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mc:AlternateContent xmlns:mc="http://schemas.openxmlformats.org/markup-compatibility/2006">
    <mc:Choice Requires="x15">
      <x15ac:absPath xmlns:x15ac="http://schemas.microsoft.com/office/spreadsheetml/2010/11/ac" url="/Users/deekshadeepak/Desktop/"/>
    </mc:Choice>
  </mc:AlternateContent>
  <xr:revisionPtr revIDLastSave="0" documentId="8_{94DAFF90-B0F3-894F-82FF-D3B8F45E0BFE}" xr6:coauthVersionLast="47" xr6:coauthVersionMax="47" xr10:uidLastSave="{00000000-0000-0000-0000-000000000000}"/>
  <bookViews>
    <workbookView xWindow="120" yWindow="500" windowWidth="19420" windowHeight="10420" firstSheet="9" activeTab="12" xr2:uid="{00000000-000D-0000-FFFF-FFFF00000000}"/>
  </bookViews>
  <sheets>
    <sheet name="Customer dataset" sheetId="8" r:id="rId1"/>
    <sheet name="Orders dataset" sheetId="10" r:id="rId2"/>
    <sheet name="Inventory dataset" sheetId="11" r:id="rId3"/>
    <sheet name="Recency" sheetId="12" r:id="rId4"/>
    <sheet name="Frequency" sheetId="16" r:id="rId5"/>
    <sheet name="Monetary value" sheetId="14" r:id="rId6"/>
    <sheet name="AVG" sheetId="18" r:id="rId7"/>
    <sheet name="Demographic " sheetId="21" r:id="rId8"/>
    <sheet name="BOX PLOT" sheetId="22" r:id="rId9"/>
    <sheet name="COUNT OF PURCHASE DATE" sheetId="23" r:id="rId10"/>
    <sheet name="Bar Graph" sheetId="30" r:id="rId11"/>
    <sheet name="SALES BY REGION AND MONTH" sheetId="26" r:id="rId12"/>
    <sheet name="DASHBOARD" sheetId="35" r:id="rId13"/>
  </sheets>
  <externalReferences>
    <externalReference r:id="rId14"/>
  </externalReferences>
  <definedNames>
    <definedName name="_xlnm._FilterDatabase" localSheetId="6" hidden="1">AVG!$A$1:$I$257</definedName>
    <definedName name="_xlnm._FilterDatabase" localSheetId="10" hidden="1">'Bar Graph'!$A$1:$D$257</definedName>
    <definedName name="_xlnm._FilterDatabase" localSheetId="8" hidden="1">'BOX PLOT'!$A$1:$B$284</definedName>
    <definedName name="_xlnm._FilterDatabase" localSheetId="0" hidden="1">'Customer dataset'!$A$1:$J$284</definedName>
    <definedName name="_xlnm._FilterDatabase" localSheetId="12" hidden="1">DASHBOARD!$Z$9:$AC$9</definedName>
    <definedName name="_xlnm._FilterDatabase" localSheetId="4" hidden="1">Frequency!$A$1:$F$257</definedName>
    <definedName name="_xlnm._FilterDatabase" localSheetId="5" hidden="1">'Monetary value'!$A$1:$G$257</definedName>
    <definedName name="_xlnm._FilterDatabase" localSheetId="1" hidden="1">'Orders dataset'!$A$1:$G$1180</definedName>
    <definedName name="_xlnm._FilterDatabase" localSheetId="3" hidden="1">Recency!$A$1:$G$257</definedName>
    <definedName name="_xlchart.v1.0" hidden="1">'BOX PLOT'!$A$2:$A$284</definedName>
    <definedName name="_xlchart.v1.1" hidden="1">'BOX PLOT'!$B$1</definedName>
    <definedName name="_xlchart.v1.2" hidden="1">'BOX PLOT'!$B$2:$B$284</definedName>
    <definedName name="_xlchart.v1.3" hidden="1">'BOX PLOT'!$A$2:$A$284</definedName>
    <definedName name="_xlchart.v1.4" hidden="1">'BOX PLOT'!$B$1</definedName>
    <definedName name="_xlchart.v1.5" hidden="1">'BOX PLOT'!$B$2:$B$284</definedName>
    <definedName name="_xlchart.v1.6" hidden="1">'BOX PLOT'!$A$2:$A$284</definedName>
    <definedName name="_xlchart.v1.7" hidden="1">'BOX PLOT'!$B$1</definedName>
    <definedName name="_xlchart.v1.8" hidden="1">'BOX PLOT'!$B$2:$B$284</definedName>
    <definedName name="_xlnm.Extract" localSheetId="4">Frequency!$A$1:$B$1</definedName>
    <definedName name="Kitchen">#REF!</definedName>
    <definedName name="Slicer_F">#N/A</definedName>
    <definedName name="Slicer_M">#N/A</definedName>
    <definedName name="Slicer_R">#N/A</definedName>
    <definedName name="Slicer_Region">#N/A</definedName>
    <definedName name="Slicer_Region1">#N/A</definedName>
  </definedNames>
  <calcPr calcId="191029"/>
  <pivotCaches>
    <pivotCache cacheId="5" r:id="rId15"/>
    <pivotCache cacheId="6"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5" i="18" l="1"/>
  <c r="D170" i="18"/>
  <c r="D239" i="18"/>
  <c r="D197" i="18"/>
  <c r="D178" i="18"/>
  <c r="D142" i="18"/>
  <c r="D211" i="18"/>
  <c r="D216" i="18"/>
  <c r="D92" i="18"/>
  <c r="D106" i="18"/>
  <c r="D242" i="18"/>
  <c r="D74" i="18"/>
  <c r="D103" i="18"/>
  <c r="D177" i="18"/>
  <c r="D238" i="18"/>
  <c r="D63" i="18"/>
  <c r="D53" i="18"/>
  <c r="D249" i="18"/>
  <c r="D42" i="18"/>
  <c r="D38" i="18"/>
  <c r="D172" i="18"/>
  <c r="D82" i="18"/>
  <c r="D234" i="18"/>
  <c r="D176" i="18"/>
  <c r="D112" i="18"/>
  <c r="D67" i="18"/>
  <c r="D32" i="18"/>
  <c r="D190" i="18"/>
  <c r="D81" i="18"/>
  <c r="D110" i="18"/>
  <c r="D214" i="18"/>
  <c r="D91" i="18"/>
  <c r="D230" i="18"/>
  <c r="D129" i="18"/>
  <c r="D119" i="18"/>
  <c r="D108" i="18"/>
  <c r="D207" i="18"/>
  <c r="D155" i="18"/>
  <c r="D227" i="18"/>
  <c r="D131" i="18"/>
  <c r="D143" i="18"/>
  <c r="D181" i="18"/>
  <c r="D136" i="18"/>
  <c r="D175" i="18"/>
  <c r="D65" i="18"/>
  <c r="D189" i="18"/>
  <c r="D125" i="18"/>
  <c r="D223" i="18"/>
  <c r="D164" i="18"/>
  <c r="D43" i="18"/>
  <c r="D59" i="18"/>
  <c r="D200" i="18"/>
  <c r="D180" i="18"/>
  <c r="D95" i="18"/>
  <c r="D194" i="18"/>
  <c r="D80" i="18"/>
  <c r="D51" i="18"/>
  <c r="D49" i="18"/>
  <c r="D171" i="18"/>
  <c r="D218" i="18"/>
  <c r="D17" i="18"/>
  <c r="D28" i="18"/>
  <c r="D14" i="18"/>
  <c r="D8" i="18"/>
  <c r="D29" i="18"/>
  <c r="D248" i="18"/>
  <c r="D23" i="18"/>
  <c r="D18" i="18"/>
  <c r="D228" i="18"/>
  <c r="D210" i="18"/>
  <c r="D124" i="18"/>
  <c r="D132" i="18"/>
  <c r="D233" i="18"/>
  <c r="D219" i="18"/>
  <c r="D169" i="18"/>
  <c r="D40" i="18"/>
  <c r="D122" i="18"/>
  <c r="D204" i="18"/>
  <c r="D159" i="18"/>
  <c r="D89" i="18"/>
  <c r="D61" i="18"/>
  <c r="D174" i="18"/>
  <c r="D52" i="18"/>
  <c r="D232" i="18"/>
  <c r="D251" i="18"/>
  <c r="D36" i="18"/>
  <c r="D199" i="18"/>
  <c r="D86" i="18"/>
  <c r="D111" i="18"/>
  <c r="D117" i="18"/>
  <c r="D140" i="18"/>
  <c r="D100" i="18"/>
  <c r="D166" i="18"/>
  <c r="D39" i="18"/>
  <c r="D120" i="18"/>
  <c r="D45" i="18"/>
  <c r="D66" i="18"/>
  <c r="D137" i="18"/>
  <c r="D186" i="18"/>
  <c r="D151" i="18"/>
  <c r="D235" i="18"/>
  <c r="D83" i="18"/>
  <c r="D84" i="18"/>
  <c r="D198" i="18"/>
  <c r="D118" i="18"/>
  <c r="D153" i="18"/>
  <c r="D115" i="18"/>
  <c r="D187" i="18"/>
  <c r="D114" i="18"/>
  <c r="D79" i="18"/>
  <c r="D217" i="18"/>
  <c r="D138" i="18"/>
  <c r="D127" i="18"/>
  <c r="D229" i="18"/>
  <c r="D126" i="18"/>
  <c r="D47" i="18"/>
  <c r="D202" i="18"/>
  <c r="D48" i="18"/>
  <c r="D7" i="18"/>
  <c r="D10" i="18"/>
  <c r="D11" i="18"/>
  <c r="D6" i="18"/>
  <c r="D225" i="18"/>
  <c r="D72" i="18"/>
  <c r="D212" i="18"/>
  <c r="D243" i="18"/>
  <c r="D213" i="18"/>
  <c r="D152" i="18"/>
  <c r="D179" i="18"/>
  <c r="D113" i="18"/>
  <c r="D116" i="18"/>
  <c r="D78" i="18"/>
  <c r="D150" i="18"/>
  <c r="D58" i="18"/>
  <c r="D135" i="18"/>
  <c r="D90" i="18"/>
  <c r="D37" i="18"/>
  <c r="D98" i="18"/>
  <c r="D254" i="18"/>
  <c r="D56" i="18"/>
  <c r="D60" i="18"/>
  <c r="D109" i="18"/>
  <c r="D107" i="18"/>
  <c r="D34" i="18"/>
  <c r="D157" i="18"/>
  <c r="D247" i="18"/>
  <c r="D133" i="18"/>
  <c r="D147" i="18"/>
  <c r="D33" i="18"/>
  <c r="D195" i="18"/>
  <c r="D62" i="18"/>
  <c r="D35" i="18"/>
  <c r="D252" i="18"/>
  <c r="D71" i="18"/>
  <c r="D145" i="18"/>
  <c r="D183" i="18"/>
  <c r="D162" i="18"/>
  <c r="D57" i="18"/>
  <c r="D97" i="18"/>
  <c r="D222" i="18"/>
  <c r="D255" i="18"/>
  <c r="D161" i="18"/>
  <c r="D123" i="18"/>
  <c r="D94" i="18"/>
  <c r="D128" i="18"/>
  <c r="D121" i="18"/>
  <c r="D75" i="18"/>
  <c r="D50" i="18"/>
  <c r="D134" i="18"/>
  <c r="D156" i="18"/>
  <c r="D220" i="18"/>
  <c r="D70" i="18"/>
  <c r="D257" i="18"/>
  <c r="D192" i="18"/>
  <c r="D237" i="18"/>
  <c r="D244" i="18"/>
  <c r="D206" i="18"/>
  <c r="D241" i="18"/>
  <c r="D130" i="18"/>
  <c r="D245" i="18"/>
  <c r="D154" i="18"/>
  <c r="D12" i="18"/>
  <c r="D25" i="18"/>
  <c r="D5" i="18"/>
  <c r="D9" i="18"/>
  <c r="D24" i="18"/>
  <c r="D2" i="18"/>
  <c r="D15" i="18"/>
  <c r="D20" i="18"/>
  <c r="D256" i="18"/>
  <c r="D102" i="18"/>
  <c r="D69" i="18"/>
  <c r="D99" i="18"/>
  <c r="D246" i="18"/>
  <c r="D76" i="18"/>
  <c r="D224" i="18"/>
  <c r="D104" i="18"/>
  <c r="D148" i="18"/>
  <c r="D55" i="18"/>
  <c r="D93" i="18"/>
  <c r="D188" i="18"/>
  <c r="D173" i="18"/>
  <c r="D185" i="18"/>
  <c r="D73" i="18"/>
  <c r="D196" i="18"/>
  <c r="D165" i="18"/>
  <c r="D250" i="18"/>
  <c r="D236" i="18"/>
  <c r="D22" i="18"/>
  <c r="D3" i="18"/>
  <c r="D88" i="18"/>
  <c r="D146" i="18"/>
  <c r="D149" i="18"/>
  <c r="D139" i="18"/>
  <c r="D253" i="18"/>
  <c r="D231" i="18"/>
  <c r="D144" i="18"/>
  <c r="D64" i="18"/>
  <c r="D215" i="18"/>
  <c r="D209" i="18"/>
  <c r="D163" i="18"/>
  <c r="D68" i="18"/>
  <c r="D167" i="18"/>
  <c r="D240" i="18"/>
  <c r="D182" i="18"/>
  <c r="D101" i="18"/>
  <c r="D77" i="18"/>
  <c r="D226" i="18"/>
  <c r="D184" i="18"/>
  <c r="D141" i="18"/>
  <c r="D41" i="18"/>
  <c r="D46" i="18"/>
  <c r="D87" i="18"/>
  <c r="D44" i="18"/>
  <c r="D96" i="18"/>
  <c r="D30" i="18"/>
  <c r="D160" i="18"/>
  <c r="D201" i="18"/>
  <c r="D191" i="18"/>
  <c r="D203" i="18"/>
  <c r="D193" i="18"/>
  <c r="D208" i="18"/>
  <c r="D105" i="18"/>
  <c r="D158" i="18"/>
  <c r="D26" i="18"/>
  <c r="D31" i="18"/>
  <c r="D16" i="18"/>
  <c r="D21" i="18"/>
  <c r="D19" i="18"/>
  <c r="D4" i="18"/>
  <c r="D13" i="18"/>
  <c r="D27" i="18"/>
  <c r="D54" i="18"/>
  <c r="D168" i="18"/>
  <c r="D85" i="18"/>
  <c r="D205" i="18"/>
  <c r="D221" i="18"/>
  <c r="C205" i="18"/>
  <c r="G5" i="22" l="1"/>
  <c r="G6" i="22" s="1"/>
  <c r="E2" i="22"/>
  <c r="G2" i="22"/>
  <c r="E7" i="22" l="1"/>
  <c r="E9" i="22" l="1"/>
  <c r="E8" i="22"/>
  <c r="E5" i="22" l="1"/>
  <c r="E6" i="22" s="1"/>
  <c r="D3" i="14" l="1"/>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 i="14"/>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 i="16"/>
  <c r="I3" i="8" l="1"/>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 i="8"/>
  <c r="E170" i="18"/>
  <c r="E239" i="18"/>
  <c r="E197" i="18"/>
  <c r="E178" i="18"/>
  <c r="E142" i="18"/>
  <c r="E211" i="18"/>
  <c r="E216" i="18"/>
  <c r="E92" i="18"/>
  <c r="E106" i="18"/>
  <c r="E242" i="18"/>
  <c r="E74" i="18"/>
  <c r="E103" i="18"/>
  <c r="E177" i="18"/>
  <c r="E238" i="18"/>
  <c r="E63" i="18"/>
  <c r="E53" i="18"/>
  <c r="E249" i="18"/>
  <c r="E42" i="18"/>
  <c r="E38" i="18"/>
  <c r="E172" i="18"/>
  <c r="E82" i="18"/>
  <c r="E234" i="18"/>
  <c r="E176" i="18"/>
  <c r="E112" i="18"/>
  <c r="E67" i="18"/>
  <c r="E32" i="18"/>
  <c r="E190" i="18"/>
  <c r="E81" i="18"/>
  <c r="E110" i="18"/>
  <c r="E214" i="18"/>
  <c r="E91" i="18"/>
  <c r="E230" i="18"/>
  <c r="E129" i="18"/>
  <c r="E119" i="18"/>
  <c r="E108" i="18"/>
  <c r="E207" i="18"/>
  <c r="E155" i="18"/>
  <c r="E227" i="18"/>
  <c r="E131" i="18"/>
  <c r="E143" i="18"/>
  <c r="E181" i="18"/>
  <c r="E136" i="18"/>
  <c r="E175" i="18"/>
  <c r="E65" i="18"/>
  <c r="E189" i="18"/>
  <c r="E125" i="18"/>
  <c r="E223" i="18"/>
  <c r="E164" i="18"/>
  <c r="E43" i="18"/>
  <c r="E59" i="18"/>
  <c r="E200" i="18"/>
  <c r="E180" i="18"/>
  <c r="E95" i="18"/>
  <c r="E194" i="18"/>
  <c r="E80" i="18"/>
  <c r="E51" i="18"/>
  <c r="E49" i="18"/>
  <c r="E171" i="18"/>
  <c r="E218" i="18"/>
  <c r="E17" i="18"/>
  <c r="E28" i="18"/>
  <c r="E14" i="18"/>
  <c r="E8" i="18"/>
  <c r="E29" i="18"/>
  <c r="E248" i="18"/>
  <c r="E23" i="18"/>
  <c r="E18" i="18"/>
  <c r="E228" i="18"/>
  <c r="E210" i="18"/>
  <c r="E124" i="18"/>
  <c r="E132" i="18"/>
  <c r="E233" i="18"/>
  <c r="E219" i="18"/>
  <c r="E169" i="18"/>
  <c r="E40" i="18"/>
  <c r="E122" i="18"/>
  <c r="E204" i="18"/>
  <c r="E159" i="18"/>
  <c r="E89" i="18"/>
  <c r="E61" i="18"/>
  <c r="E174" i="18"/>
  <c r="E52" i="18"/>
  <c r="E232" i="18"/>
  <c r="E251" i="18"/>
  <c r="E36" i="18"/>
  <c r="E199" i="18"/>
  <c r="E86" i="18"/>
  <c r="E111" i="18"/>
  <c r="E117" i="18"/>
  <c r="E140" i="18"/>
  <c r="E100" i="18"/>
  <c r="E166" i="18"/>
  <c r="E39" i="18"/>
  <c r="E120" i="18"/>
  <c r="E45" i="18"/>
  <c r="E66" i="18"/>
  <c r="E137" i="18"/>
  <c r="E186" i="18"/>
  <c r="E151" i="18"/>
  <c r="E235" i="18"/>
  <c r="E83" i="18"/>
  <c r="E84" i="18"/>
  <c r="E198" i="18"/>
  <c r="E118" i="18"/>
  <c r="E153" i="18"/>
  <c r="E115" i="18"/>
  <c r="E187" i="18"/>
  <c r="E114" i="18"/>
  <c r="E79" i="18"/>
  <c r="E217" i="18"/>
  <c r="E138" i="18"/>
  <c r="E127" i="18"/>
  <c r="E229" i="18"/>
  <c r="E126" i="18"/>
  <c r="E47" i="18"/>
  <c r="E202" i="18"/>
  <c r="E48" i="18"/>
  <c r="E7" i="18"/>
  <c r="E10" i="18"/>
  <c r="E11" i="18"/>
  <c r="E6" i="18"/>
  <c r="E225" i="18"/>
  <c r="E72" i="18"/>
  <c r="E212" i="18"/>
  <c r="E243" i="18"/>
  <c r="E213" i="18"/>
  <c r="E152" i="18"/>
  <c r="E179" i="18"/>
  <c r="E113" i="18"/>
  <c r="E116" i="18"/>
  <c r="E78" i="18"/>
  <c r="E150" i="18"/>
  <c r="E58" i="18"/>
  <c r="E135" i="18"/>
  <c r="E90" i="18"/>
  <c r="E37" i="18"/>
  <c r="E98" i="18"/>
  <c r="E254" i="18"/>
  <c r="E56" i="18"/>
  <c r="E60" i="18"/>
  <c r="E109" i="18"/>
  <c r="E107" i="18"/>
  <c r="E34" i="18"/>
  <c r="E157" i="18"/>
  <c r="E247" i="18"/>
  <c r="E133" i="18"/>
  <c r="E147" i="18"/>
  <c r="E33" i="18"/>
  <c r="E195" i="18"/>
  <c r="E62" i="18"/>
  <c r="E35" i="18"/>
  <c r="E252" i="18"/>
  <c r="E71" i="18"/>
  <c r="E145" i="18"/>
  <c r="E183" i="18"/>
  <c r="E162" i="18"/>
  <c r="E57" i="18"/>
  <c r="E97" i="18"/>
  <c r="E222" i="18"/>
  <c r="E255" i="18"/>
  <c r="E161" i="18"/>
  <c r="E123" i="18"/>
  <c r="E94" i="18"/>
  <c r="E128" i="18"/>
  <c r="E121" i="18"/>
  <c r="E75" i="18"/>
  <c r="E50" i="18"/>
  <c r="E134" i="18"/>
  <c r="E156" i="18"/>
  <c r="E220" i="18"/>
  <c r="E70" i="18"/>
  <c r="E257" i="18"/>
  <c r="E192" i="18"/>
  <c r="E237" i="18"/>
  <c r="E244" i="18"/>
  <c r="E206" i="18"/>
  <c r="E241" i="18"/>
  <c r="E130" i="18"/>
  <c r="E245" i="18"/>
  <c r="E154" i="18"/>
  <c r="E12" i="18"/>
  <c r="E25" i="18"/>
  <c r="E5" i="18"/>
  <c r="E9" i="18"/>
  <c r="E24" i="18"/>
  <c r="E2" i="18"/>
  <c r="E15" i="18"/>
  <c r="E20" i="18"/>
  <c r="E256" i="18"/>
  <c r="E102" i="18"/>
  <c r="E69" i="18"/>
  <c r="E99" i="18"/>
  <c r="E246" i="18"/>
  <c r="E76" i="18"/>
  <c r="E224" i="18"/>
  <c r="E104" i="18"/>
  <c r="E148" i="18"/>
  <c r="E55" i="18"/>
  <c r="E93" i="18"/>
  <c r="E188" i="18"/>
  <c r="E173" i="18"/>
  <c r="E185" i="18"/>
  <c r="E73" i="18"/>
  <c r="E196" i="18"/>
  <c r="E165" i="18"/>
  <c r="E250" i="18"/>
  <c r="E236" i="18"/>
  <c r="E22" i="18"/>
  <c r="E3" i="18"/>
  <c r="E88" i="18"/>
  <c r="E146" i="18"/>
  <c r="E149" i="18"/>
  <c r="E139" i="18"/>
  <c r="E253" i="18"/>
  <c r="E231" i="18"/>
  <c r="E144" i="18"/>
  <c r="E64" i="18"/>
  <c r="E215" i="18"/>
  <c r="E209" i="18"/>
  <c r="E163" i="18"/>
  <c r="E68" i="18"/>
  <c r="E167" i="18"/>
  <c r="E240" i="18"/>
  <c r="E182" i="18"/>
  <c r="E101" i="18"/>
  <c r="E77" i="18"/>
  <c r="E226" i="18"/>
  <c r="E184" i="18"/>
  <c r="E141" i="18"/>
  <c r="E41" i="18"/>
  <c r="E46" i="18"/>
  <c r="E87" i="18"/>
  <c r="E44" i="18"/>
  <c r="E96" i="18"/>
  <c r="E30" i="18"/>
  <c r="E160" i="18"/>
  <c r="E201" i="18"/>
  <c r="E191" i="18"/>
  <c r="E203" i="18"/>
  <c r="E193" i="18"/>
  <c r="E208" i="18"/>
  <c r="E105" i="18"/>
  <c r="E158" i="18"/>
  <c r="E26" i="18"/>
  <c r="E31" i="18"/>
  <c r="E16" i="18"/>
  <c r="E21" i="18"/>
  <c r="E19" i="18"/>
  <c r="E4" i="18"/>
  <c r="E13" i="18"/>
  <c r="E27" i="18"/>
  <c r="E54" i="18"/>
  <c r="E168" i="18"/>
  <c r="E85" i="18"/>
  <c r="E221" i="18"/>
  <c r="H205" i="18"/>
  <c r="H21" i="18"/>
  <c r="H19" i="18"/>
  <c r="H4" i="18"/>
  <c r="H13" i="18"/>
  <c r="H27" i="18"/>
  <c r="H54" i="18"/>
  <c r="H168" i="18"/>
  <c r="H85" i="18"/>
  <c r="G170" i="18"/>
  <c r="G239" i="18"/>
  <c r="G197" i="18"/>
  <c r="G178" i="18"/>
  <c r="G142" i="18"/>
  <c r="G211" i="18"/>
  <c r="G216" i="18"/>
  <c r="G92" i="18"/>
  <c r="G106" i="18"/>
  <c r="G242" i="18"/>
  <c r="G74" i="18"/>
  <c r="G103" i="18"/>
  <c r="G177" i="18"/>
  <c r="G238" i="18"/>
  <c r="G63" i="18"/>
  <c r="G53" i="18"/>
  <c r="G249" i="18"/>
  <c r="G42" i="18"/>
  <c r="G38" i="18"/>
  <c r="G172" i="18"/>
  <c r="G82" i="18"/>
  <c r="G234" i="18"/>
  <c r="G176" i="18"/>
  <c r="G112" i="18"/>
  <c r="G67" i="18"/>
  <c r="G32" i="18"/>
  <c r="G190" i="18"/>
  <c r="G81" i="18"/>
  <c r="G110" i="18"/>
  <c r="G214" i="18"/>
  <c r="G91" i="18"/>
  <c r="G230" i="18"/>
  <c r="G129" i="18"/>
  <c r="G119" i="18"/>
  <c r="G108" i="18"/>
  <c r="G207" i="18"/>
  <c r="G155" i="18"/>
  <c r="G227" i="18"/>
  <c r="G131" i="18"/>
  <c r="G143" i="18"/>
  <c r="G181" i="18"/>
  <c r="G136" i="18"/>
  <c r="G175" i="18"/>
  <c r="G65" i="18"/>
  <c r="G189" i="18"/>
  <c r="G125" i="18"/>
  <c r="G223" i="18"/>
  <c r="G164" i="18"/>
  <c r="G43" i="18"/>
  <c r="G59" i="18"/>
  <c r="G200" i="18"/>
  <c r="G180" i="18"/>
  <c r="G95" i="18"/>
  <c r="G194" i="18"/>
  <c r="G80" i="18"/>
  <c r="G51" i="18"/>
  <c r="G49" i="18"/>
  <c r="G171" i="18"/>
  <c r="G218" i="18"/>
  <c r="G17" i="18"/>
  <c r="G28" i="18"/>
  <c r="G14" i="18"/>
  <c r="G8" i="18"/>
  <c r="G29" i="18"/>
  <c r="G248" i="18"/>
  <c r="G23" i="18"/>
  <c r="G18" i="18"/>
  <c r="G228" i="18"/>
  <c r="G210" i="18"/>
  <c r="G124" i="18"/>
  <c r="G132" i="18"/>
  <c r="G233" i="18"/>
  <c r="G219" i="18"/>
  <c r="G169" i="18"/>
  <c r="G40" i="18"/>
  <c r="G122" i="18"/>
  <c r="G204" i="18"/>
  <c r="G159" i="18"/>
  <c r="G89" i="18"/>
  <c r="G61" i="18"/>
  <c r="G174" i="18"/>
  <c r="G52" i="18"/>
  <c r="G232" i="18"/>
  <c r="G251" i="18"/>
  <c r="G36" i="18"/>
  <c r="G199" i="18"/>
  <c r="G86" i="18"/>
  <c r="G111" i="18"/>
  <c r="G117" i="18"/>
  <c r="G140" i="18"/>
  <c r="G100" i="18"/>
  <c r="G166" i="18"/>
  <c r="G39" i="18"/>
  <c r="G120" i="18"/>
  <c r="G45" i="18"/>
  <c r="G66" i="18"/>
  <c r="G137" i="18"/>
  <c r="G186" i="18"/>
  <c r="G151" i="18"/>
  <c r="G235" i="18"/>
  <c r="G83" i="18"/>
  <c r="G84" i="18"/>
  <c r="G198" i="18"/>
  <c r="G118" i="18"/>
  <c r="G153" i="18"/>
  <c r="G115" i="18"/>
  <c r="G187" i="18"/>
  <c r="G114" i="18"/>
  <c r="G79" i="18"/>
  <c r="G217" i="18"/>
  <c r="G138" i="18"/>
  <c r="G127" i="18"/>
  <c r="G229" i="18"/>
  <c r="G126" i="18"/>
  <c r="G47" i="18"/>
  <c r="G202" i="18"/>
  <c r="G48" i="18"/>
  <c r="G7" i="18"/>
  <c r="G10" i="18"/>
  <c r="G11" i="18"/>
  <c r="G6" i="18"/>
  <c r="G225" i="18"/>
  <c r="G72" i="18"/>
  <c r="G212" i="18"/>
  <c r="G243" i="18"/>
  <c r="G213" i="18"/>
  <c r="G152" i="18"/>
  <c r="G179" i="18"/>
  <c r="G113" i="18"/>
  <c r="G116" i="18"/>
  <c r="G78" i="18"/>
  <c r="G150" i="18"/>
  <c r="G58" i="18"/>
  <c r="G135" i="18"/>
  <c r="G90" i="18"/>
  <c r="G37" i="18"/>
  <c r="G98" i="18"/>
  <c r="G254" i="18"/>
  <c r="G56" i="18"/>
  <c r="G60" i="18"/>
  <c r="G109" i="18"/>
  <c r="G107" i="18"/>
  <c r="G34" i="18"/>
  <c r="G157" i="18"/>
  <c r="G247" i="18"/>
  <c r="G133" i="18"/>
  <c r="G147" i="18"/>
  <c r="G33" i="18"/>
  <c r="G195" i="18"/>
  <c r="G62" i="18"/>
  <c r="G35" i="18"/>
  <c r="G252" i="18"/>
  <c r="G71" i="18"/>
  <c r="G145" i="18"/>
  <c r="G183" i="18"/>
  <c r="G162" i="18"/>
  <c r="G57" i="18"/>
  <c r="G97" i="18"/>
  <c r="G222" i="18"/>
  <c r="G255" i="18"/>
  <c r="G161" i="18"/>
  <c r="G123" i="18"/>
  <c r="G94" i="18"/>
  <c r="G128" i="18"/>
  <c r="G121" i="18"/>
  <c r="G75" i="18"/>
  <c r="G50" i="18"/>
  <c r="G134" i="18"/>
  <c r="G156" i="18"/>
  <c r="G220" i="18"/>
  <c r="G70" i="18"/>
  <c r="G257" i="18"/>
  <c r="G192" i="18"/>
  <c r="G237" i="18"/>
  <c r="G244" i="18"/>
  <c r="G206" i="18"/>
  <c r="G241" i="18"/>
  <c r="G130" i="18"/>
  <c r="G245" i="18"/>
  <c r="G154" i="18"/>
  <c r="G12" i="18"/>
  <c r="G25" i="18"/>
  <c r="G5" i="18"/>
  <c r="G9" i="18"/>
  <c r="G24" i="18"/>
  <c r="G2" i="18"/>
  <c r="G15" i="18"/>
  <c r="G20" i="18"/>
  <c r="G256" i="18"/>
  <c r="G102" i="18"/>
  <c r="G69" i="18"/>
  <c r="G99" i="18"/>
  <c r="G246" i="18"/>
  <c r="G76" i="18"/>
  <c r="G224" i="18"/>
  <c r="G104" i="18"/>
  <c r="G148" i="18"/>
  <c r="G55" i="18"/>
  <c r="G93" i="18"/>
  <c r="G188" i="18"/>
  <c r="G173" i="18"/>
  <c r="G185" i="18"/>
  <c r="G73" i="18"/>
  <c r="G196" i="18"/>
  <c r="G165" i="18"/>
  <c r="G250" i="18"/>
  <c r="G236" i="18"/>
  <c r="G22" i="18"/>
  <c r="G3" i="18"/>
  <c r="G88" i="18"/>
  <c r="G146" i="18"/>
  <c r="G149" i="18"/>
  <c r="G139" i="18"/>
  <c r="G253" i="18"/>
  <c r="G231" i="18"/>
  <c r="G144" i="18"/>
  <c r="G64" i="18"/>
  <c r="G215" i="18"/>
  <c r="G209" i="18"/>
  <c r="G163" i="18"/>
  <c r="G68" i="18"/>
  <c r="G167" i="18"/>
  <c r="G240" i="18"/>
  <c r="G182" i="18"/>
  <c r="G101" i="18"/>
  <c r="G77" i="18"/>
  <c r="G226" i="18"/>
  <c r="G184" i="18"/>
  <c r="G141" i="18"/>
  <c r="G41" i="18"/>
  <c r="G46" i="18"/>
  <c r="G87" i="18"/>
  <c r="G44" i="18"/>
  <c r="G96" i="18"/>
  <c r="G30" i="18"/>
  <c r="G160" i="18"/>
  <c r="G201" i="18"/>
  <c r="G191" i="18"/>
  <c r="G203" i="18"/>
  <c r="G193" i="18"/>
  <c r="G208" i="18"/>
  <c r="G105" i="18"/>
  <c r="G158" i="18"/>
  <c r="G26" i="18"/>
  <c r="G31" i="18"/>
  <c r="G16" i="18"/>
  <c r="G21" i="18"/>
  <c r="G19" i="18"/>
  <c r="G4" i="18"/>
  <c r="G13" i="18"/>
  <c r="G27" i="18"/>
  <c r="G54" i="18"/>
  <c r="G168" i="18"/>
  <c r="G85" i="18"/>
  <c r="G205" i="18"/>
  <c r="G221" i="18"/>
  <c r="H182" i="18"/>
  <c r="H101" i="18"/>
  <c r="H77" i="18"/>
  <c r="H226" i="18"/>
  <c r="H184" i="18"/>
  <c r="H141" i="18"/>
  <c r="H41" i="18"/>
  <c r="H46" i="18"/>
  <c r="H87" i="18"/>
  <c r="H44" i="18"/>
  <c r="H96" i="18"/>
  <c r="H30" i="18"/>
  <c r="H160" i="18"/>
  <c r="H201" i="18"/>
  <c r="H191" i="18"/>
  <c r="H203" i="18"/>
  <c r="H193" i="18"/>
  <c r="H208" i="18"/>
  <c r="H105" i="18"/>
  <c r="H158" i="18"/>
  <c r="H26" i="18"/>
  <c r="H31" i="18"/>
  <c r="H16" i="18"/>
  <c r="H47" i="18"/>
  <c r="H202" i="18"/>
  <c r="H48" i="18"/>
  <c r="H7" i="18"/>
  <c r="H10" i="18"/>
  <c r="H11" i="18"/>
  <c r="H6" i="18"/>
  <c r="H225" i="18"/>
  <c r="H72" i="18"/>
  <c r="H212" i="18"/>
  <c r="H243" i="18"/>
  <c r="H213" i="18"/>
  <c r="H152" i="18"/>
  <c r="H179" i="18"/>
  <c r="H113" i="18"/>
  <c r="H116" i="18"/>
  <c r="H78" i="18"/>
  <c r="H150" i="18"/>
  <c r="H58" i="18"/>
  <c r="H135" i="18"/>
  <c r="H90" i="18"/>
  <c r="H37" i="18"/>
  <c r="H98" i="18"/>
  <c r="H254" i="18"/>
  <c r="H56" i="18"/>
  <c r="H60" i="18"/>
  <c r="H109" i="18"/>
  <c r="H107" i="18"/>
  <c r="H34" i="18"/>
  <c r="H157" i="18"/>
  <c r="H247" i="18"/>
  <c r="H133" i="18"/>
  <c r="H147" i="18"/>
  <c r="H33" i="18"/>
  <c r="H195" i="18"/>
  <c r="H62" i="18"/>
  <c r="H35" i="18"/>
  <c r="H252" i="18"/>
  <c r="H71" i="18"/>
  <c r="H145" i="18"/>
  <c r="H183" i="18"/>
  <c r="H162" i="18"/>
  <c r="H57" i="18"/>
  <c r="H97" i="18"/>
  <c r="H222" i="18"/>
  <c r="H255" i="18"/>
  <c r="H161" i="18"/>
  <c r="H123" i="18"/>
  <c r="H94" i="18"/>
  <c r="H128" i="18"/>
  <c r="H121" i="18"/>
  <c r="H75" i="18"/>
  <c r="H50" i="18"/>
  <c r="H134" i="18"/>
  <c r="H156" i="18"/>
  <c r="H220" i="18"/>
  <c r="H70" i="18"/>
  <c r="H257" i="18"/>
  <c r="H192" i="18"/>
  <c r="H237" i="18"/>
  <c r="H244" i="18"/>
  <c r="H206" i="18"/>
  <c r="H241" i="18"/>
  <c r="H130" i="18"/>
  <c r="H245" i="18"/>
  <c r="H154" i="18"/>
  <c r="H12" i="18"/>
  <c r="H25" i="18"/>
  <c r="H5" i="18"/>
  <c r="H9" i="18"/>
  <c r="H24" i="18"/>
  <c r="H2" i="18"/>
  <c r="H15" i="18"/>
  <c r="H20" i="18"/>
  <c r="H256" i="18"/>
  <c r="H102" i="18"/>
  <c r="H69" i="18"/>
  <c r="H99" i="18"/>
  <c r="H246" i="18"/>
  <c r="H76" i="18"/>
  <c r="H224" i="18"/>
  <c r="H104" i="18"/>
  <c r="H148" i="18"/>
  <c r="H55" i="18"/>
  <c r="H93" i="18"/>
  <c r="H188" i="18"/>
  <c r="H173" i="18"/>
  <c r="H185" i="18"/>
  <c r="H73" i="18"/>
  <c r="H196" i="18"/>
  <c r="H165" i="18"/>
  <c r="H250" i="18"/>
  <c r="H236" i="18"/>
  <c r="H22" i="18"/>
  <c r="H3" i="18"/>
  <c r="H88" i="18"/>
  <c r="H146" i="18"/>
  <c r="H149" i="18"/>
  <c r="H139" i="18"/>
  <c r="H253" i="18"/>
  <c r="H231" i="18"/>
  <c r="H144" i="18"/>
  <c r="H64" i="18"/>
  <c r="H215" i="18"/>
  <c r="H209" i="18"/>
  <c r="H163" i="18"/>
  <c r="H68" i="18"/>
  <c r="H167" i="18"/>
  <c r="H240" i="18"/>
  <c r="H172" i="18"/>
  <c r="H82" i="18"/>
  <c r="H234" i="18"/>
  <c r="H176" i="18"/>
  <c r="H112" i="18"/>
  <c r="H67" i="18"/>
  <c r="H32" i="18"/>
  <c r="H190" i="18"/>
  <c r="H81" i="18"/>
  <c r="H110" i="18"/>
  <c r="H214" i="18"/>
  <c r="H91" i="18"/>
  <c r="H230" i="18"/>
  <c r="H129" i="18"/>
  <c r="H119" i="18"/>
  <c r="H108" i="18"/>
  <c r="H207" i="18"/>
  <c r="H155" i="18"/>
  <c r="H227" i="18"/>
  <c r="H131" i="18"/>
  <c r="H143" i="18"/>
  <c r="H181" i="18"/>
  <c r="H136" i="18"/>
  <c r="H175" i="18"/>
  <c r="H65" i="18"/>
  <c r="H189" i="18"/>
  <c r="H125" i="18"/>
  <c r="H223" i="18"/>
  <c r="H164" i="18"/>
  <c r="H43" i="18"/>
  <c r="H59" i="18"/>
  <c r="H200" i="18"/>
  <c r="H180" i="18"/>
  <c r="H95" i="18"/>
  <c r="H194" i="18"/>
  <c r="H80" i="18"/>
  <c r="H51" i="18"/>
  <c r="H49" i="18"/>
  <c r="H171" i="18"/>
  <c r="H218" i="18"/>
  <c r="H17" i="18"/>
  <c r="H28" i="18"/>
  <c r="H14" i="18"/>
  <c r="H8" i="18"/>
  <c r="H29" i="18"/>
  <c r="H248" i="18"/>
  <c r="H23" i="18"/>
  <c r="H18" i="18"/>
  <c r="H228" i="18"/>
  <c r="H210" i="18"/>
  <c r="H124" i="18"/>
  <c r="H132" i="18"/>
  <c r="H233" i="18"/>
  <c r="H219" i="18"/>
  <c r="H169" i="18"/>
  <c r="H40" i="18"/>
  <c r="H122" i="18"/>
  <c r="H204" i="18"/>
  <c r="H159" i="18"/>
  <c r="H89" i="18"/>
  <c r="H61" i="18"/>
  <c r="H174" i="18"/>
  <c r="H52" i="18"/>
  <c r="H232" i="18"/>
  <c r="H251" i="18"/>
  <c r="H36" i="18"/>
  <c r="H199" i="18"/>
  <c r="H86" i="18"/>
  <c r="H111" i="18"/>
  <c r="H117" i="18"/>
  <c r="H140" i="18"/>
  <c r="H100" i="18"/>
  <c r="H166" i="18"/>
  <c r="H39" i="18"/>
  <c r="H120" i="18"/>
  <c r="H45" i="18"/>
  <c r="H66" i="18"/>
  <c r="H137" i="18"/>
  <c r="H186" i="18"/>
  <c r="H151" i="18"/>
  <c r="H235" i="18"/>
  <c r="H83" i="18"/>
  <c r="H84" i="18"/>
  <c r="H198" i="18"/>
  <c r="H118" i="18"/>
  <c r="H153" i="18"/>
  <c r="H115" i="18"/>
  <c r="H187" i="18"/>
  <c r="H114" i="18"/>
  <c r="H79" i="18"/>
  <c r="H217" i="18"/>
  <c r="H138" i="18"/>
  <c r="H127" i="18"/>
  <c r="H229" i="18"/>
  <c r="H126" i="18"/>
  <c r="H170" i="18"/>
  <c r="H239" i="18"/>
  <c r="H197" i="18"/>
  <c r="H178" i="18"/>
  <c r="H142" i="18"/>
  <c r="H211" i="18"/>
  <c r="H216" i="18"/>
  <c r="H92" i="18"/>
  <c r="H106" i="18"/>
  <c r="H242" i="18"/>
  <c r="H74" i="18"/>
  <c r="H103" i="18"/>
  <c r="H177" i="18"/>
  <c r="H238" i="18"/>
  <c r="H63" i="18"/>
  <c r="H53" i="18"/>
  <c r="H249" i="18"/>
  <c r="H42" i="18"/>
  <c r="H38" i="18"/>
  <c r="H221" i="18"/>
  <c r="D1015" i="10"/>
  <c r="G1015" i="10" s="1"/>
  <c r="D873" i="10"/>
  <c r="G873" i="10" s="1"/>
  <c r="D186" i="10"/>
  <c r="G186" i="10" s="1"/>
  <c r="D279" i="10"/>
  <c r="G279" i="10" s="1"/>
  <c r="D69" i="10"/>
  <c r="G69" i="10" s="1"/>
  <c r="D1063" i="10"/>
  <c r="G1063" i="10" s="1"/>
  <c r="D916" i="10"/>
  <c r="G916" i="10" s="1"/>
  <c r="D85" i="10"/>
  <c r="G85" i="10" s="1"/>
  <c r="D963" i="10"/>
  <c r="G963" i="10" s="1"/>
  <c r="D795" i="10"/>
  <c r="G795" i="10" s="1"/>
  <c r="D1032" i="10"/>
  <c r="G1032" i="10" s="1"/>
  <c r="D386" i="10"/>
  <c r="G386" i="10" s="1"/>
  <c r="D387" i="10"/>
  <c r="G387" i="10" s="1"/>
  <c r="D826" i="10"/>
  <c r="G826" i="10" s="1"/>
  <c r="D563" i="10"/>
  <c r="G563" i="10" s="1"/>
  <c r="D1080" i="10"/>
  <c r="G1080" i="10" s="1"/>
  <c r="D383" i="10"/>
  <c r="G383" i="10" s="1"/>
  <c r="D847" i="10"/>
  <c r="G847" i="10" s="1"/>
  <c r="D1171" i="10"/>
  <c r="G1171" i="10" s="1"/>
  <c r="D452" i="10"/>
  <c r="G452" i="10" s="1"/>
  <c r="D735" i="10"/>
  <c r="G735" i="10" s="1"/>
  <c r="D662" i="10"/>
  <c r="G662" i="10" s="1"/>
  <c r="D818" i="10"/>
  <c r="G818" i="10" s="1"/>
  <c r="D508" i="10"/>
  <c r="G508" i="10" s="1"/>
  <c r="D552" i="10"/>
  <c r="G552" i="10" s="1"/>
  <c r="D591" i="10"/>
  <c r="G591" i="10" s="1"/>
  <c r="D166" i="10"/>
  <c r="G166" i="10" s="1"/>
  <c r="D1094" i="10"/>
  <c r="G1094" i="10" s="1"/>
  <c r="D947" i="10"/>
  <c r="G947" i="10" s="1"/>
  <c r="D1064" i="10"/>
  <c r="G1064" i="10" s="1"/>
  <c r="D1153" i="10"/>
  <c r="G1153" i="10" s="1"/>
  <c r="D557" i="10"/>
  <c r="G557" i="10" s="1"/>
  <c r="D773" i="10"/>
  <c r="G773" i="10" s="1"/>
  <c r="D964" i="10"/>
  <c r="G964" i="10" s="1"/>
  <c r="D150" i="10"/>
  <c r="G150" i="10" s="1"/>
  <c r="D1090" i="10"/>
  <c r="G1090" i="10" s="1"/>
  <c r="D521" i="10"/>
  <c r="G521" i="10" s="1"/>
  <c r="D476" i="10"/>
  <c r="G476" i="10" s="1"/>
  <c r="D841" i="10"/>
  <c r="G841" i="10" s="1"/>
  <c r="D954" i="10"/>
  <c r="G954" i="10" s="1"/>
  <c r="D334" i="10"/>
  <c r="G334" i="10" s="1"/>
  <c r="D145" i="10"/>
  <c r="G145" i="10" s="1"/>
  <c r="D791" i="10"/>
  <c r="G791" i="10" s="1"/>
  <c r="D31" i="10"/>
  <c r="G31" i="10" s="1"/>
  <c r="D912" i="10"/>
  <c r="G912" i="10" s="1"/>
  <c r="D280" i="10"/>
  <c r="G280" i="10" s="1"/>
  <c r="D939" i="10"/>
  <c r="G939" i="10" s="1"/>
  <c r="D586" i="10"/>
  <c r="G586" i="10" s="1"/>
  <c r="D328" i="10"/>
  <c r="G328" i="10" s="1"/>
  <c r="D606" i="10"/>
  <c r="G606" i="10" s="1"/>
  <c r="D1000" i="10"/>
  <c r="G1000" i="10" s="1"/>
  <c r="D1016" i="10"/>
  <c r="G1016" i="10" s="1"/>
  <c r="D1043" i="10"/>
  <c r="G1043" i="10" s="1"/>
  <c r="D141" i="10"/>
  <c r="G141" i="10" s="1"/>
  <c r="D6" i="10"/>
  <c r="G6" i="10" s="1"/>
  <c r="D322" i="10"/>
  <c r="G322" i="10" s="1"/>
  <c r="D1174" i="10"/>
  <c r="G1174" i="10" s="1"/>
  <c r="D161" i="10"/>
  <c r="G161" i="10" s="1"/>
  <c r="D181" i="10"/>
  <c r="G181" i="10" s="1"/>
  <c r="D858" i="10"/>
  <c r="G858" i="10" s="1"/>
  <c r="D314" i="10"/>
  <c r="G314" i="10" s="1"/>
  <c r="D536" i="10"/>
  <c r="G536" i="10" s="1"/>
  <c r="D27" i="10"/>
  <c r="G27" i="10" s="1"/>
  <c r="D596" i="10"/>
  <c r="G596" i="10" s="1"/>
  <c r="D497" i="10"/>
  <c r="G497" i="10" s="1"/>
  <c r="D784" i="10"/>
  <c r="G784" i="10" s="1"/>
  <c r="D492" i="10"/>
  <c r="G492" i="10" s="1"/>
  <c r="D175" i="10"/>
  <c r="G175" i="10" s="1"/>
  <c r="D613" i="10"/>
  <c r="G613" i="10" s="1"/>
  <c r="D488" i="10"/>
  <c r="G488" i="10" s="1"/>
  <c r="D546" i="10"/>
  <c r="G546" i="10" s="1"/>
  <c r="D1144" i="10"/>
  <c r="G1144" i="10" s="1"/>
  <c r="D903" i="10"/>
  <c r="G903" i="10" s="1"/>
  <c r="D1048" i="10"/>
  <c r="G1048" i="10" s="1"/>
  <c r="D18" i="10"/>
  <c r="G18" i="10" s="1"/>
  <c r="D1005" i="10"/>
  <c r="G1005" i="10" s="1"/>
  <c r="D1127" i="10"/>
  <c r="G1127" i="10" s="1"/>
  <c r="D187" i="10"/>
  <c r="G187" i="10" s="1"/>
  <c r="D971" i="10"/>
  <c r="G971" i="10" s="1"/>
  <c r="D1081" i="10"/>
  <c r="G1081" i="10" s="1"/>
  <c r="D1137" i="10"/>
  <c r="G1137" i="10" s="1"/>
  <c r="D307" i="10"/>
  <c r="G307" i="10" s="1"/>
  <c r="D271" i="10"/>
  <c r="G271" i="10" s="1"/>
  <c r="D934" i="10"/>
  <c r="G934" i="10" s="1"/>
  <c r="D215" i="10"/>
  <c r="G215" i="10" s="1"/>
  <c r="D423" i="10"/>
  <c r="G423" i="10" s="1"/>
  <c r="D12" i="10"/>
  <c r="G12" i="10" s="1"/>
  <c r="D70" i="10"/>
  <c r="G70" i="10" s="1"/>
  <c r="D259" i="10"/>
  <c r="G259" i="10" s="1"/>
  <c r="D626" i="10"/>
  <c r="G626" i="10" s="1"/>
  <c r="D890" i="10"/>
  <c r="G890" i="10" s="1"/>
  <c r="D989" i="10"/>
  <c r="G989" i="10" s="1"/>
  <c r="D370" i="10"/>
  <c r="G370" i="10" s="1"/>
  <c r="D663" i="10"/>
  <c r="G663" i="10" s="1"/>
  <c r="D648" i="10"/>
  <c r="G648" i="10" s="1"/>
  <c r="D440" i="10"/>
  <c r="G440" i="10" s="1"/>
  <c r="D266" i="10"/>
  <c r="G266" i="10" s="1"/>
  <c r="D827" i="10"/>
  <c r="G827" i="10" s="1"/>
  <c r="D374" i="10"/>
  <c r="G374" i="10" s="1"/>
  <c r="D238" i="10"/>
  <c r="G238" i="10" s="1"/>
  <c r="D255" i="10"/>
  <c r="G255" i="10" s="1"/>
  <c r="D50" i="10"/>
  <c r="G50" i="10" s="1"/>
  <c r="D361" i="10"/>
  <c r="G361" i="10" s="1"/>
  <c r="D111" i="10"/>
  <c r="G111" i="10" s="1"/>
  <c r="D399" i="10"/>
  <c r="G399" i="10" s="1"/>
  <c r="D682" i="10"/>
  <c r="G682" i="10" s="1"/>
  <c r="D402" i="10"/>
  <c r="G402" i="10" s="1"/>
  <c r="D655" i="10"/>
  <c r="G655" i="10" s="1"/>
  <c r="D1020" i="10"/>
  <c r="G1020" i="10" s="1"/>
  <c r="D1122" i="10"/>
  <c r="G1122" i="10" s="1"/>
  <c r="D206" i="10"/>
  <c r="G206" i="10" s="1"/>
  <c r="D340" i="10"/>
  <c r="G340" i="10" s="1"/>
  <c r="D227" i="10"/>
  <c r="G227" i="10" s="1"/>
  <c r="D416" i="10"/>
  <c r="G416" i="10" s="1"/>
  <c r="D275" i="10"/>
  <c r="G275" i="10" s="1"/>
  <c r="D409" i="10"/>
  <c r="G409" i="10" s="1"/>
  <c r="D123" i="10"/>
  <c r="G123" i="10" s="1"/>
  <c r="D82" i="10"/>
  <c r="G82" i="10" s="1"/>
  <c r="D379" i="10"/>
  <c r="G379" i="10" s="1"/>
  <c r="D65" i="10"/>
  <c r="G65" i="10" s="1"/>
  <c r="D350" i="10"/>
  <c r="G350" i="10" s="1"/>
  <c r="D622" i="10"/>
  <c r="G622" i="10" s="1"/>
  <c r="D1115" i="10"/>
  <c r="G1115" i="10" s="1"/>
  <c r="D245" i="10"/>
  <c r="G245" i="10" s="1"/>
  <c r="D718" i="10"/>
  <c r="G718" i="10" s="1"/>
  <c r="D246" i="10"/>
  <c r="G246" i="10" s="1"/>
  <c r="D103" i="10"/>
  <c r="G103" i="10" s="1"/>
  <c r="D641" i="10"/>
  <c r="G641" i="10" s="1"/>
  <c r="D689" i="10"/>
  <c r="G689" i="10" s="1"/>
  <c r="D86" i="10"/>
  <c r="G86" i="10" s="1"/>
  <c r="D436" i="10"/>
  <c r="G436" i="10" s="1"/>
  <c r="D726" i="10"/>
  <c r="G726" i="10" s="1"/>
  <c r="D767" i="10"/>
  <c r="G767" i="10" s="1"/>
  <c r="D127" i="10"/>
  <c r="G127" i="10" s="1"/>
  <c r="D708" i="10"/>
  <c r="G708" i="10" s="1"/>
  <c r="D458" i="10"/>
  <c r="G458" i="10" s="1"/>
  <c r="D406" i="10"/>
  <c r="G406" i="10" s="1"/>
  <c r="D353" i="10"/>
  <c r="G353" i="10" s="1"/>
  <c r="D46" i="10"/>
  <c r="G46" i="10" s="1"/>
  <c r="D760" i="10"/>
  <c r="G760" i="10" s="1"/>
  <c r="D223" i="10"/>
  <c r="G223" i="10" s="1"/>
  <c r="D736" i="10"/>
  <c r="G736" i="10" s="1"/>
  <c r="D112" i="10"/>
  <c r="G112" i="10" s="1"/>
  <c r="D473" i="10"/>
  <c r="G473" i="10" s="1"/>
  <c r="D1105" i="10"/>
  <c r="G1105" i="10" s="1"/>
  <c r="D198" i="10"/>
  <c r="G198" i="10" s="1"/>
  <c r="D979" i="10"/>
  <c r="G979" i="10" s="1"/>
  <c r="D753" i="10"/>
  <c r="G753" i="10" s="1"/>
  <c r="D133" i="10"/>
  <c r="G133" i="10" s="1"/>
  <c r="D430" i="10"/>
  <c r="G430" i="10" s="1"/>
  <c r="D234" i="10"/>
  <c r="G234" i="10" s="1"/>
  <c r="D465" i="10"/>
  <c r="G465" i="10" s="1"/>
  <c r="D714" i="10"/>
  <c r="G714" i="10" s="1"/>
  <c r="D676" i="10"/>
  <c r="G676" i="10" s="1"/>
  <c r="D357" i="10"/>
  <c r="G357" i="10" s="1"/>
  <c r="D28" i="10"/>
  <c r="G28" i="10" s="1"/>
  <c r="D874" i="10"/>
  <c r="G874" i="10" s="1"/>
  <c r="D193" i="10"/>
  <c r="G193" i="10" s="1"/>
  <c r="D323" i="10"/>
  <c r="G323" i="10" s="1"/>
  <c r="D862" i="10"/>
  <c r="G862" i="10" s="1"/>
  <c r="D7" i="10"/>
  <c r="G7" i="10" s="1"/>
  <c r="D908" i="10"/>
  <c r="G908" i="10" s="1"/>
  <c r="D453" i="10"/>
  <c r="G453" i="10" s="1"/>
  <c r="D498" i="10"/>
  <c r="G498" i="10" s="1"/>
  <c r="D891" i="10"/>
  <c r="G891" i="10" s="1"/>
  <c r="D1038" i="10"/>
  <c r="G1038" i="10" s="1"/>
  <c r="D87" i="10"/>
  <c r="G87" i="10" s="1"/>
  <c r="D482" i="10"/>
  <c r="G482" i="10" s="1"/>
  <c r="D1006" i="10"/>
  <c r="G1006" i="10" s="1"/>
  <c r="D904" i="10"/>
  <c r="G904" i="10" s="1"/>
  <c r="D1021" i="10"/>
  <c r="G1021" i="10" s="1"/>
  <c r="D597" i="10"/>
  <c r="G597" i="10" s="1"/>
  <c r="D737" i="10"/>
  <c r="G737" i="10" s="1"/>
  <c r="D526" i="10"/>
  <c r="G526" i="10" s="1"/>
  <c r="D37" i="10"/>
  <c r="G37" i="10" s="1"/>
  <c r="D51" i="10"/>
  <c r="G51" i="10" s="1"/>
  <c r="D1178" i="10"/>
  <c r="G1178" i="10" s="1"/>
  <c r="D315" i="10"/>
  <c r="G315" i="10" s="1"/>
  <c r="D167" i="10"/>
  <c r="G167" i="10" s="1"/>
  <c r="D553" i="10"/>
  <c r="G553" i="10" s="1"/>
  <c r="D581" i="10"/>
  <c r="G581" i="10" s="1"/>
  <c r="D477" i="10"/>
  <c r="G477" i="10" s="1"/>
  <c r="D812" i="10"/>
  <c r="G812" i="10" s="1"/>
  <c r="D1067" i="10"/>
  <c r="G1067" i="10" s="1"/>
  <c r="D796" i="10"/>
  <c r="G796" i="10" s="1"/>
  <c r="D151" i="10"/>
  <c r="G151" i="10" s="1"/>
  <c r="D779" i="10"/>
  <c r="G779" i="10" s="1"/>
  <c r="D1132" i="10"/>
  <c r="G1132" i="10" s="1"/>
  <c r="D1010" i="10"/>
  <c r="G1010" i="10" s="1"/>
  <c r="D1095" i="10"/>
  <c r="G1095" i="10" s="1"/>
  <c r="D930" i="10"/>
  <c r="G930" i="10" s="1"/>
  <c r="D329" i="10"/>
  <c r="G329" i="10" s="1"/>
  <c r="D881" i="10"/>
  <c r="G881" i="10" s="1"/>
  <c r="D886" i="10"/>
  <c r="G886" i="10" s="1"/>
  <c r="D2" i="10"/>
  <c r="G2" i="10" s="1"/>
  <c r="D848" i="10"/>
  <c r="G848" i="10" s="1"/>
  <c r="D967" i="10"/>
  <c r="G967" i="10" s="1"/>
  <c r="D547" i="10"/>
  <c r="G547" i="10" s="1"/>
  <c r="D1049" i="10"/>
  <c r="G1049" i="10" s="1"/>
  <c r="D287" i="10"/>
  <c r="G287" i="10" s="1"/>
  <c r="D828" i="10"/>
  <c r="G828" i="10" s="1"/>
  <c r="D1100" i="10"/>
  <c r="G1100" i="10" s="1"/>
  <c r="D785" i="10"/>
  <c r="G785" i="10" s="1"/>
  <c r="D207" i="10"/>
  <c r="G207" i="10" s="1"/>
  <c r="D146" i="10"/>
  <c r="G146" i="10" s="1"/>
  <c r="D335" i="10"/>
  <c r="G335" i="10" s="1"/>
  <c r="D558" i="10"/>
  <c r="G558" i="10" s="1"/>
  <c r="D614" i="10"/>
  <c r="G614" i="10" s="1"/>
  <c r="D592" i="10"/>
  <c r="G592" i="10" s="1"/>
  <c r="D1084" i="10"/>
  <c r="G1084" i="10" s="1"/>
  <c r="D281" i="10"/>
  <c r="G281" i="10" s="1"/>
  <c r="D522" i="10"/>
  <c r="G522" i="10" s="1"/>
  <c r="D1148" i="10"/>
  <c r="G1148" i="10" s="1"/>
  <c r="D1055" i="10"/>
  <c r="G1055" i="10" s="1"/>
  <c r="D935" i="10"/>
  <c r="G935" i="10" s="1"/>
  <c r="D292" i="10"/>
  <c r="G292" i="10" s="1"/>
  <c r="D188" i="10"/>
  <c r="G188" i="10" s="1"/>
  <c r="D1059" i="10"/>
  <c r="G1059" i="10" s="1"/>
  <c r="D607" i="10"/>
  <c r="G607" i="10" s="1"/>
  <c r="D774" i="10"/>
  <c r="G774" i="10" s="1"/>
  <c r="D951" i="10"/>
  <c r="G951" i="10" s="1"/>
  <c r="D171" i="10"/>
  <c r="G171" i="10" s="1"/>
  <c r="D493" i="10"/>
  <c r="G493" i="10" s="1"/>
  <c r="D32" i="10"/>
  <c r="G32" i="10" s="1"/>
  <c r="D503" i="10"/>
  <c r="G503" i="10" s="1"/>
  <c r="D975" i="10"/>
  <c r="G975" i="10" s="1"/>
  <c r="D917" i="10"/>
  <c r="G917" i="10" s="1"/>
  <c r="D1141" i="10"/>
  <c r="G1141" i="10" s="1"/>
  <c r="D943" i="10"/>
  <c r="G943" i="10" s="1"/>
  <c r="D1157" i="10"/>
  <c r="G1157" i="10" s="1"/>
  <c r="D980" i="10"/>
  <c r="G980" i="10" s="1"/>
  <c r="D1022" i="10"/>
  <c r="G1022" i="10" s="1"/>
  <c r="D155" i="10"/>
  <c r="G155" i="10" s="1"/>
  <c r="D842" i="10"/>
  <c r="G842" i="10" s="1"/>
  <c r="D454" i="10"/>
  <c r="G454" i="10" s="1"/>
  <c r="D176" i="10"/>
  <c r="G176" i="10" s="1"/>
  <c r="D444" i="10"/>
  <c r="G444" i="10" s="1"/>
  <c r="D1096" i="10"/>
  <c r="G1096" i="10" s="1"/>
  <c r="D1145" i="10"/>
  <c r="G1145" i="10" s="1"/>
  <c r="D959" i="10"/>
  <c r="G959" i="10" s="1"/>
  <c r="D113" i="10"/>
  <c r="G113" i="10" s="1"/>
  <c r="D256" i="10"/>
  <c r="G256" i="10" s="1"/>
  <c r="D433" i="10"/>
  <c r="G433" i="10" s="1"/>
  <c r="D649" i="10"/>
  <c r="G649" i="10" s="1"/>
  <c r="D627" i="10"/>
  <c r="G627" i="10" s="1"/>
  <c r="D235" i="10"/>
  <c r="G235" i="10" s="1"/>
  <c r="D437" i="10"/>
  <c r="G437" i="10" s="1"/>
  <c r="D722" i="10"/>
  <c r="G722" i="10" s="1"/>
  <c r="D797" i="10"/>
  <c r="G797" i="10" s="1"/>
  <c r="D727" i="10"/>
  <c r="G727" i="10" s="1"/>
  <c r="D738" i="10"/>
  <c r="G738" i="10" s="1"/>
  <c r="D47" i="10"/>
  <c r="G47" i="10" s="1"/>
  <c r="D251" i="10"/>
  <c r="G251" i="10" s="1"/>
  <c r="D216" i="10"/>
  <c r="G216" i="10" s="1"/>
  <c r="D441" i="10"/>
  <c r="G441" i="10" s="1"/>
  <c r="D346" i="10"/>
  <c r="G346" i="10" s="1"/>
  <c r="D88" i="10"/>
  <c r="G88" i="10" s="1"/>
  <c r="D1119" i="10"/>
  <c r="G1119" i="10" s="1"/>
  <c r="D690" i="10"/>
  <c r="G690" i="10" s="1"/>
  <c r="D224" i="10"/>
  <c r="G224" i="10" s="1"/>
  <c r="D134" i="10"/>
  <c r="G134" i="10" s="1"/>
  <c r="D107" i="10"/>
  <c r="G107" i="10" s="1"/>
  <c r="D918" i="10"/>
  <c r="G918" i="10" s="1"/>
  <c r="D241" i="10"/>
  <c r="G241" i="10" s="1"/>
  <c r="D375" i="10"/>
  <c r="G375" i="10" s="1"/>
  <c r="D272" i="10"/>
  <c r="G272" i="10" s="1"/>
  <c r="D366" i="10"/>
  <c r="G366" i="10" s="1"/>
  <c r="D455" i="10"/>
  <c r="G455" i="10" s="1"/>
  <c r="D97" i="10"/>
  <c r="G97" i="10" s="1"/>
  <c r="D341" i="10"/>
  <c r="G341" i="10" s="1"/>
  <c r="D128" i="10"/>
  <c r="G128" i="10" s="1"/>
  <c r="D719" i="10"/>
  <c r="G719" i="10" s="1"/>
  <c r="D849" i="10"/>
  <c r="G849" i="10" s="1"/>
  <c r="D656" i="10"/>
  <c r="G656" i="10" s="1"/>
  <c r="D400" i="10"/>
  <c r="G400" i="10" s="1"/>
  <c r="D104" i="10"/>
  <c r="G104" i="10" s="1"/>
  <c r="D228" i="10"/>
  <c r="G228" i="10" s="1"/>
  <c r="D1112" i="10"/>
  <c r="G1112" i="10" s="1"/>
  <c r="D642" i="10"/>
  <c r="G642" i="10" s="1"/>
  <c r="D267" i="10"/>
  <c r="G267" i="10" s="1"/>
  <c r="D247" i="10"/>
  <c r="G247" i="10" s="1"/>
  <c r="D693" i="10"/>
  <c r="G693" i="10" s="1"/>
  <c r="D412" i="10"/>
  <c r="G412" i="10" s="1"/>
  <c r="D219" i="10"/>
  <c r="G219" i="10" s="1"/>
  <c r="D403" i="10"/>
  <c r="G403" i="10" s="1"/>
  <c r="D13" i="10"/>
  <c r="G13" i="10" s="1"/>
  <c r="D679" i="10"/>
  <c r="G679" i="10" s="1"/>
  <c r="D199" i="10"/>
  <c r="G199" i="10" s="1"/>
  <c r="D711" i="10"/>
  <c r="G711" i="10" s="1"/>
  <c r="D371" i="10"/>
  <c r="G371" i="10" s="1"/>
  <c r="D850" i="10"/>
  <c r="G850" i="10" s="1"/>
  <c r="D427" i="10"/>
  <c r="G427" i="10" s="1"/>
  <c r="D417" i="10"/>
  <c r="G417" i="10" s="1"/>
  <c r="D260" i="10"/>
  <c r="G260" i="10" s="1"/>
  <c r="D466" i="10"/>
  <c r="G466" i="10" s="1"/>
  <c r="D658" i="10"/>
  <c r="G658" i="10" s="1"/>
  <c r="D459" i="10"/>
  <c r="G459" i="10" s="1"/>
  <c r="D757" i="10"/>
  <c r="G757" i="10" s="1"/>
  <c r="D768" i="10"/>
  <c r="G768" i="10" s="1"/>
  <c r="D1106" i="10"/>
  <c r="G1106" i="10" s="1"/>
  <c r="D469" i="10"/>
  <c r="G469" i="10" s="1"/>
  <c r="D119" i="10"/>
  <c r="G119" i="10" s="1"/>
  <c r="D362" i="10"/>
  <c r="G362" i="10" s="1"/>
  <c r="D859" i="10"/>
  <c r="G859" i="10" s="1"/>
  <c r="D618" i="10"/>
  <c r="G618" i="10" s="1"/>
  <c r="D420" i="10"/>
  <c r="G420" i="10" s="1"/>
  <c r="D813" i="10"/>
  <c r="G813" i="10" s="1"/>
  <c r="D208" i="10"/>
  <c r="G208" i="10" s="1"/>
  <c r="D410" i="10"/>
  <c r="G410" i="10" s="1"/>
  <c r="D66" i="10"/>
  <c r="G66" i="10" s="1"/>
  <c r="D211" i="10"/>
  <c r="G211" i="10" s="1"/>
  <c r="D276" i="10"/>
  <c r="G276" i="10" s="1"/>
  <c r="D1033" i="10"/>
  <c r="G1033" i="10" s="1"/>
  <c r="D424" i="10"/>
  <c r="G424" i="10" s="1"/>
  <c r="D750" i="10"/>
  <c r="G750" i="10" s="1"/>
  <c r="D124" i="10"/>
  <c r="G124" i="10" s="1"/>
  <c r="D474" i="10"/>
  <c r="G474" i="10" s="1"/>
  <c r="D242" i="10"/>
  <c r="G242" i="10" s="1"/>
  <c r="D277" i="10"/>
  <c r="G277" i="10" s="1"/>
  <c r="D79" i="10"/>
  <c r="G79" i="10" s="1"/>
  <c r="D100" i="10"/>
  <c r="G100" i="10" s="1"/>
  <c r="D200" i="10"/>
  <c r="G200" i="10" s="1"/>
  <c r="D754" i="10"/>
  <c r="G754" i="10" s="1"/>
  <c r="D263" i="10"/>
  <c r="G263" i="10" s="1"/>
  <c r="D1109" i="10"/>
  <c r="G1109" i="10" s="1"/>
  <c r="D135" i="10"/>
  <c r="G135" i="10" s="1"/>
  <c r="D380" i="10"/>
  <c r="G380" i="10" s="1"/>
  <c r="D48" i="10"/>
  <c r="G48" i="10" s="1"/>
  <c r="D114" i="10"/>
  <c r="G114" i="10" s="1"/>
  <c r="D470" i="10"/>
  <c r="G470" i="10" s="1"/>
  <c r="D217" i="10"/>
  <c r="G217" i="10" s="1"/>
  <c r="D372" i="10"/>
  <c r="G372" i="10" s="1"/>
  <c r="D225" i="10"/>
  <c r="G225" i="10" s="1"/>
  <c r="D461" i="10"/>
  <c r="G461" i="10" s="1"/>
  <c r="D645" i="10"/>
  <c r="G645" i="10" s="1"/>
  <c r="D1107" i="10"/>
  <c r="G1107" i="10" s="1"/>
  <c r="D709" i="10"/>
  <c r="G709" i="10" s="1"/>
  <c r="D632" i="10"/>
  <c r="G632" i="10" s="1"/>
  <c r="D83" i="10"/>
  <c r="G83" i="10" s="1"/>
  <c r="D376" i="10"/>
  <c r="G376" i="10" s="1"/>
  <c r="D431" i="10"/>
  <c r="G431" i="10" s="1"/>
  <c r="D252" i="10"/>
  <c r="G252" i="10" s="1"/>
  <c r="D413" i="10"/>
  <c r="G413" i="10" s="1"/>
  <c r="D239" i="10"/>
  <c r="G239" i="10" s="1"/>
  <c r="D623" i="10"/>
  <c r="G623" i="10" s="1"/>
  <c r="D138" i="10"/>
  <c r="G138" i="10" s="1"/>
  <c r="D105" i="10"/>
  <c r="G105" i="10" s="1"/>
  <c r="D212" i="10"/>
  <c r="G212" i="10" s="1"/>
  <c r="D619" i="10"/>
  <c r="G619" i="10" s="1"/>
  <c r="D677" i="10"/>
  <c r="G677" i="10" s="1"/>
  <c r="D351" i="10"/>
  <c r="G351" i="10" s="1"/>
  <c r="D691" i="10"/>
  <c r="G691" i="10" s="1"/>
  <c r="D683" i="10"/>
  <c r="G683" i="10" s="1"/>
  <c r="D685" i="10"/>
  <c r="G685" i="10" s="1"/>
  <c r="D209" i="10"/>
  <c r="G209" i="10" s="1"/>
  <c r="D89" i="10"/>
  <c r="G89" i="10" s="1"/>
  <c r="D347" i="10"/>
  <c r="G347" i="10" s="1"/>
  <c r="D770" i="10"/>
  <c r="G770" i="10" s="1"/>
  <c r="D202" i="10"/>
  <c r="G202" i="10" s="1"/>
  <c r="D629" i="10"/>
  <c r="G629" i="10" s="1"/>
  <c r="D248" i="10"/>
  <c r="G248" i="10" s="1"/>
  <c r="D438" i="10"/>
  <c r="G438" i="10" s="1"/>
  <c r="D236" i="10"/>
  <c r="G236" i="10" s="1"/>
  <c r="D652" i="10"/>
  <c r="G652" i="10" s="1"/>
  <c r="D358" i="10"/>
  <c r="G358" i="10" s="1"/>
  <c r="D367" i="10"/>
  <c r="G367" i="10" s="1"/>
  <c r="D723" i="10"/>
  <c r="G723" i="10" s="1"/>
  <c r="D728" i="10"/>
  <c r="G728" i="10" s="1"/>
  <c r="D268" i="10"/>
  <c r="G268" i="10" s="1"/>
  <c r="D388" i="10"/>
  <c r="G388" i="10" s="1"/>
  <c r="D115" i="10"/>
  <c r="G115" i="10" s="1"/>
  <c r="D798" i="10"/>
  <c r="G798" i="10" s="1"/>
  <c r="D229" i="10"/>
  <c r="G229" i="10" s="1"/>
  <c r="D1116" i="10"/>
  <c r="G1116" i="10" s="1"/>
  <c r="D61" i="10"/>
  <c r="G61" i="10" s="1"/>
  <c r="D230" i="10"/>
  <c r="G230" i="10" s="1"/>
  <c r="D342" i="10"/>
  <c r="G342" i="10" s="1"/>
  <c r="D936" i="10"/>
  <c r="G936" i="10" s="1"/>
  <c r="D425" i="10"/>
  <c r="G425" i="10" s="1"/>
  <c r="D761" i="10"/>
  <c r="G761" i="10" s="1"/>
  <c r="D14" i="10"/>
  <c r="G14" i="10" s="1"/>
  <c r="D220" i="10"/>
  <c r="G220" i="10" s="1"/>
  <c r="D1123" i="10"/>
  <c r="G1123" i="10" s="1"/>
  <c r="D354" i="10"/>
  <c r="G354" i="10" s="1"/>
  <c r="D71" i="10"/>
  <c r="G71" i="10" s="1"/>
  <c r="D59" i="10"/>
  <c r="G59" i="10" s="1"/>
  <c r="D715" i="10"/>
  <c r="G715" i="10" s="1"/>
  <c r="D418" i="10"/>
  <c r="G418" i="10" s="1"/>
  <c r="D799" i="10"/>
  <c r="G799" i="10" s="1"/>
  <c r="D659" i="10"/>
  <c r="G659" i="10" s="1"/>
  <c r="D52" i="10"/>
  <c r="G52" i="10" s="1"/>
  <c r="D449" i="10"/>
  <c r="G449" i="10" s="1"/>
  <c r="D261" i="10"/>
  <c r="G261" i="10" s="1"/>
  <c r="D404" i="10"/>
  <c r="G404" i="10" s="1"/>
  <c r="D1023" i="10"/>
  <c r="G1023" i="10" s="1"/>
  <c r="D696" i="10"/>
  <c r="G696" i="10" s="1"/>
  <c r="D293" i="10"/>
  <c r="G293" i="10" s="1"/>
  <c r="D1072" i="10"/>
  <c r="G1072" i="10" s="1"/>
  <c r="D851" i="10"/>
  <c r="G851" i="10" s="1"/>
  <c r="D633" i="10"/>
  <c r="G633" i="10" s="1"/>
  <c r="D1170" i="10"/>
  <c r="G1170" i="10" s="1"/>
  <c r="D543" i="10"/>
  <c r="G543" i="10" s="1"/>
  <c r="D800" i="10"/>
  <c r="G800" i="10" s="1"/>
  <c r="D981" i="10"/>
  <c r="G981" i="10" s="1"/>
  <c r="D887" i="10"/>
  <c r="G887" i="10" s="1"/>
  <c r="D288" i="10"/>
  <c r="G288" i="10" s="1"/>
  <c r="D730" i="10"/>
  <c r="G730" i="10" s="1"/>
  <c r="D888" i="10"/>
  <c r="G888" i="10" s="1"/>
  <c r="D305" i="10"/>
  <c r="G305" i="10" s="1"/>
  <c r="D316" i="10"/>
  <c r="G316" i="10" s="1"/>
  <c r="D1161" i="10"/>
  <c r="G1161" i="10" s="1"/>
  <c r="D892" i="10"/>
  <c r="G892" i="10" s="1"/>
  <c r="D829" i="10"/>
  <c r="G829" i="10" s="1"/>
  <c r="D883" i="10"/>
  <c r="G883" i="10" s="1"/>
  <c r="D919" i="10"/>
  <c r="G919" i="10" s="1"/>
  <c r="D664" i="10"/>
  <c r="G664" i="10" s="1"/>
  <c r="D880" i="10"/>
  <c r="G880" i="10" s="1"/>
  <c r="D389" i="10"/>
  <c r="G389" i="10" s="1"/>
  <c r="D1050" i="10"/>
  <c r="G1050" i="10" s="1"/>
  <c r="D460" i="10"/>
  <c r="G460" i="10" s="1"/>
  <c r="D1166" i="10"/>
  <c r="G1166" i="10" s="1"/>
  <c r="D308" i="10"/>
  <c r="G308" i="10" s="1"/>
  <c r="D1024" i="10"/>
  <c r="G1024" i="10" s="1"/>
  <c r="D564" i="10"/>
  <c r="G564" i="10" s="1"/>
  <c r="D445" i="10"/>
  <c r="G445" i="10" s="1"/>
  <c r="D1039" i="10"/>
  <c r="G1039" i="10" s="1"/>
  <c r="D53" i="10"/>
  <c r="G53" i="10" s="1"/>
  <c r="D513" i="10"/>
  <c r="G513" i="10" s="1"/>
  <c r="D937" i="10"/>
  <c r="G937" i="10" s="1"/>
  <c r="D1056" i="10"/>
  <c r="G1056" i="10" s="1"/>
  <c r="D1162" i="10"/>
  <c r="G1162" i="10" s="1"/>
  <c r="D884" i="10"/>
  <c r="G884" i="10" s="1"/>
  <c r="D920" i="10"/>
  <c r="G920" i="10" s="1"/>
  <c r="D830" i="10"/>
  <c r="G830" i="10" s="1"/>
  <c r="D286" i="10"/>
  <c r="G286" i="10" s="1"/>
  <c r="D565" i="10"/>
  <c r="G565" i="10" s="1"/>
  <c r="D889" i="10"/>
  <c r="G889" i="10" s="1"/>
  <c r="D697" i="10"/>
  <c r="G697" i="10" s="1"/>
  <c r="D294" i="10"/>
  <c r="G294" i="10" s="1"/>
  <c r="D893" i="10"/>
  <c r="G893" i="10" s="1"/>
  <c r="D541" i="10"/>
  <c r="G541" i="10" s="1"/>
  <c r="D882" i="10"/>
  <c r="G882" i="10" s="1"/>
  <c r="D514" i="10"/>
  <c r="G514" i="10" s="1"/>
  <c r="D1057" i="10"/>
  <c r="G1057" i="10" s="1"/>
  <c r="D731" i="10"/>
  <c r="G731" i="10" s="1"/>
  <c r="D295" i="10"/>
  <c r="G295" i="10" s="1"/>
  <c r="D90" i="10"/>
  <c r="G90" i="10" s="1"/>
  <c r="D982" i="10"/>
  <c r="G982" i="10" s="1"/>
  <c r="D1025" i="10"/>
  <c r="G1025" i="10" s="1"/>
  <c r="D801" i="10"/>
  <c r="G801" i="10" s="1"/>
  <c r="D990" i="10"/>
  <c r="G990" i="10" s="1"/>
  <c r="D1073" i="10"/>
  <c r="G1073" i="10" s="1"/>
  <c r="D182" i="10"/>
  <c r="G182" i="10" s="1"/>
  <c r="D54" i="10"/>
  <c r="G54" i="10" s="1"/>
  <c r="D665" i="10"/>
  <c r="G665" i="10" s="1"/>
  <c r="D852" i="10"/>
  <c r="G852" i="10" s="1"/>
  <c r="D634" i="10"/>
  <c r="G634" i="10" s="1"/>
  <c r="D390" i="10"/>
  <c r="G390" i="10" s="1"/>
  <c r="D739" i="10"/>
  <c r="G739" i="10" s="1"/>
  <c r="D831" i="10"/>
  <c r="G831" i="10" s="1"/>
  <c r="D566" i="10"/>
  <c r="G566" i="10" s="1"/>
  <c r="D1167" i="10"/>
  <c r="G1167" i="10" s="1"/>
  <c r="D384" i="10"/>
  <c r="G384" i="10" s="1"/>
  <c r="D1163" i="10"/>
  <c r="G1163" i="10" s="1"/>
  <c r="D802" i="10"/>
  <c r="G802" i="10" s="1"/>
  <c r="D999" i="10"/>
  <c r="G999" i="10" s="1"/>
  <c r="D1074" i="10"/>
  <c r="G1074" i="10" s="1"/>
  <c r="D635" i="10"/>
  <c r="G635" i="10" s="1"/>
  <c r="D983" i="10"/>
  <c r="G983" i="10" s="1"/>
  <c r="D894" i="10"/>
  <c r="G894" i="10" s="1"/>
  <c r="D391" i="10"/>
  <c r="G391" i="10" s="1"/>
  <c r="D819" i="10"/>
  <c r="G819" i="10" s="1"/>
  <c r="D72" i="10"/>
  <c r="G72" i="10" s="1"/>
  <c r="D698" i="10"/>
  <c r="G698" i="10" s="1"/>
  <c r="D699" i="10"/>
  <c r="G699" i="10" s="1"/>
  <c r="D991" i="10"/>
  <c r="G991" i="10" s="1"/>
  <c r="D515" i="10"/>
  <c r="G515" i="10" s="1"/>
  <c r="D1017" i="10"/>
  <c r="G1017" i="10" s="1"/>
  <c r="D1034" i="10"/>
  <c r="G1034" i="10" s="1"/>
  <c r="D938" i="10"/>
  <c r="G938" i="10" s="1"/>
  <c r="D183" i="10"/>
  <c r="G183" i="10" s="1"/>
  <c r="D548" i="10"/>
  <c r="G548" i="10" s="1"/>
  <c r="D1133" i="10"/>
  <c r="G1133" i="10" s="1"/>
  <c r="D820" i="10"/>
  <c r="G820" i="10" s="1"/>
  <c r="D1035" i="10"/>
  <c r="G1035" i="10" s="1"/>
  <c r="D976" i="10"/>
  <c r="G976" i="10" s="1"/>
  <c r="D875" i="10"/>
  <c r="G875" i="10" s="1"/>
  <c r="D282" i="10"/>
  <c r="G282" i="10" s="1"/>
  <c r="D499" i="10"/>
  <c r="G499" i="10" s="1"/>
  <c r="D1091" i="10"/>
  <c r="G1091" i="10" s="1"/>
  <c r="D1085" i="10"/>
  <c r="G1085" i="10" s="1"/>
  <c r="D1175" i="10"/>
  <c r="G1175" i="10" s="1"/>
  <c r="D130" i="10"/>
  <c r="G130" i="10" s="1"/>
  <c r="D786" i="10"/>
  <c r="G786" i="10" s="1"/>
  <c r="D636" i="10"/>
  <c r="G636" i="10" s="1"/>
  <c r="D8" i="10"/>
  <c r="G8" i="10" s="1"/>
  <c r="D1068" i="10"/>
  <c r="G1068" i="10" s="1"/>
  <c r="D602" i="10"/>
  <c r="G602" i="10" s="1"/>
  <c r="D24" i="10"/>
  <c r="G24" i="10" s="1"/>
  <c r="D483" i="10"/>
  <c r="G483" i="10" s="1"/>
  <c r="D73" i="10"/>
  <c r="G73" i="10" s="1"/>
  <c r="D780" i="10"/>
  <c r="G780" i="10" s="1"/>
  <c r="D330" i="10"/>
  <c r="G330" i="10" s="1"/>
  <c r="D537" i="10"/>
  <c r="G537" i="10" s="1"/>
  <c r="D948" i="10"/>
  <c r="G948" i="10" s="1"/>
  <c r="D1101" i="10"/>
  <c r="G1101" i="10" s="1"/>
  <c r="D1018" i="10"/>
  <c r="G1018" i="10" s="1"/>
  <c r="D1138" i="10"/>
  <c r="G1138" i="10" s="1"/>
  <c r="D1001" i="10"/>
  <c r="G1001" i="10" s="1"/>
  <c r="D55" i="10"/>
  <c r="G55" i="10" s="1"/>
  <c r="D1075" i="10"/>
  <c r="G1075" i="10" s="1"/>
  <c r="D905" i="10"/>
  <c r="G905" i="10" s="1"/>
  <c r="D33" i="10"/>
  <c r="G33" i="10" s="1"/>
  <c r="D582" i="10"/>
  <c r="G582" i="10" s="1"/>
  <c r="D1128" i="10"/>
  <c r="G1128" i="10" s="1"/>
  <c r="D527" i="10"/>
  <c r="G527" i="10" s="1"/>
  <c r="D142" i="10"/>
  <c r="G142" i="10" s="1"/>
  <c r="D567" i="10"/>
  <c r="G567" i="10" s="1"/>
  <c r="D177" i="10"/>
  <c r="G177" i="10" s="1"/>
  <c r="D516" i="10"/>
  <c r="G516" i="10" s="1"/>
  <c r="D1011" i="10"/>
  <c r="G1011" i="10" s="1"/>
  <c r="D478" i="10"/>
  <c r="G478" i="10" s="1"/>
  <c r="D324" i="10"/>
  <c r="G324" i="10" s="1"/>
  <c r="D19" i="10"/>
  <c r="G19" i="10" s="1"/>
  <c r="D91" i="10"/>
  <c r="G91" i="10" s="1"/>
  <c r="D194" i="10"/>
  <c r="G194" i="10" s="1"/>
  <c r="D3" i="10"/>
  <c r="G3" i="10" s="1"/>
  <c r="D968" i="10"/>
  <c r="G968" i="10" s="1"/>
  <c r="D940" i="10"/>
  <c r="G940" i="10" s="1"/>
  <c r="D575" i="10"/>
  <c r="G575" i="10" s="1"/>
  <c r="D38" i="10"/>
  <c r="G38" i="10" s="1"/>
  <c r="D509" i="10"/>
  <c r="G509" i="10" s="1"/>
  <c r="D863" i="10"/>
  <c r="G863" i="10" s="1"/>
  <c r="D792" i="10"/>
  <c r="G792" i="10" s="1"/>
  <c r="D598" i="10"/>
  <c r="G598" i="10" s="1"/>
  <c r="D992" i="10"/>
  <c r="G992" i="10" s="1"/>
  <c r="D608" i="10"/>
  <c r="G608" i="10" s="1"/>
  <c r="D1065" i="10"/>
  <c r="G1065" i="10" s="1"/>
  <c r="D559" i="10"/>
  <c r="G559" i="10" s="1"/>
  <c r="D587" i="10"/>
  <c r="G587" i="10" s="1"/>
  <c r="D504" i="10"/>
  <c r="G504" i="10" s="1"/>
  <c r="D1044" i="10"/>
  <c r="G1044" i="10" s="1"/>
  <c r="D700" i="10"/>
  <c r="G700" i="10" s="1"/>
  <c r="D156" i="10"/>
  <c r="G156" i="10" s="1"/>
  <c r="D615" i="10"/>
  <c r="G615" i="10" s="1"/>
  <c r="D921" i="10"/>
  <c r="G921" i="10" s="1"/>
  <c r="D1154" i="10"/>
  <c r="G1154" i="10" s="1"/>
  <c r="D913" i="10"/>
  <c r="G913" i="10" s="1"/>
  <c r="D309" i="10"/>
  <c r="G309" i="10" s="1"/>
  <c r="D317" i="10"/>
  <c r="G317" i="10" s="1"/>
  <c r="D803" i="10"/>
  <c r="G803" i="10" s="1"/>
  <c r="D162" i="10"/>
  <c r="G162" i="10" s="1"/>
  <c r="D489" i="10"/>
  <c r="G489" i="10" s="1"/>
  <c r="D1051" i="10"/>
  <c r="G1051" i="10" s="1"/>
  <c r="D984" i="10"/>
  <c r="G984" i="10" s="1"/>
  <c r="D168" i="10"/>
  <c r="G168" i="10" s="1"/>
  <c r="D392" i="10"/>
  <c r="G392" i="10" s="1"/>
  <c r="D4" i="10"/>
  <c r="G4" i="10" s="1"/>
  <c r="D955" i="10"/>
  <c r="G955" i="10" s="1"/>
  <c r="D832" i="10"/>
  <c r="G832" i="10" s="1"/>
  <c r="D1082" i="10"/>
  <c r="G1082" i="10" s="1"/>
  <c r="D147" i="10"/>
  <c r="G147" i="10" s="1"/>
  <c r="D895" i="10"/>
  <c r="G895" i="10" s="1"/>
  <c r="D843" i="10"/>
  <c r="G843" i="10" s="1"/>
  <c r="D1149" i="10"/>
  <c r="G1149" i="10" s="1"/>
  <c r="D249" i="10"/>
  <c r="G249" i="10" s="1"/>
  <c r="D1120" i="10"/>
  <c r="G1120" i="10" s="1"/>
  <c r="D407" i="10"/>
  <c r="G407" i="10" s="1"/>
  <c r="D716" i="10"/>
  <c r="G716" i="10" s="1"/>
  <c r="D257" i="10"/>
  <c r="G257" i="10" s="1"/>
  <c r="D450" i="10"/>
  <c r="G450" i="10" s="1"/>
  <c r="D62" i="10"/>
  <c r="G62" i="10" s="1"/>
  <c r="D428" i="10"/>
  <c r="G428" i="10" s="1"/>
  <c r="D471" i="10"/>
  <c r="G471" i="10" s="1"/>
  <c r="D98" i="10"/>
  <c r="G98" i="10" s="1"/>
  <c r="D763" i="10"/>
  <c r="G763" i="10" s="1"/>
  <c r="D120" i="10"/>
  <c r="G120" i="10" s="1"/>
  <c r="D237" i="10"/>
  <c r="G237" i="10" s="1"/>
  <c r="D381" i="10"/>
  <c r="G381" i="10" s="1"/>
  <c r="D231" i="10"/>
  <c r="G231" i="10" s="1"/>
  <c r="D1036" i="10"/>
  <c r="G1036" i="10" s="1"/>
  <c r="D131" i="10"/>
  <c r="G131" i="10" s="1"/>
  <c r="D653" i="10"/>
  <c r="G653" i="10" s="1"/>
  <c r="D1125" i="10"/>
  <c r="G1125" i="10" s="1"/>
  <c r="D1076" i="10"/>
  <c r="G1076" i="10" s="1"/>
  <c r="D343" i="10"/>
  <c r="G343" i="10" s="1"/>
  <c r="D701" i="10"/>
  <c r="G701" i="10" s="1"/>
  <c r="D1108" i="10"/>
  <c r="G1108" i="10" s="1"/>
  <c r="D108" i="10"/>
  <c r="G108" i="10" s="1"/>
  <c r="D646" i="10"/>
  <c r="G646" i="10" s="1"/>
  <c r="D368" i="10"/>
  <c r="G368" i="10" s="1"/>
  <c r="D462" i="10"/>
  <c r="G462" i="10" s="1"/>
  <c r="D49" i="10"/>
  <c r="G49" i="10" s="1"/>
  <c r="D643" i="10"/>
  <c r="G643" i="10" s="1"/>
  <c r="D1117" i="10"/>
  <c r="G1117" i="10" s="1"/>
  <c r="D359" i="10"/>
  <c r="G359" i="10" s="1"/>
  <c r="D755" i="10"/>
  <c r="G755" i="10" s="1"/>
  <c r="D1110" i="10"/>
  <c r="G1110" i="10" s="1"/>
  <c r="D694" i="10"/>
  <c r="G694" i="10" s="1"/>
  <c r="D620" i="10"/>
  <c r="G620" i="10" s="1"/>
  <c r="D724" i="10"/>
  <c r="G724" i="10" s="1"/>
  <c r="D269" i="10"/>
  <c r="G269" i="10" s="1"/>
  <c r="D1113" i="10"/>
  <c r="G1113" i="10" s="1"/>
  <c r="D624" i="10"/>
  <c r="G624" i="10" s="1"/>
  <c r="D67" i="10"/>
  <c r="G67" i="10" s="1"/>
  <c r="D101" i="10"/>
  <c r="G101" i="10" s="1"/>
  <c r="D576" i="10"/>
  <c r="G576" i="10" s="1"/>
  <c r="D821" i="10"/>
  <c r="G821" i="10" s="1"/>
  <c r="D660" i="10"/>
  <c r="G660" i="10" s="1"/>
  <c r="D712" i="10"/>
  <c r="G712" i="10" s="1"/>
  <c r="D273" i="10"/>
  <c r="G273" i="10" s="1"/>
  <c r="D804" i="10"/>
  <c r="G804" i="10" s="1"/>
  <c r="D771" i="10"/>
  <c r="G771" i="10" s="1"/>
  <c r="D421" i="10"/>
  <c r="G421" i="10" s="1"/>
  <c r="D74" i="10"/>
  <c r="G74" i="10" s="1"/>
  <c r="D125" i="10"/>
  <c r="G125" i="10" s="1"/>
  <c r="D355" i="10"/>
  <c r="G355" i="10" s="1"/>
  <c r="D434" i="10"/>
  <c r="G434" i="10" s="1"/>
  <c r="D243" i="10"/>
  <c r="G243" i="10" s="1"/>
  <c r="D213" i="10"/>
  <c r="G213" i="10" s="1"/>
  <c r="D414" i="10"/>
  <c r="G414" i="10" s="1"/>
  <c r="D80" i="10"/>
  <c r="G80" i="10" s="1"/>
  <c r="D952" i="10"/>
  <c r="G952" i="10" s="1"/>
  <c r="D139" i="10"/>
  <c r="G139" i="10" s="1"/>
  <c r="D43" i="10"/>
  <c r="G43" i="10" s="1"/>
  <c r="D922" i="10"/>
  <c r="G922" i="10" s="1"/>
  <c r="D442" i="10"/>
  <c r="G442" i="10" s="1"/>
  <c r="D993" i="10"/>
  <c r="G993" i="10" s="1"/>
  <c r="D630" i="10"/>
  <c r="G630" i="10" s="1"/>
  <c r="D751" i="10"/>
  <c r="G751" i="10" s="1"/>
  <c r="D262" i="10"/>
  <c r="G262" i="10" s="1"/>
  <c r="D686" i="10"/>
  <c r="G686" i="10" s="1"/>
  <c r="D377" i="10"/>
  <c r="G377" i="10" s="1"/>
  <c r="D203" i="10"/>
  <c r="G203" i="10" s="1"/>
  <c r="D116" i="10"/>
  <c r="G116" i="10" s="1"/>
  <c r="D680" i="10"/>
  <c r="G680" i="10" s="1"/>
  <c r="D253" i="10"/>
  <c r="G253" i="10" s="1"/>
  <c r="D896" i="10"/>
  <c r="G896" i="10" s="1"/>
  <c r="D833" i="10"/>
  <c r="G833" i="10" s="1"/>
  <c r="D221" i="10"/>
  <c r="G221" i="10" s="1"/>
  <c r="D666" i="10"/>
  <c r="G666" i="10" s="1"/>
  <c r="D577" i="10"/>
  <c r="G577" i="10" s="1"/>
  <c r="D637" i="10"/>
  <c r="G637" i="10" s="1"/>
  <c r="D834" i="10"/>
  <c r="G834" i="10" s="1"/>
  <c r="D740" i="10"/>
  <c r="G740" i="10" s="1"/>
  <c r="D822" i="10"/>
  <c r="G822" i="10" s="1"/>
  <c r="D897" i="10"/>
  <c r="G897" i="10" s="1"/>
  <c r="D702" i="10"/>
  <c r="G702" i="10" s="1"/>
  <c r="D994" i="10"/>
  <c r="G994" i="10" s="1"/>
  <c r="D517" i="10"/>
  <c r="G517" i="10" s="1"/>
  <c r="D568" i="10"/>
  <c r="G568" i="10" s="1"/>
  <c r="D985" i="10"/>
  <c r="G985" i="10" s="1"/>
  <c r="D667" i="10"/>
  <c r="G667" i="10" s="1"/>
  <c r="D531" i="10"/>
  <c r="G531" i="10" s="1"/>
  <c r="D1052" i="10"/>
  <c r="G1052" i="10" s="1"/>
  <c r="D1026" i="10"/>
  <c r="G1026" i="10" s="1"/>
  <c r="D1077" i="10"/>
  <c r="G1077" i="10" s="1"/>
  <c r="D668" i="10"/>
  <c r="G668" i="10" s="1"/>
  <c r="D923" i="10"/>
  <c r="G923" i="10" s="1"/>
  <c r="D853" i="10"/>
  <c r="G853" i="10" s="1"/>
  <c r="D456" i="10"/>
  <c r="G456" i="10" s="1"/>
  <c r="D393" i="10"/>
  <c r="G393" i="10" s="1"/>
  <c r="D518" i="10"/>
  <c r="G518" i="10" s="1"/>
  <c r="D578" i="10"/>
  <c r="G578" i="10" s="1"/>
  <c r="D446" i="10"/>
  <c r="G446" i="10" s="1"/>
  <c r="D944" i="10"/>
  <c r="G944" i="10" s="1"/>
  <c r="D296" i="10"/>
  <c r="G296" i="10" s="1"/>
  <c r="D741" i="10"/>
  <c r="G741" i="10" s="1"/>
  <c r="D956" i="10"/>
  <c r="G956" i="10" s="1"/>
  <c r="D1172" i="10"/>
  <c r="G1172" i="10" s="1"/>
  <c r="D532" i="10"/>
  <c r="G532" i="10" s="1"/>
  <c r="D56" i="10"/>
  <c r="G56" i="10" s="1"/>
  <c r="D569" i="10"/>
  <c r="G569" i="10" s="1"/>
  <c r="D638" i="10"/>
  <c r="G638" i="10" s="1"/>
  <c r="D972" i="10"/>
  <c r="G972" i="10" s="1"/>
  <c r="D835" i="10"/>
  <c r="G835" i="10" s="1"/>
  <c r="D965" i="10"/>
  <c r="G965" i="10" s="1"/>
  <c r="D703" i="10"/>
  <c r="G703" i="10" s="1"/>
  <c r="D742" i="10"/>
  <c r="G742" i="10" s="1"/>
  <c r="D1102" i="10"/>
  <c r="G1102" i="10" s="1"/>
  <c r="D523" i="10"/>
  <c r="G523" i="10" s="1"/>
  <c r="D447" i="10"/>
  <c r="G447" i="10" s="1"/>
  <c r="D953" i="10"/>
  <c r="G953" i="10" s="1"/>
  <c r="D609" i="10"/>
  <c r="G609" i="10" s="1"/>
  <c r="D538" i="10"/>
  <c r="G538" i="10" s="1"/>
  <c r="D494" i="10"/>
  <c r="G494" i="10" s="1"/>
  <c r="D92" i="10"/>
  <c r="G92" i="10" s="1"/>
  <c r="D775" i="10"/>
  <c r="G775" i="10" s="1"/>
  <c r="D570" i="10"/>
  <c r="G570" i="10" s="1"/>
  <c r="D995" i="10"/>
  <c r="G995" i="10" s="1"/>
  <c r="D172" i="10"/>
  <c r="G172" i="10" s="1"/>
  <c r="D864" i="10"/>
  <c r="G864" i="10" s="1"/>
  <c r="D336" i="10"/>
  <c r="G336" i="10" s="1"/>
  <c r="D986" i="10"/>
  <c r="G986" i="10" s="1"/>
  <c r="D331" i="10"/>
  <c r="G331" i="10" s="1"/>
  <c r="D1012" i="10"/>
  <c r="G1012" i="10" s="1"/>
  <c r="D669" i="10"/>
  <c r="G669" i="10" s="1"/>
  <c r="D876" i="10"/>
  <c r="G876" i="10" s="1"/>
  <c r="D885" i="10"/>
  <c r="G885" i="10" s="1"/>
  <c r="D898" i="10"/>
  <c r="G898" i="10" s="1"/>
  <c r="D163" i="10"/>
  <c r="G163" i="10" s="1"/>
  <c r="D363" i="10"/>
  <c r="G363" i="10" s="1"/>
  <c r="D479" i="10"/>
  <c r="G479" i="10" s="1"/>
  <c r="D178" i="10"/>
  <c r="G178" i="10" s="1"/>
  <c r="D1045" i="10"/>
  <c r="G1045" i="10" s="1"/>
  <c r="D969" i="10"/>
  <c r="G969" i="10" s="1"/>
  <c r="D283" i="10"/>
  <c r="G283" i="10" s="1"/>
  <c r="D152" i="10"/>
  <c r="G152" i="10" s="1"/>
  <c r="D593" i="10"/>
  <c r="G593" i="10" s="1"/>
  <c r="D599" i="10"/>
  <c r="G599" i="10" s="1"/>
  <c r="D148" i="10"/>
  <c r="G148" i="10" s="1"/>
  <c r="D909" i="10"/>
  <c r="G909" i="10" s="1"/>
  <c r="D1037" i="10"/>
  <c r="G1037" i="10" s="1"/>
  <c r="D823" i="10"/>
  <c r="G823" i="10" s="1"/>
  <c r="D781" i="10"/>
  <c r="G781" i="10" s="1"/>
  <c r="D533" i="10"/>
  <c r="G533" i="10" s="1"/>
  <c r="D484" i="10"/>
  <c r="G484" i="10" s="1"/>
  <c r="D1060" i="10"/>
  <c r="G1060" i="10" s="1"/>
  <c r="D931" i="10"/>
  <c r="G931" i="10" s="1"/>
  <c r="D603" i="10"/>
  <c r="G603" i="10" s="1"/>
  <c r="D704" i="10"/>
  <c r="G704" i="10" s="1"/>
  <c r="D297" i="10"/>
  <c r="G297" i="10" s="1"/>
  <c r="D579" i="10"/>
  <c r="G579" i="10" s="1"/>
  <c r="D670" i="10"/>
  <c r="G670" i="10" s="1"/>
  <c r="D1007" i="10"/>
  <c r="G1007" i="10" s="1"/>
  <c r="D1179" i="10"/>
  <c r="G1179" i="10" s="1"/>
  <c r="D836" i="10"/>
  <c r="G836" i="10" s="1"/>
  <c r="D560" i="10"/>
  <c r="G560" i="10" s="1"/>
  <c r="D814" i="10"/>
  <c r="G814" i="10" s="1"/>
  <c r="D34" i="10"/>
  <c r="G34" i="10" s="1"/>
  <c r="D787" i="10"/>
  <c r="G787" i="10" s="1"/>
  <c r="D1097" i="10"/>
  <c r="G1097" i="10" s="1"/>
  <c r="D1069" i="10"/>
  <c r="G1069" i="10" s="1"/>
  <c r="D20" i="10"/>
  <c r="G20" i="10" s="1"/>
  <c r="D1086" i="10"/>
  <c r="G1086" i="10" s="1"/>
  <c r="D325" i="10"/>
  <c r="G325" i="10" s="1"/>
  <c r="D519" i="10"/>
  <c r="G519" i="10" s="1"/>
  <c r="D554" i="10"/>
  <c r="G554" i="10" s="1"/>
  <c r="D1134" i="10"/>
  <c r="G1134" i="10" s="1"/>
  <c r="D960" i="10"/>
  <c r="G960" i="10" s="1"/>
  <c r="D528" i="10"/>
  <c r="G528" i="10" s="1"/>
  <c r="D844" i="10"/>
  <c r="G844" i="10" s="1"/>
  <c r="D865" i="10"/>
  <c r="G865" i="10" s="1"/>
  <c r="D1150" i="10"/>
  <c r="G1150" i="10" s="1"/>
  <c r="D1040" i="10"/>
  <c r="G1040" i="10" s="1"/>
  <c r="D310" i="10"/>
  <c r="G310" i="10" s="1"/>
  <c r="D639" i="10"/>
  <c r="G639" i="10" s="1"/>
  <c r="D583" i="10"/>
  <c r="G583" i="10" s="1"/>
  <c r="D195" i="10"/>
  <c r="G195" i="10" s="1"/>
  <c r="D9" i="10"/>
  <c r="G9" i="10" s="1"/>
  <c r="D39" i="10"/>
  <c r="G39" i="10" s="1"/>
  <c r="D505" i="10"/>
  <c r="G505" i="10" s="1"/>
  <c r="D945" i="10"/>
  <c r="G945" i="10" s="1"/>
  <c r="D25" i="10"/>
  <c r="G25" i="10" s="1"/>
  <c r="D1158" i="10"/>
  <c r="G1158" i="10" s="1"/>
  <c r="D344" i="10"/>
  <c r="G344" i="10" s="1"/>
  <c r="D1078" i="10"/>
  <c r="G1078" i="10" s="1"/>
  <c r="D157" i="10"/>
  <c r="G157" i="10" s="1"/>
  <c r="D5" i="10"/>
  <c r="G5" i="10" s="1"/>
  <c r="D1142" i="10"/>
  <c r="G1142" i="10" s="1"/>
  <c r="D924" i="10"/>
  <c r="G924" i="10" s="1"/>
  <c r="D500" i="10"/>
  <c r="G500" i="10" s="1"/>
  <c r="D977" i="10"/>
  <c r="G977" i="10" s="1"/>
  <c r="D189" i="10"/>
  <c r="G189" i="10" s="1"/>
  <c r="D289" i="10"/>
  <c r="G289" i="10" s="1"/>
  <c r="D640" i="10"/>
  <c r="G640" i="10" s="1"/>
  <c r="D866" i="10"/>
  <c r="G866" i="10" s="1"/>
  <c r="D998" i="10"/>
  <c r="G998" i="10" s="1"/>
  <c r="D1079" i="10"/>
  <c r="G1079" i="10" s="1"/>
  <c r="D837" i="10"/>
  <c r="G837" i="10" s="1"/>
  <c r="D671" i="10"/>
  <c r="G671" i="10" s="1"/>
  <c r="D571" i="10"/>
  <c r="G571" i="10" s="1"/>
  <c r="D57" i="10"/>
  <c r="G57" i="10" s="1"/>
  <c r="D1164" i="10"/>
  <c r="G1164" i="10" s="1"/>
  <c r="D805" i="10"/>
  <c r="G805" i="10" s="1"/>
  <c r="D867" i="10"/>
  <c r="G867" i="10" s="1"/>
  <c r="D1027" i="10"/>
  <c r="G1027" i="10" s="1"/>
  <c r="D534" i="10"/>
  <c r="G534" i="10" s="1"/>
  <c r="D743" i="10"/>
  <c r="G743" i="10" s="1"/>
  <c r="D854" i="10"/>
  <c r="G854" i="10" s="1"/>
  <c r="D26" i="10"/>
  <c r="G26" i="10" s="1"/>
  <c r="D925" i="10"/>
  <c r="G925" i="10" s="1"/>
  <c r="D448" i="10"/>
  <c r="G448" i="10" s="1"/>
  <c r="D705" i="10"/>
  <c r="G705" i="10" s="1"/>
  <c r="D732" i="10"/>
  <c r="G732" i="10" s="1"/>
  <c r="D298" i="10"/>
  <c r="G298" i="10" s="1"/>
  <c r="D580" i="10"/>
  <c r="G580" i="10" s="1"/>
  <c r="D604" i="10"/>
  <c r="G604" i="10" s="1"/>
  <c r="D549" i="10"/>
  <c r="G549" i="10" s="1"/>
  <c r="D594" i="10"/>
  <c r="G594" i="10" s="1"/>
  <c r="D906" i="10"/>
  <c r="G906" i="10" s="1"/>
  <c r="D1083" i="10"/>
  <c r="G1083" i="10" s="1"/>
  <c r="D1008" i="10"/>
  <c r="G1008" i="10" s="1"/>
  <c r="D1092" i="10"/>
  <c r="G1092" i="10" s="1"/>
  <c r="D555" i="10"/>
  <c r="G555" i="10" s="1"/>
  <c r="D510" i="10"/>
  <c r="G510" i="10" s="1"/>
  <c r="D1046" i="10"/>
  <c r="G1046" i="10" s="1"/>
  <c r="D877" i="10"/>
  <c r="G877" i="10" s="1"/>
  <c r="D524" i="10"/>
  <c r="G524" i="10" s="1"/>
  <c r="D29" i="10"/>
  <c r="G29" i="10" s="1"/>
  <c r="D1129" i="10"/>
  <c r="G1129" i="10" s="1"/>
  <c r="D610" i="10"/>
  <c r="G610" i="10" s="1"/>
  <c r="D1155" i="10"/>
  <c r="G1155" i="10" s="1"/>
  <c r="D158" i="10"/>
  <c r="G158" i="10" s="1"/>
  <c r="D1002" i="10"/>
  <c r="G1002" i="10" s="1"/>
  <c r="D1019" i="10"/>
  <c r="G1019" i="10" s="1"/>
  <c r="D868" i="10"/>
  <c r="G868" i="10" s="1"/>
  <c r="D616" i="10"/>
  <c r="G616" i="10" s="1"/>
  <c r="D495" i="10"/>
  <c r="G495" i="10" s="1"/>
  <c r="D490" i="10"/>
  <c r="G490" i="10" s="1"/>
  <c r="D326" i="10"/>
  <c r="G326" i="10" s="1"/>
  <c r="D1103" i="10"/>
  <c r="G1103" i="10" s="1"/>
  <c r="D788" i="10"/>
  <c r="G788" i="10" s="1"/>
  <c r="D164" i="10"/>
  <c r="G164" i="10" s="1"/>
  <c r="D179" i="10"/>
  <c r="G179" i="10" s="1"/>
  <c r="D190" i="10"/>
  <c r="G190" i="10" s="1"/>
  <c r="D914" i="10"/>
  <c r="G914" i="10" s="1"/>
  <c r="D1053" i="10"/>
  <c r="G1053" i="10" s="1"/>
  <c r="D949" i="10"/>
  <c r="G949" i="10" s="1"/>
  <c r="D40" i="10"/>
  <c r="G40" i="10" s="1"/>
  <c r="D957" i="10"/>
  <c r="G957" i="10" s="1"/>
  <c r="D869" i="10"/>
  <c r="G869" i="10" s="1"/>
  <c r="D10" i="10"/>
  <c r="G10" i="10" s="1"/>
  <c r="D1146" i="10"/>
  <c r="G1146" i="10" s="1"/>
  <c r="D1066" i="10"/>
  <c r="G1066" i="10" s="1"/>
  <c r="D169" i="10"/>
  <c r="G169" i="10" s="1"/>
  <c r="D973" i="10"/>
  <c r="G973" i="10" s="1"/>
  <c r="D284" i="10"/>
  <c r="G284" i="10" s="1"/>
  <c r="D793" i="10"/>
  <c r="G793" i="10" s="1"/>
  <c r="D1139" i="10"/>
  <c r="G1139" i="10" s="1"/>
  <c r="D332" i="10"/>
  <c r="G332" i="10" s="1"/>
  <c r="D311" i="10"/>
  <c r="G311" i="10" s="1"/>
  <c r="D539" i="10"/>
  <c r="G539" i="10" s="1"/>
  <c r="D941" i="10"/>
  <c r="G941" i="10" s="1"/>
  <c r="D485" i="10"/>
  <c r="G485" i="10" s="1"/>
  <c r="D506" i="10"/>
  <c r="G506" i="10" s="1"/>
  <c r="D149" i="10"/>
  <c r="G149" i="10" s="1"/>
  <c r="D776" i="10"/>
  <c r="G776" i="10" s="1"/>
  <c r="D143" i="10"/>
  <c r="G143" i="10" s="1"/>
  <c r="D318" i="10"/>
  <c r="G318" i="10" s="1"/>
  <c r="D584" i="10"/>
  <c r="G584" i="10" s="1"/>
  <c r="D588" i="10"/>
  <c r="G588" i="10" s="1"/>
  <c r="D966" i="10"/>
  <c r="G966" i="10" s="1"/>
  <c r="D21" i="10"/>
  <c r="G21" i="10" s="1"/>
  <c r="D184" i="10"/>
  <c r="G184" i="10" s="1"/>
  <c r="D845" i="10"/>
  <c r="G845" i="10" s="1"/>
  <c r="D1176" i="10"/>
  <c r="G1176" i="10" s="1"/>
  <c r="D337" i="10"/>
  <c r="G337" i="10" s="1"/>
  <c r="D815" i="10"/>
  <c r="G815" i="10" s="1"/>
  <c r="D290" i="10"/>
  <c r="G290" i="10" s="1"/>
  <c r="D1165" i="10"/>
  <c r="G1165" i="10" s="1"/>
  <c r="D291" i="10"/>
  <c r="G291" i="10" s="1"/>
  <c r="D1003" i="10"/>
  <c r="G1003" i="10" s="1"/>
  <c r="D1168" i="10"/>
  <c r="G1168" i="10" s="1"/>
  <c r="D860" i="10"/>
  <c r="G860" i="10" s="1"/>
  <c r="D870" i="10"/>
  <c r="G870" i="10" s="1"/>
  <c r="D910" i="10"/>
  <c r="G910" i="10" s="1"/>
  <c r="D319" i="10"/>
  <c r="G319" i="10" s="1"/>
  <c r="D556" i="10"/>
  <c r="G556" i="10" s="1"/>
  <c r="D511" i="10"/>
  <c r="G511" i="10" s="1"/>
  <c r="D529" i="10"/>
  <c r="G529" i="10" s="1"/>
  <c r="D789" i="10"/>
  <c r="G789" i="10" s="1"/>
  <c r="D1054" i="10"/>
  <c r="G1054" i="10" s="1"/>
  <c r="D93" i="10"/>
  <c r="G93" i="10" s="1"/>
  <c r="D1143" i="10"/>
  <c r="G1143" i="10" s="1"/>
  <c r="D899" i="10"/>
  <c r="G899" i="10" s="1"/>
  <c r="D1135" i="10"/>
  <c r="G1135" i="10" s="1"/>
  <c r="D1070" i="10"/>
  <c r="G1070" i="10" s="1"/>
  <c r="D35" i="10"/>
  <c r="G35" i="10" s="1"/>
  <c r="D561" i="10"/>
  <c r="G561" i="10" s="1"/>
  <c r="D496" i="10"/>
  <c r="G496" i="10" s="1"/>
  <c r="D486" i="10"/>
  <c r="G486" i="10" s="1"/>
  <c r="D871" i="10"/>
  <c r="G871" i="10" s="1"/>
  <c r="D932" i="10"/>
  <c r="G932" i="10" s="1"/>
  <c r="D855" i="10"/>
  <c r="G855" i="10" s="1"/>
  <c r="D926" i="10"/>
  <c r="G926" i="10" s="1"/>
  <c r="D1173" i="10"/>
  <c r="G1173" i="10" s="1"/>
  <c r="D777" i="10"/>
  <c r="G777" i="10" s="1"/>
  <c r="D394" i="10"/>
  <c r="G394" i="10" s="1"/>
  <c r="D706" i="10"/>
  <c r="G706" i="10" s="1"/>
  <c r="D480" i="10"/>
  <c r="G480" i="10" s="1"/>
  <c r="D22" i="10"/>
  <c r="G22" i="10" s="1"/>
  <c r="D1180" i="10"/>
  <c r="G1180" i="10" s="1"/>
  <c r="D744" i="10"/>
  <c r="G744" i="10" s="1"/>
  <c r="D1013" i="10"/>
  <c r="G1013" i="10" s="1"/>
  <c r="D333" i="10"/>
  <c r="G333" i="10" s="1"/>
  <c r="D191" i="10"/>
  <c r="G191" i="10" s="1"/>
  <c r="D312" i="10"/>
  <c r="G312" i="10" s="1"/>
  <c r="D878" i="10"/>
  <c r="G878" i="10" s="1"/>
  <c r="D196" i="10"/>
  <c r="G196" i="10" s="1"/>
  <c r="D974" i="10"/>
  <c r="G974" i="10" s="1"/>
  <c r="D611" i="10"/>
  <c r="G611" i="10" s="1"/>
  <c r="D467" i="10"/>
  <c r="G467" i="10" s="1"/>
  <c r="D41" i="10"/>
  <c r="G41" i="10" s="1"/>
  <c r="D672" i="10"/>
  <c r="G672" i="10" s="1"/>
  <c r="D673" i="10"/>
  <c r="G673" i="10" s="1"/>
  <c r="D136" i="10"/>
  <c r="G136" i="10" s="1"/>
  <c r="D617" i="10"/>
  <c r="G617" i="10" s="1"/>
  <c r="D1087" i="10"/>
  <c r="G1087" i="10" s="1"/>
  <c r="D58" i="10"/>
  <c r="G58" i="10" s="1"/>
  <c r="D170" i="10"/>
  <c r="G170" i="10" s="1"/>
  <c r="D185" i="10"/>
  <c r="G185" i="10" s="1"/>
  <c r="D299" i="10"/>
  <c r="G299" i="10" s="1"/>
  <c r="D816" i="10"/>
  <c r="G816" i="10" s="1"/>
  <c r="D600" i="10"/>
  <c r="G600" i="10" s="1"/>
  <c r="D1098" i="10"/>
  <c r="G1098" i="10" s="1"/>
  <c r="D153" i="10"/>
  <c r="G153" i="10" s="1"/>
  <c r="D1130" i="10"/>
  <c r="G1130" i="10" s="1"/>
  <c r="D1159" i="10"/>
  <c r="G1159" i="10" s="1"/>
  <c r="D946" i="10"/>
  <c r="G946" i="10" s="1"/>
  <c r="D159" i="10"/>
  <c r="G159" i="10" s="1"/>
  <c r="D806" i="10"/>
  <c r="G806" i="10" s="1"/>
  <c r="D173" i="10"/>
  <c r="G173" i="10" s="1"/>
  <c r="D264" i="10"/>
  <c r="G264" i="10" s="1"/>
  <c r="D687" i="10"/>
  <c r="G687" i="10" s="1"/>
  <c r="D1061" i="10"/>
  <c r="G1061" i="10" s="1"/>
  <c r="D338" i="10"/>
  <c r="G338" i="10" s="1"/>
  <c r="D595" i="10"/>
  <c r="G595" i="10" s="1"/>
  <c r="D1041" i="10"/>
  <c r="G1041" i="10" s="1"/>
  <c r="D525" i="10"/>
  <c r="G525" i="10" s="1"/>
  <c r="D30" i="10"/>
  <c r="G30" i="10" s="1"/>
  <c r="D782" i="10"/>
  <c r="G782" i="10" s="1"/>
  <c r="D961" i="10"/>
  <c r="G961" i="10" s="1"/>
  <c r="D900" i="10"/>
  <c r="G900" i="10" s="1"/>
  <c r="D1009" i="10"/>
  <c r="G1009" i="10" s="1"/>
  <c r="D535" i="10"/>
  <c r="G535" i="10" s="1"/>
  <c r="D589" i="10"/>
  <c r="G589" i="10" s="1"/>
  <c r="D1028" i="10"/>
  <c r="G1028" i="10" s="1"/>
  <c r="D1151" i="10"/>
  <c r="G1151" i="10" s="1"/>
  <c r="D550" i="10"/>
  <c r="G550" i="10" s="1"/>
  <c r="D872" i="10"/>
  <c r="G872" i="10" s="1"/>
  <c r="D733" i="10"/>
  <c r="G733" i="10" s="1"/>
  <c r="D501" i="10"/>
  <c r="G501" i="10" s="1"/>
  <c r="D572" i="10"/>
  <c r="G572" i="10" s="1"/>
  <c r="D807" i="10"/>
  <c r="G807" i="10" s="1"/>
  <c r="D487" i="10"/>
  <c r="G487" i="10" s="1"/>
  <c r="D520" i="10"/>
  <c r="G520" i="10" s="1"/>
  <c r="D794" i="10"/>
  <c r="G794" i="10" s="1"/>
  <c r="D174" i="10"/>
  <c r="G174" i="10" s="1"/>
  <c r="D285" i="10"/>
  <c r="G285" i="10" s="1"/>
  <c r="D933" i="10"/>
  <c r="G933" i="10" s="1"/>
  <c r="D605" i="10"/>
  <c r="G605" i="10" s="1"/>
  <c r="D313" i="10"/>
  <c r="G313" i="10" s="1"/>
  <c r="D601" i="10"/>
  <c r="G601" i="10" s="1"/>
  <c r="D300" i="10"/>
  <c r="G300" i="10" s="1"/>
  <c r="D1131" i="10"/>
  <c r="G1131" i="10" s="1"/>
  <c r="D154" i="10"/>
  <c r="G154" i="10" s="1"/>
  <c r="D530" i="10"/>
  <c r="G530" i="10" s="1"/>
  <c r="D1088" i="10"/>
  <c r="G1088" i="10" s="1"/>
  <c r="D23" i="10"/>
  <c r="G23" i="10" s="1"/>
  <c r="D192" i="10"/>
  <c r="G192" i="10" s="1"/>
  <c r="D590" i="10"/>
  <c r="G590" i="10" s="1"/>
  <c r="D15" i="10"/>
  <c r="G15" i="10" s="1"/>
  <c r="D861" i="10"/>
  <c r="G861" i="10" s="1"/>
  <c r="D1004" i="10"/>
  <c r="G1004" i="10" s="1"/>
  <c r="D507" i="10"/>
  <c r="G507" i="10" s="1"/>
  <c r="D1093" i="10"/>
  <c r="G1093" i="10" s="1"/>
  <c r="D745" i="10"/>
  <c r="G745" i="10" s="1"/>
  <c r="D612" i="10"/>
  <c r="G612" i="10" s="1"/>
  <c r="D1042" i="10"/>
  <c r="G1042" i="10" s="1"/>
  <c r="D573" i="10"/>
  <c r="G573" i="10" s="1"/>
  <c r="D778" i="10"/>
  <c r="G778" i="10" s="1"/>
  <c r="D502" i="10"/>
  <c r="G502" i="10" s="1"/>
  <c r="D197" i="10"/>
  <c r="G197" i="10" s="1"/>
  <c r="D942" i="10"/>
  <c r="G942" i="10" s="1"/>
  <c r="D970" i="10"/>
  <c r="G970" i="10" s="1"/>
  <c r="D978" i="10"/>
  <c r="G978" i="10" s="1"/>
  <c r="D1047" i="10"/>
  <c r="G1047" i="10" s="1"/>
  <c r="D585" i="10"/>
  <c r="G585" i="10" s="1"/>
  <c r="D962" i="10"/>
  <c r="G962" i="10" s="1"/>
  <c r="D42" i="10"/>
  <c r="G42" i="10" s="1"/>
  <c r="D481" i="10"/>
  <c r="G481" i="10" s="1"/>
  <c r="D783" i="10"/>
  <c r="G783" i="10" s="1"/>
  <c r="D707" i="10"/>
  <c r="G707" i="10" s="1"/>
  <c r="D320" i="10"/>
  <c r="G320" i="10" s="1"/>
  <c r="D950" i="10"/>
  <c r="G950" i="10" s="1"/>
  <c r="D817" i="10"/>
  <c r="G817" i="10" s="1"/>
  <c r="D927" i="10"/>
  <c r="G927" i="10" s="1"/>
  <c r="D144" i="10"/>
  <c r="G144" i="10" s="1"/>
  <c r="D327" i="10"/>
  <c r="G327" i="10" s="1"/>
  <c r="D160" i="10"/>
  <c r="G160" i="10" s="1"/>
  <c r="D1147" i="10"/>
  <c r="G1147" i="10" s="1"/>
  <c r="D540" i="10"/>
  <c r="G540" i="10" s="1"/>
  <c r="D1029" i="10"/>
  <c r="G1029" i="10" s="1"/>
  <c r="D1152" i="10"/>
  <c r="G1152" i="10" s="1"/>
  <c r="D764" i="10"/>
  <c r="G764" i="10" s="1"/>
  <c r="D838" i="10"/>
  <c r="G838" i="10" s="1"/>
  <c r="D879" i="10"/>
  <c r="G879" i="10" s="1"/>
  <c r="D11" i="10"/>
  <c r="G11" i="10" s="1"/>
  <c r="D846" i="10"/>
  <c r="G846" i="10" s="1"/>
  <c r="D911" i="10"/>
  <c r="G911" i="10" s="1"/>
  <c r="D491" i="10"/>
  <c r="G491" i="10" s="1"/>
  <c r="D856" i="10"/>
  <c r="G856" i="10" s="1"/>
  <c r="D674" i="10"/>
  <c r="G674" i="10" s="1"/>
  <c r="D907" i="10"/>
  <c r="G907" i="10" s="1"/>
  <c r="D551" i="10"/>
  <c r="G551" i="10" s="1"/>
  <c r="D395" i="10"/>
  <c r="G395" i="10" s="1"/>
  <c r="D165" i="10"/>
  <c r="G165" i="10" s="1"/>
  <c r="D1014" i="10"/>
  <c r="G1014" i="10" s="1"/>
  <c r="D512" i="10"/>
  <c r="G512" i="10" s="1"/>
  <c r="D1160" i="10"/>
  <c r="G1160" i="10" s="1"/>
  <c r="D790" i="10"/>
  <c r="G790" i="10" s="1"/>
  <c r="D1062" i="10"/>
  <c r="G1062" i="10" s="1"/>
  <c r="D1177" i="10"/>
  <c r="G1177" i="10" s="1"/>
  <c r="D180" i="10"/>
  <c r="G180" i="10" s="1"/>
  <c r="D321" i="10"/>
  <c r="G321" i="10" s="1"/>
  <c r="D1030" i="10"/>
  <c r="G1030" i="10" s="1"/>
  <c r="D36" i="10"/>
  <c r="G36" i="10" s="1"/>
  <c r="D1071" i="10"/>
  <c r="G1071" i="10" s="1"/>
  <c r="D339" i="10"/>
  <c r="G339" i="10" s="1"/>
  <c r="D1136" i="10"/>
  <c r="G1136" i="10" s="1"/>
  <c r="D348" i="10"/>
  <c r="G348" i="10" s="1"/>
  <c r="D562" i="10"/>
  <c r="G562" i="10" s="1"/>
  <c r="D1104" i="10"/>
  <c r="G1104" i="10" s="1"/>
  <c r="D1099" i="10"/>
  <c r="G1099" i="10" s="1"/>
  <c r="D270" i="10"/>
  <c r="G270" i="10" s="1"/>
  <c r="D625" i="10"/>
  <c r="G625" i="10" s="1"/>
  <c r="D204" i="10"/>
  <c r="G204" i="10" s="1"/>
  <c r="D405" i="10"/>
  <c r="G405" i="10" s="1"/>
  <c r="D657" i="10"/>
  <c r="G657" i="10" s="1"/>
  <c r="D63" i="10"/>
  <c r="G63" i="10" s="1"/>
  <c r="D99" i="10"/>
  <c r="G99" i="10" s="1"/>
  <c r="D349" i="10"/>
  <c r="G349" i="10" s="1"/>
  <c r="D140" i="10"/>
  <c r="G140" i="10" s="1"/>
  <c r="D729" i="10"/>
  <c r="G729" i="10" s="1"/>
  <c r="D928" i="10"/>
  <c r="G928" i="10" s="1"/>
  <c r="D1031" i="10"/>
  <c r="G1031" i="10" s="1"/>
  <c r="D132" i="10"/>
  <c r="G132" i="10" s="1"/>
  <c r="D218" i="10"/>
  <c r="G218" i="10" s="1"/>
  <c r="D265" i="10"/>
  <c r="G265" i="10" s="1"/>
  <c r="D678" i="10"/>
  <c r="G678" i="10" s="1"/>
  <c r="D756" i="10"/>
  <c r="G756" i="10" s="1"/>
  <c r="D121" i="10"/>
  <c r="G121" i="10" s="1"/>
  <c r="D692" i="10"/>
  <c r="G692" i="10" s="1"/>
  <c r="D432" i="10"/>
  <c r="G432" i="10" s="1"/>
  <c r="D382" i="10"/>
  <c r="G382" i="10" s="1"/>
  <c r="D463" i="10"/>
  <c r="G463" i="10" s="1"/>
  <c r="D419" i="10"/>
  <c r="G419" i="10" s="1"/>
  <c r="D426" i="10"/>
  <c r="G426" i="10" s="1"/>
  <c r="D631" i="10"/>
  <c r="G631" i="10" s="1"/>
  <c r="D901" i="10"/>
  <c r="G901" i="10" s="1"/>
  <c r="D75" i="10"/>
  <c r="G75" i="10" s="1"/>
  <c r="D1118" i="10"/>
  <c r="G1118" i="10" s="1"/>
  <c r="D301" i="10"/>
  <c r="G301" i="10" s="1"/>
  <c r="D758" i="10"/>
  <c r="G758" i="10" s="1"/>
  <c r="D915" i="10"/>
  <c r="G915" i="10" s="1"/>
  <c r="D226" i="10"/>
  <c r="G226" i="10" s="1"/>
  <c r="D117" i="10"/>
  <c r="G117" i="10" s="1"/>
  <c r="D364" i="10"/>
  <c r="G364" i="10" s="1"/>
  <c r="D102" i="10"/>
  <c r="G102" i="10" s="1"/>
  <c r="D439" i="10"/>
  <c r="G439" i="10" s="1"/>
  <c r="D720" i="10"/>
  <c r="G720" i="10" s="1"/>
  <c r="D244" i="10"/>
  <c r="G244" i="10" s="1"/>
  <c r="D60" i="10"/>
  <c r="G60" i="10" s="1"/>
  <c r="D373" i="10"/>
  <c r="G373" i="10" s="1"/>
  <c r="D1156" i="10"/>
  <c r="G1156" i="10" s="1"/>
  <c r="D240" i="10"/>
  <c r="G240" i="10" s="1"/>
  <c r="D254" i="10"/>
  <c r="G254" i="10" s="1"/>
  <c r="D769" i="10"/>
  <c r="G769" i="10" s="1"/>
  <c r="D1124" i="10"/>
  <c r="G1124" i="10" s="1"/>
  <c r="D746" i="10"/>
  <c r="G746" i="10" s="1"/>
  <c r="D411" i="10"/>
  <c r="G411" i="10" s="1"/>
  <c r="D958" i="10"/>
  <c r="G958" i="10" s="1"/>
  <c r="D352" i="10"/>
  <c r="G352" i="10" s="1"/>
  <c r="D274" i="10"/>
  <c r="G274" i="10" s="1"/>
  <c r="D109" i="10"/>
  <c r="G109" i="10" s="1"/>
  <c r="D360" i="10"/>
  <c r="G360" i="10" s="1"/>
  <c r="D684" i="10"/>
  <c r="G684" i="10" s="1"/>
  <c r="D345" i="10"/>
  <c r="G345" i="10" s="1"/>
  <c r="D356" i="10"/>
  <c r="G356" i="10" s="1"/>
  <c r="D468" i="10"/>
  <c r="G468" i="10" s="1"/>
  <c r="D232" i="10"/>
  <c r="G232" i="10" s="1"/>
  <c r="D1111" i="10"/>
  <c r="G1111" i="10" s="1"/>
  <c r="D710" i="10"/>
  <c r="G710" i="10" s="1"/>
  <c r="D258" i="10"/>
  <c r="G258" i="10" s="1"/>
  <c r="D650" i="10"/>
  <c r="G650" i="10" s="1"/>
  <c r="D84" i="10"/>
  <c r="G84" i="10" s="1"/>
  <c r="D647" i="10"/>
  <c r="G647" i="10" s="1"/>
  <c r="D675" i="10"/>
  <c r="G675" i="10" s="1"/>
  <c r="D126" i="10"/>
  <c r="G126" i="10" s="1"/>
  <c r="D443" i="10"/>
  <c r="G443" i="10" s="1"/>
  <c r="D44" i="10"/>
  <c r="G44" i="10" s="1"/>
  <c r="D765" i="10"/>
  <c r="G765" i="10" s="1"/>
  <c r="D717" i="10"/>
  <c r="G717" i="10" s="1"/>
  <c r="D396" i="10"/>
  <c r="G396" i="10" s="1"/>
  <c r="D250" i="10"/>
  <c r="G250" i="10" s="1"/>
  <c r="D94" i="10"/>
  <c r="G94" i="10" s="1"/>
  <c r="D16" i="10"/>
  <c r="G16" i="10" s="1"/>
  <c r="D574" i="10"/>
  <c r="G574" i="10" s="1"/>
  <c r="D68" i="10"/>
  <c r="G68" i="10" s="1"/>
  <c r="D475" i="10"/>
  <c r="G475" i="10" s="1"/>
  <c r="D762" i="10"/>
  <c r="G762" i="10" s="1"/>
  <c r="D808" i="10"/>
  <c r="G808" i="10" s="1"/>
  <c r="D857" i="10"/>
  <c r="G857" i="10" s="1"/>
  <c r="D278" i="10"/>
  <c r="G278" i="10" s="1"/>
  <c r="D302" i="10"/>
  <c r="G302" i="10" s="1"/>
  <c r="D996" i="10"/>
  <c r="G996" i="10" s="1"/>
  <c r="D1089" i="10"/>
  <c r="G1089" i="10" s="1"/>
  <c r="D734" i="10"/>
  <c r="G734" i="10" s="1"/>
  <c r="D747" i="10"/>
  <c r="G747" i="10" s="1"/>
  <c r="D544" i="10"/>
  <c r="G544" i="10" s="1"/>
  <c r="D95" i="10"/>
  <c r="G95" i="10" s="1"/>
  <c r="D809" i="10"/>
  <c r="G809" i="10" s="1"/>
  <c r="D902" i="10"/>
  <c r="G902" i="10" s="1"/>
  <c r="D397" i="10"/>
  <c r="G397" i="10" s="1"/>
  <c r="D824" i="10"/>
  <c r="G824" i="10" s="1"/>
  <c r="D17" i="10"/>
  <c r="G17" i="10" s="1"/>
  <c r="D987" i="10"/>
  <c r="G987" i="10" s="1"/>
  <c r="D1140" i="10"/>
  <c r="G1140" i="10" s="1"/>
  <c r="D839" i="10"/>
  <c r="G839" i="10" s="1"/>
  <c r="D76" i="10"/>
  <c r="G76" i="10" s="1"/>
  <c r="D408" i="10"/>
  <c r="G408" i="10" s="1"/>
  <c r="D81" i="10"/>
  <c r="G81" i="10" s="1"/>
  <c r="D651" i="10"/>
  <c r="G651" i="10" s="1"/>
  <c r="D422" i="10"/>
  <c r="G422" i="10" s="1"/>
  <c r="D628" i="10"/>
  <c r="G628" i="10" s="1"/>
  <c r="D110" i="10"/>
  <c r="G110" i="10" s="1"/>
  <c r="D118" i="10"/>
  <c r="G118" i="10" s="1"/>
  <c r="D210" i="10"/>
  <c r="G210" i="10" s="1"/>
  <c r="D401" i="10"/>
  <c r="G401" i="10" s="1"/>
  <c r="D1114" i="10"/>
  <c r="G1114" i="10" s="1"/>
  <c r="D137" i="10"/>
  <c r="G137" i="10" s="1"/>
  <c r="D369" i="10"/>
  <c r="G369" i="10" s="1"/>
  <c r="D621" i="10"/>
  <c r="G621" i="10" s="1"/>
  <c r="D748" i="10"/>
  <c r="G748" i="10" s="1"/>
  <c r="D681" i="10"/>
  <c r="G681" i="10" s="1"/>
  <c r="D205" i="10"/>
  <c r="G205" i="10" s="1"/>
  <c r="D1121" i="10"/>
  <c r="G1121" i="10" s="1"/>
  <c r="D214" i="10"/>
  <c r="G214" i="10" s="1"/>
  <c r="D415" i="10"/>
  <c r="G415" i="10" s="1"/>
  <c r="D752" i="10"/>
  <c r="G752" i="10" s="1"/>
  <c r="D429" i="10"/>
  <c r="G429" i="10" s="1"/>
  <c r="D695" i="10"/>
  <c r="G695" i="10" s="1"/>
  <c r="D435" i="10"/>
  <c r="G435" i="10" s="1"/>
  <c r="D201" i="10"/>
  <c r="G201" i="10" s="1"/>
  <c r="D725" i="10"/>
  <c r="G725" i="10" s="1"/>
  <c r="D451" i="10"/>
  <c r="G451" i="10" s="1"/>
  <c r="D365" i="10"/>
  <c r="G365" i="10" s="1"/>
  <c r="D129" i="10"/>
  <c r="G129" i="10" s="1"/>
  <c r="D464" i="10"/>
  <c r="G464" i="10" s="1"/>
  <c r="D45" i="10"/>
  <c r="G45" i="10" s="1"/>
  <c r="D644" i="10"/>
  <c r="G644" i="10" s="1"/>
  <c r="D472" i="10"/>
  <c r="G472" i="10" s="1"/>
  <c r="D1126" i="10"/>
  <c r="G1126" i="10" s="1"/>
  <c r="D64" i="10"/>
  <c r="G64" i="10" s="1"/>
  <c r="D772" i="10"/>
  <c r="G772" i="10" s="1"/>
  <c r="D222" i="10"/>
  <c r="G222" i="10" s="1"/>
  <c r="D766" i="10"/>
  <c r="G766" i="10" s="1"/>
  <c r="D759" i="10"/>
  <c r="G759" i="10" s="1"/>
  <c r="D661" i="10"/>
  <c r="G661" i="10" s="1"/>
  <c r="D233" i="10"/>
  <c r="G233" i="10" s="1"/>
  <c r="D721" i="10"/>
  <c r="G721" i="10" s="1"/>
  <c r="D654" i="10"/>
  <c r="G654" i="10" s="1"/>
  <c r="D688" i="10"/>
  <c r="G688" i="10" s="1"/>
  <c r="D713" i="10"/>
  <c r="G713" i="10" s="1"/>
  <c r="D106" i="10"/>
  <c r="G106" i="10" s="1"/>
  <c r="D122" i="10"/>
  <c r="G122" i="10" s="1"/>
  <c r="D378" i="10"/>
  <c r="G378" i="10" s="1"/>
  <c r="D825" i="10"/>
  <c r="G825" i="10" s="1"/>
  <c r="D1169" i="10"/>
  <c r="G1169" i="10" s="1"/>
  <c r="D304" i="10"/>
  <c r="G304" i="10" s="1"/>
  <c r="D810" i="10"/>
  <c r="G810" i="10" s="1"/>
  <c r="D749" i="10"/>
  <c r="G749" i="10" s="1"/>
  <c r="D542" i="10"/>
  <c r="G542" i="10" s="1"/>
  <c r="D545" i="10"/>
  <c r="G545" i="10" s="1"/>
  <c r="D840" i="10"/>
  <c r="G840" i="10" s="1"/>
  <c r="D1058" i="10"/>
  <c r="G1058" i="10" s="1"/>
  <c r="D303" i="10"/>
  <c r="G303" i="10" s="1"/>
  <c r="D457" i="10"/>
  <c r="G457" i="10" s="1"/>
  <c r="D96" i="10"/>
  <c r="G96" i="10" s="1"/>
  <c r="D77" i="10"/>
  <c r="G77" i="10" s="1"/>
  <c r="D929" i="10"/>
  <c r="G929" i="10" s="1"/>
  <c r="D398" i="10"/>
  <c r="G398" i="10" s="1"/>
  <c r="D811" i="10"/>
  <c r="G811" i="10" s="1"/>
  <c r="D997" i="10"/>
  <c r="G997" i="10" s="1"/>
  <c r="D78" i="10"/>
  <c r="G78" i="10" s="1"/>
  <c r="D988" i="10"/>
  <c r="G988" i="10" s="1"/>
  <c r="D385" i="10"/>
  <c r="G385" i="10" s="1"/>
  <c r="D306" i="10"/>
  <c r="G306" i="10" s="1"/>
  <c r="H1173" i="10" l="1"/>
  <c r="H1172" i="10"/>
  <c r="H1171" i="10"/>
  <c r="D1171" i="26"/>
  <c r="D1172" i="26"/>
  <c r="D1173" i="26"/>
  <c r="C54" i="18"/>
  <c r="H1145" i="10"/>
  <c r="H1146" i="10"/>
  <c r="H1147" i="10"/>
  <c r="H1144" i="10"/>
  <c r="D1147" i="26"/>
  <c r="D1144" i="26"/>
  <c r="D1145" i="26"/>
  <c r="D1146" i="26"/>
  <c r="C193" i="18"/>
  <c r="H1113" i="10"/>
  <c r="H1114" i="10"/>
  <c r="H1112" i="10"/>
  <c r="D1112" i="26"/>
  <c r="D1113" i="26"/>
  <c r="C46" i="18"/>
  <c r="D1114" i="26"/>
  <c r="H1062" i="10"/>
  <c r="H1061" i="10"/>
  <c r="H1060" i="10"/>
  <c r="H1059" i="10"/>
  <c r="D1059" i="26"/>
  <c r="D1060" i="26"/>
  <c r="D1061" i="26"/>
  <c r="D1062" i="26"/>
  <c r="C163" i="18"/>
  <c r="H1010" i="10"/>
  <c r="H1014" i="10"/>
  <c r="H1011" i="10"/>
  <c r="H1013" i="10"/>
  <c r="H1012" i="10"/>
  <c r="D1011" i="26"/>
  <c r="D1012" i="26"/>
  <c r="D1013" i="26"/>
  <c r="D1010" i="26"/>
  <c r="D1014" i="26"/>
  <c r="C149" i="18"/>
  <c r="H978" i="10"/>
  <c r="H975" i="10"/>
  <c r="H976" i="10"/>
  <c r="H977" i="10"/>
  <c r="D975" i="26"/>
  <c r="D976" i="26"/>
  <c r="D977" i="26"/>
  <c r="D978" i="26"/>
  <c r="C165" i="18"/>
  <c r="H946" i="10"/>
  <c r="H943" i="10"/>
  <c r="H944" i="10"/>
  <c r="H945" i="10"/>
  <c r="D943" i="26"/>
  <c r="D944" i="26"/>
  <c r="D945" i="26"/>
  <c r="D946" i="26"/>
  <c r="C148" i="18"/>
  <c r="H906" i="10"/>
  <c r="H903" i="10"/>
  <c r="H907" i="10"/>
  <c r="H904" i="10"/>
  <c r="H905" i="10"/>
  <c r="D903" i="26"/>
  <c r="D907" i="26"/>
  <c r="D904" i="26"/>
  <c r="D905" i="26"/>
  <c r="C102" i="18"/>
  <c r="D906" i="26"/>
  <c r="H883" i="10"/>
  <c r="D883" i="26"/>
  <c r="C5" i="18"/>
  <c r="H818" i="10"/>
  <c r="H822" i="10"/>
  <c r="H819" i="10"/>
  <c r="H823" i="10"/>
  <c r="H824" i="10"/>
  <c r="H825" i="10"/>
  <c r="H821" i="10"/>
  <c r="H820" i="10"/>
  <c r="D819" i="26"/>
  <c r="D823" i="26"/>
  <c r="D820" i="26"/>
  <c r="D824" i="26"/>
  <c r="D821" i="26"/>
  <c r="D825" i="26"/>
  <c r="D818" i="26"/>
  <c r="C237" i="18"/>
  <c r="D822" i="26"/>
  <c r="H738" i="10"/>
  <c r="H742" i="10"/>
  <c r="H746" i="10"/>
  <c r="H735" i="10"/>
  <c r="H739" i="10"/>
  <c r="H743" i="10"/>
  <c r="H747" i="10"/>
  <c r="H736" i="10"/>
  <c r="H744" i="10"/>
  <c r="H737" i="10"/>
  <c r="H745" i="10"/>
  <c r="H749" i="10"/>
  <c r="H740" i="10"/>
  <c r="H748" i="10"/>
  <c r="H741" i="10"/>
  <c r="D735" i="26"/>
  <c r="D739" i="26"/>
  <c r="D743" i="26"/>
  <c r="D747" i="26"/>
  <c r="D736" i="26"/>
  <c r="D740" i="26"/>
  <c r="D744" i="26"/>
  <c r="D748" i="26"/>
  <c r="D737" i="26"/>
  <c r="D741" i="26"/>
  <c r="D745" i="26"/>
  <c r="D749" i="26"/>
  <c r="D738" i="26"/>
  <c r="D742" i="26"/>
  <c r="D746" i="26"/>
  <c r="C255" i="18"/>
  <c r="H682" i="10"/>
  <c r="H683" i="10"/>
  <c r="H684" i="10"/>
  <c r="D683" i="26"/>
  <c r="D684" i="26"/>
  <c r="D682" i="26"/>
  <c r="C33" i="18"/>
  <c r="H647" i="10"/>
  <c r="H646" i="10"/>
  <c r="H645" i="10"/>
  <c r="D647" i="26"/>
  <c r="D645" i="26"/>
  <c r="D646" i="26"/>
  <c r="C60" i="18"/>
  <c r="H592" i="10"/>
  <c r="H594" i="10"/>
  <c r="H595" i="10"/>
  <c r="H593" i="10"/>
  <c r="H591" i="10"/>
  <c r="D591" i="26"/>
  <c r="D595" i="26"/>
  <c r="D592" i="26"/>
  <c r="D593" i="26"/>
  <c r="D594" i="26"/>
  <c r="C113" i="18"/>
  <c r="H543" i="10"/>
  <c r="D543" i="26"/>
  <c r="C10" i="18"/>
  <c r="H484" i="10"/>
  <c r="H485" i="10"/>
  <c r="H482" i="10"/>
  <c r="H483" i="10"/>
  <c r="H486" i="10"/>
  <c r="H487" i="10"/>
  <c r="D483" i="26"/>
  <c r="D487" i="26"/>
  <c r="D484" i="26"/>
  <c r="D485" i="26"/>
  <c r="D486" i="26"/>
  <c r="D482" i="26"/>
  <c r="C187" i="18"/>
  <c r="H449" i="10"/>
  <c r="H450" i="10"/>
  <c r="H451" i="10"/>
  <c r="D451" i="26"/>
  <c r="D449" i="26"/>
  <c r="C151" i="18"/>
  <c r="D450" i="26"/>
  <c r="H423" i="10"/>
  <c r="H424" i="10"/>
  <c r="H425" i="10"/>
  <c r="H426" i="10"/>
  <c r="D423" i="26"/>
  <c r="D424" i="26"/>
  <c r="D425" i="26"/>
  <c r="D426" i="26"/>
  <c r="C166" i="18"/>
  <c r="H399" i="10"/>
  <c r="H401" i="10"/>
  <c r="H400" i="10"/>
  <c r="D399" i="26"/>
  <c r="D400" i="26"/>
  <c r="D401" i="26"/>
  <c r="C36" i="18"/>
  <c r="H363" i="10"/>
  <c r="H364" i="10"/>
  <c r="H365" i="10"/>
  <c r="H362" i="10"/>
  <c r="H361" i="10"/>
  <c r="D363" i="26"/>
  <c r="D364" i="26"/>
  <c r="D361" i="26"/>
  <c r="D365" i="26"/>
  <c r="D362" i="26"/>
  <c r="C159" i="18"/>
  <c r="H329" i="10"/>
  <c r="H333" i="10"/>
  <c r="H332" i="10"/>
  <c r="H328" i="10"/>
  <c r="H330" i="10"/>
  <c r="H331" i="10"/>
  <c r="D331" i="26"/>
  <c r="D328" i="26"/>
  <c r="D332" i="26"/>
  <c r="D329" i="26"/>
  <c r="D333" i="26"/>
  <c r="D330" i="26"/>
  <c r="C132" i="18"/>
  <c r="H291" i="10"/>
  <c r="D291" i="26"/>
  <c r="C29" i="18"/>
  <c r="H273" i="10"/>
  <c r="H274" i="10"/>
  <c r="H271" i="10"/>
  <c r="H272" i="10"/>
  <c r="D271" i="26"/>
  <c r="D272" i="26"/>
  <c r="D273" i="26"/>
  <c r="D274" i="26"/>
  <c r="C49" i="18"/>
  <c r="H245" i="10"/>
  <c r="H249" i="10"/>
  <c r="H247" i="10"/>
  <c r="H250" i="10"/>
  <c r="H246" i="10"/>
  <c r="H248" i="10"/>
  <c r="D247" i="26"/>
  <c r="D248" i="26"/>
  <c r="D245" i="26"/>
  <c r="D249" i="26"/>
  <c r="D246" i="26"/>
  <c r="D250" i="26"/>
  <c r="C200" i="18"/>
  <c r="H213" i="10"/>
  <c r="H214" i="10"/>
  <c r="H211" i="10"/>
  <c r="H212" i="10"/>
  <c r="D211" i="26"/>
  <c r="D212" i="26"/>
  <c r="D213" i="26"/>
  <c r="D214" i="26"/>
  <c r="C175" i="18"/>
  <c r="H177" i="10"/>
  <c r="H178" i="10"/>
  <c r="H179" i="10"/>
  <c r="H180" i="10"/>
  <c r="H175" i="10"/>
  <c r="H176" i="10"/>
  <c r="D175" i="26"/>
  <c r="D179" i="26"/>
  <c r="D176" i="26"/>
  <c r="D180" i="26"/>
  <c r="D177" i="26"/>
  <c r="D178" i="26"/>
  <c r="C207" i="18"/>
  <c r="H141" i="10"/>
  <c r="H143" i="10"/>
  <c r="H144" i="10"/>
  <c r="H142" i="10"/>
  <c r="D143" i="26"/>
  <c r="D144" i="26"/>
  <c r="D141" i="26"/>
  <c r="D142" i="26"/>
  <c r="C110" i="18"/>
  <c r="H109" i="10"/>
  <c r="H108" i="10"/>
  <c r="H107" i="10"/>
  <c r="H110" i="10"/>
  <c r="D107" i="26"/>
  <c r="D108" i="26"/>
  <c r="D109" i="26"/>
  <c r="D110" i="26"/>
  <c r="C82" i="18"/>
  <c r="H85" i="10"/>
  <c r="H89" i="10"/>
  <c r="H93" i="10"/>
  <c r="H87" i="10"/>
  <c r="H92" i="10"/>
  <c r="H86" i="10"/>
  <c r="H94" i="10"/>
  <c r="H88" i="10"/>
  <c r="H95" i="10"/>
  <c r="H90" i="10"/>
  <c r="H91" i="10"/>
  <c r="H96" i="10"/>
  <c r="D87" i="26"/>
  <c r="D91" i="26"/>
  <c r="D95" i="26"/>
  <c r="D88" i="26"/>
  <c r="D92" i="26"/>
  <c r="D96" i="26"/>
  <c r="D85" i="26"/>
  <c r="D89" i="26"/>
  <c r="D93" i="26"/>
  <c r="D86" i="26"/>
  <c r="D90" i="26"/>
  <c r="D94" i="26"/>
  <c r="C249" i="18"/>
  <c r="H25" i="10"/>
  <c r="H26" i="10"/>
  <c r="H24" i="10"/>
  <c r="D24" i="26"/>
  <c r="D25" i="26"/>
  <c r="D26" i="26"/>
  <c r="C178" i="18"/>
  <c r="H3" i="10"/>
  <c r="H4" i="10"/>
  <c r="H5" i="10"/>
  <c r="H2" i="10"/>
  <c r="C221" i="18"/>
  <c r="D3" i="26"/>
  <c r="D4" i="26"/>
  <c r="D5" i="26"/>
  <c r="D2" i="26"/>
  <c r="H1170" i="10"/>
  <c r="D1170" i="26"/>
  <c r="C27" i="18"/>
  <c r="H1166" i="10"/>
  <c r="C21" i="18"/>
  <c r="D1166" i="26"/>
  <c r="H1157" i="10"/>
  <c r="H1160" i="10"/>
  <c r="H1158" i="10"/>
  <c r="H1159" i="10"/>
  <c r="D1159" i="26"/>
  <c r="D1160" i="26"/>
  <c r="D1157" i="26"/>
  <c r="D1158" i="26"/>
  <c r="C158" i="18"/>
  <c r="H1137" i="10"/>
  <c r="H1138" i="10"/>
  <c r="H1139" i="10"/>
  <c r="H1140" i="10"/>
  <c r="D1139" i="26"/>
  <c r="D1140" i="26"/>
  <c r="D1137" i="26"/>
  <c r="D1138" i="26"/>
  <c r="C191" i="18"/>
  <c r="H1124" i="10"/>
  <c r="H1122" i="10"/>
  <c r="H1123" i="10"/>
  <c r="D1123" i="26"/>
  <c r="D1124" i="26"/>
  <c r="D1122" i="26"/>
  <c r="C96" i="18"/>
  <c r="H1109" i="10"/>
  <c r="H1110" i="10"/>
  <c r="H1111" i="10"/>
  <c r="D1111" i="26"/>
  <c r="D1109" i="26"/>
  <c r="C41" i="18"/>
  <c r="D1110" i="26"/>
  <c r="H1097" i="10"/>
  <c r="H1094" i="10"/>
  <c r="H1098" i="10"/>
  <c r="H1096" i="10"/>
  <c r="H1095" i="10"/>
  <c r="H1099" i="10"/>
  <c r="D1095" i="26"/>
  <c r="D1099" i="26"/>
  <c r="D1096" i="26"/>
  <c r="D1097" i="26"/>
  <c r="D1094" i="26"/>
  <c r="C226" i="18"/>
  <c r="D1098" i="26"/>
  <c r="H1074" i="10"/>
  <c r="H1072" i="10"/>
  <c r="H1077" i="10"/>
  <c r="H1076" i="10"/>
  <c r="H1073" i="10"/>
  <c r="H1078" i="10"/>
  <c r="H1075" i="10"/>
  <c r="H1079" i="10"/>
  <c r="D1075" i="26"/>
  <c r="D1079" i="26"/>
  <c r="D1072" i="26"/>
  <c r="D1076" i="26"/>
  <c r="D1073" i="26"/>
  <c r="D1077" i="26"/>
  <c r="D1074" i="26"/>
  <c r="D1078" i="26"/>
  <c r="C240" i="18"/>
  <c r="H1058" i="10"/>
  <c r="H1056" i="10"/>
  <c r="H1057" i="10"/>
  <c r="H1055" i="10"/>
  <c r="D1055" i="26"/>
  <c r="D1056" i="26"/>
  <c r="D1057" i="26"/>
  <c r="D1058" i="26"/>
  <c r="C209" i="18"/>
  <c r="H1034" i="10"/>
  <c r="H1035" i="10"/>
  <c r="H1032" i="10"/>
  <c r="H1033" i="10"/>
  <c r="H1037" i="10"/>
  <c r="H1036" i="10"/>
  <c r="D1035" i="26"/>
  <c r="D1032" i="26"/>
  <c r="D1036" i="26"/>
  <c r="D1033" i="26"/>
  <c r="D1037" i="26"/>
  <c r="C231" i="18"/>
  <c r="D1034" i="26"/>
  <c r="H1006" i="10"/>
  <c r="H1007" i="10"/>
  <c r="H1008" i="10"/>
  <c r="H1009" i="10"/>
  <c r="H1005" i="10"/>
  <c r="D1007" i="26"/>
  <c r="D1008" i="26"/>
  <c r="D1005" i="26"/>
  <c r="D1009" i="26"/>
  <c r="C146" i="18"/>
  <c r="D1006" i="26"/>
  <c r="H998" i="10"/>
  <c r="D998" i="26"/>
  <c r="C22" i="18"/>
  <c r="H974" i="10"/>
  <c r="H971" i="10"/>
  <c r="H973" i="10"/>
  <c r="H972" i="10"/>
  <c r="D971" i="26"/>
  <c r="D972" i="26"/>
  <c r="D973" i="26"/>
  <c r="D974" i="26"/>
  <c r="C196" i="18"/>
  <c r="H954" i="10"/>
  <c r="H958" i="10"/>
  <c r="H955" i="10"/>
  <c r="H956" i="10"/>
  <c r="H957" i="10"/>
  <c r="D955" i="26"/>
  <c r="D956" i="26"/>
  <c r="D957" i="26"/>
  <c r="D954" i="26"/>
  <c r="C188" i="18"/>
  <c r="D958" i="26"/>
  <c r="H918" i="10"/>
  <c r="H922" i="10"/>
  <c r="H926" i="10"/>
  <c r="H919" i="10"/>
  <c r="H923" i="10"/>
  <c r="H927" i="10"/>
  <c r="H920" i="10"/>
  <c r="H928" i="10"/>
  <c r="H925" i="10"/>
  <c r="H921" i="10"/>
  <c r="H929" i="10"/>
  <c r="H917" i="10"/>
  <c r="H916" i="10"/>
  <c r="H924" i="10"/>
  <c r="D919" i="26"/>
  <c r="D923" i="26"/>
  <c r="D927" i="26"/>
  <c r="D916" i="26"/>
  <c r="D920" i="26"/>
  <c r="D924" i="26"/>
  <c r="D928" i="26"/>
  <c r="D917" i="26"/>
  <c r="D921" i="26"/>
  <c r="D925" i="26"/>
  <c r="D929" i="26"/>
  <c r="D918" i="26"/>
  <c r="D926" i="26"/>
  <c r="C246" i="18"/>
  <c r="D922" i="26"/>
  <c r="H890" i="10"/>
  <c r="H894" i="10"/>
  <c r="H898" i="10"/>
  <c r="H902" i="10"/>
  <c r="H891" i="10"/>
  <c r="H895" i="10"/>
  <c r="H899" i="10"/>
  <c r="H896" i="10"/>
  <c r="H901" i="10"/>
  <c r="H897" i="10"/>
  <c r="H892" i="10"/>
  <c r="H900" i="10"/>
  <c r="H893" i="10"/>
  <c r="D891" i="26"/>
  <c r="D895" i="26"/>
  <c r="D899" i="26"/>
  <c r="D892" i="26"/>
  <c r="D896" i="26"/>
  <c r="D900" i="26"/>
  <c r="D893" i="26"/>
  <c r="D897" i="26"/>
  <c r="D901" i="26"/>
  <c r="D898" i="26"/>
  <c r="D894" i="26"/>
  <c r="D902" i="26"/>
  <c r="D890" i="26"/>
  <c r="C256" i="18"/>
  <c r="H882" i="10"/>
  <c r="H881" i="10"/>
  <c r="D881" i="26"/>
  <c r="D882" i="26"/>
  <c r="C25" i="18"/>
  <c r="H862" i="10"/>
  <c r="H866" i="10"/>
  <c r="H870" i="10"/>
  <c r="H863" i="10"/>
  <c r="H867" i="10"/>
  <c r="H871" i="10"/>
  <c r="H864" i="10"/>
  <c r="H872" i="10"/>
  <c r="H865" i="10"/>
  <c r="H869" i="10"/>
  <c r="H868" i="10"/>
  <c r="D863" i="26"/>
  <c r="D867" i="26"/>
  <c r="D871" i="26"/>
  <c r="D864" i="26"/>
  <c r="D868" i="26"/>
  <c r="D872" i="26"/>
  <c r="D865" i="26"/>
  <c r="D869" i="26"/>
  <c r="D866" i="26"/>
  <c r="D870" i="26"/>
  <c r="C245" i="18"/>
  <c r="D862" i="26"/>
  <c r="H850" i="10"/>
  <c r="H854" i="10"/>
  <c r="H847" i="10"/>
  <c r="H851" i="10"/>
  <c r="H855" i="10"/>
  <c r="H848" i="10"/>
  <c r="H856" i="10"/>
  <c r="H853" i="10"/>
  <c r="H849" i="10"/>
  <c r="H857" i="10"/>
  <c r="H852" i="10"/>
  <c r="D847" i="26"/>
  <c r="D851" i="26"/>
  <c r="D855" i="26"/>
  <c r="D848" i="26"/>
  <c r="D852" i="26"/>
  <c r="D856" i="26"/>
  <c r="D849" i="26"/>
  <c r="D853" i="26"/>
  <c r="D857" i="26"/>
  <c r="D850" i="26"/>
  <c r="D854" i="26"/>
  <c r="C241" i="18"/>
  <c r="H814" i="10"/>
  <c r="H815" i="10"/>
  <c r="H816" i="10"/>
  <c r="H817" i="10"/>
  <c r="H812" i="10"/>
  <c r="H813" i="10"/>
  <c r="D815" i="26"/>
  <c r="D812" i="26"/>
  <c r="D816" i="26"/>
  <c r="D813" i="26"/>
  <c r="D817" i="26"/>
  <c r="C192" i="18"/>
  <c r="D814" i="26"/>
  <c r="H767" i="10"/>
  <c r="H768" i="10"/>
  <c r="H769" i="10"/>
  <c r="D767" i="26"/>
  <c r="D768" i="26"/>
  <c r="D769" i="26"/>
  <c r="C75" i="18"/>
  <c r="H754" i="10"/>
  <c r="H755" i="10"/>
  <c r="H753" i="10"/>
  <c r="H756" i="10"/>
  <c r="D755" i="26"/>
  <c r="D756" i="26"/>
  <c r="D753" i="26"/>
  <c r="D754" i="26"/>
  <c r="C123" i="18"/>
  <c r="H730" i="10"/>
  <c r="H734" i="10"/>
  <c r="H731" i="10"/>
  <c r="H733" i="10"/>
  <c r="H732" i="10"/>
  <c r="D731" i="26"/>
  <c r="D732" i="26"/>
  <c r="D733" i="26"/>
  <c r="C222" i="18"/>
  <c r="D734" i="26"/>
  <c r="D730" i="26"/>
  <c r="H714" i="10"/>
  <c r="H715" i="10"/>
  <c r="H716" i="10"/>
  <c r="H717" i="10"/>
  <c r="D715" i="26"/>
  <c r="D716" i="26"/>
  <c r="D717" i="26"/>
  <c r="C183" i="18"/>
  <c r="D714" i="26"/>
  <c r="H694" i="10"/>
  <c r="H695" i="10"/>
  <c r="H693" i="10"/>
  <c r="D695" i="26"/>
  <c r="D693" i="26"/>
  <c r="D694" i="26"/>
  <c r="C35" i="18"/>
  <c r="H679" i="10"/>
  <c r="H680" i="10"/>
  <c r="H681" i="10"/>
  <c r="D681" i="26"/>
  <c r="D679" i="26"/>
  <c r="D680" i="26"/>
  <c r="C147" i="18"/>
  <c r="H656" i="10"/>
  <c r="H657" i="10"/>
  <c r="H655" i="10"/>
  <c r="D655" i="26"/>
  <c r="D656" i="26"/>
  <c r="D657" i="26"/>
  <c r="C34" i="18"/>
  <c r="H644" i="10"/>
  <c r="H642" i="10"/>
  <c r="H643" i="10"/>
  <c r="H641" i="10"/>
  <c r="D643" i="26"/>
  <c r="D644" i="26"/>
  <c r="D641" i="26"/>
  <c r="C56" i="18"/>
  <c r="D642" i="26"/>
  <c r="H628" i="10"/>
  <c r="H626" i="10"/>
  <c r="H627" i="10"/>
  <c r="D627" i="26"/>
  <c r="D628" i="26"/>
  <c r="D626" i="26"/>
  <c r="C37" i="18"/>
  <c r="H608" i="10"/>
  <c r="H612" i="10"/>
  <c r="H610" i="10"/>
  <c r="H606" i="10"/>
  <c r="H611" i="10"/>
  <c r="H607" i="10"/>
  <c r="H609" i="10"/>
  <c r="D607" i="26"/>
  <c r="D611" i="26"/>
  <c r="D608" i="26"/>
  <c r="D612" i="26"/>
  <c r="D609" i="26"/>
  <c r="D606" i="26"/>
  <c r="D610" i="26"/>
  <c r="C150" i="18"/>
  <c r="H588" i="10"/>
  <c r="H589" i="10"/>
  <c r="H590" i="10"/>
  <c r="H586" i="10"/>
  <c r="H587" i="10"/>
  <c r="D587" i="26"/>
  <c r="D588" i="26"/>
  <c r="D589" i="26"/>
  <c r="D586" i="26"/>
  <c r="D590" i="26"/>
  <c r="C179" i="18"/>
  <c r="H564" i="10"/>
  <c r="H568" i="10"/>
  <c r="H572" i="10"/>
  <c r="H567" i="10"/>
  <c r="H573" i="10"/>
  <c r="H563" i="10"/>
  <c r="H569" i="10"/>
  <c r="H574" i="10"/>
  <c r="H565" i="10"/>
  <c r="H571" i="10"/>
  <c r="H566" i="10"/>
  <c r="H570" i="10"/>
  <c r="D563" i="26"/>
  <c r="D567" i="26"/>
  <c r="D571" i="26"/>
  <c r="D564" i="26"/>
  <c r="D568" i="26"/>
  <c r="D572" i="26"/>
  <c r="D565" i="26"/>
  <c r="D569" i="26"/>
  <c r="D573" i="26"/>
  <c r="D566" i="26"/>
  <c r="D570" i="26"/>
  <c r="D574" i="26"/>
  <c r="C243" i="18"/>
  <c r="H545" i="10"/>
  <c r="D545" i="26"/>
  <c r="C6" i="18"/>
  <c r="H541" i="10"/>
  <c r="H542" i="10"/>
  <c r="D541" i="26"/>
  <c r="D542" i="26"/>
  <c r="C7" i="18"/>
  <c r="H524" i="10"/>
  <c r="H521" i="10"/>
  <c r="H525" i="10"/>
  <c r="H522" i="10"/>
  <c r="H523" i="10"/>
  <c r="D523" i="26"/>
  <c r="D524" i="26"/>
  <c r="D521" i="26"/>
  <c r="D525" i="26"/>
  <c r="D522" i="26"/>
  <c r="C126" i="18"/>
  <c r="H500" i="10"/>
  <c r="H497" i="10"/>
  <c r="H501" i="10"/>
  <c r="H498" i="10"/>
  <c r="H499" i="10"/>
  <c r="H502" i="10"/>
  <c r="D499" i="26"/>
  <c r="D500" i="26"/>
  <c r="D497" i="26"/>
  <c r="D501" i="26"/>
  <c r="D502" i="26"/>
  <c r="C217" i="18"/>
  <c r="D498" i="26"/>
  <c r="H476" i="10"/>
  <c r="H480" i="10"/>
  <c r="H477" i="10"/>
  <c r="H481" i="10"/>
  <c r="H479" i="10"/>
  <c r="H478" i="10"/>
  <c r="D479" i="26"/>
  <c r="D476" i="26"/>
  <c r="D480" i="26"/>
  <c r="D477" i="26"/>
  <c r="D481" i="26"/>
  <c r="D478" i="26"/>
  <c r="C115" i="18"/>
  <c r="H464" i="10"/>
  <c r="H461" i="10"/>
  <c r="H462" i="10"/>
  <c r="H463" i="10"/>
  <c r="D463" i="26"/>
  <c r="D464" i="26"/>
  <c r="D461" i="26"/>
  <c r="D462" i="26"/>
  <c r="C84" i="18"/>
  <c r="H444" i="10"/>
  <c r="H448" i="10"/>
  <c r="H445" i="10"/>
  <c r="H447" i="10"/>
  <c r="H446" i="10"/>
  <c r="D447" i="26"/>
  <c r="D444" i="26"/>
  <c r="D448" i="26"/>
  <c r="D445" i="26"/>
  <c r="D446" i="26"/>
  <c r="C186" i="18"/>
  <c r="H431" i="10"/>
  <c r="H430" i="10"/>
  <c r="H432" i="10"/>
  <c r="D431" i="26"/>
  <c r="D432" i="26"/>
  <c r="D430" i="26"/>
  <c r="C120" i="18"/>
  <c r="H422" i="10"/>
  <c r="H420" i="10"/>
  <c r="H421" i="10"/>
  <c r="D420" i="26"/>
  <c r="D421" i="26"/>
  <c r="D422" i="26"/>
  <c r="C100" i="18"/>
  <c r="H411" i="10"/>
  <c r="H409" i="10"/>
  <c r="H410" i="10"/>
  <c r="D411" i="26"/>
  <c r="D409" i="26"/>
  <c r="D410" i="26"/>
  <c r="C111" i="18"/>
  <c r="H387" i="10"/>
  <c r="H391" i="10"/>
  <c r="H395" i="10"/>
  <c r="H390" i="10"/>
  <c r="H396" i="10"/>
  <c r="H386" i="10"/>
  <c r="H392" i="10"/>
  <c r="H397" i="10"/>
  <c r="H388" i="10"/>
  <c r="H398" i="10"/>
  <c r="H389" i="10"/>
  <c r="H393" i="10"/>
  <c r="H394" i="10"/>
  <c r="D387" i="26"/>
  <c r="D391" i="26"/>
  <c r="D395" i="26"/>
  <c r="D388" i="26"/>
  <c r="D392" i="26"/>
  <c r="D396" i="26"/>
  <c r="D389" i="26"/>
  <c r="D393" i="26"/>
  <c r="D397" i="26"/>
  <c r="D390" i="26"/>
  <c r="D394" i="26"/>
  <c r="D398" i="26"/>
  <c r="D386" i="26"/>
  <c r="C251" i="18"/>
  <c r="H375" i="10"/>
  <c r="H374" i="10"/>
  <c r="H376" i="10"/>
  <c r="H377" i="10"/>
  <c r="H378" i="10"/>
  <c r="D375" i="26"/>
  <c r="D376" i="26"/>
  <c r="D377" i="26"/>
  <c r="D374" i="26"/>
  <c r="D378" i="26"/>
  <c r="C174" i="18"/>
  <c r="H359" i="10"/>
  <c r="H358" i="10"/>
  <c r="H360" i="10"/>
  <c r="H357" i="10"/>
  <c r="D359" i="26"/>
  <c r="D360" i="26"/>
  <c r="D357" i="26"/>
  <c r="D358" i="26"/>
  <c r="C204" i="18"/>
  <c r="H347" i="10"/>
  <c r="H348" i="10"/>
  <c r="H349" i="10"/>
  <c r="H346" i="10"/>
  <c r="D347" i="26"/>
  <c r="D348" i="26"/>
  <c r="D349" i="26"/>
  <c r="D346" i="26"/>
  <c r="C169" i="18"/>
  <c r="H325" i="10"/>
  <c r="H322" i="10"/>
  <c r="H327" i="10"/>
  <c r="H323" i="10"/>
  <c r="H324" i="10"/>
  <c r="H326" i="10"/>
  <c r="D323" i="26"/>
  <c r="D327" i="26"/>
  <c r="D324" i="26"/>
  <c r="D325" i="26"/>
  <c r="D326" i="26"/>
  <c r="C124" i="18"/>
  <c r="D322" i="26"/>
  <c r="H305" i="10"/>
  <c r="D305" i="26"/>
  <c r="C18" i="18"/>
  <c r="H289" i="10"/>
  <c r="H290" i="10"/>
  <c r="D289" i="26"/>
  <c r="D290" i="26"/>
  <c r="C8" i="18"/>
  <c r="H286" i="10"/>
  <c r="D286" i="26"/>
  <c r="C17" i="18"/>
  <c r="H269" i="10"/>
  <c r="H268" i="10"/>
  <c r="H266" i="10"/>
  <c r="H267" i="10"/>
  <c r="H270" i="10"/>
  <c r="D267" i="26"/>
  <c r="D268" i="26"/>
  <c r="D269" i="26"/>
  <c r="D266" i="26"/>
  <c r="D270" i="26"/>
  <c r="C51" i="18"/>
  <c r="H241" i="10"/>
  <c r="H242" i="10"/>
  <c r="H243" i="10"/>
  <c r="H244" i="10"/>
  <c r="D243" i="26"/>
  <c r="D244" i="26"/>
  <c r="D241" i="26"/>
  <c r="C59" i="18"/>
  <c r="D242" i="26"/>
  <c r="H225" i="10"/>
  <c r="H226" i="10"/>
  <c r="H223" i="10"/>
  <c r="H224" i="10"/>
  <c r="D223" i="26"/>
  <c r="D224" i="26"/>
  <c r="D225" i="26"/>
  <c r="C125" i="18"/>
  <c r="D226" i="26"/>
  <c r="H209" i="10"/>
  <c r="H210" i="10"/>
  <c r="H207" i="10"/>
  <c r="H208" i="10"/>
  <c r="H206" i="10"/>
  <c r="D207" i="26"/>
  <c r="D208" i="26"/>
  <c r="D209" i="26"/>
  <c r="D206" i="26"/>
  <c r="D210" i="26"/>
  <c r="C136" i="18"/>
  <c r="H189" i="10"/>
  <c r="H188" i="10"/>
  <c r="H186" i="10"/>
  <c r="H192" i="10"/>
  <c r="H187" i="10"/>
  <c r="H190" i="10"/>
  <c r="H191" i="10"/>
  <c r="D187" i="26"/>
  <c r="D191" i="26"/>
  <c r="D188" i="26"/>
  <c r="D192" i="26"/>
  <c r="D189" i="26"/>
  <c r="D186" i="26"/>
  <c r="D190" i="26"/>
  <c r="C227" i="18"/>
  <c r="H173" i="10"/>
  <c r="H172" i="10"/>
  <c r="H171" i="10"/>
  <c r="H174" i="10"/>
  <c r="D171" i="26"/>
  <c r="D172" i="26"/>
  <c r="D173" i="26"/>
  <c r="D174" i="26"/>
  <c r="C108" i="18"/>
  <c r="H157" i="10"/>
  <c r="H156" i="10"/>
  <c r="H158" i="10"/>
  <c r="H159" i="10"/>
  <c r="H160" i="10"/>
  <c r="H155" i="10"/>
  <c r="D155" i="26"/>
  <c r="D159" i="26"/>
  <c r="D156" i="26"/>
  <c r="D160" i="26"/>
  <c r="D157" i="26"/>
  <c r="D158" i="26"/>
  <c r="C230" i="18"/>
  <c r="H140" i="10"/>
  <c r="H138" i="10"/>
  <c r="H139" i="10"/>
  <c r="D139" i="26"/>
  <c r="D140" i="26"/>
  <c r="D138" i="26"/>
  <c r="C81" i="18"/>
  <c r="H125" i="10"/>
  <c r="H124" i="10"/>
  <c r="H123" i="10"/>
  <c r="H126" i="10"/>
  <c r="D123" i="26"/>
  <c r="D124" i="26"/>
  <c r="D125" i="26"/>
  <c r="D126" i="26"/>
  <c r="C112" i="18"/>
  <c r="H105" i="10"/>
  <c r="H103" i="10"/>
  <c r="H104" i="10"/>
  <c r="H106" i="10"/>
  <c r="D103" i="26"/>
  <c r="D104" i="26"/>
  <c r="D105" i="26"/>
  <c r="D106" i="26"/>
  <c r="C172" i="18"/>
  <c r="H82" i="10"/>
  <c r="H83" i="10"/>
  <c r="H84" i="10"/>
  <c r="D83" i="26"/>
  <c r="D84" i="26"/>
  <c r="D82" i="26"/>
  <c r="C53" i="18"/>
  <c r="H33" i="10"/>
  <c r="H34" i="10"/>
  <c r="H31" i="10"/>
  <c r="H32" i="10"/>
  <c r="H35" i="10"/>
  <c r="H36" i="10"/>
  <c r="D31" i="26"/>
  <c r="D35" i="26"/>
  <c r="D32" i="26"/>
  <c r="D36" i="26"/>
  <c r="D33" i="26"/>
  <c r="C211" i="18"/>
  <c r="D34" i="26"/>
  <c r="H21" i="10"/>
  <c r="H18" i="10"/>
  <c r="H22" i="10"/>
  <c r="H23" i="10"/>
  <c r="H19" i="10"/>
  <c r="H20" i="10"/>
  <c r="D19" i="26"/>
  <c r="D23" i="26"/>
  <c r="D20" i="26"/>
  <c r="D21" i="26"/>
  <c r="D22" i="26"/>
  <c r="D18" i="26"/>
  <c r="C197" i="18"/>
  <c r="H1167" i="10"/>
  <c r="D1167" i="26"/>
  <c r="C19" i="18"/>
  <c r="H1141" i="10"/>
  <c r="H1143" i="10"/>
  <c r="H1142" i="10"/>
  <c r="D1143" i="26"/>
  <c r="D1141" i="26"/>
  <c r="D1142" i="26"/>
  <c r="C203" i="18"/>
  <c r="H1038" i="10"/>
  <c r="H1042" i="10"/>
  <c r="H1039" i="10"/>
  <c r="H1040" i="10"/>
  <c r="H1041" i="10"/>
  <c r="D1039" i="26"/>
  <c r="D1040" i="26"/>
  <c r="D1041" i="26"/>
  <c r="D1042" i="26"/>
  <c r="D1038" i="26"/>
  <c r="C144" i="18"/>
  <c r="H999" i="10"/>
  <c r="D999" i="26"/>
  <c r="C3" i="18"/>
  <c r="H962" i="10"/>
  <c r="H959" i="10"/>
  <c r="H960" i="10"/>
  <c r="H961" i="10"/>
  <c r="D959" i="26"/>
  <c r="D960" i="26"/>
  <c r="D961" i="26"/>
  <c r="D962" i="26"/>
  <c r="C173" i="18"/>
  <c r="H930" i="10"/>
  <c r="H931" i="10"/>
  <c r="H932" i="10"/>
  <c r="H933" i="10"/>
  <c r="D931" i="26"/>
  <c r="D932" i="26"/>
  <c r="D933" i="26"/>
  <c r="D930" i="26"/>
  <c r="C76" i="18"/>
  <c r="H886" i="10"/>
  <c r="C2" i="18"/>
  <c r="D886" i="26"/>
  <c r="H874" i="10"/>
  <c r="H878" i="10"/>
  <c r="H875" i="10"/>
  <c r="H879" i="10"/>
  <c r="H877" i="10"/>
  <c r="H873" i="10"/>
  <c r="H876" i="10"/>
  <c r="D875" i="26"/>
  <c r="D879" i="26"/>
  <c r="D876" i="26"/>
  <c r="D873" i="26"/>
  <c r="D877" i="26"/>
  <c r="D878" i="26"/>
  <c r="D874" i="26"/>
  <c r="C154" i="18"/>
  <c r="H786" i="10"/>
  <c r="H790" i="10"/>
  <c r="H787" i="10"/>
  <c r="H784" i="10"/>
  <c r="H785" i="10"/>
  <c r="H788" i="10"/>
  <c r="H789" i="10"/>
  <c r="D787" i="26"/>
  <c r="D784" i="26"/>
  <c r="D788" i="26"/>
  <c r="D785" i="26"/>
  <c r="D789" i="26"/>
  <c r="D786" i="26"/>
  <c r="C220" i="18"/>
  <c r="D790" i="26"/>
  <c r="H758" i="10"/>
  <c r="H759" i="10"/>
  <c r="H757" i="10"/>
  <c r="D759" i="26"/>
  <c r="D757" i="26"/>
  <c r="D758" i="26"/>
  <c r="C94" i="18"/>
  <c r="H698" i="10"/>
  <c r="H702" i="10"/>
  <c r="H706" i="10"/>
  <c r="H699" i="10"/>
  <c r="H703" i="10"/>
  <c r="H707" i="10"/>
  <c r="H696" i="10"/>
  <c r="H704" i="10"/>
  <c r="H697" i="10"/>
  <c r="H705" i="10"/>
  <c r="H701" i="10"/>
  <c r="H700" i="10"/>
  <c r="D699" i="26"/>
  <c r="D703" i="26"/>
  <c r="D707" i="26"/>
  <c r="D696" i="26"/>
  <c r="D700" i="26"/>
  <c r="D704" i="26"/>
  <c r="D697" i="26"/>
  <c r="D701" i="26"/>
  <c r="D705" i="26"/>
  <c r="D706" i="26"/>
  <c r="D702" i="26"/>
  <c r="D698" i="26"/>
  <c r="C252" i="18"/>
  <c r="H660" i="10"/>
  <c r="H658" i="10"/>
  <c r="H659" i="10"/>
  <c r="H661" i="10"/>
  <c r="D659" i="26"/>
  <c r="D660" i="26"/>
  <c r="D661" i="26"/>
  <c r="D658" i="26"/>
  <c r="C157" i="18"/>
  <c r="H616" i="10"/>
  <c r="H615" i="10"/>
  <c r="H617" i="10"/>
  <c r="H614" i="10"/>
  <c r="H613" i="10"/>
  <c r="D615" i="26"/>
  <c r="D616" i="26"/>
  <c r="D613" i="26"/>
  <c r="D617" i="26"/>
  <c r="D614" i="26"/>
  <c r="C58" i="18"/>
  <c r="H548" i="10"/>
  <c r="H546" i="10"/>
  <c r="H551" i="10"/>
  <c r="H547" i="10"/>
  <c r="H549" i="10"/>
  <c r="H550" i="10"/>
  <c r="D547" i="26"/>
  <c r="D551" i="26"/>
  <c r="D548" i="26"/>
  <c r="D549" i="26"/>
  <c r="D550" i="26"/>
  <c r="C225" i="18"/>
  <c r="D546" i="26"/>
  <c r="H504" i="10"/>
  <c r="H505" i="10"/>
  <c r="H506" i="10"/>
  <c r="H507" i="10"/>
  <c r="H503" i="10"/>
  <c r="D503" i="26"/>
  <c r="D507" i="26"/>
  <c r="D504" i="26"/>
  <c r="D505" i="26"/>
  <c r="D506" i="26"/>
  <c r="C138" i="18"/>
  <c r="H468" i="10"/>
  <c r="H465" i="10"/>
  <c r="H466" i="10"/>
  <c r="H467" i="10"/>
  <c r="D467" i="26"/>
  <c r="D468" i="26"/>
  <c r="D465" i="26"/>
  <c r="D466" i="26"/>
  <c r="C198" i="18"/>
  <c r="H435" i="10"/>
  <c r="H433" i="10"/>
  <c r="H434" i="10"/>
  <c r="D435" i="26"/>
  <c r="D433" i="26"/>
  <c r="C45" i="18"/>
  <c r="D434" i="26"/>
  <c r="H415" i="10"/>
  <c r="H412" i="10"/>
  <c r="H413" i="10"/>
  <c r="H414" i="10"/>
  <c r="D415" i="26"/>
  <c r="D412" i="26"/>
  <c r="D413" i="26"/>
  <c r="D414" i="26"/>
  <c r="C117" i="18"/>
  <c r="H309" i="10"/>
  <c r="H313" i="10"/>
  <c r="H306" i="10"/>
  <c r="H311" i="10"/>
  <c r="H307" i="10"/>
  <c r="H308" i="10"/>
  <c r="H312" i="10"/>
  <c r="H310" i="10"/>
  <c r="D307" i="26"/>
  <c r="D311" i="26"/>
  <c r="D308" i="26"/>
  <c r="D312" i="26"/>
  <c r="D309" i="26"/>
  <c r="D313" i="26"/>
  <c r="D310" i="26"/>
  <c r="D306" i="26"/>
  <c r="C228" i="18"/>
  <c r="H287" i="10"/>
  <c r="D287" i="26"/>
  <c r="C28" i="18"/>
  <c r="H257" i="10"/>
  <c r="H258" i="10"/>
  <c r="H256" i="10"/>
  <c r="H255" i="10"/>
  <c r="D255" i="26"/>
  <c r="D256" i="26"/>
  <c r="D257" i="26"/>
  <c r="D258" i="26"/>
  <c r="C95" i="18"/>
  <c r="H229" i="10"/>
  <c r="H233" i="10"/>
  <c r="H231" i="10"/>
  <c r="H228" i="10"/>
  <c r="H230" i="10"/>
  <c r="H232" i="10"/>
  <c r="H227" i="10"/>
  <c r="D227" i="26"/>
  <c r="D231" i="26"/>
  <c r="D228" i="26"/>
  <c r="D232" i="26"/>
  <c r="D229" i="26"/>
  <c r="D233" i="26"/>
  <c r="D230" i="26"/>
  <c r="C223" i="18"/>
  <c r="H193" i="10"/>
  <c r="H197" i="10"/>
  <c r="H194" i="10"/>
  <c r="H195" i="10"/>
  <c r="H196" i="10"/>
  <c r="D195" i="26"/>
  <c r="D196" i="26"/>
  <c r="D193" i="26"/>
  <c r="D197" i="26"/>
  <c r="D194" i="26"/>
  <c r="C131" i="18"/>
  <c r="H161" i="10"/>
  <c r="H165" i="10"/>
  <c r="H162" i="10"/>
  <c r="H164" i="10"/>
  <c r="H163" i="10"/>
  <c r="D163" i="26"/>
  <c r="D164" i="26"/>
  <c r="D161" i="26"/>
  <c r="D165" i="26"/>
  <c r="C129" i="18"/>
  <c r="D162" i="26"/>
  <c r="H129" i="10"/>
  <c r="H128" i="10"/>
  <c r="H127" i="10"/>
  <c r="D127" i="26"/>
  <c r="D128" i="26"/>
  <c r="D129" i="26"/>
  <c r="C67" i="18"/>
  <c r="H65" i="10"/>
  <c r="H66" i="10"/>
  <c r="H67" i="10"/>
  <c r="H68" i="10"/>
  <c r="D67" i="26"/>
  <c r="D68" i="26"/>
  <c r="D65" i="26"/>
  <c r="C177" i="18"/>
  <c r="D66" i="26"/>
  <c r="H37" i="10"/>
  <c r="H41" i="10"/>
  <c r="H38" i="10"/>
  <c r="H42" i="10"/>
  <c r="H39" i="10"/>
  <c r="H40" i="10"/>
  <c r="D39" i="26"/>
  <c r="D40" i="26"/>
  <c r="D37" i="26"/>
  <c r="D41" i="26"/>
  <c r="D38" i="26"/>
  <c r="D42" i="26"/>
  <c r="C216" i="18"/>
  <c r="H1179" i="10"/>
  <c r="H1178" i="10"/>
  <c r="H1180" i="10"/>
  <c r="D1179" i="26"/>
  <c r="D1180" i="26"/>
  <c r="C85" i="18"/>
  <c r="D1178" i="26"/>
  <c r="H1169" i="10"/>
  <c r="D1169" i="26"/>
  <c r="C13" i="18"/>
  <c r="H1165" i="10"/>
  <c r="D1165" i="26"/>
  <c r="C16" i="18"/>
  <c r="H1153" i="10"/>
  <c r="H1155" i="10"/>
  <c r="H1154" i="10"/>
  <c r="H1156" i="10"/>
  <c r="D1155" i="26"/>
  <c r="D1156" i="26"/>
  <c r="D1153" i="26"/>
  <c r="D1154" i="26"/>
  <c r="C105" i="18"/>
  <c r="H1133" i="10"/>
  <c r="H1136" i="10"/>
  <c r="H1134" i="10"/>
  <c r="H1135" i="10"/>
  <c r="H1132" i="10"/>
  <c r="D1135" i="26"/>
  <c r="D1132" i="26"/>
  <c r="D1136" i="26"/>
  <c r="D1133" i="26"/>
  <c r="D1134" i="26"/>
  <c r="C201" i="18"/>
  <c r="H1121" i="10"/>
  <c r="H1119" i="10"/>
  <c r="H1120" i="10"/>
  <c r="D1119" i="26"/>
  <c r="D1120" i="26"/>
  <c r="D1121" i="26"/>
  <c r="C44" i="18"/>
  <c r="H1105" i="10"/>
  <c r="H1108" i="10"/>
  <c r="H1106" i="10"/>
  <c r="H1107" i="10"/>
  <c r="D1107" i="26"/>
  <c r="D1108" i="26"/>
  <c r="D1105" i="26"/>
  <c r="D1106" i="26"/>
  <c r="C141" i="18"/>
  <c r="H1093" i="10"/>
  <c r="H1092" i="10"/>
  <c r="H1090" i="10"/>
  <c r="H1091" i="10"/>
  <c r="D1091" i="26"/>
  <c r="D1092" i="26"/>
  <c r="D1093" i="26"/>
  <c r="D1090" i="26"/>
  <c r="C77" i="18"/>
  <c r="H1070" i="10"/>
  <c r="H1067" i="10"/>
  <c r="H1068" i="10"/>
  <c r="H1071" i="10"/>
  <c r="H1069" i="10"/>
  <c r="D1067" i="26"/>
  <c r="D1071" i="26"/>
  <c r="D1068" i="26"/>
  <c r="D1069" i="26"/>
  <c r="C167" i="18"/>
  <c r="D1070" i="26"/>
  <c r="H1050" i="10"/>
  <c r="H1054" i="10"/>
  <c r="H1051" i="10"/>
  <c r="H1052" i="10"/>
  <c r="H1048" i="10"/>
  <c r="H1053" i="10"/>
  <c r="H1049" i="10"/>
  <c r="D1051" i="26"/>
  <c r="D1048" i="26"/>
  <c r="D1052" i="26"/>
  <c r="D1049" i="26"/>
  <c r="D1053" i="26"/>
  <c r="C215" i="18"/>
  <c r="D1050" i="26"/>
  <c r="D1054" i="26"/>
  <c r="H1022" i="10"/>
  <c r="H1026" i="10"/>
  <c r="H1030" i="10"/>
  <c r="H1023" i="10"/>
  <c r="H1027" i="10"/>
  <c r="H1031" i="10"/>
  <c r="H1024" i="10"/>
  <c r="H1021" i="10"/>
  <c r="H1025" i="10"/>
  <c r="H1020" i="10"/>
  <c r="H1028" i="10"/>
  <c r="H1029" i="10"/>
  <c r="D1023" i="26"/>
  <c r="D1027" i="26"/>
  <c r="D1031" i="26"/>
  <c r="D1020" i="26"/>
  <c r="D1024" i="26"/>
  <c r="D1028" i="26"/>
  <c r="D1021" i="26"/>
  <c r="D1025" i="26"/>
  <c r="D1029" i="26"/>
  <c r="D1026" i="26"/>
  <c r="C253" i="18"/>
  <c r="D1030" i="26"/>
  <c r="D1022" i="26"/>
  <c r="H990" i="10"/>
  <c r="H994" i="10"/>
  <c r="H991" i="10"/>
  <c r="H995" i="10"/>
  <c r="H992" i="10"/>
  <c r="H997" i="10"/>
  <c r="H993" i="10"/>
  <c r="H989" i="10"/>
  <c r="H996" i="10"/>
  <c r="D991" i="26"/>
  <c r="D995" i="26"/>
  <c r="D992" i="26"/>
  <c r="D996" i="26"/>
  <c r="D989" i="26"/>
  <c r="D993" i="26"/>
  <c r="D997" i="26"/>
  <c r="D994" i="26"/>
  <c r="D990" i="26"/>
  <c r="C236" i="18"/>
  <c r="H970" i="10"/>
  <c r="H967" i="10"/>
  <c r="H968" i="10"/>
  <c r="H969" i="10"/>
  <c r="D967" i="26"/>
  <c r="D968" i="26"/>
  <c r="D969" i="26"/>
  <c r="C73" i="18"/>
  <c r="D970" i="26"/>
  <c r="H951" i="10"/>
  <c r="H952" i="10"/>
  <c r="H953" i="10"/>
  <c r="D951" i="26"/>
  <c r="D952" i="26"/>
  <c r="D953" i="26"/>
  <c r="C93" i="18"/>
  <c r="H942" i="10"/>
  <c r="H939" i="10"/>
  <c r="H941" i="10"/>
  <c r="H940" i="10"/>
  <c r="D939" i="26"/>
  <c r="D940" i="26"/>
  <c r="D941" i="26"/>
  <c r="D942" i="26"/>
  <c r="C104" i="18"/>
  <c r="H914" i="10"/>
  <c r="H915" i="10"/>
  <c r="H912" i="10"/>
  <c r="H913" i="10"/>
  <c r="D915" i="26"/>
  <c r="D912" i="26"/>
  <c r="D913" i="26"/>
  <c r="D914" i="26"/>
  <c r="C99" i="18"/>
  <c r="H889" i="10"/>
  <c r="D889" i="26"/>
  <c r="C20" i="18"/>
  <c r="H885" i="10"/>
  <c r="D885" i="26"/>
  <c r="C24" i="18"/>
  <c r="H880" i="10"/>
  <c r="D880" i="26"/>
  <c r="C12" i="18"/>
  <c r="H842" i="10"/>
  <c r="H846" i="10"/>
  <c r="H843" i="10"/>
  <c r="H841" i="10"/>
  <c r="H845" i="10"/>
  <c r="H844" i="10"/>
  <c r="D843" i="26"/>
  <c r="D844" i="26"/>
  <c r="D841" i="26"/>
  <c r="D845" i="26"/>
  <c r="D846" i="26"/>
  <c r="D842" i="26"/>
  <c r="C206" i="18"/>
  <c r="H798" i="10"/>
  <c r="H802" i="10"/>
  <c r="H806" i="10"/>
  <c r="H810" i="10"/>
  <c r="H795" i="10"/>
  <c r="H799" i="10"/>
  <c r="H803" i="10"/>
  <c r="H807" i="10"/>
  <c r="H811" i="10"/>
  <c r="H800" i="10"/>
  <c r="H808" i="10"/>
  <c r="H805" i="10"/>
  <c r="H801" i="10"/>
  <c r="H809" i="10"/>
  <c r="H797" i="10"/>
  <c r="H796" i="10"/>
  <c r="H804" i="10"/>
  <c r="D795" i="26"/>
  <c r="D799" i="26"/>
  <c r="D803" i="26"/>
  <c r="D807" i="26"/>
  <c r="D811" i="26"/>
  <c r="D796" i="26"/>
  <c r="D800" i="26"/>
  <c r="D804" i="26"/>
  <c r="D808" i="26"/>
  <c r="D797" i="26"/>
  <c r="D801" i="26"/>
  <c r="D805" i="26"/>
  <c r="D809" i="26"/>
  <c r="D802" i="26"/>
  <c r="D798" i="26"/>
  <c r="D806" i="26"/>
  <c r="D810" i="26"/>
  <c r="C257" i="18"/>
  <c r="H782" i="10"/>
  <c r="H779" i="10"/>
  <c r="H783" i="10"/>
  <c r="H781" i="10"/>
  <c r="H780" i="10"/>
  <c r="D779" i="26"/>
  <c r="D783" i="26"/>
  <c r="D780" i="26"/>
  <c r="D781" i="26"/>
  <c r="D782" i="26"/>
  <c r="C156" i="18"/>
  <c r="H766" i="10"/>
  <c r="H763" i="10"/>
  <c r="H764" i="10"/>
  <c r="H765" i="10"/>
  <c r="D763" i="26"/>
  <c r="D764" i="26"/>
  <c r="D765" i="26"/>
  <c r="D766" i="26"/>
  <c r="C121" i="18"/>
  <c r="H726" i="10"/>
  <c r="H727" i="10"/>
  <c r="H728" i="10"/>
  <c r="H729" i="10"/>
  <c r="D727" i="26"/>
  <c r="D728" i="26"/>
  <c r="D729" i="26"/>
  <c r="C97" i="18"/>
  <c r="D726" i="26"/>
  <c r="H711" i="10"/>
  <c r="H712" i="10"/>
  <c r="H713" i="10"/>
  <c r="D711" i="26"/>
  <c r="D712" i="26"/>
  <c r="D713" i="26"/>
  <c r="C145" i="18"/>
  <c r="H690" i="10"/>
  <c r="H691" i="10"/>
  <c r="H689" i="10"/>
  <c r="H692" i="10"/>
  <c r="D691" i="26"/>
  <c r="D692" i="26"/>
  <c r="D689" i="26"/>
  <c r="D690" i="26"/>
  <c r="C62" i="18"/>
  <c r="H678" i="10"/>
  <c r="H677" i="10"/>
  <c r="H676" i="10"/>
  <c r="D676" i="26"/>
  <c r="D677" i="26"/>
  <c r="D678" i="26"/>
  <c r="C133" i="18"/>
  <c r="H652" i="10"/>
  <c r="H653" i="10"/>
  <c r="H654" i="10"/>
  <c r="D652" i="26"/>
  <c r="D653" i="26"/>
  <c r="D654" i="26"/>
  <c r="C107" i="18"/>
  <c r="H632" i="10"/>
  <c r="H636" i="10"/>
  <c r="H640" i="10"/>
  <c r="H637" i="10"/>
  <c r="H633" i="10"/>
  <c r="H638" i="10"/>
  <c r="H639" i="10"/>
  <c r="H634" i="10"/>
  <c r="H635" i="10"/>
  <c r="D635" i="26"/>
  <c r="D639" i="26"/>
  <c r="D632" i="26"/>
  <c r="D636" i="26"/>
  <c r="D640" i="26"/>
  <c r="D633" i="26"/>
  <c r="D637" i="26"/>
  <c r="D634" i="26"/>
  <c r="D638" i="26"/>
  <c r="C254" i="18"/>
  <c r="H624" i="10"/>
  <c r="H622" i="10"/>
  <c r="H625" i="10"/>
  <c r="H623" i="10"/>
  <c r="D623" i="26"/>
  <c r="D624" i="26"/>
  <c r="D625" i="26"/>
  <c r="D622" i="26"/>
  <c r="C90" i="18"/>
  <c r="H604" i="10"/>
  <c r="H605" i="10"/>
  <c r="H602" i="10"/>
  <c r="H603" i="10"/>
  <c r="D603" i="26"/>
  <c r="D604" i="26"/>
  <c r="D605" i="26"/>
  <c r="D602" i="26"/>
  <c r="C78" i="18"/>
  <c r="H584" i="10"/>
  <c r="H583" i="10"/>
  <c r="H585" i="10"/>
  <c r="H581" i="10"/>
  <c r="H582" i="10"/>
  <c r="D583" i="26"/>
  <c r="D584" i="26"/>
  <c r="D581" i="26"/>
  <c r="D585" i="26"/>
  <c r="D582" i="26"/>
  <c r="C152" i="18"/>
  <c r="H560" i="10"/>
  <c r="H557" i="10"/>
  <c r="H562" i="10"/>
  <c r="H558" i="10"/>
  <c r="H561" i="10"/>
  <c r="H559" i="10"/>
  <c r="D559" i="26"/>
  <c r="D560" i="26"/>
  <c r="D557" i="26"/>
  <c r="D561" i="26"/>
  <c r="D558" i="26"/>
  <c r="D562" i="26"/>
  <c r="C212" i="18"/>
  <c r="H536" i="10"/>
  <c r="H540" i="10"/>
  <c r="H537" i="10"/>
  <c r="H539" i="10"/>
  <c r="H538" i="10"/>
  <c r="D539" i="26"/>
  <c r="D536" i="26"/>
  <c r="D540" i="26"/>
  <c r="D537" i="26"/>
  <c r="D538" i="26"/>
  <c r="C48" i="18"/>
  <c r="H516" i="10"/>
  <c r="H520" i="10"/>
  <c r="H513" i="10"/>
  <c r="H517" i="10"/>
  <c r="H514" i="10"/>
  <c r="H515" i="10"/>
  <c r="H518" i="10"/>
  <c r="H519" i="10"/>
  <c r="D515" i="26"/>
  <c r="D519" i="26"/>
  <c r="D516" i="26"/>
  <c r="D520" i="26"/>
  <c r="D513" i="26"/>
  <c r="D517" i="26"/>
  <c r="D518" i="26"/>
  <c r="D514" i="26"/>
  <c r="C229" i="18"/>
  <c r="H492" i="10"/>
  <c r="H496" i="10"/>
  <c r="H493" i="10"/>
  <c r="H495" i="10"/>
  <c r="H494" i="10"/>
  <c r="D495" i="26"/>
  <c r="D492" i="26"/>
  <c r="D496" i="26"/>
  <c r="D493" i="26"/>
  <c r="D494" i="26"/>
  <c r="C79" i="18"/>
  <c r="H473" i="10"/>
  <c r="H474" i="10"/>
  <c r="H475" i="10"/>
  <c r="D475" i="26"/>
  <c r="D473" i="26"/>
  <c r="D474" i="26"/>
  <c r="C153" i="18"/>
  <c r="H460" i="10"/>
  <c r="H458" i="10"/>
  <c r="H459" i="10"/>
  <c r="D459" i="26"/>
  <c r="D460" i="26"/>
  <c r="D458" i="26"/>
  <c r="C83" i="18"/>
  <c r="H443" i="10"/>
  <c r="H440" i="10"/>
  <c r="H441" i="10"/>
  <c r="H442" i="10"/>
  <c r="D443" i="26"/>
  <c r="D440" i="26"/>
  <c r="D441" i="26"/>
  <c r="D442" i="26"/>
  <c r="C137" i="18"/>
  <c r="H407" i="10"/>
  <c r="H406" i="10"/>
  <c r="H408" i="10"/>
  <c r="D407" i="26"/>
  <c r="D408" i="26"/>
  <c r="D406" i="26"/>
  <c r="C86" i="18"/>
  <c r="H383" i="10"/>
  <c r="H385" i="10"/>
  <c r="H384" i="10"/>
  <c r="D383" i="26"/>
  <c r="D384" i="26"/>
  <c r="D385" i="26"/>
  <c r="C232" i="18"/>
  <c r="H371" i="10"/>
  <c r="H370" i="10"/>
  <c r="H372" i="10"/>
  <c r="H373" i="10"/>
  <c r="D371" i="26"/>
  <c r="D372" i="26"/>
  <c r="D373" i="26"/>
  <c r="D370" i="26"/>
  <c r="C61" i="18"/>
  <c r="H355" i="10"/>
  <c r="H353" i="10"/>
  <c r="H354" i="10"/>
  <c r="H356" i="10"/>
  <c r="D355" i="26"/>
  <c r="D356" i="26"/>
  <c r="D353" i="26"/>
  <c r="D354" i="26"/>
  <c r="C122" i="18"/>
  <c r="H341" i="10"/>
  <c r="H343" i="10"/>
  <c r="H342" i="10"/>
  <c r="H344" i="10"/>
  <c r="H345" i="10"/>
  <c r="H340" i="10"/>
  <c r="D343" i="26"/>
  <c r="D340" i="26"/>
  <c r="D344" i="26"/>
  <c r="D341" i="26"/>
  <c r="D345" i="26"/>
  <c r="D342" i="26"/>
  <c r="C219" i="18"/>
  <c r="H304" i="10"/>
  <c r="D304" i="26"/>
  <c r="C23" i="18"/>
  <c r="H281" i="10"/>
  <c r="H285" i="10"/>
  <c r="H279" i="10"/>
  <c r="H284" i="10"/>
  <c r="H280" i="10"/>
  <c r="H282" i="10"/>
  <c r="H283" i="10"/>
  <c r="D279" i="26"/>
  <c r="D283" i="26"/>
  <c r="D280" i="26"/>
  <c r="D284" i="26"/>
  <c r="D281" i="26"/>
  <c r="D285" i="26"/>
  <c r="D282" i="26"/>
  <c r="C218" i="18"/>
  <c r="H265" i="10"/>
  <c r="H263" i="10"/>
  <c r="H264" i="10"/>
  <c r="D263" i="26"/>
  <c r="D264" i="26"/>
  <c r="D265" i="26"/>
  <c r="C80" i="18"/>
  <c r="H238" i="10"/>
  <c r="H239" i="10"/>
  <c r="H240" i="10"/>
  <c r="D239" i="26"/>
  <c r="D240" i="26"/>
  <c r="D238" i="26"/>
  <c r="C43" i="18"/>
  <c r="H221" i="10"/>
  <c r="H220" i="10"/>
  <c r="H222" i="10"/>
  <c r="H219" i="10"/>
  <c r="D219" i="26"/>
  <c r="D220" i="26"/>
  <c r="D221" i="26"/>
  <c r="D222" i="26"/>
  <c r="C189" i="18"/>
  <c r="H205" i="10"/>
  <c r="H204" i="10"/>
  <c r="H202" i="10"/>
  <c r="H203" i="10"/>
  <c r="D203" i="26"/>
  <c r="D204" i="26"/>
  <c r="D205" i="26"/>
  <c r="D202" i="26"/>
  <c r="C181" i="18"/>
  <c r="H181" i="10"/>
  <c r="H185" i="10"/>
  <c r="H183" i="10"/>
  <c r="H182" i="10"/>
  <c r="H184" i="10"/>
  <c r="D183" i="26"/>
  <c r="D184" i="26"/>
  <c r="D181" i="26"/>
  <c r="D185" i="26"/>
  <c r="D182" i="26"/>
  <c r="C155" i="18"/>
  <c r="H169" i="10"/>
  <c r="H167" i="10"/>
  <c r="H166" i="10"/>
  <c r="H168" i="10"/>
  <c r="H170" i="10"/>
  <c r="D167" i="26"/>
  <c r="D168" i="26"/>
  <c r="D169" i="26"/>
  <c r="D166" i="26"/>
  <c r="D170" i="26"/>
  <c r="C119" i="18"/>
  <c r="H153" i="10"/>
  <c r="H151" i="10"/>
  <c r="H150" i="10"/>
  <c r="H152" i="10"/>
  <c r="H154" i="10"/>
  <c r="D151" i="26"/>
  <c r="D152" i="26"/>
  <c r="D153" i="26"/>
  <c r="D150" i="26"/>
  <c r="D154" i="26"/>
  <c r="C91" i="18"/>
  <c r="H133" i="10"/>
  <c r="H137" i="10"/>
  <c r="H135" i="10"/>
  <c r="H136" i="10"/>
  <c r="H134" i="10"/>
  <c r="D135" i="26"/>
  <c r="D136" i="26"/>
  <c r="D133" i="26"/>
  <c r="D137" i="26"/>
  <c r="D134" i="26"/>
  <c r="C190" i="18"/>
  <c r="H121" i="10"/>
  <c r="H119" i="10"/>
  <c r="H122" i="10"/>
  <c r="H120" i="10"/>
  <c r="D119" i="26"/>
  <c r="D120" i="26"/>
  <c r="D121" i="26"/>
  <c r="D122" i="26"/>
  <c r="C176" i="18"/>
  <c r="H101" i="10"/>
  <c r="H100" i="10"/>
  <c r="H102" i="10"/>
  <c r="D100" i="26"/>
  <c r="D101" i="26"/>
  <c r="D102" i="26"/>
  <c r="C38" i="18"/>
  <c r="H81" i="10"/>
  <c r="H79" i="10"/>
  <c r="H80" i="10"/>
  <c r="D79" i="26"/>
  <c r="D80" i="26"/>
  <c r="D81" i="26"/>
  <c r="C63" i="18"/>
  <c r="H61" i="10"/>
  <c r="H62" i="10"/>
  <c r="H63" i="10"/>
  <c r="H64" i="10"/>
  <c r="D63" i="26"/>
  <c r="D64" i="26"/>
  <c r="D61" i="26"/>
  <c r="D62" i="26"/>
  <c r="C103" i="18"/>
  <c r="H49" i="10"/>
  <c r="H46" i="10"/>
  <c r="H47" i="10"/>
  <c r="H48" i="10"/>
  <c r="D47" i="26"/>
  <c r="D48" i="26"/>
  <c r="D49" i="26"/>
  <c r="D46" i="26"/>
  <c r="C106" i="18"/>
  <c r="H13" i="10"/>
  <c r="H17" i="10"/>
  <c r="H14" i="10"/>
  <c r="H15" i="10"/>
  <c r="H12" i="10"/>
  <c r="H16" i="10"/>
  <c r="D15" i="26"/>
  <c r="D12" i="26"/>
  <c r="D16" i="26"/>
  <c r="D13" i="26"/>
  <c r="D17" i="26"/>
  <c r="D14" i="26"/>
  <c r="C239" i="18"/>
  <c r="H1161" i="10"/>
  <c r="D1161" i="26"/>
  <c r="C26" i="18"/>
  <c r="H1125" i="10"/>
  <c r="H1126" i="10"/>
  <c r="D1125" i="26"/>
  <c r="D1126" i="26"/>
  <c r="C30" i="18"/>
  <c r="H1081" i="10"/>
  <c r="H1082" i="10"/>
  <c r="H1083" i="10"/>
  <c r="H1080" i="10"/>
  <c r="D1083" i="26"/>
  <c r="D1080" i="26"/>
  <c r="D1081" i="26"/>
  <c r="D1082" i="26"/>
  <c r="C182" i="18"/>
  <c r="H858" i="10"/>
  <c r="H859" i="10"/>
  <c r="H860" i="10"/>
  <c r="H861" i="10"/>
  <c r="D859" i="26"/>
  <c r="D860" i="26"/>
  <c r="D861" i="26"/>
  <c r="C130" i="18"/>
  <c r="D858" i="26"/>
  <c r="H770" i="10"/>
  <c r="H771" i="10"/>
  <c r="H772" i="10"/>
  <c r="D771" i="26"/>
  <c r="D772" i="26"/>
  <c r="D770" i="26"/>
  <c r="C50" i="18"/>
  <c r="H718" i="10"/>
  <c r="H719" i="10"/>
  <c r="H720" i="10"/>
  <c r="H721" i="10"/>
  <c r="D719" i="26"/>
  <c r="D720" i="26"/>
  <c r="D721" i="26"/>
  <c r="C162" i="18"/>
  <c r="D718" i="26"/>
  <c r="H576" i="10"/>
  <c r="H580" i="10"/>
  <c r="H578" i="10"/>
  <c r="H579" i="10"/>
  <c r="H575" i="10"/>
  <c r="H577" i="10"/>
  <c r="D575" i="26"/>
  <c r="D579" i="26"/>
  <c r="D576" i="26"/>
  <c r="D580" i="26"/>
  <c r="D577" i="26"/>
  <c r="C213" i="18"/>
  <c r="D578" i="26"/>
  <c r="H528" i="10"/>
  <c r="H529" i="10"/>
  <c r="H530" i="10"/>
  <c r="H527" i="10"/>
  <c r="H526" i="10"/>
  <c r="D527" i="26"/>
  <c r="D528" i="26"/>
  <c r="D529" i="26"/>
  <c r="D526" i="26"/>
  <c r="D530" i="26"/>
  <c r="C47" i="18"/>
  <c r="H53" i="10"/>
  <c r="H57" i="10"/>
  <c r="H50" i="10"/>
  <c r="H54" i="10"/>
  <c r="H58" i="10"/>
  <c r="H55" i="10"/>
  <c r="H51" i="10"/>
  <c r="H52" i="10"/>
  <c r="H56" i="10"/>
  <c r="D51" i="26"/>
  <c r="D55" i="26"/>
  <c r="D52" i="26"/>
  <c r="D56" i="26"/>
  <c r="D53" i="26"/>
  <c r="D57" i="26"/>
  <c r="D54" i="26"/>
  <c r="D58" i="26"/>
  <c r="C242" i="18"/>
  <c r="D50" i="26"/>
  <c r="H1177" i="10"/>
  <c r="H1174" i="10"/>
  <c r="H1176" i="10"/>
  <c r="H1175" i="10"/>
  <c r="D1175" i="26"/>
  <c r="D1176" i="26"/>
  <c r="D1177" i="26"/>
  <c r="C168" i="18"/>
  <c r="D1174" i="26"/>
  <c r="H1168" i="10"/>
  <c r="D1168" i="26"/>
  <c r="C4" i="18"/>
  <c r="H1162" i="10"/>
  <c r="H1164" i="10"/>
  <c r="H1163" i="10"/>
  <c r="D1163" i="26"/>
  <c r="D1164" i="26"/>
  <c r="D1162" i="26"/>
  <c r="C31" i="18"/>
  <c r="H1149" i="10"/>
  <c r="H1148" i="10"/>
  <c r="H1150" i="10"/>
  <c r="H1151" i="10"/>
  <c r="H1152" i="10"/>
  <c r="D1151" i="26"/>
  <c r="D1148" i="26"/>
  <c r="D1152" i="26"/>
  <c r="D1149" i="26"/>
  <c r="C208" i="18"/>
  <c r="D1150" i="26"/>
  <c r="H1129" i="10"/>
  <c r="H1131" i="10"/>
  <c r="H1130" i="10"/>
  <c r="H1127" i="10"/>
  <c r="H1128" i="10"/>
  <c r="D1127" i="26"/>
  <c r="D1131" i="26"/>
  <c r="D1128" i="26"/>
  <c r="D1129" i="26"/>
  <c r="D1130" i="26"/>
  <c r="C160" i="18"/>
  <c r="H1117" i="10"/>
  <c r="H1118" i="10"/>
  <c r="H1115" i="10"/>
  <c r="H1116" i="10"/>
  <c r="D1115" i="26"/>
  <c r="D1116" i="26"/>
  <c r="D1117" i="26"/>
  <c r="D1118" i="26"/>
  <c r="C87" i="18"/>
  <c r="H1101" i="10"/>
  <c r="H1102" i="10"/>
  <c r="H1104" i="10"/>
  <c r="H1103" i="10"/>
  <c r="H1100" i="10"/>
  <c r="D1103" i="26"/>
  <c r="D1100" i="26"/>
  <c r="D1104" i="26"/>
  <c r="D1101" i="26"/>
  <c r="C184" i="18"/>
  <c r="D1102" i="26"/>
  <c r="H1085" i="10"/>
  <c r="H1089" i="10"/>
  <c r="H1088" i="10"/>
  <c r="H1086" i="10"/>
  <c r="H1084" i="10"/>
  <c r="H1087" i="10"/>
  <c r="D1087" i="26"/>
  <c r="D1084" i="26"/>
  <c r="D1088" i="26"/>
  <c r="D1085" i="26"/>
  <c r="D1089" i="26"/>
  <c r="D1086" i="26"/>
  <c r="C101" i="18"/>
  <c r="H1066" i="10"/>
  <c r="H1063" i="10"/>
  <c r="H1064" i="10"/>
  <c r="H1065" i="10"/>
  <c r="D1063" i="26"/>
  <c r="D1064" i="26"/>
  <c r="D1065" i="26"/>
  <c r="D1066" i="26"/>
  <c r="C68" i="18"/>
  <c r="H1046" i="10"/>
  <c r="H1045" i="10"/>
  <c r="H1044" i="10"/>
  <c r="H1047" i="10"/>
  <c r="H1043" i="10"/>
  <c r="D1043" i="26"/>
  <c r="D1047" i="26"/>
  <c r="D1044" i="26"/>
  <c r="D1045" i="26"/>
  <c r="D1046" i="26"/>
  <c r="C64" i="18"/>
  <c r="H1018" i="10"/>
  <c r="H1015" i="10"/>
  <c r="H1019" i="10"/>
  <c r="H1016" i="10"/>
  <c r="H1017" i="10"/>
  <c r="D1015" i="26"/>
  <c r="D1019" i="26"/>
  <c r="D1016" i="26"/>
  <c r="D1017" i="26"/>
  <c r="C139" i="18"/>
  <c r="D1018" i="26"/>
  <c r="H1002" i="10"/>
  <c r="H1003" i="10"/>
  <c r="H1000" i="10"/>
  <c r="H1001" i="10"/>
  <c r="H1004" i="10"/>
  <c r="D1003" i="26"/>
  <c r="D1000" i="26"/>
  <c r="D1004" i="26"/>
  <c r="D1001" i="26"/>
  <c r="C88" i="18"/>
  <c r="D1002" i="26"/>
  <c r="H982" i="10"/>
  <c r="H986" i="10"/>
  <c r="H979" i="10"/>
  <c r="H983" i="10"/>
  <c r="H987" i="10"/>
  <c r="H984" i="10"/>
  <c r="H985" i="10"/>
  <c r="H980" i="10"/>
  <c r="H988" i="10"/>
  <c r="H981" i="10"/>
  <c r="D979" i="26"/>
  <c r="D983" i="26"/>
  <c r="D987" i="26"/>
  <c r="D980" i="26"/>
  <c r="D984" i="26"/>
  <c r="D988" i="26"/>
  <c r="D981" i="26"/>
  <c r="D985" i="26"/>
  <c r="C250" i="18"/>
  <c r="D982" i="26"/>
  <c r="D986" i="26"/>
  <c r="H966" i="10"/>
  <c r="H963" i="10"/>
  <c r="H965" i="10"/>
  <c r="H964" i="10"/>
  <c r="D963" i="26"/>
  <c r="D964" i="26"/>
  <c r="D965" i="26"/>
  <c r="C185" i="18"/>
  <c r="D966" i="26"/>
  <c r="H950" i="10"/>
  <c r="H947" i="10"/>
  <c r="H949" i="10"/>
  <c r="H948" i="10"/>
  <c r="D947" i="26"/>
  <c r="D948" i="26"/>
  <c r="D949" i="26"/>
  <c r="C55" i="18"/>
  <c r="D950" i="26"/>
  <c r="H934" i="10"/>
  <c r="H938" i="10"/>
  <c r="H935" i="10"/>
  <c r="H936" i="10"/>
  <c r="H937" i="10"/>
  <c r="D935" i="26"/>
  <c r="D936" i="26"/>
  <c r="D937" i="26"/>
  <c r="D934" i="26"/>
  <c r="C224" i="18"/>
  <c r="D938" i="26"/>
  <c r="H910" i="10"/>
  <c r="H911" i="10"/>
  <c r="H908" i="10"/>
  <c r="H909" i="10"/>
  <c r="D911" i="26"/>
  <c r="D908" i="26"/>
  <c r="D909" i="26"/>
  <c r="C69" i="18"/>
  <c r="D910" i="26"/>
  <c r="H887" i="10"/>
  <c r="H888" i="10"/>
  <c r="D887" i="26"/>
  <c r="D888" i="26"/>
  <c r="C15" i="18"/>
  <c r="H884" i="10"/>
  <c r="D884" i="26"/>
  <c r="C9" i="18"/>
  <c r="H826" i="10"/>
  <c r="H830" i="10"/>
  <c r="H834" i="10"/>
  <c r="H838" i="10"/>
  <c r="H827" i="10"/>
  <c r="H831" i="10"/>
  <c r="H835" i="10"/>
  <c r="H839" i="10"/>
  <c r="H832" i="10"/>
  <c r="H840" i="10"/>
  <c r="H829" i="10"/>
  <c r="H833" i="10"/>
  <c r="H828" i="10"/>
  <c r="H836" i="10"/>
  <c r="H837" i="10"/>
  <c r="D827" i="26"/>
  <c r="D831" i="26"/>
  <c r="D835" i="26"/>
  <c r="D839" i="26"/>
  <c r="D828" i="26"/>
  <c r="D832" i="26"/>
  <c r="D836" i="26"/>
  <c r="D840" i="26"/>
  <c r="D829" i="26"/>
  <c r="D833" i="26"/>
  <c r="D837" i="26"/>
  <c r="D834" i="26"/>
  <c r="D838" i="26"/>
  <c r="C244" i="18"/>
  <c r="D826" i="26"/>
  <c r="D830" i="26"/>
  <c r="H794" i="10"/>
  <c r="H791" i="10"/>
  <c r="H792" i="10"/>
  <c r="H793" i="10"/>
  <c r="D791" i="26"/>
  <c r="D792" i="26"/>
  <c r="D793" i="26"/>
  <c r="C70" i="18"/>
  <c r="D794" i="26"/>
  <c r="H774" i="10"/>
  <c r="H778" i="10"/>
  <c r="H775" i="10"/>
  <c r="H776" i="10"/>
  <c r="H777" i="10"/>
  <c r="H773" i="10"/>
  <c r="D775" i="26"/>
  <c r="D776" i="26"/>
  <c r="D773" i="26"/>
  <c r="D777" i="26"/>
  <c r="D774" i="26"/>
  <c r="D778" i="26"/>
  <c r="C134" i="18"/>
  <c r="H762" i="10"/>
  <c r="H760" i="10"/>
  <c r="H761" i="10"/>
  <c r="D760" i="26"/>
  <c r="D761" i="26"/>
  <c r="D762" i="26"/>
  <c r="C128" i="18"/>
  <c r="H750" i="10"/>
  <c r="H751" i="10"/>
  <c r="H752" i="10"/>
  <c r="D751" i="26"/>
  <c r="D752" i="26"/>
  <c r="C161" i="18"/>
  <c r="D750" i="26"/>
  <c r="H722" i="10"/>
  <c r="H723" i="10"/>
  <c r="H725" i="10"/>
  <c r="H724" i="10"/>
  <c r="D723" i="26"/>
  <c r="D724" i="26"/>
  <c r="D725" i="26"/>
  <c r="D722" i="26"/>
  <c r="C57" i="18"/>
  <c r="H710" i="10"/>
  <c r="H709" i="10"/>
  <c r="H708" i="10"/>
  <c r="D708" i="26"/>
  <c r="D709" i="26"/>
  <c r="D710" i="26"/>
  <c r="C71" i="18"/>
  <c r="H686" i="10"/>
  <c r="H687" i="10"/>
  <c r="H688" i="10"/>
  <c r="H685" i="10"/>
  <c r="D687" i="26"/>
  <c r="D688" i="26"/>
  <c r="D685" i="26"/>
  <c r="C195" i="18"/>
  <c r="D686" i="26"/>
  <c r="H664" i="10"/>
  <c r="H668" i="10"/>
  <c r="H672" i="10"/>
  <c r="H663" i="10"/>
  <c r="H669" i="10"/>
  <c r="H674" i="10"/>
  <c r="H665" i="10"/>
  <c r="H670" i="10"/>
  <c r="H675" i="10"/>
  <c r="H671" i="10"/>
  <c r="H662" i="10"/>
  <c r="H673" i="10"/>
  <c r="H666" i="10"/>
  <c r="H667" i="10"/>
  <c r="D663" i="26"/>
  <c r="D667" i="26"/>
  <c r="D671" i="26"/>
  <c r="D675" i="26"/>
  <c r="D664" i="26"/>
  <c r="D668" i="26"/>
  <c r="D672" i="26"/>
  <c r="D665" i="26"/>
  <c r="D669" i="26"/>
  <c r="D673" i="26"/>
  <c r="D662" i="26"/>
  <c r="D666" i="26"/>
  <c r="D670" i="26"/>
  <c r="D674" i="26"/>
  <c r="C247" i="18"/>
  <c r="H648" i="10"/>
  <c r="H649" i="10"/>
  <c r="H650" i="10"/>
  <c r="H651" i="10"/>
  <c r="D651" i="26"/>
  <c r="D648" i="26"/>
  <c r="D649" i="26"/>
  <c r="D650" i="26"/>
  <c r="C109" i="18"/>
  <c r="H631" i="10"/>
  <c r="H629" i="10"/>
  <c r="H630" i="10"/>
  <c r="D631" i="26"/>
  <c r="D629" i="26"/>
  <c r="D630" i="26"/>
  <c r="C98" i="18"/>
  <c r="H620" i="10"/>
  <c r="H621" i="10"/>
  <c r="H618" i="10"/>
  <c r="H619" i="10"/>
  <c r="D619" i="26"/>
  <c r="D620" i="26"/>
  <c r="D621" i="26"/>
  <c r="D618" i="26"/>
  <c r="C135" i="18"/>
  <c r="H596" i="10"/>
  <c r="H600" i="10"/>
  <c r="H599" i="10"/>
  <c r="H601" i="10"/>
  <c r="H597" i="10"/>
  <c r="H598" i="10"/>
  <c r="D599" i="26"/>
  <c r="D596" i="26"/>
  <c r="D600" i="26"/>
  <c r="D597" i="26"/>
  <c r="D601" i="26"/>
  <c r="D598" i="26"/>
  <c r="C116" i="18"/>
  <c r="H552" i="10"/>
  <c r="H556" i="10"/>
  <c r="H553" i="10"/>
  <c r="H554" i="10"/>
  <c r="H555" i="10"/>
  <c r="D555" i="26"/>
  <c r="D552" i="26"/>
  <c r="D556" i="26"/>
  <c r="D553" i="26"/>
  <c r="D554" i="26"/>
  <c r="C72" i="18"/>
  <c r="H544" i="10"/>
  <c r="D544" i="26"/>
  <c r="C11" i="18"/>
  <c r="H532" i="10"/>
  <c r="H535" i="10"/>
  <c r="H531" i="10"/>
  <c r="H533" i="10"/>
  <c r="H534" i="10"/>
  <c r="D531" i="26"/>
  <c r="D535" i="26"/>
  <c r="D532" i="26"/>
  <c r="D533" i="26"/>
  <c r="D534" i="26"/>
  <c r="C202" i="18"/>
  <c r="H508" i="10"/>
  <c r="H512" i="10"/>
  <c r="H509" i="10"/>
  <c r="H510" i="10"/>
  <c r="H511" i="10"/>
  <c r="D511" i="26"/>
  <c r="D508" i="26"/>
  <c r="D512" i="26"/>
  <c r="D509" i="26"/>
  <c r="D510" i="26"/>
  <c r="C127" i="18"/>
  <c r="H488" i="10"/>
  <c r="H489" i="10"/>
  <c r="H490" i="10"/>
  <c r="H491" i="10"/>
  <c r="D491" i="26"/>
  <c r="D488" i="26"/>
  <c r="D489" i="26"/>
  <c r="D490" i="26"/>
  <c r="C114" i="18"/>
  <c r="H472" i="10"/>
  <c r="H469" i="10"/>
  <c r="H470" i="10"/>
  <c r="H471" i="10"/>
  <c r="D471" i="26"/>
  <c r="D472" i="26"/>
  <c r="D469" i="26"/>
  <c r="D470" i="26"/>
  <c r="C118" i="18"/>
  <c r="H452" i="10"/>
  <c r="H456" i="10"/>
  <c r="H453" i="10"/>
  <c r="H457" i="10"/>
  <c r="H454" i="10"/>
  <c r="H455" i="10"/>
  <c r="D455" i="26"/>
  <c r="D452" i="26"/>
  <c r="D456" i="26"/>
  <c r="D453" i="26"/>
  <c r="D457" i="26"/>
  <c r="D454" i="26"/>
  <c r="C235" i="18"/>
  <c r="H439" i="10"/>
  <c r="H438" i="10"/>
  <c r="H436" i="10"/>
  <c r="H437" i="10"/>
  <c r="D439" i="26"/>
  <c r="D436" i="26"/>
  <c r="D437" i="26"/>
  <c r="D438" i="26"/>
  <c r="C66" i="18"/>
  <c r="H427" i="10"/>
  <c r="H428" i="10"/>
  <c r="H429" i="10"/>
  <c r="D427" i="26"/>
  <c r="D428" i="26"/>
  <c r="D429" i="26"/>
  <c r="C39" i="18"/>
  <c r="H419" i="10"/>
  <c r="H417" i="10"/>
  <c r="H418" i="10"/>
  <c r="H416" i="10"/>
  <c r="D419" i="26"/>
  <c r="D416" i="26"/>
  <c r="D417" i="26"/>
  <c r="C140" i="18"/>
  <c r="D418" i="26"/>
  <c r="H403" i="10"/>
  <c r="H402" i="10"/>
  <c r="H405" i="10"/>
  <c r="H404" i="10"/>
  <c r="D403" i="26"/>
  <c r="D404" i="26"/>
  <c r="D405" i="26"/>
  <c r="D402" i="26"/>
  <c r="C199" i="18"/>
  <c r="H379" i="10"/>
  <c r="H380" i="10"/>
  <c r="H381" i="10"/>
  <c r="H382" i="10"/>
  <c r="D379" i="26"/>
  <c r="D380" i="26"/>
  <c r="D381" i="26"/>
  <c r="D382" i="26"/>
  <c r="C52" i="18"/>
  <c r="H367" i="10"/>
  <c r="H369" i="10"/>
  <c r="H366" i="10"/>
  <c r="H368" i="10"/>
  <c r="D367" i="26"/>
  <c r="D368" i="26"/>
  <c r="D369" i="26"/>
  <c r="D366" i="26"/>
  <c r="C89" i="18"/>
  <c r="H351" i="10"/>
  <c r="H350" i="10"/>
  <c r="H352" i="10"/>
  <c r="D351" i="26"/>
  <c r="D352" i="26"/>
  <c r="D350" i="26"/>
  <c r="C40" i="18"/>
  <c r="H337" i="10"/>
  <c r="H338" i="10"/>
  <c r="H335" i="10"/>
  <c r="H336" i="10"/>
  <c r="H334" i="10"/>
  <c r="H339" i="10"/>
  <c r="D335" i="26"/>
  <c r="D339" i="26"/>
  <c r="D336" i="26"/>
  <c r="D337" i="26"/>
  <c r="D334" i="26"/>
  <c r="D338" i="26"/>
  <c r="C233" i="18"/>
  <c r="H317" i="10"/>
  <c r="H321" i="10"/>
  <c r="H316" i="10"/>
  <c r="H314" i="10"/>
  <c r="H320" i="10"/>
  <c r="H315" i="10"/>
  <c r="H318" i="10"/>
  <c r="H319" i="10"/>
  <c r="D315" i="26"/>
  <c r="D319" i="26"/>
  <c r="D316" i="26"/>
  <c r="D320" i="26"/>
  <c r="D317" i="26"/>
  <c r="D321" i="26"/>
  <c r="D314" i="26"/>
  <c r="D318" i="26"/>
  <c r="C210" i="18"/>
  <c r="H293" i="10"/>
  <c r="H297" i="10"/>
  <c r="H301" i="10"/>
  <c r="H295" i="10"/>
  <c r="H300" i="10"/>
  <c r="H292" i="10"/>
  <c r="H299" i="10"/>
  <c r="H294" i="10"/>
  <c r="H302" i="10"/>
  <c r="H303" i="10"/>
  <c r="H296" i="10"/>
  <c r="H298" i="10"/>
  <c r="D295" i="26"/>
  <c r="D299" i="26"/>
  <c r="D303" i="26"/>
  <c r="D292" i="26"/>
  <c r="D296" i="26"/>
  <c r="D300" i="26"/>
  <c r="D293" i="26"/>
  <c r="D297" i="26"/>
  <c r="D301" i="26"/>
  <c r="D294" i="26"/>
  <c r="D298" i="26"/>
  <c r="D302" i="26"/>
  <c r="C248" i="18"/>
  <c r="H288" i="10"/>
  <c r="D288" i="26"/>
  <c r="C14" i="18"/>
  <c r="H277" i="10"/>
  <c r="H278" i="10"/>
  <c r="H275" i="10"/>
  <c r="H276" i="10"/>
  <c r="D275" i="26"/>
  <c r="D276" i="26"/>
  <c r="D277" i="26"/>
  <c r="D278" i="26"/>
  <c r="C171" i="18"/>
  <c r="H261" i="10"/>
  <c r="H259" i="10"/>
  <c r="H260" i="10"/>
  <c r="H262" i="10"/>
  <c r="D259" i="26"/>
  <c r="D260" i="26"/>
  <c r="D261" i="26"/>
  <c r="D262" i="26"/>
  <c r="C194" i="18"/>
  <c r="H253" i="10"/>
  <c r="H252" i="10"/>
  <c r="H251" i="10"/>
  <c r="H254" i="10"/>
  <c r="D251" i="26"/>
  <c r="D252" i="26"/>
  <c r="D253" i="26"/>
  <c r="D254" i="26"/>
  <c r="C180" i="18"/>
  <c r="H237" i="10"/>
  <c r="H236" i="10"/>
  <c r="H235" i="10"/>
  <c r="H234" i="10"/>
  <c r="D235" i="26"/>
  <c r="D236" i="26"/>
  <c r="D237" i="26"/>
  <c r="D234" i="26"/>
  <c r="C164" i="18"/>
  <c r="H217" i="10"/>
  <c r="H215" i="10"/>
  <c r="H216" i="10"/>
  <c r="H218" i="10"/>
  <c r="D215" i="26"/>
  <c r="D216" i="26"/>
  <c r="D217" i="26"/>
  <c r="D218" i="26"/>
  <c r="C65" i="18"/>
  <c r="H201" i="10"/>
  <c r="H199" i="10"/>
  <c r="H200" i="10"/>
  <c r="H198" i="10"/>
  <c r="D199" i="26"/>
  <c r="D200" i="26"/>
  <c r="D201" i="26"/>
  <c r="D198" i="26"/>
  <c r="C143" i="18"/>
  <c r="H145" i="10"/>
  <c r="H149" i="10"/>
  <c r="H146" i="10"/>
  <c r="H147" i="10"/>
  <c r="H148" i="10"/>
  <c r="D147" i="26"/>
  <c r="D148" i="26"/>
  <c r="D145" i="26"/>
  <c r="D149" i="26"/>
  <c r="D146" i="26"/>
  <c r="C214" i="18"/>
  <c r="H130" i="10"/>
  <c r="H131" i="10"/>
  <c r="H132" i="10"/>
  <c r="D131" i="26"/>
  <c r="D132" i="26"/>
  <c r="C32" i="18"/>
  <c r="D130" i="26"/>
  <c r="H113" i="10"/>
  <c r="H117" i="10"/>
  <c r="H114" i="10"/>
  <c r="H115" i="10"/>
  <c r="H116" i="10"/>
  <c r="H118" i="10"/>
  <c r="H112" i="10"/>
  <c r="H111" i="10"/>
  <c r="D111" i="26"/>
  <c r="D115" i="26"/>
  <c r="D112" i="26"/>
  <c r="D116" i="26"/>
  <c r="D113" i="26"/>
  <c r="D117" i="26"/>
  <c r="D118" i="26"/>
  <c r="C234" i="18"/>
  <c r="D114" i="26"/>
  <c r="H97" i="10"/>
  <c r="H98" i="10"/>
  <c r="H99" i="10"/>
  <c r="D99" i="26"/>
  <c r="D97" i="26"/>
  <c r="C42" i="18"/>
  <c r="D98" i="26"/>
  <c r="H69" i="10"/>
  <c r="H73" i="10"/>
  <c r="H77" i="10"/>
  <c r="H70" i="10"/>
  <c r="H71" i="10"/>
  <c r="H76" i="10"/>
  <c r="H72" i="10"/>
  <c r="H74" i="10"/>
  <c r="H75" i="10"/>
  <c r="H78" i="10"/>
  <c r="D71" i="26"/>
  <c r="D75" i="26"/>
  <c r="D72" i="26"/>
  <c r="D76" i="26"/>
  <c r="D69" i="26"/>
  <c r="D73" i="26"/>
  <c r="D77" i="26"/>
  <c r="D70" i="26"/>
  <c r="D74" i="26"/>
  <c r="D78" i="26"/>
  <c r="C238" i="18"/>
  <c r="H60" i="10"/>
  <c r="H59" i="10"/>
  <c r="D59" i="26"/>
  <c r="D60" i="26"/>
  <c r="C74" i="18"/>
  <c r="H45" i="10"/>
  <c r="H43" i="10"/>
  <c r="H44" i="10"/>
  <c r="D43" i="26"/>
  <c r="D44" i="26"/>
  <c r="D45" i="26"/>
  <c r="C92" i="18"/>
  <c r="H29" i="10"/>
  <c r="H30" i="10"/>
  <c r="H28" i="10"/>
  <c r="H27" i="10"/>
  <c r="D27" i="26"/>
  <c r="D28" i="26"/>
  <c r="D29" i="26"/>
  <c r="C142" i="18"/>
  <c r="D30" i="26"/>
  <c r="H9" i="10"/>
  <c r="H6" i="10"/>
  <c r="H10" i="10"/>
  <c r="H7" i="10"/>
  <c r="H8" i="10"/>
  <c r="H11" i="10"/>
  <c r="D7" i="26"/>
  <c r="D11" i="26"/>
  <c r="D8" i="26"/>
  <c r="D9" i="26"/>
  <c r="D6" i="26"/>
  <c r="D10" i="26"/>
  <c r="C170" i="18"/>
  <c r="E89" i="12"/>
  <c r="D89" i="12" s="1"/>
  <c r="F86" i="18" s="1"/>
  <c r="I86" i="18" s="1"/>
  <c r="E257" i="12"/>
  <c r="D257" i="12" s="1"/>
  <c r="F205" i="18" s="1"/>
  <c r="I205" i="18" s="1"/>
  <c r="E223" i="12"/>
  <c r="D223" i="12" s="1"/>
  <c r="F68" i="18" s="1"/>
  <c r="I68" i="18" s="1"/>
  <c r="E115" i="12"/>
  <c r="D115" i="12" s="1"/>
  <c r="F229" i="18" s="1"/>
  <c r="I229" i="18" s="1"/>
  <c r="E187" i="12"/>
  <c r="D187" i="12" s="1"/>
  <c r="F24" i="18" s="1"/>
  <c r="I24" i="18" s="1"/>
  <c r="E163" i="12"/>
  <c r="D163" i="12" s="1"/>
  <c r="F161" i="18" s="1"/>
  <c r="I161" i="18" s="1"/>
  <c r="E167" i="12"/>
  <c r="D167" i="12" s="1"/>
  <c r="F121" i="18" s="1"/>
  <c r="I121" i="18" s="1"/>
  <c r="E206" i="12"/>
  <c r="D206" i="12" s="1"/>
  <c r="F196" i="18" s="1"/>
  <c r="I196" i="18" s="1"/>
  <c r="E134" i="12"/>
  <c r="D134" i="12" s="1"/>
  <c r="F150" i="18" s="1"/>
  <c r="I150" i="18" s="1"/>
  <c r="E50" i="12"/>
  <c r="D50" i="12" s="1"/>
  <c r="F164" i="18" s="1"/>
  <c r="I164" i="18" s="1"/>
  <c r="E227" i="12"/>
  <c r="D227" i="12" s="1"/>
  <c r="F101" i="18" s="1"/>
  <c r="I101" i="18" s="1"/>
  <c r="E79" i="12"/>
  <c r="D79" i="12" s="1"/>
  <c r="F204" i="18" s="1"/>
  <c r="I204" i="18" s="1"/>
  <c r="E11" i="12"/>
  <c r="D11" i="12" s="1"/>
  <c r="F106" i="18" s="1"/>
  <c r="I106" i="18" s="1"/>
  <c r="E254" i="12"/>
  <c r="D254" i="12" s="1"/>
  <c r="F54" i="18" s="1"/>
  <c r="I54" i="18" s="1"/>
  <c r="E162" i="12"/>
  <c r="D162" i="12" s="1"/>
  <c r="F255" i="18" s="1"/>
  <c r="I255" i="18" s="1"/>
  <c r="E106" i="12"/>
  <c r="D106" i="12" s="1"/>
  <c r="F118" i="18" s="1"/>
  <c r="I118" i="18" s="1"/>
  <c r="E10" i="12"/>
  <c r="D10" i="12" s="1"/>
  <c r="F92" i="18" s="1"/>
  <c r="I92" i="18" s="1"/>
  <c r="E193" i="12"/>
  <c r="D193" i="12" s="1"/>
  <c r="F69" i="18" s="1"/>
  <c r="I69" i="18" s="1"/>
  <c r="E125" i="12"/>
  <c r="D125" i="12" s="1"/>
  <c r="F72" i="18" s="1"/>
  <c r="I72" i="18" s="1"/>
  <c r="E37" i="12"/>
  <c r="D37" i="12" s="1"/>
  <c r="F108" i="18" s="1"/>
  <c r="I108" i="18" s="1"/>
  <c r="E188" i="12"/>
  <c r="D188" i="12" s="1"/>
  <c r="F2" i="18" s="1"/>
  <c r="I2" i="18" s="1"/>
  <c r="E120" i="12"/>
  <c r="D120" i="12" s="1"/>
  <c r="F7" i="18" s="1"/>
  <c r="I7" i="18" s="1"/>
  <c r="E40" i="12"/>
  <c r="D40" i="12" s="1"/>
  <c r="F227" i="18" s="1"/>
  <c r="I227" i="18" s="1"/>
  <c r="E77" i="12"/>
  <c r="D77" i="12" s="1"/>
  <c r="F40" i="18" s="1"/>
  <c r="I40" i="18" s="1"/>
  <c r="E132" i="12"/>
  <c r="D132" i="12" s="1"/>
  <c r="F116" i="18" s="1"/>
  <c r="I116" i="18" s="1"/>
  <c r="E247" i="12"/>
  <c r="D247" i="12" s="1"/>
  <c r="F31" i="18" s="1"/>
  <c r="I31" i="18" s="1"/>
  <c r="E246" i="12"/>
  <c r="D246" i="12" s="1"/>
  <c r="F26" i="18" s="1"/>
  <c r="I26" i="18" s="1"/>
  <c r="E142" i="12"/>
  <c r="D142" i="12" s="1"/>
  <c r="F60" i="18" s="1"/>
  <c r="I60" i="18" s="1"/>
  <c r="E102" i="12"/>
  <c r="D102" i="12" s="1"/>
  <c r="F235" i="18" s="1"/>
  <c r="I235" i="18" s="1"/>
  <c r="E253" i="12"/>
  <c r="D253" i="12" s="1"/>
  <c r="F27" i="18" s="1"/>
  <c r="I27" i="18" s="1"/>
  <c r="E189" i="12"/>
  <c r="D189" i="12" s="1"/>
  <c r="F15" i="18" s="1"/>
  <c r="I15" i="18" s="1"/>
  <c r="E71" i="12"/>
  <c r="D71" i="12" s="1"/>
  <c r="F210" i="18" s="1"/>
  <c r="I210" i="18" s="1"/>
  <c r="E121" i="12"/>
  <c r="D121" i="12" s="1"/>
  <c r="F10" i="18" s="1"/>
  <c r="I10" i="18" s="1"/>
  <c r="E152" i="12"/>
  <c r="D152" i="12" s="1"/>
  <c r="F62" i="18" s="1"/>
  <c r="I62" i="18" s="1"/>
  <c r="E219" i="12"/>
  <c r="D219" i="12" s="1"/>
  <c r="F64" i="18" s="1"/>
  <c r="I64" i="18" s="1"/>
  <c r="E154" i="12"/>
  <c r="D154" i="12" s="1"/>
  <c r="F252" i="18" s="1"/>
  <c r="I252" i="18" s="1"/>
  <c r="E133" i="12"/>
  <c r="D133" i="12" s="1"/>
  <c r="F78" i="18" s="1"/>
  <c r="I78" i="18" s="1"/>
  <c r="E240" i="12"/>
  <c r="D240" i="12" s="1"/>
  <c r="F191" i="18" s="1"/>
  <c r="I191" i="18" s="1"/>
  <c r="E112" i="12"/>
  <c r="D112" i="12" s="1"/>
  <c r="F217" i="18" s="1"/>
  <c r="I217" i="18" s="1"/>
  <c r="E242" i="12"/>
  <c r="D242" i="12" s="1"/>
  <c r="F193" i="18" s="1"/>
  <c r="I193" i="18" s="1"/>
  <c r="E239" i="12"/>
  <c r="D239" i="12" s="1"/>
  <c r="F201" i="18" s="1"/>
  <c r="I201" i="18" s="1"/>
  <c r="E210" i="12"/>
  <c r="D210" i="12" s="1"/>
  <c r="F22" i="18" s="1"/>
  <c r="I22" i="18" s="1"/>
  <c r="E229" i="12"/>
  <c r="D229" i="12" s="1"/>
  <c r="F226" i="18" s="1"/>
  <c r="I226" i="18" s="1"/>
  <c r="E80" i="12"/>
  <c r="D80" i="12" s="1"/>
  <c r="F159" i="18" s="1"/>
  <c r="I159" i="18" s="1"/>
  <c r="E129" i="12"/>
  <c r="D129" i="12" s="1"/>
  <c r="F152" i="18" s="1"/>
  <c r="I152" i="18" s="1"/>
  <c r="E172" i="12"/>
  <c r="D172" i="12" s="1"/>
  <c r="F220" i="18" s="1"/>
  <c r="I220" i="18" s="1"/>
  <c r="E68" i="12"/>
  <c r="D68" i="12" s="1"/>
  <c r="F23" i="18" s="1"/>
  <c r="I23" i="18" s="1"/>
  <c r="E114" i="12"/>
  <c r="D114" i="12" s="1"/>
  <c r="F127" i="18" s="1"/>
  <c r="I127" i="18" s="1"/>
  <c r="E174" i="12"/>
  <c r="D174" i="12" s="1"/>
  <c r="F257" i="18" s="1"/>
  <c r="I257" i="18" s="1"/>
  <c r="E213" i="12"/>
  <c r="D213" i="12" s="1"/>
  <c r="F146" i="18" s="1"/>
  <c r="I146" i="18" s="1"/>
  <c r="E23" i="12"/>
  <c r="D23" i="12" s="1"/>
  <c r="F82" i="18" s="1"/>
  <c r="I82" i="18" s="1"/>
  <c r="E117" i="12"/>
  <c r="D117" i="12" s="1"/>
  <c r="F47" i="18" s="1"/>
  <c r="I47" i="18" s="1"/>
  <c r="E196" i="12"/>
  <c r="D196" i="12" s="1"/>
  <c r="F76" i="18" s="1"/>
  <c r="I76" i="18" s="1"/>
  <c r="E34" i="12"/>
  <c r="D34" i="12" s="1"/>
  <c r="F230" i="18" s="1"/>
  <c r="I230" i="18" s="1"/>
  <c r="E82" i="12"/>
  <c r="D82" i="12" s="1"/>
  <c r="F61" i="18" s="1"/>
  <c r="I61" i="18" s="1"/>
  <c r="E173" i="12"/>
  <c r="D173" i="12" s="1"/>
  <c r="F70" i="18" s="1"/>
  <c r="I70" i="18" s="1"/>
  <c r="E3" i="12"/>
  <c r="D3" i="12" s="1"/>
  <c r="F170" i="18" s="1"/>
  <c r="I170" i="18" s="1"/>
  <c r="E243" i="12"/>
  <c r="D243" i="12" s="1"/>
  <c r="F208" i="18" s="1"/>
  <c r="I208" i="18" s="1"/>
  <c r="E143" i="12"/>
  <c r="D143" i="12" s="1"/>
  <c r="F109" i="18" s="1"/>
  <c r="I109" i="18" s="1"/>
  <c r="E191" i="12"/>
  <c r="D191" i="12" s="1"/>
  <c r="F256" i="18" s="1"/>
  <c r="I256" i="18" s="1"/>
  <c r="E123" i="12"/>
  <c r="D123" i="12" s="1"/>
  <c r="F6" i="18" s="1"/>
  <c r="I6" i="18" s="1"/>
  <c r="E103" i="12"/>
  <c r="D103" i="12" s="1"/>
  <c r="F83" i="18" s="1"/>
  <c r="I83" i="18" s="1"/>
  <c r="E190" i="12"/>
  <c r="D190" i="12" s="1"/>
  <c r="F20" i="18" s="1"/>
  <c r="I20" i="18" s="1"/>
  <c r="E110" i="12"/>
  <c r="D110" i="12" s="1"/>
  <c r="F114" i="18" s="1"/>
  <c r="I114" i="18" s="1"/>
  <c r="E18" i="12"/>
  <c r="D18" i="12" s="1"/>
  <c r="F53" i="18" s="1"/>
  <c r="I53" i="18" s="1"/>
  <c r="E19" i="12"/>
  <c r="D19" i="12" s="1"/>
  <c r="F249" i="18" s="1"/>
  <c r="I249" i="18" s="1"/>
  <c r="E251" i="12"/>
  <c r="D251" i="12" s="1"/>
  <c r="F4" i="18" s="1"/>
  <c r="I4" i="18" s="1"/>
  <c r="E215" i="12"/>
  <c r="D215" i="12" s="1"/>
  <c r="F139" i="18" s="1"/>
  <c r="I139" i="18" s="1"/>
  <c r="E218" i="12"/>
  <c r="D218" i="12" s="1"/>
  <c r="F144" i="18" s="1"/>
  <c r="I144" i="18" s="1"/>
  <c r="E62" i="12"/>
  <c r="D62" i="12" s="1"/>
  <c r="F17" i="18" s="1"/>
  <c r="I17" i="18" s="1"/>
  <c r="E241" i="12"/>
  <c r="D241" i="12" s="1"/>
  <c r="F203" i="18" s="1"/>
  <c r="I203" i="18" s="1"/>
  <c r="E177" i="12"/>
  <c r="D177" i="12" s="1"/>
  <c r="F244" i="18" s="1"/>
  <c r="I244" i="18" s="1"/>
  <c r="E248" i="12"/>
  <c r="D248" i="12" s="1"/>
  <c r="F16" i="18" s="1"/>
  <c r="I16" i="18" s="1"/>
  <c r="E168" i="12"/>
  <c r="D168" i="12" s="1"/>
  <c r="F75" i="18" s="1"/>
  <c r="I75" i="18" s="1"/>
  <c r="E104" i="12"/>
  <c r="D104" i="12" s="1"/>
  <c r="F84" i="18" s="1"/>
  <c r="I84" i="18" s="1"/>
  <c r="E16" i="12"/>
  <c r="D16" i="12" s="1"/>
  <c r="F238" i="18" s="1"/>
  <c r="I238" i="18" s="1"/>
  <c r="E25" i="12"/>
  <c r="D25" i="12" s="1"/>
  <c r="F176" i="18" s="1"/>
  <c r="I176" i="18" s="1"/>
  <c r="E116" i="12"/>
  <c r="D116" i="12" s="1"/>
  <c r="F126" i="18" s="1"/>
  <c r="I126" i="18" s="1"/>
  <c r="E147" i="12"/>
  <c r="D147" i="12" s="1"/>
  <c r="F247" i="18" s="1"/>
  <c r="I247" i="18" s="1"/>
  <c r="E226" i="12"/>
  <c r="D226" i="12" s="1"/>
  <c r="F182" i="18" s="1"/>
  <c r="I182" i="18" s="1"/>
  <c r="E235" i="12"/>
  <c r="D235" i="12" s="1"/>
  <c r="F44" i="18" s="1"/>
  <c r="I44" i="18" s="1"/>
  <c r="E199" i="12"/>
  <c r="D199" i="12" s="1"/>
  <c r="F148" i="18" s="1"/>
  <c r="I148" i="18" s="1"/>
  <c r="E234" i="12"/>
  <c r="D234" i="12" s="1"/>
  <c r="F87" i="18" s="1"/>
  <c r="I87" i="18" s="1"/>
  <c r="E195" i="12"/>
  <c r="D195" i="12" s="1"/>
  <c r="F246" i="18" s="1"/>
  <c r="I246" i="18" s="1"/>
  <c r="E198" i="12"/>
  <c r="D198" i="12" s="1"/>
  <c r="F104" i="18" s="1"/>
  <c r="I104" i="18" s="1"/>
  <c r="E58" i="12"/>
  <c r="D58" i="12" s="1"/>
  <c r="F51" i="18" s="1"/>
  <c r="I51" i="18" s="1"/>
  <c r="E237" i="12"/>
  <c r="D237" i="12" s="1"/>
  <c r="F30" i="18" s="1"/>
  <c r="I30" i="18" s="1"/>
  <c r="E61" i="12"/>
  <c r="D61" i="12" s="1"/>
  <c r="F218" i="18" s="1"/>
  <c r="I218" i="18" s="1"/>
  <c r="E96" i="12"/>
  <c r="D96" i="12" s="1"/>
  <c r="F120" i="18" s="1"/>
  <c r="I120" i="18" s="1"/>
  <c r="E74" i="12"/>
  <c r="D74" i="12" s="1"/>
  <c r="F233" i="18" s="1"/>
  <c r="I233" i="18" s="1"/>
  <c r="E85" i="12"/>
  <c r="D85" i="12" s="1"/>
  <c r="F232" i="18" s="1"/>
  <c r="I232" i="18" s="1"/>
  <c r="E212" i="12"/>
  <c r="D212" i="12" s="1"/>
  <c r="F88" i="18" s="1"/>
  <c r="I88" i="18" s="1"/>
  <c r="E72" i="12"/>
  <c r="D72" i="12" s="1"/>
  <c r="F124" i="18" s="1"/>
  <c r="I124" i="18" s="1"/>
  <c r="E249" i="12"/>
  <c r="D249" i="12" s="1"/>
  <c r="F21" i="18" s="1"/>
  <c r="I21" i="18" s="1"/>
  <c r="E139" i="12"/>
  <c r="D139" i="12" s="1"/>
  <c r="F98" i="18" s="1"/>
  <c r="I98" i="18" s="1"/>
  <c r="E197" i="12"/>
  <c r="D197" i="12" s="1"/>
  <c r="F224" i="18" s="1"/>
  <c r="I224" i="18" s="1"/>
  <c r="E45" i="12"/>
  <c r="D45" i="12" s="1"/>
  <c r="F175" i="18" s="1"/>
  <c r="I175" i="18" s="1"/>
  <c r="E140" i="12"/>
  <c r="D140" i="12" s="1"/>
  <c r="F254" i="18" s="1"/>
  <c r="I254" i="18" s="1"/>
  <c r="E59" i="12"/>
  <c r="D59" i="12" s="1"/>
  <c r="F49" i="18" s="1"/>
  <c r="I49" i="18" s="1"/>
  <c r="E73" i="12"/>
  <c r="D73" i="12" s="1"/>
  <c r="F132" i="18" s="1"/>
  <c r="I132" i="18" s="1"/>
  <c r="E47" i="12"/>
  <c r="D47" i="12" s="1"/>
  <c r="F189" i="18" s="1"/>
  <c r="I189" i="18" s="1"/>
  <c r="E128" i="12"/>
  <c r="D128" i="12" s="1"/>
  <c r="F213" i="18" s="1"/>
  <c r="I213" i="18" s="1"/>
  <c r="E107" i="12"/>
  <c r="D107" i="12" s="1"/>
  <c r="F153" i="18" s="1"/>
  <c r="I153" i="18" s="1"/>
  <c r="E145" i="12"/>
  <c r="D145" i="12" s="1"/>
  <c r="F34" i="18" s="1"/>
  <c r="I34" i="18" s="1"/>
  <c r="E224" i="12"/>
  <c r="D224" i="12" s="1"/>
  <c r="F167" i="18" s="1"/>
  <c r="I167" i="18" s="1"/>
  <c r="E41" i="12"/>
  <c r="D41" i="12" s="1"/>
  <c r="F131" i="18" s="1"/>
  <c r="I131" i="18" s="1"/>
  <c r="E44" i="12"/>
  <c r="D44" i="12" s="1"/>
  <c r="F136" i="18" s="1"/>
  <c r="I136" i="18" s="1"/>
  <c r="E63" i="12"/>
  <c r="D63" i="12" s="1"/>
  <c r="F28" i="18" s="1"/>
  <c r="I28" i="18" s="1"/>
  <c r="E92" i="12"/>
  <c r="D92" i="12" s="1"/>
  <c r="F140" i="18" s="1"/>
  <c r="I140" i="18" s="1"/>
  <c r="E5" i="12"/>
  <c r="D5" i="12" s="1"/>
  <c r="F197" i="18" s="1"/>
  <c r="I197" i="18" s="1"/>
  <c r="E95" i="12"/>
  <c r="D95" i="12" s="1"/>
  <c r="F39" i="18" s="1"/>
  <c r="I39" i="18" s="1"/>
  <c r="E27" i="12"/>
  <c r="D27" i="12" s="1"/>
  <c r="F67" i="18" s="1"/>
  <c r="I67" i="18" s="1"/>
  <c r="E7" i="12"/>
  <c r="D7" i="12" s="1"/>
  <c r="F142" i="18" s="1"/>
  <c r="I142" i="18" s="1"/>
  <c r="E170" i="12"/>
  <c r="D170" i="12" s="1"/>
  <c r="F134" i="18" s="1"/>
  <c r="I134" i="18" s="1"/>
  <c r="E17" i="12"/>
  <c r="D17" i="12" s="1"/>
  <c r="F63" i="18" s="1"/>
  <c r="I63" i="18" s="1"/>
  <c r="E90" i="12"/>
  <c r="D90" i="12" s="1"/>
  <c r="F111" i="18" s="1"/>
  <c r="I111" i="18" s="1"/>
  <c r="E245" i="12"/>
  <c r="D245" i="12" s="1"/>
  <c r="F158" i="18" s="1"/>
  <c r="I158" i="18" s="1"/>
  <c r="E171" i="12"/>
  <c r="D171" i="12" s="1"/>
  <c r="F156" i="18" s="1"/>
  <c r="I156" i="18" s="1"/>
  <c r="E151" i="12"/>
  <c r="D151" i="12" s="1"/>
  <c r="F195" i="18" s="1"/>
  <c r="I195" i="18" s="1"/>
  <c r="E202" i="12"/>
  <c r="D202" i="12" s="1"/>
  <c r="F188" i="18" s="1"/>
  <c r="I188" i="18" s="1"/>
  <c r="E113" i="12"/>
  <c r="D113" i="12" s="1"/>
  <c r="F138" i="18" s="1"/>
  <c r="I138" i="18" s="1"/>
  <c r="E146" i="12"/>
  <c r="D146" i="12" s="1"/>
  <c r="F157" i="18" s="1"/>
  <c r="I157" i="18" s="1"/>
  <c r="E225" i="12"/>
  <c r="D225" i="12" s="1"/>
  <c r="F240" i="18" s="1"/>
  <c r="I240" i="18" s="1"/>
  <c r="E165" i="12"/>
  <c r="D165" i="12" s="1"/>
  <c r="F94" i="18" s="1"/>
  <c r="I94" i="18" s="1"/>
  <c r="E86" i="12"/>
  <c r="D86" i="12" s="1"/>
  <c r="F251" i="18" s="1"/>
  <c r="I251" i="18" s="1"/>
  <c r="E97" i="12"/>
  <c r="D97" i="12" s="1"/>
  <c r="F45" i="18" s="1"/>
  <c r="I45" i="18" s="1"/>
  <c r="E220" i="12"/>
  <c r="D220" i="12" s="1"/>
  <c r="F215" i="18" s="1"/>
  <c r="I215" i="18" s="1"/>
  <c r="E156" i="12"/>
  <c r="D156" i="12" s="1"/>
  <c r="F145" i="18" s="1"/>
  <c r="I145" i="18" s="1"/>
  <c r="E84" i="12"/>
  <c r="D84" i="12" s="1"/>
  <c r="F52" i="18" s="1"/>
  <c r="I52" i="18" s="1"/>
  <c r="E137" i="12"/>
  <c r="D137" i="12" s="1"/>
  <c r="F90" i="18" s="1"/>
  <c r="I90" i="18" s="1"/>
  <c r="E216" i="12"/>
  <c r="D216" i="12" s="1"/>
  <c r="F253" i="18" s="1"/>
  <c r="I253" i="18" s="1"/>
  <c r="E76" i="12"/>
  <c r="D76" i="12" s="1"/>
  <c r="F169" i="18" s="1"/>
  <c r="I169" i="18" s="1"/>
  <c r="E255" i="12"/>
  <c r="D255" i="12" s="1"/>
  <c r="F168" i="18" s="1"/>
  <c r="I168" i="18" s="1"/>
  <c r="E155" i="12"/>
  <c r="D155" i="12" s="1"/>
  <c r="F71" i="18" s="1"/>
  <c r="I71" i="18" s="1"/>
  <c r="E83" i="12"/>
  <c r="D83" i="12" s="1"/>
  <c r="F174" i="18" s="1"/>
  <c r="I174" i="18" s="1"/>
  <c r="E135" i="12"/>
  <c r="D135" i="12" s="1"/>
  <c r="F58" i="18" s="1"/>
  <c r="I58" i="18" s="1"/>
  <c r="E214" i="12"/>
  <c r="D214" i="12" s="1"/>
  <c r="F149" i="18" s="1"/>
  <c r="I149" i="18" s="1"/>
  <c r="E182" i="12"/>
  <c r="D182" i="12" s="1"/>
  <c r="F154" i="18" s="1"/>
  <c r="I154" i="18" s="1"/>
  <c r="E122" i="12"/>
  <c r="D122" i="12" s="1"/>
  <c r="F11" i="18" s="1"/>
  <c r="I11" i="18" s="1"/>
  <c r="E221" i="12"/>
  <c r="D221" i="12" s="1"/>
  <c r="F209" i="18" s="1"/>
  <c r="I209" i="18" s="1"/>
  <c r="E161" i="12"/>
  <c r="D161" i="12" s="1"/>
  <c r="F222" i="18" s="1"/>
  <c r="I222" i="18" s="1"/>
  <c r="E244" i="12"/>
  <c r="D244" i="12" s="1"/>
  <c r="F105" i="18" s="1"/>
  <c r="I105" i="18" s="1"/>
  <c r="E179" i="12"/>
  <c r="D179" i="12" s="1"/>
  <c r="F241" i="18" s="1"/>
  <c r="I241" i="18" s="1"/>
  <c r="E183" i="12"/>
  <c r="D183" i="12" s="1"/>
  <c r="F12" i="18" s="1"/>
  <c r="I12" i="18" s="1"/>
  <c r="E233" i="12"/>
  <c r="D233" i="12" s="1"/>
  <c r="F46" i="18" s="1"/>
  <c r="I46" i="18" s="1"/>
  <c r="E180" i="12"/>
  <c r="D180" i="12" s="1"/>
  <c r="F130" i="18" s="1"/>
  <c r="I130" i="18" s="1"/>
  <c r="E36" i="12"/>
  <c r="D36" i="12" s="1"/>
  <c r="F119" i="18" s="1"/>
  <c r="I119" i="18" s="1"/>
  <c r="E12" i="12"/>
  <c r="D12" i="12" s="1"/>
  <c r="F242" i="18" s="1"/>
  <c r="I242" i="18" s="1"/>
  <c r="E127" i="12"/>
  <c r="D127" i="12" s="1"/>
  <c r="F243" i="18" s="1"/>
  <c r="I243" i="18" s="1"/>
  <c r="E138" i="12"/>
  <c r="D138" i="12" s="1"/>
  <c r="F37" i="18" s="1"/>
  <c r="I37" i="18" s="1"/>
  <c r="E169" i="12"/>
  <c r="D169" i="12" s="1"/>
  <c r="F50" i="18" s="1"/>
  <c r="I50" i="18" s="1"/>
  <c r="E236" i="12"/>
  <c r="D236" i="12" s="1"/>
  <c r="F96" i="18" s="1"/>
  <c r="I96" i="18" s="1"/>
  <c r="E21" i="12"/>
  <c r="D21" i="12" s="1"/>
  <c r="F38" i="18" s="1"/>
  <c r="I38" i="18" s="1"/>
  <c r="E32" i="12"/>
  <c r="D32" i="12" s="1"/>
  <c r="F214" i="18" s="1"/>
  <c r="I214" i="18" s="1"/>
  <c r="E194" i="12"/>
  <c r="D194" i="12" s="1"/>
  <c r="F99" i="18" s="1"/>
  <c r="I99" i="18" s="1"/>
  <c r="E256" i="12"/>
  <c r="D256" i="12" s="1"/>
  <c r="F85" i="18" s="1"/>
  <c r="I85" i="18" s="1"/>
  <c r="E49" i="12"/>
  <c r="D49" i="12" s="1"/>
  <c r="F223" i="18" s="1"/>
  <c r="I223" i="18" s="1"/>
  <c r="E51" i="12"/>
  <c r="D51" i="12" s="1"/>
  <c r="F43" i="18" s="1"/>
  <c r="I43" i="18" s="1"/>
  <c r="E2" i="12"/>
  <c r="D2" i="12" s="1"/>
  <c r="F221" i="18" s="1"/>
  <c r="I221" i="18" s="1"/>
  <c r="E31" i="12"/>
  <c r="D31" i="12" s="1"/>
  <c r="F110" i="18" s="1"/>
  <c r="I110" i="18" s="1"/>
  <c r="E222" i="12"/>
  <c r="D222" i="12" s="1"/>
  <c r="F163" i="18" s="1"/>
  <c r="I163" i="18" s="1"/>
  <c r="E100" i="12"/>
  <c r="D100" i="12" s="1"/>
  <c r="F186" i="18" s="1"/>
  <c r="I186" i="18" s="1"/>
  <c r="E150" i="12"/>
  <c r="D150" i="12" s="1"/>
  <c r="F33" i="18" s="1"/>
  <c r="I33" i="18" s="1"/>
  <c r="E66" i="12"/>
  <c r="D66" i="12" s="1"/>
  <c r="F29" i="18" s="1"/>
  <c r="I29" i="18" s="1"/>
  <c r="E157" i="12"/>
  <c r="D157" i="12" s="1"/>
  <c r="F183" i="18" s="1"/>
  <c r="I183" i="18" s="1"/>
  <c r="E175" i="12"/>
  <c r="D175" i="12" s="1"/>
  <c r="F192" i="18" s="1"/>
  <c r="I192" i="18" s="1"/>
  <c r="E91" i="12"/>
  <c r="D91" i="12" s="1"/>
  <c r="F117" i="18" s="1"/>
  <c r="I117" i="18" s="1"/>
  <c r="E87" i="12"/>
  <c r="D87" i="12" s="1"/>
  <c r="F36" i="18" s="1"/>
  <c r="I36" i="18" s="1"/>
  <c r="E186" i="12"/>
  <c r="D186" i="12" s="1"/>
  <c r="F9" i="18" s="1"/>
  <c r="I9" i="18" s="1"/>
  <c r="E130" i="12"/>
  <c r="D130" i="12" s="1"/>
  <c r="F179" i="18" s="1"/>
  <c r="I179" i="18" s="1"/>
  <c r="E4" i="12"/>
  <c r="D4" i="12" s="1"/>
  <c r="F239" i="18" s="1"/>
  <c r="I239" i="18" s="1"/>
  <c r="E46" i="12"/>
  <c r="D46" i="12" s="1"/>
  <c r="F65" i="18" s="1"/>
  <c r="I65" i="18" s="1"/>
  <c r="E166" i="12"/>
  <c r="D166" i="12" s="1"/>
  <c r="F128" i="18" s="1"/>
  <c r="I128" i="18" s="1"/>
  <c r="E209" i="12"/>
  <c r="D209" i="12" s="1"/>
  <c r="F236" i="18" s="1"/>
  <c r="I236" i="18" s="1"/>
  <c r="E141" i="12"/>
  <c r="D141" i="12" s="1"/>
  <c r="F56" i="18" s="1"/>
  <c r="I56" i="18" s="1"/>
  <c r="E65" i="12"/>
  <c r="D65" i="12" s="1"/>
  <c r="F8" i="18" s="1"/>
  <c r="I8" i="18" s="1"/>
  <c r="E204" i="12"/>
  <c r="D204" i="12" s="1"/>
  <c r="F185" i="18" s="1"/>
  <c r="I185" i="18" s="1"/>
  <c r="E136" i="12"/>
  <c r="D136" i="12" s="1"/>
  <c r="F135" i="18" s="1"/>
  <c r="I135" i="18" s="1"/>
  <c r="E64" i="12"/>
  <c r="D64" i="12" s="1"/>
  <c r="F14" i="18" s="1"/>
  <c r="I14" i="18" s="1"/>
  <c r="E93" i="12"/>
  <c r="D93" i="12" s="1"/>
  <c r="F100" i="18" s="1"/>
  <c r="I100" i="18" s="1"/>
  <c r="E184" i="12"/>
  <c r="D184" i="12" s="1"/>
  <c r="F25" i="18" s="1"/>
  <c r="I25" i="18" s="1"/>
  <c r="E60" i="12"/>
  <c r="D60" i="12" s="1"/>
  <c r="F171" i="18" s="1"/>
  <c r="I171" i="18" s="1"/>
  <c r="E159" i="12"/>
  <c r="D159" i="12" s="1"/>
  <c r="F57" i="18" s="1"/>
  <c r="I57" i="18" s="1"/>
  <c r="E75" i="12"/>
  <c r="D75" i="12" s="1"/>
  <c r="F219" i="18" s="1"/>
  <c r="I219" i="18" s="1"/>
  <c r="E39" i="12"/>
  <c r="D39" i="12" s="1"/>
  <c r="F155" i="18" s="1"/>
  <c r="I155" i="18" s="1"/>
  <c r="E158" i="12"/>
  <c r="D158" i="12" s="1"/>
  <c r="F162" i="18" s="1"/>
  <c r="I162" i="18" s="1"/>
  <c r="E67" i="12"/>
  <c r="D67" i="12" s="1"/>
  <c r="F248" i="18" s="1"/>
  <c r="I248" i="18" s="1"/>
  <c r="E22" i="12"/>
  <c r="D22" i="12" s="1"/>
  <c r="F172" i="18" s="1"/>
  <c r="I172" i="18" s="1"/>
  <c r="E38" i="12"/>
  <c r="D38" i="12" s="1"/>
  <c r="F207" i="18" s="1"/>
  <c r="I207" i="18" s="1"/>
  <c r="E205" i="12"/>
  <c r="D205" i="12" s="1"/>
  <c r="F73" i="18" s="1"/>
  <c r="I73" i="18" s="1"/>
  <c r="E56" i="12"/>
  <c r="D56" i="12" s="1"/>
  <c r="F194" i="18" s="1"/>
  <c r="I194" i="18" s="1"/>
  <c r="E88" i="12"/>
  <c r="D88" i="12" s="1"/>
  <c r="F199" i="18" s="1"/>
  <c r="I199" i="18" s="1"/>
  <c r="E200" i="12"/>
  <c r="D200" i="12" s="1"/>
  <c r="F55" i="18" s="1"/>
  <c r="I55" i="18" s="1"/>
  <c r="E131" i="12"/>
  <c r="D131" i="12" s="1"/>
  <c r="F113" i="18" s="1"/>
  <c r="I113" i="18" s="1"/>
  <c r="E230" i="12"/>
  <c r="D230" i="12" s="1"/>
  <c r="F184" i="18" s="1"/>
  <c r="I184" i="18" s="1"/>
  <c r="E201" i="12"/>
  <c r="D201" i="12" s="1"/>
  <c r="F93" i="18" s="1"/>
  <c r="I93" i="18" s="1"/>
  <c r="E43" i="12"/>
  <c r="D43" i="12" s="1"/>
  <c r="F181" i="18" s="1"/>
  <c r="I181" i="18" s="1"/>
  <c r="E57" i="12"/>
  <c r="D57" i="12" s="1"/>
  <c r="F80" i="18" s="1"/>
  <c r="I80" i="18" s="1"/>
  <c r="E144" i="12"/>
  <c r="D144" i="12" s="1"/>
  <c r="F107" i="18" s="1"/>
  <c r="I107" i="18" s="1"/>
  <c r="E8" i="12"/>
  <c r="D8" i="12" s="1"/>
  <c r="F211" i="18" s="1"/>
  <c r="I211" i="18" s="1"/>
  <c r="E176" i="12"/>
  <c r="D176" i="12" s="1"/>
  <c r="F237" i="18" s="1"/>
  <c r="I237" i="18" s="1"/>
  <c r="E181" i="12"/>
  <c r="D181" i="12" s="1"/>
  <c r="F245" i="18" s="1"/>
  <c r="I245" i="18" s="1"/>
  <c r="E99" i="12"/>
  <c r="D99" i="12" s="1"/>
  <c r="F137" i="18" s="1"/>
  <c r="I137" i="18" s="1"/>
  <c r="E119" i="12"/>
  <c r="D119" i="12" s="1"/>
  <c r="F48" i="18" s="1"/>
  <c r="I48" i="18" s="1"/>
  <c r="E33" i="12"/>
  <c r="D33" i="12" s="1"/>
  <c r="F91" i="18" s="1"/>
  <c r="I91" i="18" s="1"/>
  <c r="E54" i="12"/>
  <c r="D54" i="12" s="1"/>
  <c r="F180" i="18" s="1"/>
  <c r="I180" i="18" s="1"/>
  <c r="E42" i="12"/>
  <c r="D42" i="12" s="1"/>
  <c r="F143" i="18" s="1"/>
  <c r="I143" i="18" s="1"/>
  <c r="E208" i="12"/>
  <c r="D208" i="12" s="1"/>
  <c r="F250" i="18" s="1"/>
  <c r="I250" i="18" s="1"/>
  <c r="E78" i="12"/>
  <c r="D78" i="12" s="1"/>
  <c r="F122" i="18" s="1"/>
  <c r="I122" i="18" s="1"/>
  <c r="E108" i="12"/>
  <c r="D108" i="12" s="1"/>
  <c r="F115" i="18" s="1"/>
  <c r="I115" i="18" s="1"/>
  <c r="E111" i="12"/>
  <c r="D111" i="12" s="1"/>
  <c r="F79" i="18" s="1"/>
  <c r="I79" i="18" s="1"/>
  <c r="E185" i="12"/>
  <c r="D185" i="12" s="1"/>
  <c r="F5" i="18" s="1"/>
  <c r="I5" i="18" s="1"/>
  <c r="E28" i="12"/>
  <c r="D28" i="12" s="1"/>
  <c r="F32" i="18" s="1"/>
  <c r="I32" i="18" s="1"/>
  <c r="E252" i="12"/>
  <c r="D252" i="12" s="1"/>
  <c r="F13" i="18" s="1"/>
  <c r="I13" i="18" s="1"/>
  <c r="E148" i="12"/>
  <c r="D148" i="12" s="1"/>
  <c r="F133" i="18" s="1"/>
  <c r="I133" i="18" s="1"/>
  <c r="E153" i="12"/>
  <c r="D153" i="12" s="1"/>
  <c r="F35" i="18" s="1"/>
  <c r="I35" i="18" s="1"/>
  <c r="E29" i="12"/>
  <c r="D29" i="12" s="1"/>
  <c r="F190" i="18" s="1"/>
  <c r="I190" i="18" s="1"/>
  <c r="E15" i="12"/>
  <c r="D15" i="12" s="1"/>
  <c r="F177" i="18" s="1"/>
  <c r="I177" i="18" s="1"/>
  <c r="E48" i="12"/>
  <c r="D48" i="12" s="1"/>
  <c r="F125" i="18" s="1"/>
  <c r="I125" i="18" s="1"/>
  <c r="E52" i="12"/>
  <c r="D52" i="12" s="1"/>
  <c r="F59" i="18" s="1"/>
  <c r="I59" i="18" s="1"/>
  <c r="E69" i="12"/>
  <c r="D69" i="12" s="1"/>
  <c r="F18" i="18" s="1"/>
  <c r="I18" i="18" s="1"/>
  <c r="E124" i="12"/>
  <c r="D124" i="12" s="1"/>
  <c r="F225" i="18" s="1"/>
  <c r="I225" i="18" s="1"/>
  <c r="E207" i="12"/>
  <c r="D207" i="12" s="1"/>
  <c r="F165" i="18" s="1"/>
  <c r="I165" i="18" s="1"/>
  <c r="E211" i="12"/>
  <c r="D211" i="12" s="1"/>
  <c r="F3" i="18" s="1"/>
  <c r="I3" i="18" s="1"/>
  <c r="E238" i="12"/>
  <c r="D238" i="12" s="1"/>
  <c r="F160" i="18" s="1"/>
  <c r="I160" i="18" s="1"/>
  <c r="E232" i="12"/>
  <c r="D232" i="12" s="1"/>
  <c r="F41" i="18" s="1"/>
  <c r="I41" i="18" s="1"/>
  <c r="E164" i="12"/>
  <c r="D164" i="12" s="1"/>
  <c r="F123" i="18" s="1"/>
  <c r="I123" i="18" s="1"/>
  <c r="E13" i="12"/>
  <c r="D13" i="12" s="1"/>
  <c r="F74" i="18" s="1"/>
  <c r="I74" i="18" s="1"/>
  <c r="E231" i="12"/>
  <c r="D231" i="12" s="1"/>
  <c r="F141" i="18" s="1"/>
  <c r="I141" i="18" s="1"/>
  <c r="E53" i="12"/>
  <c r="D53" i="12" s="1"/>
  <c r="F200" i="18" s="1"/>
  <c r="I200" i="18" s="1"/>
  <c r="E109" i="12"/>
  <c r="D109" i="12" s="1"/>
  <c r="F187" i="18" s="1"/>
  <c r="I187" i="18" s="1"/>
  <c r="E24" i="12"/>
  <c r="D24" i="12" s="1"/>
  <c r="F234" i="18" s="1"/>
  <c r="I234" i="18" s="1"/>
  <c r="E6" i="12"/>
  <c r="D6" i="12" s="1"/>
  <c r="F178" i="18" s="1"/>
  <c r="I178" i="18" s="1"/>
  <c r="E26" i="12"/>
  <c r="D26" i="12" s="1"/>
  <c r="F112" i="18" s="1"/>
  <c r="I112" i="18" s="1"/>
  <c r="E160" i="12"/>
  <c r="D160" i="12" s="1"/>
  <c r="F97" i="18" s="1"/>
  <c r="I97" i="18" s="1"/>
  <c r="E35" i="12"/>
  <c r="D35" i="12" s="1"/>
  <c r="F129" i="18" s="1"/>
  <c r="I129" i="18" s="1"/>
  <c r="E9" i="12"/>
  <c r="D9" i="12" s="1"/>
  <c r="F216" i="18" s="1"/>
  <c r="I216" i="18" s="1"/>
  <c r="E101" i="12"/>
  <c r="D101" i="12" s="1"/>
  <c r="F151" i="18" s="1"/>
  <c r="I151" i="18" s="1"/>
  <c r="E94" i="12"/>
  <c r="D94" i="12" s="1"/>
  <c r="F166" i="18" s="1"/>
  <c r="I166" i="18" s="1"/>
  <c r="E98" i="12"/>
  <c r="D98" i="12" s="1"/>
  <c r="F66" i="18" s="1"/>
  <c r="I66" i="18" s="1"/>
  <c r="E81" i="12"/>
  <c r="D81" i="12" s="1"/>
  <c r="F89" i="18" s="1"/>
  <c r="I89" i="18" s="1"/>
  <c r="E14" i="12"/>
  <c r="D14" i="12" s="1"/>
  <c r="F103" i="18" s="1"/>
  <c r="I103" i="18" s="1"/>
  <c r="E192" i="12"/>
  <c r="D192" i="12" s="1"/>
  <c r="F102" i="18" s="1"/>
  <c r="I102" i="18" s="1"/>
  <c r="E20" i="12"/>
  <c r="D20" i="12" s="1"/>
  <c r="F42" i="18" s="1"/>
  <c r="I42" i="18" s="1"/>
  <c r="E30" i="12"/>
  <c r="D30" i="12" s="1"/>
  <c r="F81" i="18" s="1"/>
  <c r="I81" i="18" s="1"/>
  <c r="E105" i="12"/>
  <c r="D105" i="12" s="1"/>
  <c r="F198" i="18" s="1"/>
  <c r="I198" i="18" s="1"/>
  <c r="E217" i="12"/>
  <c r="D217" i="12" s="1"/>
  <c r="F231" i="18" s="1"/>
  <c r="I231" i="18" s="1"/>
  <c r="E70" i="12"/>
  <c r="D70" i="12" s="1"/>
  <c r="F228" i="18" s="1"/>
  <c r="I228" i="18" s="1"/>
  <c r="E178" i="12"/>
  <c r="D178" i="12" s="1"/>
  <c r="F206" i="18" s="1"/>
  <c r="I206" i="18" s="1"/>
  <c r="E55" i="12"/>
  <c r="D55" i="12" s="1"/>
  <c r="F95" i="18" s="1"/>
  <c r="I95" i="18" s="1"/>
  <c r="E118" i="12"/>
  <c r="D118" i="12" s="1"/>
  <c r="F202" i="18" s="1"/>
  <c r="I202" i="18" s="1"/>
  <c r="E149" i="12"/>
  <c r="D149" i="12" s="1"/>
  <c r="F147" i="18" s="1"/>
  <c r="I147" i="18" s="1"/>
  <c r="E228" i="12"/>
  <c r="D228" i="12" s="1"/>
  <c r="F77" i="18" s="1"/>
  <c r="I77" i="18" s="1"/>
  <c r="E203" i="12"/>
  <c r="D203" i="12" s="1"/>
  <c r="F173" i="18" s="1"/>
  <c r="I173" i="18" s="1"/>
  <c r="E126" i="12"/>
  <c r="D126" i="12" s="1"/>
  <c r="F212" i="18" s="1"/>
  <c r="I212" i="18" s="1"/>
  <c r="C8" i="12"/>
  <c r="C218" i="12"/>
  <c r="C164" i="12"/>
  <c r="C75" i="12"/>
  <c r="C250" i="12"/>
  <c r="C145" i="12"/>
  <c r="C150" i="12"/>
  <c r="C44" i="12"/>
  <c r="C125" i="12"/>
  <c r="C159" i="12"/>
  <c r="C51" i="12"/>
  <c r="C154" i="12"/>
  <c r="C234" i="12"/>
  <c r="C247" i="12"/>
  <c r="C213" i="12"/>
  <c r="C108" i="12"/>
  <c r="C28" i="12"/>
  <c r="C214" i="12"/>
  <c r="C231" i="12"/>
  <c r="C98" i="12"/>
  <c r="C96" i="12"/>
  <c r="C89" i="12"/>
  <c r="C124" i="12"/>
  <c r="C136" i="12"/>
  <c r="C237" i="12"/>
  <c r="C83" i="12"/>
  <c r="C27" i="12"/>
  <c r="C116" i="12"/>
  <c r="C85" i="12"/>
  <c r="C64" i="12"/>
  <c r="C242" i="12"/>
  <c r="C78" i="12"/>
  <c r="C90" i="12"/>
  <c r="C239" i="12"/>
  <c r="C149" i="12"/>
  <c r="C135" i="12"/>
  <c r="C191" i="12"/>
  <c r="C134" i="12"/>
  <c r="C140" i="12"/>
  <c r="C104" i="12"/>
  <c r="C86" i="12"/>
  <c r="C35" i="12"/>
  <c r="C166" i="12"/>
  <c r="C57" i="12"/>
  <c r="C156" i="12"/>
  <c r="C52" i="12"/>
  <c r="C110" i="12"/>
  <c r="C94" i="12"/>
  <c r="C254" i="12"/>
  <c r="C24" i="12"/>
  <c r="C255" i="12"/>
  <c r="C81" i="12"/>
  <c r="C181" i="12"/>
  <c r="C224" i="12"/>
  <c r="C238" i="12"/>
  <c r="C216" i="12"/>
  <c r="C204" i="12"/>
  <c r="C117" i="12"/>
  <c r="C50" i="12"/>
  <c r="C143" i="12"/>
  <c r="C190" i="12"/>
  <c r="C47" i="12"/>
  <c r="C109" i="12"/>
  <c r="C257" i="12"/>
  <c r="C187" i="12"/>
  <c r="C147" i="12"/>
  <c r="C168" i="12"/>
  <c r="C221" i="12"/>
  <c r="C22" i="12"/>
  <c r="C244" i="12"/>
  <c r="C88" i="12"/>
  <c r="C141" i="12"/>
  <c r="C92" i="12"/>
  <c r="C32" i="12"/>
  <c r="C146" i="12"/>
  <c r="C205" i="12"/>
  <c r="C74" i="12"/>
  <c r="C56" i="12"/>
  <c r="C220" i="12"/>
  <c r="C127" i="12"/>
  <c r="C193" i="12"/>
  <c r="C38" i="12"/>
  <c r="C39" i="12"/>
  <c r="C215" i="12"/>
  <c r="C36" i="12"/>
  <c r="C253" i="12"/>
  <c r="C120" i="12"/>
  <c r="C113" i="12"/>
  <c r="C25" i="12"/>
  <c r="C103" i="12"/>
  <c r="C29" i="12"/>
  <c r="C233" i="12"/>
  <c r="C198" i="12"/>
  <c r="C232" i="12"/>
  <c r="C13" i="12"/>
  <c r="C256" i="12"/>
  <c r="C138" i="12"/>
  <c r="C105" i="12"/>
  <c r="C45" i="12"/>
  <c r="C41" i="12"/>
  <c r="C33" i="12"/>
  <c r="C170" i="12"/>
  <c r="C10" i="12"/>
  <c r="C236" i="12"/>
  <c r="C188" i="12"/>
  <c r="C226" i="12"/>
  <c r="C71" i="12"/>
  <c r="C241" i="12"/>
  <c r="C40" i="12"/>
  <c r="C79" i="12"/>
  <c r="C228" i="12"/>
  <c r="C200" i="12"/>
  <c r="C144" i="12"/>
  <c r="C73" i="12"/>
  <c r="C162" i="12"/>
  <c r="C126" i="12"/>
  <c r="C123" i="12"/>
  <c r="C252" i="12"/>
  <c r="C7" i="12"/>
  <c r="C243" i="12"/>
  <c r="C5" i="12"/>
  <c r="C246" i="12"/>
  <c r="C6" i="12"/>
  <c r="C63" i="12"/>
  <c r="C251" i="12"/>
  <c r="C60" i="12"/>
  <c r="C20" i="12"/>
  <c r="C157" i="12"/>
  <c r="C189" i="12"/>
  <c r="C155" i="12"/>
  <c r="C23" i="12"/>
  <c r="C174" i="12"/>
  <c r="C31" i="12"/>
  <c r="C179" i="12"/>
  <c r="C130" i="12"/>
  <c r="C194" i="12"/>
  <c r="C196" i="12"/>
  <c r="C195" i="12"/>
  <c r="C208" i="12"/>
  <c r="C3" i="12"/>
  <c r="C55" i="12"/>
  <c r="C119" i="12"/>
  <c r="C58" i="12"/>
  <c r="C142" i="12"/>
  <c r="C199" i="12"/>
  <c r="C95" i="12"/>
  <c r="C128" i="12"/>
  <c r="C62" i="12"/>
  <c r="C182" i="12"/>
  <c r="C245" i="12"/>
  <c r="C172" i="12"/>
  <c r="C192" i="12"/>
  <c r="C197" i="12"/>
  <c r="C202" i="12"/>
  <c r="C132" i="12"/>
  <c r="C11" i="12"/>
  <c r="C2" i="12"/>
  <c r="C26" i="12"/>
  <c r="C99" i="12"/>
  <c r="C163" i="12"/>
  <c r="C171" i="12"/>
  <c r="C186" i="12"/>
  <c r="C212" i="12"/>
  <c r="C160" i="12"/>
  <c r="C183" i="12"/>
  <c r="C97" i="12"/>
  <c r="C151" i="12"/>
  <c r="C46" i="12"/>
  <c r="C240" i="12"/>
  <c r="C201" i="12"/>
  <c r="C100" i="12"/>
  <c r="C122" i="12"/>
  <c r="C93" i="12"/>
  <c r="C219" i="12"/>
  <c r="C66" i="12"/>
  <c r="C153" i="12"/>
  <c r="C176" i="12"/>
  <c r="C235" i="12"/>
  <c r="C121" i="12"/>
  <c r="C14" i="12"/>
  <c r="C222" i="12"/>
  <c r="C53" i="12"/>
  <c r="C249" i="12"/>
  <c r="C227" i="12"/>
  <c r="C77" i="12"/>
  <c r="C229" i="12"/>
  <c r="C16" i="12"/>
  <c r="C37" i="12"/>
  <c r="C248" i="12"/>
  <c r="C12" i="12"/>
  <c r="C115" i="12"/>
  <c r="C209" i="12"/>
  <c r="C48" i="12"/>
  <c r="C15" i="12"/>
  <c r="C185" i="12"/>
  <c r="C106" i="12"/>
  <c r="C4" i="12"/>
  <c r="C184" i="12"/>
  <c r="C223" i="12"/>
  <c r="C67" i="12"/>
  <c r="C175" i="12"/>
  <c r="C101" i="12"/>
  <c r="C148" i="12"/>
  <c r="C17" i="12"/>
  <c r="C173" i="12"/>
  <c r="C34" i="12"/>
  <c r="C43" i="12"/>
  <c r="C207" i="12"/>
  <c r="C118" i="12"/>
  <c r="C137" i="12"/>
  <c r="C80" i="12"/>
  <c r="C59" i="12"/>
  <c r="C72" i="12"/>
  <c r="C9" i="12"/>
  <c r="C211" i="12"/>
  <c r="C217" i="12"/>
  <c r="C65" i="12"/>
  <c r="C49" i="12"/>
  <c r="C91" i="12"/>
  <c r="C70" i="12"/>
  <c r="C30" i="12"/>
  <c r="C203" i="12"/>
  <c r="C21" i="12"/>
  <c r="C61" i="12"/>
  <c r="C42" i="12"/>
  <c r="C84" i="12"/>
  <c r="C165" i="12"/>
  <c r="C102" i="12"/>
  <c r="C111" i="12"/>
  <c r="C112" i="12"/>
  <c r="C114" i="12"/>
  <c r="C69" i="12"/>
  <c r="C167" i="12"/>
  <c r="C18" i="12"/>
  <c r="C129" i="12"/>
  <c r="C87" i="12"/>
  <c r="C82" i="12"/>
  <c r="C76" i="12"/>
  <c r="C178" i="12"/>
  <c r="C19" i="12"/>
  <c r="C225" i="12"/>
  <c r="C169" i="12"/>
  <c r="C161" i="12"/>
  <c r="C177" i="12"/>
  <c r="C68" i="12"/>
  <c r="C180" i="12"/>
  <c r="C107" i="12"/>
  <c r="C152" i="12"/>
  <c r="C133" i="12"/>
  <c r="C131" i="12"/>
  <c r="C158" i="12"/>
  <c r="C206" i="12"/>
  <c r="C54" i="12"/>
  <c r="C230" i="12"/>
  <c r="C210" i="12"/>
  <c r="E250" i="12"/>
  <c r="D250" i="12" s="1"/>
  <c r="F19" i="18" s="1"/>
  <c r="I19" i="18" s="1"/>
  <c r="C139" i="12"/>
</calcChain>
</file>

<file path=xl/sharedStrings.xml><?xml version="1.0" encoding="utf-8"?>
<sst xmlns="http://schemas.openxmlformats.org/spreadsheetml/2006/main" count="3198" uniqueCount="564">
  <si>
    <t>Region</t>
  </si>
  <si>
    <t>London</t>
  </si>
  <si>
    <t>LN6 0SJ</t>
  </si>
  <si>
    <t>SE24 0HB</t>
  </si>
  <si>
    <t>SM6 7LY</t>
  </si>
  <si>
    <t>LE6 0LZ</t>
  </si>
  <si>
    <t>DE55 1AT</t>
  </si>
  <si>
    <t>BR5 4LE</t>
  </si>
  <si>
    <t>NG3 6DY</t>
  </si>
  <si>
    <t>NW6 6RG</t>
  </si>
  <si>
    <t>DE24 3HW</t>
  </si>
  <si>
    <t>DE72 3BT</t>
  </si>
  <si>
    <t>DE11 8AW</t>
  </si>
  <si>
    <t>DE7 4JW</t>
  </si>
  <si>
    <t>DE13 0UZ</t>
  </si>
  <si>
    <t>DE22 3QS</t>
  </si>
  <si>
    <t>DE11 8LB</t>
  </si>
  <si>
    <t>DE14 3BY</t>
  </si>
  <si>
    <t>DE23 1GR</t>
  </si>
  <si>
    <t>NG14 6GB</t>
  </si>
  <si>
    <t>NG34 8NL</t>
  </si>
  <si>
    <t>NG34 8NT</t>
  </si>
  <si>
    <t>NG15 6QJ</t>
  </si>
  <si>
    <t>NG17 7FW</t>
  </si>
  <si>
    <t>NG17 8GH</t>
  </si>
  <si>
    <t>NG31 7PY</t>
  </si>
  <si>
    <t>NG1 6HL</t>
  </si>
  <si>
    <t>NG7 3HJ</t>
  </si>
  <si>
    <t>NG16 5AZ</t>
  </si>
  <si>
    <t>LE5 4TP</t>
  </si>
  <si>
    <t>LE11 2DX</t>
  </si>
  <si>
    <t>LE2 2RB</t>
  </si>
  <si>
    <t>LE11 2JG</t>
  </si>
  <si>
    <t>LE11 3TG</t>
  </si>
  <si>
    <t>LE15 9RR</t>
  </si>
  <si>
    <t>LE12 6TZ</t>
  </si>
  <si>
    <t>LE15 6BJ</t>
  </si>
  <si>
    <t>LE15 9RL</t>
  </si>
  <si>
    <t>LE4 0LT</t>
  </si>
  <si>
    <t>LE6 0FH</t>
  </si>
  <si>
    <t>LE2 6LF</t>
  </si>
  <si>
    <t>LE3 2GY</t>
  </si>
  <si>
    <t>NN9 6RG</t>
  </si>
  <si>
    <t>NN9 6EH</t>
  </si>
  <si>
    <t>NN5 5JW</t>
  </si>
  <si>
    <t>NN5 6QF</t>
  </si>
  <si>
    <t>NN13 7BL</t>
  </si>
  <si>
    <t>NN4 8TH</t>
  </si>
  <si>
    <t>HA5 2RY</t>
  </si>
  <si>
    <t>HA6 2FP</t>
  </si>
  <si>
    <t>WC2A 3EE</t>
  </si>
  <si>
    <t>WC1V 7EN</t>
  </si>
  <si>
    <t>WC2B 4HN</t>
  </si>
  <si>
    <t>N22 5TD</t>
  </si>
  <si>
    <t>N</t>
  </si>
  <si>
    <t>N1 3DW</t>
  </si>
  <si>
    <t>N2 9EL</t>
  </si>
  <si>
    <t>N22 6QE</t>
  </si>
  <si>
    <t>N14 7AH</t>
  </si>
  <si>
    <t>N11 1NN</t>
  </si>
  <si>
    <t>N5 1GE</t>
  </si>
  <si>
    <t>N3 6BL</t>
  </si>
  <si>
    <t>W</t>
  </si>
  <si>
    <t>W2 3DA</t>
  </si>
  <si>
    <t>W6 8JQ</t>
  </si>
  <si>
    <t>W1G 7HH</t>
  </si>
  <si>
    <t>W6 0LE</t>
  </si>
  <si>
    <t>W2 2DS</t>
  </si>
  <si>
    <t>W6 8HF</t>
  </si>
  <si>
    <t>SW15 2BN</t>
  </si>
  <si>
    <t>SW15 1DN</t>
  </si>
  <si>
    <t>SW15 1JZ</t>
  </si>
  <si>
    <t>SW7 4UB</t>
  </si>
  <si>
    <t>SW16 4RU</t>
  </si>
  <si>
    <t>SW19 5HS</t>
  </si>
  <si>
    <t>SW15 4NB</t>
  </si>
  <si>
    <t>SW6 2TT</t>
  </si>
  <si>
    <t>SW17 9DP</t>
  </si>
  <si>
    <t>SW2 2LH</t>
  </si>
  <si>
    <t>SW6 5QE</t>
  </si>
  <si>
    <t>SW19 1HP</t>
  </si>
  <si>
    <t>SW2 3AR</t>
  </si>
  <si>
    <t>SW19 7BY</t>
  </si>
  <si>
    <t>SW19 1QJ</t>
  </si>
  <si>
    <t>B</t>
  </si>
  <si>
    <t>S</t>
  </si>
  <si>
    <t>Gender</t>
  </si>
  <si>
    <t>Birthdate</t>
  </si>
  <si>
    <t>First Name</t>
  </si>
  <si>
    <t>Description</t>
  </si>
  <si>
    <t>Quantity</t>
  </si>
  <si>
    <t>F</t>
  </si>
  <si>
    <t>M</t>
  </si>
  <si>
    <t>Title</t>
  </si>
  <si>
    <t>Mr</t>
  </si>
  <si>
    <t>R</t>
  </si>
  <si>
    <t>Ledger</t>
  </si>
  <si>
    <t>Malc</t>
  </si>
  <si>
    <t>Durrans</t>
  </si>
  <si>
    <t>Alan</t>
  </si>
  <si>
    <t>Jenkins</t>
  </si>
  <si>
    <t>Carlton</t>
  </si>
  <si>
    <t>Andrew</t>
  </si>
  <si>
    <t>Jones</t>
  </si>
  <si>
    <t>Ms F</t>
  </si>
  <si>
    <t>Eleanor</t>
  </si>
  <si>
    <t>Marland</t>
  </si>
  <si>
    <t>Simon</t>
  </si>
  <si>
    <t>Kail</t>
  </si>
  <si>
    <t>C</t>
  </si>
  <si>
    <t>Boyer</t>
  </si>
  <si>
    <t>Patricia</t>
  </si>
  <si>
    <t>Gell</t>
  </si>
  <si>
    <t>Sandra</t>
  </si>
  <si>
    <t>Reynolds</t>
  </si>
  <si>
    <t>P</t>
  </si>
  <si>
    <t>A</t>
  </si>
  <si>
    <t>Campbell</t>
  </si>
  <si>
    <t>David</t>
  </si>
  <si>
    <t>Roberts</t>
  </si>
  <si>
    <t>Hagger</t>
  </si>
  <si>
    <t>Galton-Fenzi</t>
  </si>
  <si>
    <t>L</t>
  </si>
  <si>
    <t>Perrin</t>
  </si>
  <si>
    <t>Andrea</t>
  </si>
  <si>
    <t>Macbeth</t>
  </si>
  <si>
    <t>Alison</t>
  </si>
  <si>
    <t>Rogers</t>
  </si>
  <si>
    <t>Anne</t>
  </si>
  <si>
    <t>Wild</t>
  </si>
  <si>
    <t>Tecla</t>
  </si>
  <si>
    <t>Smith</t>
  </si>
  <si>
    <t>Mrs</t>
  </si>
  <si>
    <t>T</t>
  </si>
  <si>
    <t>Hintze</t>
  </si>
  <si>
    <t>J</t>
  </si>
  <si>
    <t>French</t>
  </si>
  <si>
    <t>Jenny</t>
  </si>
  <si>
    <t>Mixer</t>
  </si>
  <si>
    <t>Evans</t>
  </si>
  <si>
    <t>Emma</t>
  </si>
  <si>
    <t>Joseph Murphy</t>
  </si>
  <si>
    <t>Rachel</t>
  </si>
  <si>
    <t>Brooks</t>
  </si>
  <si>
    <t>Ms</t>
  </si>
  <si>
    <t>Clare</t>
  </si>
  <si>
    <t>Everett</t>
  </si>
  <si>
    <t>H M Patterson</t>
  </si>
  <si>
    <t>D</t>
  </si>
  <si>
    <t>Mihov</t>
  </si>
  <si>
    <t>Cdr M J Reith</t>
  </si>
  <si>
    <t>Pike</t>
  </si>
  <si>
    <t>K</t>
  </si>
  <si>
    <t>Hargrave</t>
  </si>
  <si>
    <t>Lee</t>
  </si>
  <si>
    <t>Miah</t>
  </si>
  <si>
    <t>M.J.</t>
  </si>
  <si>
    <t>Scarisbrick</t>
  </si>
  <si>
    <t>V</t>
  </si>
  <si>
    <t>Dominique</t>
  </si>
  <si>
    <t>Hussain</t>
  </si>
  <si>
    <t>Inglis</t>
  </si>
  <si>
    <t>G</t>
  </si>
  <si>
    <t>Barrow</t>
  </si>
  <si>
    <t>Iverson</t>
  </si>
  <si>
    <t>Polkinghorne</t>
  </si>
  <si>
    <t>Gray</t>
  </si>
  <si>
    <t>Stone</t>
  </si>
  <si>
    <t>Conn</t>
  </si>
  <si>
    <t>Harris</t>
  </si>
  <si>
    <t>Ifraz</t>
  </si>
  <si>
    <t>Hayman</t>
  </si>
  <si>
    <t>Green</t>
  </si>
  <si>
    <t>James</t>
  </si>
  <si>
    <t>Islam</t>
  </si>
  <si>
    <t>Histry</t>
  </si>
  <si>
    <t>Conceicao</t>
  </si>
  <si>
    <t>Miss</t>
  </si>
  <si>
    <t>Yau</t>
  </si>
  <si>
    <t>Fasoro</t>
  </si>
  <si>
    <t>Brown</t>
  </si>
  <si>
    <t>Whitehall</t>
  </si>
  <si>
    <t>Osstin</t>
  </si>
  <si>
    <t>Linnine</t>
  </si>
  <si>
    <t>Chauhan</t>
  </si>
  <si>
    <t>Matfin</t>
  </si>
  <si>
    <t>W H</t>
  </si>
  <si>
    <t>Gleeson</t>
  </si>
  <si>
    <t>Davison</t>
  </si>
  <si>
    <t>Platts</t>
  </si>
  <si>
    <t>D A</t>
  </si>
  <si>
    <t>Doctor</t>
  </si>
  <si>
    <t>Collyer</t>
  </si>
  <si>
    <t>Kashmir</t>
  </si>
  <si>
    <t>Peacock</t>
  </si>
  <si>
    <t>Martin</t>
  </si>
  <si>
    <t>Kontoh</t>
  </si>
  <si>
    <t>Giarushr</t>
  </si>
  <si>
    <t>I</t>
  </si>
  <si>
    <t>Mthimkhulu</t>
  </si>
  <si>
    <t>De-Silva</t>
  </si>
  <si>
    <t>E</t>
  </si>
  <si>
    <t>Eastwick</t>
  </si>
  <si>
    <t>Chavda</t>
  </si>
  <si>
    <t>Dove</t>
  </si>
  <si>
    <t>Langridge-Barker</t>
  </si>
  <si>
    <t>Bardwell</t>
  </si>
  <si>
    <t>Goop</t>
  </si>
  <si>
    <t>Elston</t>
  </si>
  <si>
    <t>John</t>
  </si>
  <si>
    <t>Butler-Madden</t>
  </si>
  <si>
    <t>Arora</t>
  </si>
  <si>
    <t>Moore</t>
  </si>
  <si>
    <t>Sculthorpe</t>
  </si>
  <si>
    <t>Dr</t>
  </si>
  <si>
    <t>Ross</t>
  </si>
  <si>
    <t>Cassel</t>
  </si>
  <si>
    <t>Richards</t>
  </si>
  <si>
    <t>Artingstoll</t>
  </si>
  <si>
    <t>Olan</t>
  </si>
  <si>
    <t>Jaggers</t>
  </si>
  <si>
    <t>Carmel</t>
  </si>
  <si>
    <t>Knox</t>
  </si>
  <si>
    <t>Moririty</t>
  </si>
  <si>
    <t>June</t>
  </si>
  <si>
    <t>Ahmed</t>
  </si>
  <si>
    <t>Haynes</t>
  </si>
  <si>
    <t>Lovett</t>
  </si>
  <si>
    <t>Phillips</t>
  </si>
  <si>
    <t>Randall</t>
  </si>
  <si>
    <t>Steele</t>
  </si>
  <si>
    <t>Adele</t>
  </si>
  <si>
    <t>Crane</t>
  </si>
  <si>
    <t>Belewa</t>
  </si>
  <si>
    <t>Toner</t>
  </si>
  <si>
    <t>Hankey</t>
  </si>
  <si>
    <t>Manu</t>
  </si>
  <si>
    <t>Marculescu</t>
  </si>
  <si>
    <t>Johnston</t>
  </si>
  <si>
    <t>Walpole</t>
  </si>
  <si>
    <t>Hoch</t>
  </si>
  <si>
    <t>Bastock</t>
  </si>
  <si>
    <t>P J</t>
  </si>
  <si>
    <t>Bowhaer-Wright</t>
  </si>
  <si>
    <t>Merryweather</t>
  </si>
  <si>
    <t>Pinker</t>
  </si>
  <si>
    <t>Parmai</t>
  </si>
  <si>
    <t>Naddbad</t>
  </si>
  <si>
    <t>Walter</t>
  </si>
  <si>
    <t>Heywood</t>
  </si>
  <si>
    <t>Malcolm</t>
  </si>
  <si>
    <t>Mcclean</t>
  </si>
  <si>
    <t>Moiz</t>
  </si>
  <si>
    <t>Domlan</t>
  </si>
  <si>
    <t>Fowler</t>
  </si>
  <si>
    <t>Piper</t>
  </si>
  <si>
    <t>Simkins</t>
  </si>
  <si>
    <t>Staunton</t>
  </si>
  <si>
    <t>Timmins</t>
  </si>
  <si>
    <t>H</t>
  </si>
  <si>
    <t>Thompson</t>
  </si>
  <si>
    <t>Thorp</t>
  </si>
  <si>
    <t>Sethi</t>
  </si>
  <si>
    <t>Csepregi</t>
  </si>
  <si>
    <t>Susan</t>
  </si>
  <si>
    <t>Miller</t>
  </si>
  <si>
    <t>Taylor</t>
  </si>
  <si>
    <t>Daniel</t>
  </si>
  <si>
    <t>Barbara</t>
  </si>
  <si>
    <t>Clarke</t>
  </si>
  <si>
    <t>Edmunson</t>
  </si>
  <si>
    <t>Julie</t>
  </si>
  <si>
    <t>Gate</t>
  </si>
  <si>
    <t>Joy</t>
  </si>
  <si>
    <t>Carpenter</t>
  </si>
  <si>
    <t>Subaraj</t>
  </si>
  <si>
    <t>Jackson</t>
  </si>
  <si>
    <t>Rampling</t>
  </si>
  <si>
    <t>Perry</t>
  </si>
  <si>
    <t>Hibbert</t>
  </si>
  <si>
    <t>Clark</t>
  </si>
  <si>
    <t>Joyce</t>
  </si>
  <si>
    <t>J. Fabry</t>
  </si>
  <si>
    <t>Anjum</t>
  </si>
  <si>
    <t>Williams</t>
  </si>
  <si>
    <t>Helen</t>
  </si>
  <si>
    <t>R A</t>
  </si>
  <si>
    <t>Wallace</t>
  </si>
  <si>
    <t>Ali</t>
  </si>
  <si>
    <t>Stella</t>
  </si>
  <si>
    <t>Digwa</t>
  </si>
  <si>
    <t>Armstrong</t>
  </si>
  <si>
    <t>Mira</t>
  </si>
  <si>
    <t>Elsaesser</t>
  </si>
  <si>
    <t>Cash</t>
  </si>
  <si>
    <t>Bailey</t>
  </si>
  <si>
    <t>Bisson</t>
  </si>
  <si>
    <t>Altaiy</t>
  </si>
  <si>
    <t>Looceley</t>
  </si>
  <si>
    <t>Pilar</t>
  </si>
  <si>
    <t>Savage</t>
  </si>
  <si>
    <t>Dewale</t>
  </si>
  <si>
    <t>Jr</t>
  </si>
  <si>
    <t>Magson</t>
  </si>
  <si>
    <t>Isabella</t>
  </si>
  <si>
    <t>Ahrnald</t>
  </si>
  <si>
    <t>Yeadon</t>
  </si>
  <si>
    <t>Fredricks</t>
  </si>
  <si>
    <t>Hotchinson</t>
  </si>
  <si>
    <t>Robertson</t>
  </si>
  <si>
    <t>Carr</t>
  </si>
  <si>
    <t>Watt</t>
  </si>
  <si>
    <t>M C</t>
  </si>
  <si>
    <t>Gallagher</t>
  </si>
  <si>
    <t>Havvad</t>
  </si>
  <si>
    <t>C,E.</t>
  </si>
  <si>
    <t>Khan</t>
  </si>
  <si>
    <t>Cassidy</t>
  </si>
  <si>
    <t>Wadham</t>
  </si>
  <si>
    <t>Bolan</t>
  </si>
  <si>
    <t>Karen</t>
  </si>
  <si>
    <t>Pickup</t>
  </si>
  <si>
    <t>Angela</t>
  </si>
  <si>
    <t>Sullivan</t>
  </si>
  <si>
    <t>Sharron</t>
  </si>
  <si>
    <t>Murphy</t>
  </si>
  <si>
    <t>Elizabeth</t>
  </si>
  <si>
    <t>Purvis</t>
  </si>
  <si>
    <t>Azizi</t>
  </si>
  <si>
    <t>Vickers</t>
  </si>
  <si>
    <t>Scott</t>
  </si>
  <si>
    <t>Geron</t>
  </si>
  <si>
    <t>Foster</t>
  </si>
  <si>
    <t>Tan</t>
  </si>
  <si>
    <t>Freestone</t>
  </si>
  <si>
    <t>Valerie</t>
  </si>
  <si>
    <t>Hoffmann</t>
  </si>
  <si>
    <t>Lucaci</t>
  </si>
  <si>
    <t>Irving</t>
  </si>
  <si>
    <t>Wright</t>
  </si>
  <si>
    <t>Wikes</t>
  </si>
  <si>
    <t>White</t>
  </si>
  <si>
    <t>Dimmock</t>
  </si>
  <si>
    <t>Bacquet</t>
  </si>
  <si>
    <t>Pelech</t>
  </si>
  <si>
    <t>Salford</t>
  </si>
  <si>
    <t>Tiernan</t>
  </si>
  <si>
    <t>Calmonson</t>
  </si>
  <si>
    <t>Fletcher</t>
  </si>
  <si>
    <t>Sanctuary</t>
  </si>
  <si>
    <t>Boss</t>
  </si>
  <si>
    <t>Allision</t>
  </si>
  <si>
    <t>Corney</t>
  </si>
  <si>
    <t>Uzdrowqska</t>
  </si>
  <si>
    <t>Wilson</t>
  </si>
  <si>
    <t>Harrison</t>
  </si>
  <si>
    <t>Peduzzi</t>
  </si>
  <si>
    <t>Sivins</t>
  </si>
  <si>
    <t>Abou-Salama</t>
  </si>
  <si>
    <t>Larkins</t>
  </si>
  <si>
    <t>Fairhurst</t>
  </si>
  <si>
    <t>T C</t>
  </si>
  <si>
    <t>Turner</t>
  </si>
  <si>
    <t>Howl</t>
  </si>
  <si>
    <t>Readman</t>
  </si>
  <si>
    <t>Cervenak</t>
  </si>
  <si>
    <t>S J</t>
  </si>
  <si>
    <t>Bonfield</t>
  </si>
  <si>
    <t>Lynch</t>
  </si>
  <si>
    <t>L A</t>
  </si>
  <si>
    <t>Haldane</t>
  </si>
  <si>
    <t>M D J</t>
  </si>
  <si>
    <t>Cornell</t>
  </si>
  <si>
    <t>Wilcox</t>
  </si>
  <si>
    <t>P H</t>
  </si>
  <si>
    <t>Cartwright</t>
  </si>
  <si>
    <t>Steel</t>
  </si>
  <si>
    <t>Linane</t>
  </si>
  <si>
    <t>Ashman</t>
  </si>
  <si>
    <t>Zoe</t>
  </si>
  <si>
    <t>Cole</t>
  </si>
  <si>
    <t>Nichola</t>
  </si>
  <si>
    <t>Caird</t>
  </si>
  <si>
    <t>Stefanie</t>
  </si>
  <si>
    <t>Murray</t>
  </si>
  <si>
    <t>Cathleen</t>
  </si>
  <si>
    <t>Eltayeb</t>
  </si>
  <si>
    <t>Laffar</t>
  </si>
  <si>
    <t>C J</t>
  </si>
  <si>
    <t>Paul-Lawal</t>
  </si>
  <si>
    <t>Crouch</t>
  </si>
  <si>
    <t>Dean</t>
  </si>
  <si>
    <t>Janet</t>
  </si>
  <si>
    <t>Stedman</t>
  </si>
  <si>
    <t>William</t>
  </si>
  <si>
    <t>Didsbury</t>
  </si>
  <si>
    <t>Wingfield</t>
  </si>
  <si>
    <t>Furfnan</t>
  </si>
  <si>
    <t>Robert</t>
  </si>
  <si>
    <t>O'Rourke</t>
  </si>
  <si>
    <t>A T</t>
  </si>
  <si>
    <t>Wood</t>
  </si>
  <si>
    <t>Neil</t>
  </si>
  <si>
    <t>O Donoghue</t>
  </si>
  <si>
    <t>Matthew</t>
  </si>
  <si>
    <t>Dyer</t>
  </si>
  <si>
    <t>Fisher</t>
  </si>
  <si>
    <t>Jan</t>
  </si>
  <si>
    <t>Palmer</t>
  </si>
  <si>
    <t>Spencer</t>
  </si>
  <si>
    <t>Wylie</t>
  </si>
  <si>
    <t>Z</t>
  </si>
  <si>
    <t>Mcgaffin</t>
  </si>
  <si>
    <t>Mc Dermot</t>
  </si>
  <si>
    <t>Watson</t>
  </si>
  <si>
    <t>Court</t>
  </si>
  <si>
    <t>Hunter</t>
  </si>
  <si>
    <t>Abdul</t>
  </si>
  <si>
    <t>Tarjomani</t>
  </si>
  <si>
    <t>Owen</t>
  </si>
  <si>
    <t>Jenkinson</t>
  </si>
  <si>
    <t>U</t>
  </si>
  <si>
    <t>Price</t>
  </si>
  <si>
    <t>Veres</t>
  </si>
  <si>
    <t>Bodnar</t>
  </si>
  <si>
    <t>Henderson</t>
  </si>
  <si>
    <t>Goswell</t>
  </si>
  <si>
    <t>Dover</t>
  </si>
  <si>
    <t>Warden</t>
  </si>
  <si>
    <t>F H M</t>
  </si>
  <si>
    <t>Shodip</t>
  </si>
  <si>
    <t>Clayton</t>
  </si>
  <si>
    <t>Cockburn</t>
  </si>
  <si>
    <t>Rowe</t>
  </si>
  <si>
    <t>Nair</t>
  </si>
  <si>
    <t>Geraghty</t>
  </si>
  <si>
    <t>Kelly</t>
  </si>
  <si>
    <t>Lomax</t>
  </si>
  <si>
    <t>Strathie</t>
  </si>
  <si>
    <t>Roache</t>
  </si>
  <si>
    <t>Beyaert</t>
  </si>
  <si>
    <t>Meakin</t>
  </si>
  <si>
    <t>Debbie</t>
  </si>
  <si>
    <t/>
  </si>
  <si>
    <t>Customer Account Number</t>
  </si>
  <si>
    <t>Last Name</t>
  </si>
  <si>
    <t>Postal Area</t>
  </si>
  <si>
    <t>Midlands</t>
  </si>
  <si>
    <t>Stock Code</t>
  </si>
  <si>
    <t>Purchase Date</t>
  </si>
  <si>
    <t>Jamie</t>
  </si>
  <si>
    <t>Stephanie</t>
  </si>
  <si>
    <t>Drenia</t>
  </si>
  <si>
    <t>Keitha</t>
  </si>
  <si>
    <t>Stock code</t>
  </si>
  <si>
    <t>Number in Inventory</t>
  </si>
  <si>
    <t>Gianni</t>
  </si>
  <si>
    <t>Paula</t>
  </si>
  <si>
    <t>Dara</t>
  </si>
  <si>
    <t>Donna</t>
  </si>
  <si>
    <t>Jenna</t>
  </si>
  <si>
    <t>Dionna</t>
  </si>
  <si>
    <t>Jianna</t>
  </si>
  <si>
    <t>Alar</t>
  </si>
  <si>
    <t>Toffee Choco latte</t>
  </si>
  <si>
    <t>Ginger greenie smoothie</t>
  </si>
  <si>
    <t>Berry berry smoothie</t>
  </si>
  <si>
    <t>Spinach kiwi goodness</t>
  </si>
  <si>
    <t>After Wirk hot chocolate</t>
  </si>
  <si>
    <t>Mint chocolate whipped goodness</t>
  </si>
  <si>
    <t>Organic berrylicious smoothie</t>
  </si>
  <si>
    <t>Mango passion delite</t>
  </si>
  <si>
    <t>Organic greens juice cleanse</t>
  </si>
  <si>
    <t>Super charged vitamin booster</t>
  </si>
  <si>
    <t>Organic orange defense</t>
  </si>
  <si>
    <t>Flavour blast smoothie</t>
  </si>
  <si>
    <t>Lean green smoothie machine</t>
  </si>
  <si>
    <t>Five day detox smoothie</t>
  </si>
  <si>
    <t>Granola berry madness</t>
  </si>
  <si>
    <t>Orange crush immunity boost</t>
  </si>
  <si>
    <t>Wirka Wirka green tea</t>
  </si>
  <si>
    <t>Caribbean pineapple blast</t>
  </si>
  <si>
    <t>Veggie five-a-day</t>
  </si>
  <si>
    <t>Melon lemon tango</t>
  </si>
  <si>
    <t>Morning fuel</t>
  </si>
  <si>
    <t>Minty ginger surprise</t>
  </si>
  <si>
    <t>Wirkkala latte supreme</t>
  </si>
  <si>
    <t>Pink lady detox</t>
  </si>
  <si>
    <t xml:space="preserve"> Discount voucher (%)</t>
  </si>
  <si>
    <t>age</t>
  </si>
  <si>
    <t>Row Labels</t>
  </si>
  <si>
    <t>Grand Total</t>
  </si>
  <si>
    <t>Max of Purchase Date</t>
  </si>
  <si>
    <t>days</t>
  </si>
  <si>
    <t>score</t>
  </si>
  <si>
    <t>price</t>
  </si>
  <si>
    <t>Total value  Paid</t>
  </si>
  <si>
    <t>Sum of Total value  Paid</t>
  </si>
  <si>
    <t>Count of Purchase Date</t>
  </si>
  <si>
    <t>customer account</t>
  </si>
  <si>
    <t>RMF AVG</t>
  </si>
  <si>
    <t>30-39</t>
  </si>
  <si>
    <t>40-49</t>
  </si>
  <si>
    <t>50-59</t>
  </si>
  <si>
    <t>60-69</t>
  </si>
  <si>
    <t xml:space="preserve">days to months </t>
  </si>
  <si>
    <t>Mean</t>
  </si>
  <si>
    <t>Column Labels</t>
  </si>
  <si>
    <t>Count of Customer Account Number</t>
  </si>
  <si>
    <t>Q3</t>
  </si>
  <si>
    <t>LONDON</t>
  </si>
  <si>
    <t>Q1</t>
  </si>
  <si>
    <t>IQR</t>
  </si>
  <si>
    <t>MAX VALUE ABOVE THE OUTLIERS</t>
  </si>
  <si>
    <t>SD</t>
  </si>
  <si>
    <t xml:space="preserve">One above </t>
  </si>
  <si>
    <t>mean</t>
  </si>
  <si>
    <t>one below</t>
  </si>
  <si>
    <t>78(&gt;1.5*IQR above Q3)</t>
  </si>
  <si>
    <t>33(&lt;1.5*IQR below Q1)</t>
  </si>
  <si>
    <t>High</t>
  </si>
  <si>
    <t>Q3+1.5*IQR</t>
  </si>
  <si>
    <t xml:space="preserve">Low </t>
  </si>
  <si>
    <t>Q1-1.5*IQR</t>
  </si>
  <si>
    <t>q3</t>
  </si>
  <si>
    <t>Iqr</t>
  </si>
  <si>
    <t>Max value</t>
  </si>
  <si>
    <t>Age</t>
  </si>
  <si>
    <t>Purchase date</t>
  </si>
  <si>
    <t>Feb</t>
  </si>
  <si>
    <t>Mar</t>
  </si>
  <si>
    <t>Apr</t>
  </si>
  <si>
    <t>May</t>
  </si>
  <si>
    <t>Jun</t>
  </si>
  <si>
    <t>Jul</t>
  </si>
  <si>
    <t>Aug</t>
  </si>
  <si>
    <t>Sep</t>
  </si>
  <si>
    <t>Oct</t>
  </si>
  <si>
    <t>Nov</t>
  </si>
  <si>
    <t>Dec</t>
  </si>
  <si>
    <t>Female</t>
  </si>
  <si>
    <t>Male</t>
  </si>
  <si>
    <t>nil</t>
  </si>
  <si>
    <t>Column1</t>
  </si>
  <si>
    <t>Months</t>
  </si>
  <si>
    <t>regions</t>
  </si>
  <si>
    <t>1-1.67</t>
  </si>
  <si>
    <t>1.68-2.67</t>
  </si>
  <si>
    <t>2.68-3.33</t>
  </si>
  <si>
    <t>3.34-4.00</t>
  </si>
  <si>
    <t>: RFM Value Criteria to Determine Customer Segment</t>
  </si>
  <si>
    <t>70-79</t>
  </si>
  <si>
    <t>Regions</t>
  </si>
  <si>
    <t>London2</t>
  </si>
  <si>
    <t>DIGITAL DASHBOARD</t>
  </si>
  <si>
    <t>Midlands2</t>
  </si>
  <si>
    <t>RECENCY CRITERIA</t>
  </si>
  <si>
    <t>Score</t>
  </si>
  <si>
    <t>Frequency Criteria</t>
  </si>
  <si>
    <t>Value</t>
  </si>
  <si>
    <t>Times</t>
  </si>
  <si>
    <t>Total Amount Spent</t>
  </si>
  <si>
    <t>Value Score</t>
  </si>
  <si>
    <t xml:space="preserve">Monetary Value  Criteria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</si>
</sst>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quot;Rs.&quot;* #,##0.00_ ;_ &quot;Rs.&quot;* \-#,##0.00_ ;_ &quot;Rs.&quot;* &quot;-&quot;??_ ;_ @_ "/>
    <numFmt numFmtId="165" formatCode="&quot;£&quot;#,##0.00"/>
    <numFmt numFmtId="166" formatCode="dd/mm/yyyy;@"/>
    <numFmt numFmtId="167" formatCode="_-[$£-809]* #,##0.00_-;\-[$£-809]* #,##0.00_-;_-[$£-809]* &quot;-&quot;??_-;_-@_-"/>
    <numFmt numFmtId="168" formatCode="0;[Red]0"/>
  </numFmts>
  <fonts count="7" x14ac:knownFonts="1">
    <font>
      <sz val="11"/>
      <color theme="1"/>
      <name val="Calibri"/>
      <family val="2"/>
      <scheme val="minor"/>
    </font>
    <font>
      <sz val="10"/>
      <name val="Arial"/>
      <family val="2"/>
    </font>
    <font>
      <i/>
      <sz val="11"/>
      <color theme="1"/>
      <name val="Calibri"/>
      <family val="2"/>
      <scheme val="minor"/>
    </font>
    <font>
      <sz val="11"/>
      <color theme="1"/>
      <name val="Calibri"/>
      <family val="2"/>
      <scheme val="minor"/>
    </font>
    <font>
      <b/>
      <sz val="11"/>
      <color theme="1"/>
      <name val="Calibri"/>
      <family val="2"/>
      <scheme val="minor"/>
    </font>
    <font>
      <sz val="10"/>
      <color theme="1"/>
      <name val="Verdana"/>
      <family val="2"/>
    </font>
    <font>
      <b/>
      <sz val="22"/>
      <color theme="1"/>
      <name val="Verdana"/>
      <family val="2"/>
    </font>
  </fonts>
  <fills count="4">
    <fill>
      <patternFill patternType="none"/>
    </fill>
    <fill>
      <patternFill patternType="gray125"/>
    </fill>
    <fill>
      <patternFill patternType="solid">
        <fgColor theme="4" tint="0.59999389629810485"/>
        <bgColor indexed="64"/>
      </patternFill>
    </fill>
    <fill>
      <patternFill patternType="solid">
        <fgColor theme="2" tint="-0.249977111117893"/>
        <bgColor indexed="64"/>
      </patternFill>
    </fill>
  </fills>
  <borders count="3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3" fillId="0" borderId="0" applyFont="0" applyFill="0" applyBorder="0" applyAlignment="0" applyProtection="0"/>
  </cellStyleXfs>
  <cellXfs count="85">
    <xf numFmtId="0" fontId="0" fillId="0" borderId="0" xfId="0"/>
    <xf numFmtId="14" fontId="0" fillId="0" borderId="0" xfId="0" applyNumberFormat="1"/>
    <xf numFmtId="0" fontId="0" fillId="0" borderId="0" xfId="0" applyAlignment="1">
      <alignment horizontal="left"/>
    </xf>
    <xf numFmtId="49" fontId="0" fillId="0" borderId="0" xfId="0" applyNumberFormat="1"/>
    <xf numFmtId="49" fontId="0" fillId="0" borderId="0" xfId="0" applyNumberFormat="1" applyAlignment="1">
      <alignment horizontal="right"/>
    </xf>
    <xf numFmtId="165" fontId="0" fillId="0" borderId="0" xfId="0" applyNumberFormat="1"/>
    <xf numFmtId="166" fontId="0" fillId="0" borderId="0" xfId="0" applyNumberFormat="1"/>
    <xf numFmtId="0" fontId="0" fillId="0" borderId="0" xfId="0" pivotButton="1"/>
    <xf numFmtId="14" fontId="0" fillId="0" borderId="0" xfId="0" pivotButton="1" applyNumberFormat="1"/>
    <xf numFmtId="167" fontId="0" fillId="0" borderId="0" xfId="0" applyNumberFormat="1"/>
    <xf numFmtId="0" fontId="0" fillId="0" borderId="0" xfId="0" applyAlignment="1">
      <alignment horizontal="center"/>
    </xf>
    <xf numFmtId="168" fontId="0" fillId="0" borderId="0" xfId="0" applyNumberFormat="1"/>
    <xf numFmtId="1" fontId="0" fillId="0" borderId="0" xfId="0" applyNumberFormat="1"/>
    <xf numFmtId="0" fontId="0" fillId="0" borderId="0" xfId="0" applyAlignment="1">
      <alignment horizontal="left" indent="1"/>
    </xf>
    <xf numFmtId="0" fontId="1" fillId="0" borderId="0" xfId="0" applyFont="1" applyAlignment="1">
      <alignment vertical="center"/>
    </xf>
    <xf numFmtId="0" fontId="0" fillId="0" borderId="0" xfId="0" applyAlignment="1">
      <alignment horizontal="right"/>
    </xf>
    <xf numFmtId="1" fontId="0" fillId="0" borderId="0" xfId="0" applyNumberFormat="1" applyAlignment="1">
      <alignment horizontal="right"/>
    </xf>
    <xf numFmtId="0" fontId="0" fillId="0" borderId="0" xfId="0" applyAlignment="1">
      <alignment wrapText="1"/>
    </xf>
    <xf numFmtId="2" fontId="0" fillId="0" borderId="0" xfId="0" applyNumberFormat="1"/>
    <xf numFmtId="0" fontId="0" fillId="0" borderId="1" xfId="0" applyBorder="1"/>
    <xf numFmtId="167" fontId="0" fillId="0" borderId="0" xfId="1" applyNumberFormat="1" applyFont="1"/>
    <xf numFmtId="0" fontId="2" fillId="0" borderId="0" xfId="0" applyFont="1" applyAlignment="1">
      <alignment horizontal="centerContinuous"/>
    </xf>
    <xf numFmtId="0" fontId="5" fillId="0" borderId="0" xfId="0" applyFont="1"/>
    <xf numFmtId="0" fontId="4" fillId="0" borderId="0" xfId="0" pivotButton="1" applyFont="1"/>
    <xf numFmtId="0" fontId="5" fillId="2" borderId="0" xfId="0" applyFont="1" applyFill="1" applyAlignment="1">
      <alignment horizontal="center" vertical="center"/>
    </xf>
    <xf numFmtId="0" fontId="0" fillId="2" borderId="0" xfId="0" applyFill="1"/>
    <xf numFmtId="0" fontId="5" fillId="3" borderId="2" xfId="0" applyFont="1" applyFill="1" applyBorder="1" applyAlignment="1">
      <alignment horizontal="center" vertical="center"/>
    </xf>
    <xf numFmtId="0" fontId="5" fillId="3" borderId="0" xfId="0" applyFont="1" applyFill="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vertical="center"/>
    </xf>
    <xf numFmtId="0" fontId="5" fillId="2" borderId="0" xfId="0" applyFont="1" applyFill="1" applyAlignment="1">
      <alignment horizontal="center"/>
    </xf>
    <xf numFmtId="0" fontId="5" fillId="2" borderId="18" xfId="0" applyFont="1" applyFill="1" applyBorder="1" applyAlignment="1">
      <alignment horizontal="center"/>
    </xf>
    <xf numFmtId="0" fontId="5" fillId="3" borderId="0" xfId="0" applyFont="1" applyFill="1" applyAlignment="1">
      <alignment horizontal="center"/>
    </xf>
    <xf numFmtId="0" fontId="0" fillId="2" borderId="19"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20" xfId="0" applyFill="1" applyBorder="1" applyAlignment="1">
      <alignment horizont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19"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14" xfId="0" applyFont="1" applyFill="1" applyBorder="1" applyAlignment="1">
      <alignment horizontal="center"/>
    </xf>
    <xf numFmtId="0" fontId="5" fillId="3" borderId="15" xfId="0" applyFont="1" applyFill="1" applyBorder="1" applyAlignment="1">
      <alignment horizontal="center"/>
    </xf>
    <xf numFmtId="0" fontId="5" fillId="3" borderId="17" xfId="0" applyFont="1" applyFill="1" applyBorder="1" applyAlignment="1">
      <alignment horizontal="center"/>
    </xf>
    <xf numFmtId="0" fontId="5" fillId="3" borderId="23" xfId="0" applyFont="1" applyFill="1" applyBorder="1" applyAlignment="1">
      <alignment horizontal="center" vertical="center" wrapText="1"/>
    </xf>
    <xf numFmtId="0" fontId="5" fillId="3" borderId="24"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26"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0" fillId="3" borderId="17" xfId="0" applyFill="1" applyBorder="1"/>
    <xf numFmtId="0" fontId="5" fillId="3" borderId="33" xfId="0" applyFont="1" applyFill="1" applyBorder="1" applyAlignment="1">
      <alignment horizontal="center" vertical="center"/>
    </xf>
    <xf numFmtId="0" fontId="5" fillId="3" borderId="34" xfId="0" applyFont="1" applyFill="1" applyBorder="1" applyAlignment="1">
      <alignment horizontal="center" vertical="center" wrapText="1"/>
    </xf>
    <xf numFmtId="0" fontId="5" fillId="3" borderId="35" xfId="0" applyFont="1" applyFill="1" applyBorder="1" applyAlignment="1">
      <alignment horizontal="center" vertical="center"/>
    </xf>
    <xf numFmtId="0" fontId="5" fillId="3" borderId="36" xfId="0" applyFont="1" applyFill="1" applyBorder="1" applyAlignment="1">
      <alignment horizontal="center" vertical="center"/>
    </xf>
    <xf numFmtId="0" fontId="4" fillId="0" borderId="0" xfId="0" applyFont="1"/>
    <xf numFmtId="0" fontId="0" fillId="0" borderId="0" xfId="0" pivotButton="1" applyAlignment="1">
      <alignment horizontal="center"/>
    </xf>
    <xf numFmtId="14" fontId="0" fillId="0" borderId="0" xfId="0" pivotButton="1" applyNumberFormat="1" applyAlignment="1">
      <alignment horizontal="center"/>
    </xf>
    <xf numFmtId="0" fontId="0" fillId="0" borderId="0" xfId="0" applyAlignment="1">
      <alignment horizontal="center"/>
    </xf>
    <xf numFmtId="0" fontId="4" fillId="0" borderId="0" xfId="0" applyFont="1" applyAlignment="1">
      <alignment horizont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cellXfs>
  <cellStyles count="2">
    <cellStyle name="Currency" xfId="1" builtinId="4"/>
    <cellStyle name="Normal" xfId="0" builtinId="0"/>
  </cellStyles>
  <dxfs count="243">
    <dxf>
      <font>
        <b val="0"/>
        <i val="0"/>
        <strike val="0"/>
        <condense val="0"/>
        <extend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indent="0" justifyLastLine="0" shrinkToFit="0" readingOrder="0"/>
    </dxf>
    <dxf>
      <border>
        <bottom style="thin">
          <color indexed="64"/>
        </bottom>
      </border>
    </dxf>
    <dxf>
      <font>
        <strike val="0"/>
        <outline val="0"/>
        <shadow val="0"/>
        <u val="none"/>
        <vertAlign val="baseline"/>
        <sz val="10"/>
        <color theme="1"/>
        <name val="Verdana"/>
        <family val="2"/>
        <scheme val="none"/>
      </font>
      <fill>
        <patternFill patternType="solid">
          <fgColor indexed="64"/>
          <bgColor theme="2"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bottom/>
      </border>
    </dxf>
    <dxf>
      <border>
        <bottom/>
      </border>
    </dxf>
    <dxf>
      <border>
        <bottom/>
      </border>
    </dxf>
    <dxf>
      <border>
        <bottom/>
      </border>
    </dxf>
    <dxf>
      <border>
        <bottom/>
      </border>
    </dxf>
    <dxf>
      <border>
        <bottom/>
      </border>
    </dxf>
    <dxf>
      <border>
        <bottom/>
      </border>
    </dxf>
    <dxf>
      <border>
        <bottom/>
      </border>
    </dxf>
    <dxf>
      <border>
        <bottom/>
      </border>
    </dxf>
    <dxf>
      <border>
        <bottom/>
      </border>
    </dxf>
    <dxf>
      <border>
        <bottom/>
      </border>
    </dxf>
    <dxf>
      <border>
        <bottom/>
      </border>
    </dxf>
    <dxf>
      <border>
        <bottom style="medium">
          <color indexed="64"/>
        </bottom>
      </border>
    </dxf>
    <dxf>
      <border>
        <bottom style="medium">
          <color indexed="64"/>
        </bottom>
      </border>
    </dxf>
    <dxf>
      <border>
        <bottom style="medium">
          <color indexed="64"/>
        </bottom>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ont>
        <b val="0"/>
      </font>
    </dxf>
    <dxf>
      <font>
        <b val="0"/>
      </font>
    </dxf>
    <dxf>
      <font>
        <b val="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bottom/>
      </border>
    </dxf>
    <dxf>
      <border>
        <bottom/>
      </border>
    </dxf>
    <dxf>
      <border>
        <bottom/>
      </border>
    </dxf>
    <dxf>
      <border>
        <bottom/>
      </border>
    </dxf>
    <dxf>
      <border>
        <bottom/>
      </border>
    </dxf>
    <dxf>
      <border>
        <bottom/>
      </border>
    </dxf>
    <dxf>
      <border>
        <bottom/>
      </border>
    </dxf>
    <dxf>
      <border>
        <bottom/>
      </border>
    </dxf>
    <dxf>
      <border>
        <bottom/>
      </border>
    </dxf>
    <dxf>
      <border>
        <bottom/>
      </border>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[1]AVG!$L$16</c:f>
              <c:strCache>
                <c:ptCount val="1"/>
                <c:pt idx="0">
                  <c:v>R</c:v>
                </c:pt>
              </c:strCache>
            </c:strRef>
          </c:tx>
          <c:spPr>
            <a:ln w="28575" cap="rnd">
              <a:solidFill>
                <a:schemeClr val="accent1"/>
              </a:solidFill>
              <a:round/>
            </a:ln>
            <a:effectLst/>
          </c:spPr>
          <c:marker>
            <c:symbol val="none"/>
          </c:marker>
          <c:val>
            <c:numRef>
              <c:f>[1]AVG!$L$17:$L$20</c:f>
              <c:numCache>
                <c:formatCode>General</c:formatCode>
                <c:ptCount val="4"/>
                <c:pt idx="0">
                  <c:v>84</c:v>
                </c:pt>
                <c:pt idx="1">
                  <c:v>30</c:v>
                </c:pt>
                <c:pt idx="2">
                  <c:v>53</c:v>
                </c:pt>
                <c:pt idx="3">
                  <c:v>88</c:v>
                </c:pt>
              </c:numCache>
            </c:numRef>
          </c:val>
          <c:extLst>
            <c:ext xmlns:c16="http://schemas.microsoft.com/office/drawing/2014/chart" uri="{C3380CC4-5D6E-409C-BE32-E72D297353CC}">
              <c16:uniqueId val="{00000000-04EE-45DA-B171-B23242591AD7}"/>
            </c:ext>
          </c:extLst>
        </c:ser>
        <c:ser>
          <c:idx val="1"/>
          <c:order val="1"/>
          <c:tx>
            <c:strRef>
              <c:f>[1]AVG!$M$16</c:f>
              <c:strCache>
                <c:ptCount val="1"/>
                <c:pt idx="0">
                  <c:v>F</c:v>
                </c:pt>
              </c:strCache>
            </c:strRef>
          </c:tx>
          <c:spPr>
            <a:ln w="28575" cap="rnd">
              <a:solidFill>
                <a:schemeClr val="accent2"/>
              </a:solidFill>
              <a:round/>
            </a:ln>
            <a:effectLst/>
          </c:spPr>
          <c:marker>
            <c:symbol val="none"/>
          </c:marker>
          <c:val>
            <c:numRef>
              <c:f>[1]AVG!$M$17:$M$20</c:f>
              <c:numCache>
                <c:formatCode>General</c:formatCode>
                <c:ptCount val="4"/>
                <c:pt idx="0">
                  <c:v>30</c:v>
                </c:pt>
                <c:pt idx="1">
                  <c:v>167</c:v>
                </c:pt>
                <c:pt idx="2">
                  <c:v>39</c:v>
                </c:pt>
                <c:pt idx="3">
                  <c:v>19</c:v>
                </c:pt>
              </c:numCache>
            </c:numRef>
          </c:val>
          <c:extLst>
            <c:ext xmlns:c16="http://schemas.microsoft.com/office/drawing/2014/chart" uri="{C3380CC4-5D6E-409C-BE32-E72D297353CC}">
              <c16:uniqueId val="{00000001-04EE-45DA-B171-B23242591AD7}"/>
            </c:ext>
          </c:extLst>
        </c:ser>
        <c:ser>
          <c:idx val="2"/>
          <c:order val="2"/>
          <c:tx>
            <c:strRef>
              <c:f>[1]AVG!$N$16</c:f>
              <c:strCache>
                <c:ptCount val="1"/>
                <c:pt idx="0">
                  <c:v>M</c:v>
                </c:pt>
              </c:strCache>
            </c:strRef>
          </c:tx>
          <c:spPr>
            <a:ln w="28575" cap="rnd">
              <a:solidFill>
                <a:schemeClr val="accent3"/>
              </a:solidFill>
              <a:round/>
            </a:ln>
            <a:effectLst/>
          </c:spPr>
          <c:marker>
            <c:symbol val="none"/>
          </c:marker>
          <c:val>
            <c:numRef>
              <c:f>[1]AVG!$N$17:$N$20</c:f>
              <c:numCache>
                <c:formatCode>General</c:formatCode>
                <c:ptCount val="4"/>
                <c:pt idx="0">
                  <c:v>73</c:v>
                </c:pt>
                <c:pt idx="1">
                  <c:v>132</c:v>
                </c:pt>
                <c:pt idx="2">
                  <c:v>28</c:v>
                </c:pt>
                <c:pt idx="3">
                  <c:v>22</c:v>
                </c:pt>
              </c:numCache>
            </c:numRef>
          </c:val>
          <c:extLst>
            <c:ext xmlns:c16="http://schemas.microsoft.com/office/drawing/2014/chart" uri="{C3380CC4-5D6E-409C-BE32-E72D297353CC}">
              <c16:uniqueId val="{00000002-04EE-45DA-B171-B23242591AD7}"/>
            </c:ext>
          </c:extLst>
        </c:ser>
        <c:dLbls>
          <c:showLegendKey val="0"/>
          <c:showVal val="0"/>
          <c:showCatName val="0"/>
          <c:showSerName val="0"/>
          <c:showPercent val="0"/>
          <c:showBubbleSize val="0"/>
        </c:dLbls>
        <c:axId val="562706048"/>
        <c:axId val="562706376"/>
      </c:radarChart>
      <c:catAx>
        <c:axId val="562706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06376"/>
        <c:crosses val="autoZero"/>
        <c:auto val="1"/>
        <c:lblAlgn val="ctr"/>
        <c:lblOffset val="100"/>
        <c:noMultiLvlLbl val="0"/>
      </c:catAx>
      <c:valAx>
        <c:axId val="56270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0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t>Number of Customers in each R, F and M individual segment</a:t>
            </a:r>
            <a:r>
              <a:rPr lang="en-GB"/>
              <a:t>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[1]AVG!$L$16</c:f>
              <c:strCache>
                <c:ptCount val="1"/>
                <c:pt idx="0">
                  <c:v>R</c:v>
                </c:pt>
              </c:strCache>
            </c:strRef>
          </c:tx>
          <c:spPr>
            <a:ln w="28575" cap="rnd">
              <a:solidFill>
                <a:schemeClr val="accent1"/>
              </a:solidFill>
              <a:round/>
            </a:ln>
            <a:effectLst/>
          </c:spPr>
          <c:marker>
            <c:symbol val="none"/>
          </c:marker>
          <c:val>
            <c:numRef>
              <c:f>[1]AVG!$L$17:$L$20</c:f>
              <c:numCache>
                <c:formatCode>General</c:formatCode>
                <c:ptCount val="4"/>
                <c:pt idx="0">
                  <c:v>84</c:v>
                </c:pt>
                <c:pt idx="1">
                  <c:v>30</c:v>
                </c:pt>
                <c:pt idx="2">
                  <c:v>53</c:v>
                </c:pt>
                <c:pt idx="3">
                  <c:v>88</c:v>
                </c:pt>
              </c:numCache>
            </c:numRef>
          </c:val>
          <c:extLst>
            <c:ext xmlns:c16="http://schemas.microsoft.com/office/drawing/2014/chart" uri="{C3380CC4-5D6E-409C-BE32-E72D297353CC}">
              <c16:uniqueId val="{00000000-1492-4D48-BA11-8FCF148F721A}"/>
            </c:ext>
          </c:extLst>
        </c:ser>
        <c:ser>
          <c:idx val="1"/>
          <c:order val="1"/>
          <c:tx>
            <c:strRef>
              <c:f>[1]AVG!$M$16</c:f>
              <c:strCache>
                <c:ptCount val="1"/>
                <c:pt idx="0">
                  <c:v>F</c:v>
                </c:pt>
              </c:strCache>
            </c:strRef>
          </c:tx>
          <c:spPr>
            <a:ln w="28575" cap="rnd">
              <a:solidFill>
                <a:schemeClr val="accent2"/>
              </a:solidFill>
              <a:round/>
            </a:ln>
            <a:effectLst/>
          </c:spPr>
          <c:marker>
            <c:symbol val="none"/>
          </c:marker>
          <c:val>
            <c:numRef>
              <c:f>[1]AVG!$M$17:$M$20</c:f>
              <c:numCache>
                <c:formatCode>General</c:formatCode>
                <c:ptCount val="4"/>
                <c:pt idx="0">
                  <c:v>30</c:v>
                </c:pt>
                <c:pt idx="1">
                  <c:v>167</c:v>
                </c:pt>
                <c:pt idx="2">
                  <c:v>39</c:v>
                </c:pt>
                <c:pt idx="3">
                  <c:v>19</c:v>
                </c:pt>
              </c:numCache>
            </c:numRef>
          </c:val>
          <c:extLst>
            <c:ext xmlns:c16="http://schemas.microsoft.com/office/drawing/2014/chart" uri="{C3380CC4-5D6E-409C-BE32-E72D297353CC}">
              <c16:uniqueId val="{00000001-1492-4D48-BA11-8FCF148F721A}"/>
            </c:ext>
          </c:extLst>
        </c:ser>
        <c:ser>
          <c:idx val="2"/>
          <c:order val="2"/>
          <c:tx>
            <c:strRef>
              <c:f>[1]AVG!$N$16</c:f>
              <c:strCache>
                <c:ptCount val="1"/>
                <c:pt idx="0">
                  <c:v>M</c:v>
                </c:pt>
              </c:strCache>
            </c:strRef>
          </c:tx>
          <c:spPr>
            <a:ln w="28575" cap="rnd">
              <a:solidFill>
                <a:schemeClr val="accent3"/>
              </a:solidFill>
              <a:round/>
            </a:ln>
            <a:effectLst/>
          </c:spPr>
          <c:marker>
            <c:symbol val="none"/>
          </c:marker>
          <c:val>
            <c:numRef>
              <c:f>[1]AVG!$N$17:$N$20</c:f>
              <c:numCache>
                <c:formatCode>General</c:formatCode>
                <c:ptCount val="4"/>
                <c:pt idx="0">
                  <c:v>73</c:v>
                </c:pt>
                <c:pt idx="1">
                  <c:v>132</c:v>
                </c:pt>
                <c:pt idx="2">
                  <c:v>28</c:v>
                </c:pt>
                <c:pt idx="3">
                  <c:v>22</c:v>
                </c:pt>
              </c:numCache>
            </c:numRef>
          </c:val>
          <c:extLst>
            <c:ext xmlns:c16="http://schemas.microsoft.com/office/drawing/2014/chart" uri="{C3380CC4-5D6E-409C-BE32-E72D297353CC}">
              <c16:uniqueId val="{00000002-1492-4D48-BA11-8FCF148F721A}"/>
            </c:ext>
          </c:extLst>
        </c:ser>
        <c:dLbls>
          <c:showLegendKey val="0"/>
          <c:showVal val="0"/>
          <c:showCatName val="0"/>
          <c:showSerName val="0"/>
          <c:showPercent val="0"/>
          <c:showBubbleSize val="0"/>
        </c:dLbls>
        <c:axId val="562706048"/>
        <c:axId val="562706376"/>
      </c:radarChart>
      <c:catAx>
        <c:axId val="562706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06376"/>
        <c:crosses val="autoZero"/>
        <c:auto val="1"/>
        <c:lblAlgn val="ctr"/>
        <c:lblOffset val="100"/>
        <c:noMultiLvlLbl val="0"/>
      </c:catAx>
      <c:valAx>
        <c:axId val="56270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0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[Wirkkala excel.xlsx]Demographic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demographics by age, region and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'!$G$2:$G$3</c:f>
              <c:strCache>
                <c:ptCount val="1"/>
                <c:pt idx="0">
                  <c:v>F</c:v>
                </c:pt>
              </c:strCache>
            </c:strRef>
          </c:tx>
          <c:spPr>
            <a:solidFill>
              <a:schemeClr val="accent1"/>
            </a:solidFill>
            <a:ln>
              <a:noFill/>
            </a:ln>
            <a:effectLst/>
          </c:spPr>
          <c:invertIfNegative val="0"/>
          <c:cat>
            <c:multiLvlStrRef>
              <c:f>'Demographic '!$F$4:$F$16</c:f>
              <c:multiLvlStrCache>
                <c:ptCount val="10"/>
                <c:lvl>
                  <c:pt idx="0">
                    <c:v>30-39</c:v>
                  </c:pt>
                  <c:pt idx="1">
                    <c:v>40-49</c:v>
                  </c:pt>
                  <c:pt idx="2">
                    <c:v>50-59</c:v>
                  </c:pt>
                  <c:pt idx="3">
                    <c:v>60-69</c:v>
                  </c:pt>
                  <c:pt idx="4">
                    <c:v>70-79</c:v>
                  </c:pt>
                  <c:pt idx="5">
                    <c:v>30-39</c:v>
                  </c:pt>
                  <c:pt idx="6">
                    <c:v>40-49</c:v>
                  </c:pt>
                  <c:pt idx="7">
                    <c:v>50-59</c:v>
                  </c:pt>
                  <c:pt idx="8">
                    <c:v>60-69</c:v>
                  </c:pt>
                  <c:pt idx="9">
                    <c:v>70-79</c:v>
                  </c:pt>
                </c:lvl>
                <c:lvl>
                  <c:pt idx="0">
                    <c:v>London</c:v>
                  </c:pt>
                  <c:pt idx="5">
                    <c:v>Midlands</c:v>
                  </c:pt>
                </c:lvl>
              </c:multiLvlStrCache>
            </c:multiLvlStrRef>
          </c:cat>
          <c:val>
            <c:numRef>
              <c:f>'Demographic '!$G$4:$G$16</c:f>
              <c:numCache>
                <c:formatCode>General</c:formatCode>
                <c:ptCount val="10"/>
                <c:pt idx="0">
                  <c:v>8</c:v>
                </c:pt>
                <c:pt idx="1">
                  <c:v>36</c:v>
                </c:pt>
                <c:pt idx="2">
                  <c:v>58</c:v>
                </c:pt>
                <c:pt idx="3">
                  <c:v>25</c:v>
                </c:pt>
                <c:pt idx="4">
                  <c:v>5</c:v>
                </c:pt>
                <c:pt idx="5">
                  <c:v>3</c:v>
                </c:pt>
                <c:pt idx="6">
                  <c:v>35</c:v>
                </c:pt>
                <c:pt idx="7">
                  <c:v>62</c:v>
                </c:pt>
                <c:pt idx="8">
                  <c:v>28</c:v>
                </c:pt>
                <c:pt idx="9">
                  <c:v>4</c:v>
                </c:pt>
              </c:numCache>
            </c:numRef>
          </c:val>
          <c:extLst>
            <c:ext xmlns:c16="http://schemas.microsoft.com/office/drawing/2014/chart" uri="{C3380CC4-5D6E-409C-BE32-E72D297353CC}">
              <c16:uniqueId val="{00000000-3C82-4243-B27A-D2AACB2D0D82}"/>
            </c:ext>
          </c:extLst>
        </c:ser>
        <c:ser>
          <c:idx val="1"/>
          <c:order val="1"/>
          <c:tx>
            <c:strRef>
              <c:f>'Demographic '!$H$2:$H$3</c:f>
              <c:strCache>
                <c:ptCount val="1"/>
                <c:pt idx="0">
                  <c:v>M</c:v>
                </c:pt>
              </c:strCache>
            </c:strRef>
          </c:tx>
          <c:spPr>
            <a:solidFill>
              <a:schemeClr val="accent2"/>
            </a:solidFill>
            <a:ln>
              <a:noFill/>
            </a:ln>
            <a:effectLst/>
          </c:spPr>
          <c:invertIfNegative val="0"/>
          <c:cat>
            <c:multiLvlStrRef>
              <c:f>'Demographic '!$F$4:$F$16</c:f>
              <c:multiLvlStrCache>
                <c:ptCount val="10"/>
                <c:lvl>
                  <c:pt idx="0">
                    <c:v>30-39</c:v>
                  </c:pt>
                  <c:pt idx="1">
                    <c:v>40-49</c:v>
                  </c:pt>
                  <c:pt idx="2">
                    <c:v>50-59</c:v>
                  </c:pt>
                  <c:pt idx="3">
                    <c:v>60-69</c:v>
                  </c:pt>
                  <c:pt idx="4">
                    <c:v>70-79</c:v>
                  </c:pt>
                  <c:pt idx="5">
                    <c:v>30-39</c:v>
                  </c:pt>
                  <c:pt idx="6">
                    <c:v>40-49</c:v>
                  </c:pt>
                  <c:pt idx="7">
                    <c:v>50-59</c:v>
                  </c:pt>
                  <c:pt idx="8">
                    <c:v>60-69</c:v>
                  </c:pt>
                  <c:pt idx="9">
                    <c:v>70-79</c:v>
                  </c:pt>
                </c:lvl>
                <c:lvl>
                  <c:pt idx="0">
                    <c:v>London</c:v>
                  </c:pt>
                  <c:pt idx="5">
                    <c:v>Midlands</c:v>
                  </c:pt>
                </c:lvl>
              </c:multiLvlStrCache>
            </c:multiLvlStrRef>
          </c:cat>
          <c:val>
            <c:numRef>
              <c:f>'Demographic '!$H$4:$H$16</c:f>
              <c:numCache>
                <c:formatCode>General</c:formatCode>
                <c:ptCount val="10"/>
                <c:pt idx="0">
                  <c:v>2</c:v>
                </c:pt>
                <c:pt idx="1">
                  <c:v>3</c:v>
                </c:pt>
                <c:pt idx="2">
                  <c:v>2</c:v>
                </c:pt>
                <c:pt idx="3">
                  <c:v>1</c:v>
                </c:pt>
                <c:pt idx="6">
                  <c:v>1</c:v>
                </c:pt>
                <c:pt idx="7">
                  <c:v>9</c:v>
                </c:pt>
                <c:pt idx="8">
                  <c:v>1</c:v>
                </c:pt>
              </c:numCache>
            </c:numRef>
          </c:val>
          <c:extLst>
            <c:ext xmlns:c16="http://schemas.microsoft.com/office/drawing/2014/chart" uri="{C3380CC4-5D6E-409C-BE32-E72D297353CC}">
              <c16:uniqueId val="{00000001-3C82-4243-B27A-D2AACB2D0D82}"/>
            </c:ext>
          </c:extLst>
        </c:ser>
        <c:dLbls>
          <c:showLegendKey val="0"/>
          <c:showVal val="0"/>
          <c:showCatName val="0"/>
          <c:showSerName val="0"/>
          <c:showPercent val="0"/>
          <c:showBubbleSize val="0"/>
        </c:dLbls>
        <c:gapWidth val="219"/>
        <c:overlap val="-27"/>
        <c:axId val="675682607"/>
        <c:axId val="675684255"/>
      </c:barChart>
      <c:catAx>
        <c:axId val="67568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r>
                  <a:rPr lang="en-GB" baseline="0"/>
                  <a:t> and age (years)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84255"/>
        <c:crosses val="autoZero"/>
        <c:auto val="1"/>
        <c:lblAlgn val="ctr"/>
        <c:lblOffset val="100"/>
        <c:noMultiLvlLbl val="0"/>
      </c:catAx>
      <c:valAx>
        <c:axId val="67568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8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[1]Sheet1!$B$1</c:f>
              <c:strCache>
                <c:ptCount val="1"/>
                <c:pt idx="0">
                  <c:v>Count of Purchase Date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[1]Sheet1!$A$2:$A$256</c:f>
              <c:numCache>
                <c:formatCode>General</c:formatCode>
                <c:ptCount val="255"/>
                <c:pt idx="0">
                  <c:v>28</c:v>
                </c:pt>
                <c:pt idx="1">
                  <c:v>19.799999999999997</c:v>
                </c:pt>
                <c:pt idx="2">
                  <c:v>31.599999999999998</c:v>
                </c:pt>
                <c:pt idx="3">
                  <c:v>19.799999999999997</c:v>
                </c:pt>
                <c:pt idx="4">
                  <c:v>28</c:v>
                </c:pt>
                <c:pt idx="5">
                  <c:v>13.4</c:v>
                </c:pt>
                <c:pt idx="6">
                  <c:v>22.7</c:v>
                </c:pt>
                <c:pt idx="7">
                  <c:v>20.224999999999998</c:v>
                </c:pt>
                <c:pt idx="8">
                  <c:v>8.85</c:v>
                </c:pt>
                <c:pt idx="9">
                  <c:v>11.309999999999999</c:v>
                </c:pt>
                <c:pt idx="10">
                  <c:v>33.950000000000003</c:v>
                </c:pt>
                <c:pt idx="11">
                  <c:v>5.8</c:v>
                </c:pt>
                <c:pt idx="12">
                  <c:v>11.315</c:v>
                </c:pt>
                <c:pt idx="13">
                  <c:v>11.6</c:v>
                </c:pt>
                <c:pt idx="14">
                  <c:v>29.9</c:v>
                </c:pt>
                <c:pt idx="15">
                  <c:v>8.85</c:v>
                </c:pt>
                <c:pt idx="16">
                  <c:v>8.3000000000000007</c:v>
                </c:pt>
                <c:pt idx="17">
                  <c:v>42.81</c:v>
                </c:pt>
                <c:pt idx="18">
                  <c:v>9.1</c:v>
                </c:pt>
                <c:pt idx="19">
                  <c:v>8.7099999999999991</c:v>
                </c:pt>
                <c:pt idx="20">
                  <c:v>10.86</c:v>
                </c:pt>
                <c:pt idx="21">
                  <c:v>11.85</c:v>
                </c:pt>
                <c:pt idx="22">
                  <c:v>22.375</c:v>
                </c:pt>
                <c:pt idx="23">
                  <c:v>11.55</c:v>
                </c:pt>
                <c:pt idx="24">
                  <c:v>11.500000000000002</c:v>
                </c:pt>
                <c:pt idx="25">
                  <c:v>8.25</c:v>
                </c:pt>
                <c:pt idx="26">
                  <c:v>8.9</c:v>
                </c:pt>
                <c:pt idx="27">
                  <c:v>13.950000000000001</c:v>
                </c:pt>
                <c:pt idx="28">
                  <c:v>9</c:v>
                </c:pt>
                <c:pt idx="29">
                  <c:v>12.8</c:v>
                </c:pt>
                <c:pt idx="30">
                  <c:v>20.399999999999999</c:v>
                </c:pt>
                <c:pt idx="31">
                  <c:v>16.3</c:v>
                </c:pt>
                <c:pt idx="32">
                  <c:v>23.724999999999998</c:v>
                </c:pt>
                <c:pt idx="33">
                  <c:v>16.3</c:v>
                </c:pt>
                <c:pt idx="34">
                  <c:v>16.899999999999999</c:v>
                </c:pt>
                <c:pt idx="35">
                  <c:v>12.875</c:v>
                </c:pt>
                <c:pt idx="36">
                  <c:v>19.799999999999997</c:v>
                </c:pt>
                <c:pt idx="37">
                  <c:v>16.3</c:v>
                </c:pt>
                <c:pt idx="38">
                  <c:v>22.259999999999998</c:v>
                </c:pt>
                <c:pt idx="39">
                  <c:v>16.724999999999998</c:v>
                </c:pt>
                <c:pt idx="40">
                  <c:v>13.625</c:v>
                </c:pt>
                <c:pt idx="41">
                  <c:v>11.75</c:v>
                </c:pt>
                <c:pt idx="42">
                  <c:v>14.125</c:v>
                </c:pt>
                <c:pt idx="43">
                  <c:v>11.370000000000001</c:v>
                </c:pt>
                <c:pt idx="44">
                  <c:v>11.155000000000001</c:v>
                </c:pt>
                <c:pt idx="45">
                  <c:v>11.850000000000001</c:v>
                </c:pt>
                <c:pt idx="46">
                  <c:v>11.3</c:v>
                </c:pt>
                <c:pt idx="47">
                  <c:v>20.149999999999999</c:v>
                </c:pt>
                <c:pt idx="48">
                  <c:v>11.600000000000001</c:v>
                </c:pt>
                <c:pt idx="49">
                  <c:v>8.3000000000000007</c:v>
                </c:pt>
                <c:pt idx="50">
                  <c:v>14.31</c:v>
                </c:pt>
                <c:pt idx="51">
                  <c:v>16.84</c:v>
                </c:pt>
                <c:pt idx="52">
                  <c:v>11.855</c:v>
                </c:pt>
                <c:pt idx="53">
                  <c:v>11.450000000000001</c:v>
                </c:pt>
                <c:pt idx="54">
                  <c:v>11.475000000000001</c:v>
                </c:pt>
                <c:pt idx="55">
                  <c:v>8.7750000000000004</c:v>
                </c:pt>
                <c:pt idx="56">
                  <c:v>14.354999999999999</c:v>
                </c:pt>
                <c:pt idx="57">
                  <c:v>11.6</c:v>
                </c:pt>
                <c:pt idx="58">
                  <c:v>10.8</c:v>
                </c:pt>
                <c:pt idx="59">
                  <c:v>26.049999999999997</c:v>
                </c:pt>
                <c:pt idx="60">
                  <c:v>6.4</c:v>
                </c:pt>
                <c:pt idx="61">
                  <c:v>7</c:v>
                </c:pt>
                <c:pt idx="62">
                  <c:v>5.5</c:v>
                </c:pt>
                <c:pt idx="63">
                  <c:v>6.7</c:v>
                </c:pt>
                <c:pt idx="64">
                  <c:v>3.2</c:v>
                </c:pt>
                <c:pt idx="65">
                  <c:v>43.35</c:v>
                </c:pt>
                <c:pt idx="66">
                  <c:v>3</c:v>
                </c:pt>
                <c:pt idx="67">
                  <c:v>2.5</c:v>
                </c:pt>
                <c:pt idx="68">
                  <c:v>25.049999999999997</c:v>
                </c:pt>
                <c:pt idx="69">
                  <c:v>25.074999999999996</c:v>
                </c:pt>
                <c:pt idx="70">
                  <c:v>23.299999999999997</c:v>
                </c:pt>
                <c:pt idx="71">
                  <c:v>20.399999999999999</c:v>
                </c:pt>
                <c:pt idx="72">
                  <c:v>22.7</c:v>
                </c:pt>
                <c:pt idx="73">
                  <c:v>17.475000000000001</c:v>
                </c:pt>
                <c:pt idx="74">
                  <c:v>11.265000000000001</c:v>
                </c:pt>
                <c:pt idx="75">
                  <c:v>8.1549999999999994</c:v>
                </c:pt>
                <c:pt idx="76">
                  <c:v>11.500000000000002</c:v>
                </c:pt>
                <c:pt idx="77">
                  <c:v>13.82</c:v>
                </c:pt>
                <c:pt idx="78">
                  <c:v>14.125</c:v>
                </c:pt>
                <c:pt idx="79">
                  <c:v>11.705</c:v>
                </c:pt>
                <c:pt idx="80">
                  <c:v>13.700000000000001</c:v>
                </c:pt>
                <c:pt idx="81">
                  <c:v>14.065000000000001</c:v>
                </c:pt>
                <c:pt idx="82">
                  <c:v>11.355</c:v>
                </c:pt>
                <c:pt idx="83">
                  <c:v>33.020000000000003</c:v>
                </c:pt>
                <c:pt idx="84">
                  <c:v>41.65</c:v>
                </c:pt>
                <c:pt idx="85">
                  <c:v>8.1125000000000007</c:v>
                </c:pt>
                <c:pt idx="86">
                  <c:v>13.255000000000001</c:v>
                </c:pt>
                <c:pt idx="87">
                  <c:v>8.3125</c:v>
                </c:pt>
                <c:pt idx="88">
                  <c:v>8.25</c:v>
                </c:pt>
                <c:pt idx="89">
                  <c:v>11.55</c:v>
                </c:pt>
                <c:pt idx="90">
                  <c:v>11</c:v>
                </c:pt>
                <c:pt idx="91">
                  <c:v>8.6624999999999996</c:v>
                </c:pt>
                <c:pt idx="92">
                  <c:v>11.3</c:v>
                </c:pt>
                <c:pt idx="93">
                  <c:v>8.375</c:v>
                </c:pt>
                <c:pt idx="94">
                  <c:v>8.3000000000000007</c:v>
                </c:pt>
                <c:pt idx="95">
                  <c:v>8.7899999999999991</c:v>
                </c:pt>
                <c:pt idx="96">
                  <c:v>11.175000000000001</c:v>
                </c:pt>
                <c:pt idx="97">
                  <c:v>11.475</c:v>
                </c:pt>
                <c:pt idx="98">
                  <c:v>15.75</c:v>
                </c:pt>
                <c:pt idx="99">
                  <c:v>8.85</c:v>
                </c:pt>
                <c:pt idx="100">
                  <c:v>33.549999999999997</c:v>
                </c:pt>
                <c:pt idx="101">
                  <c:v>7.625</c:v>
                </c:pt>
                <c:pt idx="102">
                  <c:v>11.605</c:v>
                </c:pt>
                <c:pt idx="103">
                  <c:v>11.625</c:v>
                </c:pt>
                <c:pt idx="104">
                  <c:v>11.712500000000002</c:v>
                </c:pt>
                <c:pt idx="105">
                  <c:v>8.1549999999999994</c:v>
                </c:pt>
                <c:pt idx="106">
                  <c:v>19.799999999999997</c:v>
                </c:pt>
                <c:pt idx="107">
                  <c:v>20.399999999999999</c:v>
                </c:pt>
                <c:pt idx="108">
                  <c:v>12.8</c:v>
                </c:pt>
                <c:pt idx="109">
                  <c:v>16.899999999999999</c:v>
                </c:pt>
                <c:pt idx="110">
                  <c:v>19.799999999999997</c:v>
                </c:pt>
                <c:pt idx="111">
                  <c:v>16.899999999999999</c:v>
                </c:pt>
                <c:pt idx="112">
                  <c:v>16.3</c:v>
                </c:pt>
                <c:pt idx="113">
                  <c:v>24.15</c:v>
                </c:pt>
                <c:pt idx="114">
                  <c:v>16.899999999999999</c:v>
                </c:pt>
                <c:pt idx="115">
                  <c:v>16.899999999999999</c:v>
                </c:pt>
                <c:pt idx="116">
                  <c:v>19.329999999999998</c:v>
                </c:pt>
                <c:pt idx="117">
                  <c:v>16.3</c:v>
                </c:pt>
                <c:pt idx="118">
                  <c:v>5.9</c:v>
                </c:pt>
                <c:pt idx="119">
                  <c:v>5.4</c:v>
                </c:pt>
                <c:pt idx="120">
                  <c:v>3</c:v>
                </c:pt>
                <c:pt idx="121">
                  <c:v>3</c:v>
                </c:pt>
                <c:pt idx="122">
                  <c:v>19.799999999999997</c:v>
                </c:pt>
                <c:pt idx="123">
                  <c:v>16.899999999999999</c:v>
                </c:pt>
                <c:pt idx="124">
                  <c:v>19.799999999999997</c:v>
                </c:pt>
                <c:pt idx="125">
                  <c:v>49.15</c:v>
                </c:pt>
                <c:pt idx="126">
                  <c:v>19.649999999999999</c:v>
                </c:pt>
                <c:pt idx="127">
                  <c:v>16.899999999999999</c:v>
                </c:pt>
                <c:pt idx="128">
                  <c:v>16.3</c:v>
                </c:pt>
                <c:pt idx="129">
                  <c:v>16.899999999999999</c:v>
                </c:pt>
                <c:pt idx="130">
                  <c:v>19.799999999999997</c:v>
                </c:pt>
                <c:pt idx="131">
                  <c:v>13.4</c:v>
                </c:pt>
                <c:pt idx="132">
                  <c:v>23.299999999999997</c:v>
                </c:pt>
                <c:pt idx="133">
                  <c:v>16.899999999999999</c:v>
                </c:pt>
                <c:pt idx="134">
                  <c:v>14.46</c:v>
                </c:pt>
                <c:pt idx="135">
                  <c:v>11.355</c:v>
                </c:pt>
                <c:pt idx="136">
                  <c:v>8.25</c:v>
                </c:pt>
                <c:pt idx="137">
                  <c:v>8.84</c:v>
                </c:pt>
                <c:pt idx="138">
                  <c:v>30.55</c:v>
                </c:pt>
                <c:pt idx="139">
                  <c:v>13.735000000000001</c:v>
                </c:pt>
                <c:pt idx="140">
                  <c:v>8.84</c:v>
                </c:pt>
                <c:pt idx="141">
                  <c:v>10.61</c:v>
                </c:pt>
                <c:pt idx="142">
                  <c:v>8.7124999999999986</c:v>
                </c:pt>
                <c:pt idx="143">
                  <c:v>8.4</c:v>
                </c:pt>
                <c:pt idx="144">
                  <c:v>11.545</c:v>
                </c:pt>
                <c:pt idx="145">
                  <c:v>86.465000000000003</c:v>
                </c:pt>
                <c:pt idx="146">
                  <c:v>8.0299999999999994</c:v>
                </c:pt>
                <c:pt idx="147">
                  <c:v>8.8125</c:v>
                </c:pt>
                <c:pt idx="148">
                  <c:v>8.1549999999999994</c:v>
                </c:pt>
                <c:pt idx="149">
                  <c:v>11.84</c:v>
                </c:pt>
                <c:pt idx="150">
                  <c:v>11.175000000000001</c:v>
                </c:pt>
                <c:pt idx="151">
                  <c:v>8.7899999999999991</c:v>
                </c:pt>
                <c:pt idx="152">
                  <c:v>37.25</c:v>
                </c:pt>
                <c:pt idx="153">
                  <c:v>8.1550000000000011</c:v>
                </c:pt>
                <c:pt idx="154">
                  <c:v>8.9499999999999993</c:v>
                </c:pt>
                <c:pt idx="155">
                  <c:v>11.355</c:v>
                </c:pt>
                <c:pt idx="156">
                  <c:v>10.737500000000001</c:v>
                </c:pt>
                <c:pt idx="157">
                  <c:v>11.09</c:v>
                </c:pt>
                <c:pt idx="158">
                  <c:v>10.884999999999998</c:v>
                </c:pt>
                <c:pt idx="159">
                  <c:v>20.8</c:v>
                </c:pt>
                <c:pt idx="160">
                  <c:v>51.4</c:v>
                </c:pt>
                <c:pt idx="161">
                  <c:v>8.64</c:v>
                </c:pt>
                <c:pt idx="162">
                  <c:v>11.055000000000001</c:v>
                </c:pt>
                <c:pt idx="163">
                  <c:v>8.23</c:v>
                </c:pt>
                <c:pt idx="164">
                  <c:v>8.0300000000000011</c:v>
                </c:pt>
                <c:pt idx="165">
                  <c:v>11.46</c:v>
                </c:pt>
                <c:pt idx="166">
                  <c:v>8.254999999999999</c:v>
                </c:pt>
                <c:pt idx="167">
                  <c:v>8.85</c:v>
                </c:pt>
                <c:pt idx="168">
                  <c:v>19.799999999999997</c:v>
                </c:pt>
                <c:pt idx="169">
                  <c:v>16.899999999999999</c:v>
                </c:pt>
                <c:pt idx="170">
                  <c:v>23.299999999999997</c:v>
                </c:pt>
                <c:pt idx="171">
                  <c:v>12.8</c:v>
                </c:pt>
                <c:pt idx="172">
                  <c:v>58.199999999999996</c:v>
                </c:pt>
                <c:pt idx="173">
                  <c:v>19.599999999999998</c:v>
                </c:pt>
                <c:pt idx="174">
                  <c:v>34.5</c:v>
                </c:pt>
                <c:pt idx="175">
                  <c:v>51.55</c:v>
                </c:pt>
                <c:pt idx="176">
                  <c:v>19.799999999999997</c:v>
                </c:pt>
                <c:pt idx="177">
                  <c:v>33.449999999999996</c:v>
                </c:pt>
                <c:pt idx="178">
                  <c:v>15.500000000000002</c:v>
                </c:pt>
                <c:pt idx="179">
                  <c:v>48.7</c:v>
                </c:pt>
                <c:pt idx="180">
                  <c:v>23.15</c:v>
                </c:pt>
                <c:pt idx="181">
                  <c:v>2.5</c:v>
                </c:pt>
                <c:pt idx="182">
                  <c:v>9.9</c:v>
                </c:pt>
                <c:pt idx="183">
                  <c:v>2.5</c:v>
                </c:pt>
                <c:pt idx="184">
                  <c:v>2.9</c:v>
                </c:pt>
                <c:pt idx="185">
                  <c:v>3.5</c:v>
                </c:pt>
                <c:pt idx="186">
                  <c:v>3.5</c:v>
                </c:pt>
                <c:pt idx="187">
                  <c:v>5</c:v>
                </c:pt>
                <c:pt idx="188">
                  <c:v>2.9</c:v>
                </c:pt>
                <c:pt idx="189">
                  <c:v>56.174999999999997</c:v>
                </c:pt>
                <c:pt idx="190">
                  <c:v>16.3</c:v>
                </c:pt>
                <c:pt idx="191">
                  <c:v>13.4</c:v>
                </c:pt>
                <c:pt idx="192">
                  <c:v>12.8</c:v>
                </c:pt>
                <c:pt idx="193">
                  <c:v>43.649999999999991</c:v>
                </c:pt>
                <c:pt idx="194">
                  <c:v>13.4</c:v>
                </c:pt>
                <c:pt idx="195">
                  <c:v>20.55</c:v>
                </c:pt>
                <c:pt idx="196">
                  <c:v>12.8</c:v>
                </c:pt>
                <c:pt idx="197">
                  <c:v>13.25</c:v>
                </c:pt>
                <c:pt idx="198">
                  <c:v>15.7</c:v>
                </c:pt>
                <c:pt idx="199">
                  <c:v>13.7</c:v>
                </c:pt>
                <c:pt idx="200">
                  <c:v>15.55</c:v>
                </c:pt>
                <c:pt idx="201">
                  <c:v>13.4</c:v>
                </c:pt>
                <c:pt idx="202">
                  <c:v>12.15</c:v>
                </c:pt>
                <c:pt idx="203">
                  <c:v>13.4</c:v>
                </c:pt>
                <c:pt idx="204">
                  <c:v>12.65</c:v>
                </c:pt>
                <c:pt idx="205">
                  <c:v>13.4</c:v>
                </c:pt>
                <c:pt idx="206">
                  <c:v>30.5</c:v>
                </c:pt>
                <c:pt idx="207">
                  <c:v>27.7</c:v>
                </c:pt>
                <c:pt idx="208">
                  <c:v>3.5</c:v>
                </c:pt>
                <c:pt idx="209">
                  <c:v>6.1</c:v>
                </c:pt>
                <c:pt idx="210">
                  <c:v>16</c:v>
                </c:pt>
                <c:pt idx="211">
                  <c:v>16.899999999999999</c:v>
                </c:pt>
                <c:pt idx="212">
                  <c:v>16.899999999999999</c:v>
                </c:pt>
                <c:pt idx="213">
                  <c:v>15.55</c:v>
                </c:pt>
                <c:pt idx="214">
                  <c:v>39.349999999999994</c:v>
                </c:pt>
                <c:pt idx="215">
                  <c:v>28.5</c:v>
                </c:pt>
                <c:pt idx="216">
                  <c:v>18.399999999999999</c:v>
                </c:pt>
                <c:pt idx="217">
                  <c:v>16.3</c:v>
                </c:pt>
                <c:pt idx="218">
                  <c:v>22.15</c:v>
                </c:pt>
                <c:pt idx="219">
                  <c:v>29.6</c:v>
                </c:pt>
                <c:pt idx="220">
                  <c:v>13.4</c:v>
                </c:pt>
                <c:pt idx="221">
                  <c:v>12.9</c:v>
                </c:pt>
                <c:pt idx="222">
                  <c:v>16.899999999999999</c:v>
                </c:pt>
                <c:pt idx="223">
                  <c:v>37.925000000000004</c:v>
                </c:pt>
                <c:pt idx="224">
                  <c:v>12.9</c:v>
                </c:pt>
                <c:pt idx="225">
                  <c:v>19.899999999999999</c:v>
                </c:pt>
                <c:pt idx="226">
                  <c:v>16.3</c:v>
                </c:pt>
                <c:pt idx="227">
                  <c:v>19.799999999999997</c:v>
                </c:pt>
                <c:pt idx="228">
                  <c:v>16.899999999999999</c:v>
                </c:pt>
                <c:pt idx="229">
                  <c:v>11.280000000000001</c:v>
                </c:pt>
                <c:pt idx="230">
                  <c:v>8.42</c:v>
                </c:pt>
                <c:pt idx="231">
                  <c:v>8.3550000000000004</c:v>
                </c:pt>
                <c:pt idx="232">
                  <c:v>11.340000000000002</c:v>
                </c:pt>
                <c:pt idx="233">
                  <c:v>8.7899999999999991</c:v>
                </c:pt>
                <c:pt idx="234">
                  <c:v>8.1549999999999994</c:v>
                </c:pt>
                <c:pt idx="235">
                  <c:v>5.95</c:v>
                </c:pt>
                <c:pt idx="236">
                  <c:v>16.3</c:v>
                </c:pt>
                <c:pt idx="237">
                  <c:v>16.899999999999999</c:v>
                </c:pt>
                <c:pt idx="238">
                  <c:v>12.9</c:v>
                </c:pt>
                <c:pt idx="239">
                  <c:v>13.4</c:v>
                </c:pt>
                <c:pt idx="240">
                  <c:v>12.8</c:v>
                </c:pt>
                <c:pt idx="241">
                  <c:v>20.399999999999999</c:v>
                </c:pt>
                <c:pt idx="242">
                  <c:v>12.8</c:v>
                </c:pt>
                <c:pt idx="243">
                  <c:v>13.4</c:v>
                </c:pt>
                <c:pt idx="244">
                  <c:v>2.5</c:v>
                </c:pt>
                <c:pt idx="245">
                  <c:v>9.3000000000000007</c:v>
                </c:pt>
                <c:pt idx="246">
                  <c:v>3.2</c:v>
                </c:pt>
                <c:pt idx="247">
                  <c:v>8.9</c:v>
                </c:pt>
                <c:pt idx="248">
                  <c:v>2.9</c:v>
                </c:pt>
                <c:pt idx="249">
                  <c:v>6.2</c:v>
                </c:pt>
                <c:pt idx="250">
                  <c:v>3</c:v>
                </c:pt>
                <c:pt idx="251">
                  <c:v>2.5</c:v>
                </c:pt>
                <c:pt idx="252">
                  <c:v>9.25</c:v>
                </c:pt>
                <c:pt idx="253">
                  <c:v>12.8</c:v>
                </c:pt>
                <c:pt idx="254">
                  <c:v>10.5</c:v>
                </c:pt>
              </c:numCache>
            </c:numRef>
          </c:xVal>
          <c:yVal>
            <c:numRef>
              <c:f>[1]Sheet1!$B$2:$B$256</c:f>
              <c:numCache>
                <c:formatCode>General</c:formatCode>
                <c:ptCount val="255"/>
                <c:pt idx="0">
                  <c:v>4</c:v>
                </c:pt>
                <c:pt idx="1">
                  <c:v>6</c:v>
                </c:pt>
                <c:pt idx="2">
                  <c:v>6</c:v>
                </c:pt>
                <c:pt idx="3">
                  <c:v>6</c:v>
                </c:pt>
                <c:pt idx="4">
                  <c:v>3</c:v>
                </c:pt>
                <c:pt idx="5">
                  <c:v>4</c:v>
                </c:pt>
                <c:pt idx="6">
                  <c:v>6</c:v>
                </c:pt>
                <c:pt idx="7">
                  <c:v>6</c:v>
                </c:pt>
                <c:pt idx="8">
                  <c:v>3</c:v>
                </c:pt>
                <c:pt idx="9">
                  <c:v>4</c:v>
                </c:pt>
                <c:pt idx="10">
                  <c:v>9</c:v>
                </c:pt>
                <c:pt idx="11">
                  <c:v>2</c:v>
                </c:pt>
                <c:pt idx="12">
                  <c:v>4</c:v>
                </c:pt>
                <c:pt idx="13">
                  <c:v>4</c:v>
                </c:pt>
                <c:pt idx="14">
                  <c:v>10</c:v>
                </c:pt>
                <c:pt idx="15">
                  <c:v>3</c:v>
                </c:pt>
                <c:pt idx="16">
                  <c:v>3</c:v>
                </c:pt>
                <c:pt idx="17">
                  <c:v>12</c:v>
                </c:pt>
                <c:pt idx="18">
                  <c:v>3</c:v>
                </c:pt>
                <c:pt idx="19">
                  <c:v>3</c:v>
                </c:pt>
                <c:pt idx="20">
                  <c:v>4</c:v>
                </c:pt>
                <c:pt idx="21">
                  <c:v>4</c:v>
                </c:pt>
                <c:pt idx="22">
                  <c:v>8</c:v>
                </c:pt>
                <c:pt idx="23">
                  <c:v>4</c:v>
                </c:pt>
                <c:pt idx="24">
                  <c:v>4</c:v>
                </c:pt>
                <c:pt idx="25">
                  <c:v>3</c:v>
                </c:pt>
                <c:pt idx="26">
                  <c:v>3</c:v>
                </c:pt>
                <c:pt idx="27">
                  <c:v>5</c:v>
                </c:pt>
                <c:pt idx="28">
                  <c:v>3</c:v>
                </c:pt>
                <c:pt idx="29">
                  <c:v>4</c:v>
                </c:pt>
                <c:pt idx="30">
                  <c:v>5</c:v>
                </c:pt>
                <c:pt idx="31">
                  <c:v>5</c:v>
                </c:pt>
                <c:pt idx="32">
                  <c:v>6</c:v>
                </c:pt>
                <c:pt idx="33">
                  <c:v>5</c:v>
                </c:pt>
                <c:pt idx="34">
                  <c:v>5</c:v>
                </c:pt>
                <c:pt idx="35">
                  <c:v>4</c:v>
                </c:pt>
                <c:pt idx="36">
                  <c:v>6</c:v>
                </c:pt>
                <c:pt idx="37">
                  <c:v>5</c:v>
                </c:pt>
                <c:pt idx="38">
                  <c:v>7</c:v>
                </c:pt>
                <c:pt idx="39">
                  <c:v>5</c:v>
                </c:pt>
                <c:pt idx="40">
                  <c:v>4</c:v>
                </c:pt>
                <c:pt idx="41">
                  <c:v>4</c:v>
                </c:pt>
                <c:pt idx="42">
                  <c:v>5</c:v>
                </c:pt>
                <c:pt idx="43">
                  <c:v>4</c:v>
                </c:pt>
                <c:pt idx="44">
                  <c:v>4</c:v>
                </c:pt>
                <c:pt idx="45">
                  <c:v>4</c:v>
                </c:pt>
                <c:pt idx="46">
                  <c:v>4</c:v>
                </c:pt>
                <c:pt idx="47">
                  <c:v>7</c:v>
                </c:pt>
                <c:pt idx="48">
                  <c:v>4</c:v>
                </c:pt>
                <c:pt idx="49">
                  <c:v>3</c:v>
                </c:pt>
                <c:pt idx="50">
                  <c:v>4</c:v>
                </c:pt>
                <c:pt idx="51">
                  <c:v>6</c:v>
                </c:pt>
                <c:pt idx="52">
                  <c:v>4</c:v>
                </c:pt>
                <c:pt idx="53">
                  <c:v>4</c:v>
                </c:pt>
                <c:pt idx="54">
                  <c:v>4</c:v>
                </c:pt>
                <c:pt idx="55">
                  <c:v>3</c:v>
                </c:pt>
                <c:pt idx="56">
                  <c:v>5</c:v>
                </c:pt>
                <c:pt idx="57">
                  <c:v>4</c:v>
                </c:pt>
                <c:pt idx="58">
                  <c:v>4</c:v>
                </c:pt>
                <c:pt idx="59">
                  <c:v>7</c:v>
                </c:pt>
                <c:pt idx="60">
                  <c:v>1</c:v>
                </c:pt>
                <c:pt idx="61">
                  <c:v>1</c:v>
                </c:pt>
                <c:pt idx="62">
                  <c:v>1</c:v>
                </c:pt>
                <c:pt idx="63">
                  <c:v>2</c:v>
                </c:pt>
                <c:pt idx="64">
                  <c:v>1</c:v>
                </c:pt>
                <c:pt idx="65">
                  <c:v>12</c:v>
                </c:pt>
                <c:pt idx="66">
                  <c:v>1</c:v>
                </c:pt>
                <c:pt idx="67">
                  <c:v>1</c:v>
                </c:pt>
                <c:pt idx="68">
                  <c:v>8</c:v>
                </c:pt>
                <c:pt idx="69">
                  <c:v>8</c:v>
                </c:pt>
                <c:pt idx="70">
                  <c:v>6</c:v>
                </c:pt>
                <c:pt idx="71">
                  <c:v>6</c:v>
                </c:pt>
                <c:pt idx="72">
                  <c:v>6</c:v>
                </c:pt>
                <c:pt idx="73">
                  <c:v>6</c:v>
                </c:pt>
                <c:pt idx="74">
                  <c:v>4</c:v>
                </c:pt>
                <c:pt idx="75">
                  <c:v>3</c:v>
                </c:pt>
                <c:pt idx="76">
                  <c:v>4</c:v>
                </c:pt>
                <c:pt idx="77">
                  <c:v>4</c:v>
                </c:pt>
                <c:pt idx="78">
                  <c:v>5</c:v>
                </c:pt>
                <c:pt idx="79">
                  <c:v>4</c:v>
                </c:pt>
                <c:pt idx="80">
                  <c:v>4</c:v>
                </c:pt>
                <c:pt idx="81">
                  <c:v>5</c:v>
                </c:pt>
                <c:pt idx="82">
                  <c:v>4</c:v>
                </c:pt>
                <c:pt idx="83">
                  <c:v>3</c:v>
                </c:pt>
                <c:pt idx="84">
                  <c:v>13</c:v>
                </c:pt>
                <c:pt idx="85">
                  <c:v>3</c:v>
                </c:pt>
                <c:pt idx="86">
                  <c:v>4</c:v>
                </c:pt>
                <c:pt idx="87">
                  <c:v>3</c:v>
                </c:pt>
                <c:pt idx="88">
                  <c:v>3</c:v>
                </c:pt>
                <c:pt idx="89">
                  <c:v>4</c:v>
                </c:pt>
                <c:pt idx="90">
                  <c:v>4</c:v>
                </c:pt>
                <c:pt idx="91">
                  <c:v>3</c:v>
                </c:pt>
                <c:pt idx="92">
                  <c:v>4</c:v>
                </c:pt>
                <c:pt idx="93">
                  <c:v>3</c:v>
                </c:pt>
                <c:pt idx="94">
                  <c:v>3</c:v>
                </c:pt>
                <c:pt idx="95">
                  <c:v>3</c:v>
                </c:pt>
                <c:pt idx="96">
                  <c:v>4</c:v>
                </c:pt>
                <c:pt idx="97">
                  <c:v>4</c:v>
                </c:pt>
                <c:pt idx="98">
                  <c:v>5</c:v>
                </c:pt>
                <c:pt idx="99">
                  <c:v>3</c:v>
                </c:pt>
                <c:pt idx="100">
                  <c:v>6</c:v>
                </c:pt>
                <c:pt idx="101">
                  <c:v>3</c:v>
                </c:pt>
                <c:pt idx="102">
                  <c:v>4</c:v>
                </c:pt>
                <c:pt idx="103">
                  <c:v>4</c:v>
                </c:pt>
                <c:pt idx="104">
                  <c:v>4</c:v>
                </c:pt>
                <c:pt idx="105">
                  <c:v>3</c:v>
                </c:pt>
                <c:pt idx="106">
                  <c:v>6</c:v>
                </c:pt>
                <c:pt idx="107">
                  <c:v>6</c:v>
                </c:pt>
                <c:pt idx="108">
                  <c:v>4</c:v>
                </c:pt>
                <c:pt idx="109">
                  <c:v>5</c:v>
                </c:pt>
                <c:pt idx="110">
                  <c:v>6</c:v>
                </c:pt>
                <c:pt idx="111">
                  <c:v>5</c:v>
                </c:pt>
                <c:pt idx="112">
                  <c:v>5</c:v>
                </c:pt>
                <c:pt idx="113">
                  <c:v>8</c:v>
                </c:pt>
                <c:pt idx="114">
                  <c:v>5</c:v>
                </c:pt>
                <c:pt idx="115">
                  <c:v>5</c:v>
                </c:pt>
                <c:pt idx="116">
                  <c:v>5</c:v>
                </c:pt>
                <c:pt idx="117">
                  <c:v>5</c:v>
                </c:pt>
                <c:pt idx="118">
                  <c:v>2</c:v>
                </c:pt>
                <c:pt idx="119">
                  <c:v>1</c:v>
                </c:pt>
                <c:pt idx="120">
                  <c:v>1</c:v>
                </c:pt>
                <c:pt idx="121">
                  <c:v>1</c:v>
                </c:pt>
                <c:pt idx="122">
                  <c:v>6</c:v>
                </c:pt>
                <c:pt idx="123">
                  <c:v>5</c:v>
                </c:pt>
                <c:pt idx="124">
                  <c:v>6</c:v>
                </c:pt>
                <c:pt idx="125">
                  <c:v>12</c:v>
                </c:pt>
                <c:pt idx="126">
                  <c:v>6</c:v>
                </c:pt>
                <c:pt idx="127">
                  <c:v>5</c:v>
                </c:pt>
                <c:pt idx="128">
                  <c:v>5</c:v>
                </c:pt>
                <c:pt idx="129">
                  <c:v>5</c:v>
                </c:pt>
                <c:pt idx="130">
                  <c:v>6</c:v>
                </c:pt>
                <c:pt idx="131">
                  <c:v>4</c:v>
                </c:pt>
                <c:pt idx="132">
                  <c:v>7</c:v>
                </c:pt>
                <c:pt idx="133">
                  <c:v>5</c:v>
                </c:pt>
                <c:pt idx="134">
                  <c:v>4</c:v>
                </c:pt>
                <c:pt idx="135">
                  <c:v>4</c:v>
                </c:pt>
                <c:pt idx="136">
                  <c:v>3</c:v>
                </c:pt>
                <c:pt idx="137">
                  <c:v>3</c:v>
                </c:pt>
                <c:pt idx="138">
                  <c:v>9</c:v>
                </c:pt>
                <c:pt idx="139">
                  <c:v>4</c:v>
                </c:pt>
                <c:pt idx="140">
                  <c:v>3</c:v>
                </c:pt>
                <c:pt idx="141">
                  <c:v>4</c:v>
                </c:pt>
                <c:pt idx="142">
                  <c:v>3</c:v>
                </c:pt>
                <c:pt idx="143">
                  <c:v>3</c:v>
                </c:pt>
                <c:pt idx="144">
                  <c:v>4</c:v>
                </c:pt>
                <c:pt idx="145">
                  <c:v>14</c:v>
                </c:pt>
                <c:pt idx="146">
                  <c:v>3</c:v>
                </c:pt>
                <c:pt idx="147">
                  <c:v>3</c:v>
                </c:pt>
                <c:pt idx="148">
                  <c:v>3</c:v>
                </c:pt>
                <c:pt idx="149">
                  <c:v>4</c:v>
                </c:pt>
                <c:pt idx="150">
                  <c:v>4</c:v>
                </c:pt>
                <c:pt idx="151">
                  <c:v>3</c:v>
                </c:pt>
                <c:pt idx="152">
                  <c:v>12</c:v>
                </c:pt>
                <c:pt idx="153">
                  <c:v>3</c:v>
                </c:pt>
                <c:pt idx="154">
                  <c:v>3</c:v>
                </c:pt>
                <c:pt idx="155">
                  <c:v>4</c:v>
                </c:pt>
                <c:pt idx="156">
                  <c:v>4</c:v>
                </c:pt>
                <c:pt idx="157">
                  <c:v>4</c:v>
                </c:pt>
                <c:pt idx="158">
                  <c:v>4</c:v>
                </c:pt>
                <c:pt idx="159">
                  <c:v>5</c:v>
                </c:pt>
                <c:pt idx="160">
                  <c:v>15</c:v>
                </c:pt>
                <c:pt idx="161">
                  <c:v>3</c:v>
                </c:pt>
                <c:pt idx="162">
                  <c:v>4</c:v>
                </c:pt>
                <c:pt idx="163">
                  <c:v>3</c:v>
                </c:pt>
                <c:pt idx="164">
                  <c:v>3</c:v>
                </c:pt>
                <c:pt idx="165">
                  <c:v>4</c:v>
                </c:pt>
                <c:pt idx="166">
                  <c:v>3</c:v>
                </c:pt>
                <c:pt idx="167">
                  <c:v>3</c:v>
                </c:pt>
                <c:pt idx="168">
                  <c:v>6</c:v>
                </c:pt>
                <c:pt idx="169">
                  <c:v>5</c:v>
                </c:pt>
                <c:pt idx="170">
                  <c:v>7</c:v>
                </c:pt>
                <c:pt idx="171">
                  <c:v>4</c:v>
                </c:pt>
                <c:pt idx="172">
                  <c:v>17</c:v>
                </c:pt>
                <c:pt idx="173">
                  <c:v>6</c:v>
                </c:pt>
                <c:pt idx="174">
                  <c:v>8</c:v>
                </c:pt>
                <c:pt idx="175">
                  <c:v>15</c:v>
                </c:pt>
                <c:pt idx="176">
                  <c:v>6</c:v>
                </c:pt>
                <c:pt idx="177">
                  <c:v>11</c:v>
                </c:pt>
                <c:pt idx="178">
                  <c:v>4</c:v>
                </c:pt>
                <c:pt idx="179">
                  <c:v>11</c:v>
                </c:pt>
                <c:pt idx="180">
                  <c:v>7</c:v>
                </c:pt>
                <c:pt idx="181">
                  <c:v>1</c:v>
                </c:pt>
                <c:pt idx="182">
                  <c:v>2</c:v>
                </c:pt>
                <c:pt idx="183">
                  <c:v>1</c:v>
                </c:pt>
                <c:pt idx="184">
                  <c:v>1</c:v>
                </c:pt>
                <c:pt idx="185">
                  <c:v>1</c:v>
                </c:pt>
                <c:pt idx="186">
                  <c:v>1</c:v>
                </c:pt>
                <c:pt idx="187">
                  <c:v>2</c:v>
                </c:pt>
                <c:pt idx="188">
                  <c:v>1</c:v>
                </c:pt>
                <c:pt idx="189">
                  <c:v>13</c:v>
                </c:pt>
                <c:pt idx="190">
                  <c:v>5</c:v>
                </c:pt>
                <c:pt idx="191">
                  <c:v>4</c:v>
                </c:pt>
                <c:pt idx="192">
                  <c:v>4</c:v>
                </c:pt>
                <c:pt idx="193">
                  <c:v>14</c:v>
                </c:pt>
                <c:pt idx="194">
                  <c:v>4</c:v>
                </c:pt>
                <c:pt idx="195">
                  <c:v>5</c:v>
                </c:pt>
                <c:pt idx="196">
                  <c:v>4</c:v>
                </c:pt>
                <c:pt idx="197">
                  <c:v>4</c:v>
                </c:pt>
                <c:pt idx="198">
                  <c:v>4</c:v>
                </c:pt>
                <c:pt idx="199">
                  <c:v>3</c:v>
                </c:pt>
                <c:pt idx="200">
                  <c:v>5</c:v>
                </c:pt>
                <c:pt idx="201">
                  <c:v>4</c:v>
                </c:pt>
                <c:pt idx="202">
                  <c:v>4</c:v>
                </c:pt>
                <c:pt idx="203">
                  <c:v>4</c:v>
                </c:pt>
                <c:pt idx="204">
                  <c:v>4</c:v>
                </c:pt>
                <c:pt idx="205">
                  <c:v>4</c:v>
                </c:pt>
                <c:pt idx="206">
                  <c:v>10</c:v>
                </c:pt>
                <c:pt idx="207">
                  <c:v>9</c:v>
                </c:pt>
                <c:pt idx="208">
                  <c:v>1</c:v>
                </c:pt>
                <c:pt idx="209">
                  <c:v>1</c:v>
                </c:pt>
                <c:pt idx="210">
                  <c:v>5</c:v>
                </c:pt>
                <c:pt idx="211">
                  <c:v>5</c:v>
                </c:pt>
                <c:pt idx="212">
                  <c:v>5</c:v>
                </c:pt>
                <c:pt idx="213">
                  <c:v>5</c:v>
                </c:pt>
                <c:pt idx="214">
                  <c:v>12</c:v>
                </c:pt>
                <c:pt idx="215">
                  <c:v>6</c:v>
                </c:pt>
                <c:pt idx="216">
                  <c:v>5</c:v>
                </c:pt>
                <c:pt idx="217">
                  <c:v>5</c:v>
                </c:pt>
                <c:pt idx="218">
                  <c:v>7</c:v>
                </c:pt>
                <c:pt idx="219">
                  <c:v>4</c:v>
                </c:pt>
                <c:pt idx="220">
                  <c:v>4</c:v>
                </c:pt>
                <c:pt idx="221">
                  <c:v>4</c:v>
                </c:pt>
                <c:pt idx="222">
                  <c:v>5</c:v>
                </c:pt>
                <c:pt idx="223">
                  <c:v>8</c:v>
                </c:pt>
                <c:pt idx="224">
                  <c:v>4</c:v>
                </c:pt>
                <c:pt idx="225">
                  <c:v>6</c:v>
                </c:pt>
                <c:pt idx="226">
                  <c:v>4</c:v>
                </c:pt>
                <c:pt idx="227">
                  <c:v>6</c:v>
                </c:pt>
                <c:pt idx="228">
                  <c:v>5</c:v>
                </c:pt>
                <c:pt idx="229">
                  <c:v>4</c:v>
                </c:pt>
                <c:pt idx="230">
                  <c:v>3</c:v>
                </c:pt>
                <c:pt idx="231">
                  <c:v>3</c:v>
                </c:pt>
                <c:pt idx="232">
                  <c:v>4</c:v>
                </c:pt>
                <c:pt idx="233">
                  <c:v>3</c:v>
                </c:pt>
                <c:pt idx="234">
                  <c:v>3</c:v>
                </c:pt>
                <c:pt idx="235">
                  <c:v>2</c:v>
                </c:pt>
                <c:pt idx="236">
                  <c:v>5</c:v>
                </c:pt>
                <c:pt idx="237">
                  <c:v>5</c:v>
                </c:pt>
                <c:pt idx="238">
                  <c:v>4</c:v>
                </c:pt>
                <c:pt idx="239">
                  <c:v>3</c:v>
                </c:pt>
                <c:pt idx="240">
                  <c:v>4</c:v>
                </c:pt>
                <c:pt idx="241">
                  <c:v>5</c:v>
                </c:pt>
                <c:pt idx="242">
                  <c:v>4</c:v>
                </c:pt>
                <c:pt idx="243">
                  <c:v>4</c:v>
                </c:pt>
                <c:pt idx="244">
                  <c:v>1</c:v>
                </c:pt>
                <c:pt idx="245">
                  <c:v>3</c:v>
                </c:pt>
                <c:pt idx="246">
                  <c:v>1</c:v>
                </c:pt>
                <c:pt idx="247">
                  <c:v>1</c:v>
                </c:pt>
                <c:pt idx="248">
                  <c:v>1</c:v>
                </c:pt>
                <c:pt idx="249">
                  <c:v>1</c:v>
                </c:pt>
                <c:pt idx="250">
                  <c:v>1</c:v>
                </c:pt>
                <c:pt idx="251">
                  <c:v>1</c:v>
                </c:pt>
                <c:pt idx="252">
                  <c:v>3</c:v>
                </c:pt>
                <c:pt idx="253">
                  <c:v>4</c:v>
                </c:pt>
                <c:pt idx="254">
                  <c:v>3</c:v>
                </c:pt>
              </c:numCache>
            </c:numRef>
          </c:yVal>
          <c:smooth val="0"/>
          <c:extLst>
            <c:ext xmlns:c16="http://schemas.microsoft.com/office/drawing/2014/chart" uri="{C3380CC4-5D6E-409C-BE32-E72D297353CC}">
              <c16:uniqueId val="{00000001-D0D4-46C8-BA37-ACB674467E50}"/>
            </c:ext>
          </c:extLst>
        </c:ser>
        <c:dLbls>
          <c:showLegendKey val="0"/>
          <c:showVal val="0"/>
          <c:showCatName val="0"/>
          <c:showSerName val="0"/>
          <c:showPercent val="0"/>
          <c:showBubbleSize val="0"/>
        </c:dLbls>
        <c:axId val="562327632"/>
        <c:axId val="562328288"/>
      </c:scatterChart>
      <c:valAx>
        <c:axId val="56232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28288"/>
        <c:crosses val="autoZero"/>
        <c:crossBetween val="midCat"/>
      </c:valAx>
      <c:valAx>
        <c:axId val="56232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27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Customer Age Per Segment By Gender and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[1]Sheet2!$H$3</c:f>
              <c:strCache>
                <c:ptCount val="1"/>
                <c:pt idx="0">
                  <c:v>1</c:v>
                </c:pt>
              </c:strCache>
            </c:strRef>
          </c:tx>
          <c:spPr>
            <a:solidFill>
              <a:schemeClr val="accent1"/>
            </a:solidFill>
            <a:ln>
              <a:noFill/>
            </a:ln>
            <a:effectLst/>
          </c:spPr>
          <c:invertIfNegative val="0"/>
          <c:cat>
            <c:multiLvlStrRef>
              <c:f>[1]Sheet2!$I$1:$L$2</c:f>
              <c:multiLvlStrCache>
                <c:ptCount val="4"/>
                <c:lvl>
                  <c:pt idx="0">
                    <c:v>London</c:v>
                  </c:pt>
                  <c:pt idx="1">
                    <c:v>Midlands</c:v>
                  </c:pt>
                  <c:pt idx="2">
                    <c:v>London</c:v>
                  </c:pt>
                  <c:pt idx="3">
                    <c:v>Midlands</c:v>
                  </c:pt>
                </c:lvl>
                <c:lvl>
                  <c:pt idx="0">
                    <c:v>Female</c:v>
                  </c:pt>
                  <c:pt idx="2">
                    <c:v>Male</c:v>
                  </c:pt>
                </c:lvl>
              </c:multiLvlStrCache>
            </c:multiLvlStrRef>
          </c:cat>
          <c:val>
            <c:numRef>
              <c:f>[1]Sheet2!$I$3:$L$3</c:f>
              <c:numCache>
                <c:formatCode>General</c:formatCode>
                <c:ptCount val="4"/>
                <c:pt idx="0">
                  <c:v>54.53</c:v>
                </c:pt>
                <c:pt idx="1">
                  <c:v>54.17</c:v>
                </c:pt>
                <c:pt idx="2">
                  <c:v>0</c:v>
                </c:pt>
                <c:pt idx="3">
                  <c:v>0</c:v>
                </c:pt>
              </c:numCache>
            </c:numRef>
          </c:val>
          <c:extLst>
            <c:ext xmlns:c16="http://schemas.microsoft.com/office/drawing/2014/chart" uri="{C3380CC4-5D6E-409C-BE32-E72D297353CC}">
              <c16:uniqueId val="{00000000-51C9-4377-87F2-5F6A41AEF9ED}"/>
            </c:ext>
          </c:extLst>
        </c:ser>
        <c:ser>
          <c:idx val="1"/>
          <c:order val="1"/>
          <c:tx>
            <c:strRef>
              <c:f>[1]Sheet2!$H$4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[1]Sheet2!$I$1:$L$2</c:f>
              <c:multiLvlStrCache>
                <c:ptCount val="4"/>
                <c:lvl>
                  <c:pt idx="0">
                    <c:v>London</c:v>
                  </c:pt>
                  <c:pt idx="1">
                    <c:v>Midlands</c:v>
                  </c:pt>
                  <c:pt idx="2">
                    <c:v>London</c:v>
                  </c:pt>
                  <c:pt idx="3">
                    <c:v>Midlands</c:v>
                  </c:pt>
                </c:lvl>
                <c:lvl>
                  <c:pt idx="0">
                    <c:v>Female</c:v>
                  </c:pt>
                  <c:pt idx="2">
                    <c:v>Male</c:v>
                  </c:pt>
                </c:lvl>
              </c:multiLvlStrCache>
            </c:multiLvlStrRef>
          </c:cat>
          <c:val>
            <c:numRef>
              <c:f>[1]Sheet2!$I$4:$L$4</c:f>
              <c:numCache>
                <c:formatCode>General</c:formatCode>
                <c:ptCount val="4"/>
                <c:pt idx="0">
                  <c:v>53.56</c:v>
                </c:pt>
                <c:pt idx="1">
                  <c:v>53.71</c:v>
                </c:pt>
                <c:pt idx="2">
                  <c:v>47.72</c:v>
                </c:pt>
                <c:pt idx="3">
                  <c:v>52.52</c:v>
                </c:pt>
              </c:numCache>
            </c:numRef>
          </c:val>
          <c:extLst>
            <c:ext xmlns:c16="http://schemas.microsoft.com/office/drawing/2014/chart" uri="{C3380CC4-5D6E-409C-BE32-E72D297353CC}">
              <c16:uniqueId val="{00000001-51C9-4377-87F2-5F6A41AEF9ED}"/>
            </c:ext>
          </c:extLst>
        </c:ser>
        <c:ser>
          <c:idx val="2"/>
          <c:order val="2"/>
          <c:tx>
            <c:strRef>
              <c:f>[1]Sheet2!$H$5</c:f>
              <c:strCache>
                <c:ptCount val="1"/>
                <c:pt idx="0">
                  <c:v>3</c:v>
                </c:pt>
              </c:strCache>
            </c:strRef>
          </c:tx>
          <c:spPr>
            <a:solidFill>
              <a:schemeClr val="accent3"/>
            </a:solidFill>
            <a:ln>
              <a:noFill/>
            </a:ln>
            <a:effectLst/>
          </c:spPr>
          <c:invertIfNegative val="0"/>
          <c:cat>
            <c:multiLvlStrRef>
              <c:f>[1]Sheet2!$I$1:$L$2</c:f>
              <c:multiLvlStrCache>
                <c:ptCount val="4"/>
                <c:lvl>
                  <c:pt idx="0">
                    <c:v>London</c:v>
                  </c:pt>
                  <c:pt idx="1">
                    <c:v>Midlands</c:v>
                  </c:pt>
                  <c:pt idx="2">
                    <c:v>London</c:v>
                  </c:pt>
                  <c:pt idx="3">
                    <c:v>Midlands</c:v>
                  </c:pt>
                </c:lvl>
                <c:lvl>
                  <c:pt idx="0">
                    <c:v>Female</c:v>
                  </c:pt>
                  <c:pt idx="2">
                    <c:v>Male</c:v>
                  </c:pt>
                </c:lvl>
              </c:multiLvlStrCache>
            </c:multiLvlStrRef>
          </c:cat>
          <c:val>
            <c:numRef>
              <c:f>[1]Sheet2!$I$5:$L$5</c:f>
              <c:numCache>
                <c:formatCode>General</c:formatCode>
                <c:ptCount val="4"/>
                <c:pt idx="0">
                  <c:v>55.18</c:v>
                </c:pt>
                <c:pt idx="1">
                  <c:v>56.65</c:v>
                </c:pt>
                <c:pt idx="2">
                  <c:v>60.44</c:v>
                </c:pt>
                <c:pt idx="3">
                  <c:v>57.44</c:v>
                </c:pt>
              </c:numCache>
            </c:numRef>
          </c:val>
          <c:extLst>
            <c:ext xmlns:c16="http://schemas.microsoft.com/office/drawing/2014/chart" uri="{C3380CC4-5D6E-409C-BE32-E72D297353CC}">
              <c16:uniqueId val="{00000002-51C9-4377-87F2-5F6A41AEF9ED}"/>
            </c:ext>
          </c:extLst>
        </c:ser>
        <c:ser>
          <c:idx val="3"/>
          <c:order val="3"/>
          <c:tx>
            <c:strRef>
              <c:f>[1]Sheet2!$H$6</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[1]Sheet2!$I$1:$L$2</c:f>
              <c:multiLvlStrCache>
                <c:ptCount val="4"/>
                <c:lvl>
                  <c:pt idx="0">
                    <c:v>London</c:v>
                  </c:pt>
                  <c:pt idx="1">
                    <c:v>Midlands</c:v>
                  </c:pt>
                  <c:pt idx="2">
                    <c:v>London</c:v>
                  </c:pt>
                  <c:pt idx="3">
                    <c:v>Midlands</c:v>
                  </c:pt>
                </c:lvl>
                <c:lvl>
                  <c:pt idx="0">
                    <c:v>Female</c:v>
                  </c:pt>
                  <c:pt idx="2">
                    <c:v>Male</c:v>
                  </c:pt>
                </c:lvl>
              </c:multiLvlStrCache>
            </c:multiLvlStrRef>
          </c:cat>
          <c:val>
            <c:numRef>
              <c:f>[1]Sheet2!$I$6:$L$6</c:f>
              <c:numCache>
                <c:formatCode>General</c:formatCode>
                <c:ptCount val="4"/>
                <c:pt idx="0">
                  <c:v>52.42</c:v>
                </c:pt>
                <c:pt idx="1">
                  <c:v>54.53</c:v>
                </c:pt>
                <c:pt idx="2">
                  <c:v>46.47</c:v>
                </c:pt>
                <c:pt idx="3">
                  <c:v>56.2</c:v>
                </c:pt>
              </c:numCache>
            </c:numRef>
          </c:val>
          <c:extLst>
            <c:ext xmlns:c16="http://schemas.microsoft.com/office/drawing/2014/chart" uri="{C3380CC4-5D6E-409C-BE32-E72D297353CC}">
              <c16:uniqueId val="{00000003-51C9-4377-87F2-5F6A41AEF9ED}"/>
            </c:ext>
          </c:extLst>
        </c:ser>
        <c:dLbls>
          <c:showLegendKey val="0"/>
          <c:showVal val="0"/>
          <c:showCatName val="0"/>
          <c:showSerName val="0"/>
          <c:showPercent val="0"/>
          <c:showBubbleSize val="0"/>
        </c:dLbls>
        <c:gapWidth val="182"/>
        <c:axId val="607955096"/>
        <c:axId val="607955424"/>
      </c:barChart>
      <c:catAx>
        <c:axId val="607955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55424"/>
        <c:crosses val="autoZero"/>
        <c:auto val="1"/>
        <c:lblAlgn val="ctr"/>
        <c:lblOffset val="100"/>
        <c:noMultiLvlLbl val="0"/>
      </c:catAx>
      <c:valAx>
        <c:axId val="607955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Age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5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[Wirkkala excel.xlsx]SALES BY REGION AND MONTH!PivotTable34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2019</a:t>
            </a:r>
            <a:r>
              <a:rPr lang="en-GB" baseline="0"/>
              <a:t> Sales by region and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REGION AND MONTH'!$I$1:$I$2</c:f>
              <c:strCache>
                <c:ptCount val="1"/>
                <c:pt idx="0">
                  <c:v>London</c:v>
                </c:pt>
              </c:strCache>
            </c:strRef>
          </c:tx>
          <c:spPr>
            <a:ln w="28575" cap="rnd">
              <a:solidFill>
                <a:schemeClr val="accent1"/>
              </a:solidFill>
              <a:round/>
            </a:ln>
            <a:effectLst/>
          </c:spPr>
          <c:marker>
            <c:symbol val="none"/>
          </c:marker>
          <c:cat>
            <c:strRef>
              <c:f>'SALES BY REGION AND MONTH'!$H$3:$H$15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REGION AND MONTH'!$I$3:$I$15</c:f>
              <c:numCache>
                <c:formatCode>General</c:formatCode>
                <c:ptCount val="12"/>
                <c:pt idx="0">
                  <c:v>140.15500000000003</c:v>
                </c:pt>
                <c:pt idx="1">
                  <c:v>164.98750000000004</c:v>
                </c:pt>
                <c:pt idx="2">
                  <c:v>166.91750000000005</c:v>
                </c:pt>
                <c:pt idx="3">
                  <c:v>185.75000000000003</c:v>
                </c:pt>
                <c:pt idx="4">
                  <c:v>129.505</c:v>
                </c:pt>
                <c:pt idx="5">
                  <c:v>166.23000000000002</c:v>
                </c:pt>
                <c:pt idx="6">
                  <c:v>105.185</c:v>
                </c:pt>
                <c:pt idx="7">
                  <c:v>164.52500000000003</c:v>
                </c:pt>
                <c:pt idx="8">
                  <c:v>200.65000000000009</c:v>
                </c:pt>
                <c:pt idx="9">
                  <c:v>111.15000000000002</c:v>
                </c:pt>
                <c:pt idx="10">
                  <c:v>134.03</c:v>
                </c:pt>
                <c:pt idx="11">
                  <c:v>196.34500000000003</c:v>
                </c:pt>
              </c:numCache>
            </c:numRef>
          </c:val>
          <c:smooth val="0"/>
          <c:extLst>
            <c:ext xmlns:c16="http://schemas.microsoft.com/office/drawing/2014/chart" uri="{C3380CC4-5D6E-409C-BE32-E72D297353CC}">
              <c16:uniqueId val="{00000000-43F3-474B-AD1F-6FC0E38C4312}"/>
            </c:ext>
          </c:extLst>
        </c:ser>
        <c:ser>
          <c:idx val="1"/>
          <c:order val="1"/>
          <c:tx>
            <c:strRef>
              <c:f>'SALES BY REGION AND MONTH'!$J$1:$J$2</c:f>
              <c:strCache>
                <c:ptCount val="1"/>
                <c:pt idx="0">
                  <c:v>Midlands</c:v>
                </c:pt>
              </c:strCache>
            </c:strRef>
          </c:tx>
          <c:spPr>
            <a:ln w="28575" cap="rnd">
              <a:solidFill>
                <a:schemeClr val="accent2"/>
              </a:solidFill>
              <a:round/>
            </a:ln>
            <a:effectLst/>
          </c:spPr>
          <c:marker>
            <c:symbol val="none"/>
          </c:marker>
          <c:cat>
            <c:strRef>
              <c:f>'SALES BY REGION AND MONTH'!$H$3:$H$15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REGION AND MONTH'!$J$3:$J$15</c:f>
              <c:numCache>
                <c:formatCode>General</c:formatCode>
                <c:ptCount val="12"/>
                <c:pt idx="0">
                  <c:v>184.03000000000006</c:v>
                </c:pt>
                <c:pt idx="1">
                  <c:v>151.69499999999999</c:v>
                </c:pt>
                <c:pt idx="2">
                  <c:v>173.16500000000002</c:v>
                </c:pt>
                <c:pt idx="3">
                  <c:v>189.40500000000006</c:v>
                </c:pt>
                <c:pt idx="4">
                  <c:v>135.435</c:v>
                </c:pt>
                <c:pt idx="5">
                  <c:v>167.99500000000003</c:v>
                </c:pt>
                <c:pt idx="6">
                  <c:v>99.005000000000024</c:v>
                </c:pt>
                <c:pt idx="7">
                  <c:v>169.78750000000005</c:v>
                </c:pt>
                <c:pt idx="8">
                  <c:v>135.61000000000004</c:v>
                </c:pt>
                <c:pt idx="9">
                  <c:v>176.20500000000004</c:v>
                </c:pt>
                <c:pt idx="10">
                  <c:v>161.62000000000003</c:v>
                </c:pt>
                <c:pt idx="11">
                  <c:v>205.82500000000007</c:v>
                </c:pt>
              </c:numCache>
            </c:numRef>
          </c:val>
          <c:smooth val="0"/>
          <c:extLst>
            <c:ext xmlns:c16="http://schemas.microsoft.com/office/drawing/2014/chart" uri="{C3380CC4-5D6E-409C-BE32-E72D297353CC}">
              <c16:uniqueId val="{00000001-A31E-4AC1-91F7-DB795E46FF7A}"/>
            </c:ext>
          </c:extLst>
        </c:ser>
        <c:dLbls>
          <c:showLegendKey val="0"/>
          <c:showVal val="0"/>
          <c:showCatName val="0"/>
          <c:showSerName val="0"/>
          <c:showPercent val="0"/>
          <c:showBubbleSize val="0"/>
        </c:dLbls>
        <c:smooth val="0"/>
        <c:axId val="834189096"/>
        <c:axId val="834189424"/>
      </c:lineChart>
      <c:catAx>
        <c:axId val="83418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r>
                  <a:rPr lang="en-GB" baseline="0"/>
                  <a:t> (2019)</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189424"/>
        <c:crosses val="autoZero"/>
        <c:auto val="1"/>
        <c:lblAlgn val="ctr"/>
        <c:lblOffset val="100"/>
        <c:noMultiLvlLbl val="0"/>
      </c:catAx>
      <c:valAx>
        <c:axId val="83418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18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[Wirkkala excel.xlsx]SALES BY REGION AND MONTH!PivotTable34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2019</a:t>
            </a:r>
            <a:r>
              <a:rPr lang="en-GB" baseline="0"/>
              <a:t> Sales by region and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REGION AND MONTH'!$I$1:$I$2</c:f>
              <c:strCache>
                <c:ptCount val="1"/>
                <c:pt idx="0">
                  <c:v>London</c:v>
                </c:pt>
              </c:strCache>
            </c:strRef>
          </c:tx>
          <c:spPr>
            <a:ln w="28575" cap="rnd">
              <a:solidFill>
                <a:schemeClr val="accent1"/>
              </a:solidFill>
              <a:round/>
            </a:ln>
            <a:effectLst/>
          </c:spPr>
          <c:marker>
            <c:symbol val="none"/>
          </c:marker>
          <c:cat>
            <c:strRef>
              <c:f>'SALES BY REGION AND MONTH'!$H$3:$H$15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REGION AND MONTH'!$I$3:$I$15</c:f>
              <c:numCache>
                <c:formatCode>General</c:formatCode>
                <c:ptCount val="12"/>
                <c:pt idx="0">
                  <c:v>140.15500000000003</c:v>
                </c:pt>
                <c:pt idx="1">
                  <c:v>164.98750000000004</c:v>
                </c:pt>
                <c:pt idx="2">
                  <c:v>166.91750000000005</c:v>
                </c:pt>
                <c:pt idx="3">
                  <c:v>185.75000000000003</c:v>
                </c:pt>
                <c:pt idx="4">
                  <c:v>129.505</c:v>
                </c:pt>
                <c:pt idx="5">
                  <c:v>166.23000000000002</c:v>
                </c:pt>
                <c:pt idx="6">
                  <c:v>105.185</c:v>
                </c:pt>
                <c:pt idx="7">
                  <c:v>164.52500000000003</c:v>
                </c:pt>
                <c:pt idx="8">
                  <c:v>200.65000000000009</c:v>
                </c:pt>
                <c:pt idx="9">
                  <c:v>111.15000000000002</c:v>
                </c:pt>
                <c:pt idx="10">
                  <c:v>134.03</c:v>
                </c:pt>
                <c:pt idx="11">
                  <c:v>196.34500000000003</c:v>
                </c:pt>
              </c:numCache>
            </c:numRef>
          </c:val>
          <c:smooth val="0"/>
          <c:extLst>
            <c:ext xmlns:c16="http://schemas.microsoft.com/office/drawing/2014/chart" uri="{C3380CC4-5D6E-409C-BE32-E72D297353CC}">
              <c16:uniqueId val="{00000000-23FF-4C15-9A95-26040B3E5826}"/>
            </c:ext>
          </c:extLst>
        </c:ser>
        <c:ser>
          <c:idx val="1"/>
          <c:order val="1"/>
          <c:tx>
            <c:strRef>
              <c:f>'SALES BY REGION AND MONTH'!$J$1:$J$2</c:f>
              <c:strCache>
                <c:ptCount val="1"/>
                <c:pt idx="0">
                  <c:v>Midlands</c:v>
                </c:pt>
              </c:strCache>
            </c:strRef>
          </c:tx>
          <c:spPr>
            <a:ln w="28575" cap="rnd">
              <a:solidFill>
                <a:schemeClr val="accent2"/>
              </a:solidFill>
              <a:round/>
            </a:ln>
            <a:effectLst/>
          </c:spPr>
          <c:marker>
            <c:symbol val="none"/>
          </c:marker>
          <c:cat>
            <c:strRef>
              <c:f>'SALES BY REGION AND MONTH'!$H$3:$H$15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REGION AND MONTH'!$J$3:$J$15</c:f>
              <c:numCache>
                <c:formatCode>General</c:formatCode>
                <c:ptCount val="12"/>
                <c:pt idx="0">
                  <c:v>184.03000000000006</c:v>
                </c:pt>
                <c:pt idx="1">
                  <c:v>151.69499999999999</c:v>
                </c:pt>
                <c:pt idx="2">
                  <c:v>173.16500000000002</c:v>
                </c:pt>
                <c:pt idx="3">
                  <c:v>189.40500000000006</c:v>
                </c:pt>
                <c:pt idx="4">
                  <c:v>135.435</c:v>
                </c:pt>
                <c:pt idx="5">
                  <c:v>167.99500000000003</c:v>
                </c:pt>
                <c:pt idx="6">
                  <c:v>99.005000000000024</c:v>
                </c:pt>
                <c:pt idx="7">
                  <c:v>169.78750000000005</c:v>
                </c:pt>
                <c:pt idx="8">
                  <c:v>135.61000000000004</c:v>
                </c:pt>
                <c:pt idx="9">
                  <c:v>176.20500000000004</c:v>
                </c:pt>
                <c:pt idx="10">
                  <c:v>161.62000000000003</c:v>
                </c:pt>
                <c:pt idx="11">
                  <c:v>205.82500000000007</c:v>
                </c:pt>
              </c:numCache>
            </c:numRef>
          </c:val>
          <c:smooth val="0"/>
          <c:extLst>
            <c:ext xmlns:c16="http://schemas.microsoft.com/office/drawing/2014/chart" uri="{C3380CC4-5D6E-409C-BE32-E72D297353CC}">
              <c16:uniqueId val="{00000003-23FF-4C15-9A95-26040B3E5826}"/>
            </c:ext>
          </c:extLst>
        </c:ser>
        <c:dLbls>
          <c:showLegendKey val="0"/>
          <c:showVal val="0"/>
          <c:showCatName val="0"/>
          <c:showSerName val="0"/>
          <c:showPercent val="0"/>
          <c:showBubbleSize val="0"/>
        </c:dLbls>
        <c:smooth val="0"/>
        <c:axId val="834189096"/>
        <c:axId val="834189424"/>
      </c:lineChart>
      <c:catAx>
        <c:axId val="834189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r>
                  <a:rPr lang="en-GB" baseline="0"/>
                  <a:t> (2019)</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189424"/>
        <c:crosses val="autoZero"/>
        <c:auto val="1"/>
        <c:lblAlgn val="ctr"/>
        <c:lblOffset val="100"/>
        <c:noMultiLvlLbl val="0"/>
      </c:catAx>
      <c:valAx>
        <c:axId val="83418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189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[Wirkkala excel.xlsx]Demographic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demographics by age, region and gender</a:t>
            </a:r>
            <a:endParaRPr lang="en-GB"/>
          </a:p>
        </c:rich>
      </c:tx>
      <c:layout>
        <c:manualLayout>
          <c:xMode val="edge"/>
          <c:yMode val="edge"/>
          <c:x val="0.13543398247433253"/>
          <c:y val="0.126680725105921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'!$G$2:$G$3</c:f>
              <c:strCache>
                <c:ptCount val="1"/>
                <c:pt idx="0">
                  <c:v>F</c:v>
                </c:pt>
              </c:strCache>
            </c:strRef>
          </c:tx>
          <c:spPr>
            <a:solidFill>
              <a:schemeClr val="accent1"/>
            </a:solidFill>
            <a:ln>
              <a:noFill/>
            </a:ln>
            <a:effectLst/>
          </c:spPr>
          <c:invertIfNegative val="0"/>
          <c:cat>
            <c:multiLvlStrRef>
              <c:f>'Demographic '!$F$4:$F$16</c:f>
              <c:multiLvlStrCache>
                <c:ptCount val="10"/>
                <c:lvl>
                  <c:pt idx="0">
                    <c:v>30-39</c:v>
                  </c:pt>
                  <c:pt idx="1">
                    <c:v>40-49</c:v>
                  </c:pt>
                  <c:pt idx="2">
                    <c:v>50-59</c:v>
                  </c:pt>
                  <c:pt idx="3">
                    <c:v>60-69</c:v>
                  </c:pt>
                  <c:pt idx="4">
                    <c:v>70-79</c:v>
                  </c:pt>
                  <c:pt idx="5">
                    <c:v>30-39</c:v>
                  </c:pt>
                  <c:pt idx="6">
                    <c:v>40-49</c:v>
                  </c:pt>
                  <c:pt idx="7">
                    <c:v>50-59</c:v>
                  </c:pt>
                  <c:pt idx="8">
                    <c:v>60-69</c:v>
                  </c:pt>
                  <c:pt idx="9">
                    <c:v>70-79</c:v>
                  </c:pt>
                </c:lvl>
                <c:lvl>
                  <c:pt idx="0">
                    <c:v>London</c:v>
                  </c:pt>
                  <c:pt idx="5">
                    <c:v>Midlands</c:v>
                  </c:pt>
                </c:lvl>
              </c:multiLvlStrCache>
            </c:multiLvlStrRef>
          </c:cat>
          <c:val>
            <c:numRef>
              <c:f>'Demographic '!$G$4:$G$16</c:f>
              <c:numCache>
                <c:formatCode>General</c:formatCode>
                <c:ptCount val="10"/>
                <c:pt idx="0">
                  <c:v>8</c:v>
                </c:pt>
                <c:pt idx="1">
                  <c:v>36</c:v>
                </c:pt>
                <c:pt idx="2">
                  <c:v>58</c:v>
                </c:pt>
                <c:pt idx="3">
                  <c:v>25</c:v>
                </c:pt>
                <c:pt idx="4">
                  <c:v>5</c:v>
                </c:pt>
                <c:pt idx="5">
                  <c:v>3</c:v>
                </c:pt>
                <c:pt idx="6">
                  <c:v>35</c:v>
                </c:pt>
                <c:pt idx="7">
                  <c:v>62</c:v>
                </c:pt>
                <c:pt idx="8">
                  <c:v>28</c:v>
                </c:pt>
                <c:pt idx="9">
                  <c:v>4</c:v>
                </c:pt>
              </c:numCache>
            </c:numRef>
          </c:val>
          <c:extLst>
            <c:ext xmlns:c16="http://schemas.microsoft.com/office/drawing/2014/chart" uri="{C3380CC4-5D6E-409C-BE32-E72D297353CC}">
              <c16:uniqueId val="{00000000-D33C-4FB6-9CEA-75BA1CE08BDA}"/>
            </c:ext>
          </c:extLst>
        </c:ser>
        <c:ser>
          <c:idx val="1"/>
          <c:order val="1"/>
          <c:tx>
            <c:strRef>
              <c:f>'Demographic '!$H$2:$H$3</c:f>
              <c:strCache>
                <c:ptCount val="1"/>
                <c:pt idx="0">
                  <c:v>M</c:v>
                </c:pt>
              </c:strCache>
            </c:strRef>
          </c:tx>
          <c:spPr>
            <a:solidFill>
              <a:schemeClr val="accent2"/>
            </a:solidFill>
            <a:ln>
              <a:noFill/>
            </a:ln>
            <a:effectLst/>
          </c:spPr>
          <c:invertIfNegative val="0"/>
          <c:cat>
            <c:multiLvlStrRef>
              <c:f>'Demographic '!$F$4:$F$16</c:f>
              <c:multiLvlStrCache>
                <c:ptCount val="10"/>
                <c:lvl>
                  <c:pt idx="0">
                    <c:v>30-39</c:v>
                  </c:pt>
                  <c:pt idx="1">
                    <c:v>40-49</c:v>
                  </c:pt>
                  <c:pt idx="2">
                    <c:v>50-59</c:v>
                  </c:pt>
                  <c:pt idx="3">
                    <c:v>60-69</c:v>
                  </c:pt>
                  <c:pt idx="4">
                    <c:v>70-79</c:v>
                  </c:pt>
                  <c:pt idx="5">
                    <c:v>30-39</c:v>
                  </c:pt>
                  <c:pt idx="6">
                    <c:v>40-49</c:v>
                  </c:pt>
                  <c:pt idx="7">
                    <c:v>50-59</c:v>
                  </c:pt>
                  <c:pt idx="8">
                    <c:v>60-69</c:v>
                  </c:pt>
                  <c:pt idx="9">
                    <c:v>70-79</c:v>
                  </c:pt>
                </c:lvl>
                <c:lvl>
                  <c:pt idx="0">
                    <c:v>London</c:v>
                  </c:pt>
                  <c:pt idx="5">
                    <c:v>Midlands</c:v>
                  </c:pt>
                </c:lvl>
              </c:multiLvlStrCache>
            </c:multiLvlStrRef>
          </c:cat>
          <c:val>
            <c:numRef>
              <c:f>'Demographic '!$H$4:$H$16</c:f>
              <c:numCache>
                <c:formatCode>General</c:formatCode>
                <c:ptCount val="10"/>
                <c:pt idx="0">
                  <c:v>2</c:v>
                </c:pt>
                <c:pt idx="1">
                  <c:v>3</c:v>
                </c:pt>
                <c:pt idx="2">
                  <c:v>2</c:v>
                </c:pt>
                <c:pt idx="3">
                  <c:v>1</c:v>
                </c:pt>
                <c:pt idx="6">
                  <c:v>1</c:v>
                </c:pt>
                <c:pt idx="7">
                  <c:v>9</c:v>
                </c:pt>
                <c:pt idx="8">
                  <c:v>1</c:v>
                </c:pt>
              </c:numCache>
            </c:numRef>
          </c:val>
          <c:extLst>
            <c:ext xmlns:c16="http://schemas.microsoft.com/office/drawing/2014/chart" uri="{C3380CC4-5D6E-409C-BE32-E72D297353CC}">
              <c16:uniqueId val="{00000001-D33C-4FB6-9CEA-75BA1CE08BDA}"/>
            </c:ext>
          </c:extLst>
        </c:ser>
        <c:dLbls>
          <c:showLegendKey val="0"/>
          <c:showVal val="0"/>
          <c:showCatName val="0"/>
          <c:showSerName val="0"/>
          <c:showPercent val="0"/>
          <c:showBubbleSize val="0"/>
        </c:dLbls>
        <c:gapWidth val="219"/>
        <c:overlap val="-27"/>
        <c:axId val="675682607"/>
        <c:axId val="675684255"/>
      </c:barChart>
      <c:catAx>
        <c:axId val="67568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r>
                  <a:rPr lang="en-GB" baseline="0"/>
                  <a:t> and age (years)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84255"/>
        <c:crosses val="autoZero"/>
        <c:auto val="1"/>
        <c:lblAlgn val="ctr"/>
        <c:lblOffset val="100"/>
        <c:noMultiLvlLbl val="0"/>
      </c:catAx>
      <c:valAx>
        <c:axId val="675684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68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Customer Age Per Segment By Gender and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'Bar Graph'!$H$3</c:f>
              <c:strCache>
                <c:ptCount val="1"/>
                <c:pt idx="0">
                  <c:v>1</c:v>
                </c:pt>
              </c:strCache>
            </c:strRef>
          </c:tx>
          <c:spPr>
            <a:solidFill>
              <a:schemeClr val="accent1"/>
            </a:solidFill>
            <a:ln>
              <a:noFill/>
            </a:ln>
            <a:effectLst/>
          </c:spPr>
          <c:invertIfNegative val="0"/>
          <c:cat>
            <c:multiLvlStrRef>
              <c:f>'Bar Graph'!$I$1:$L$2</c:f>
              <c:multiLvlStrCache>
                <c:ptCount val="4"/>
                <c:lvl>
                  <c:pt idx="0">
                    <c:v>London</c:v>
                  </c:pt>
                  <c:pt idx="1">
                    <c:v>Midlands</c:v>
                  </c:pt>
                  <c:pt idx="2">
                    <c:v>London</c:v>
                  </c:pt>
                  <c:pt idx="3">
                    <c:v>Midlands</c:v>
                  </c:pt>
                </c:lvl>
                <c:lvl>
                  <c:pt idx="0">
                    <c:v>Female</c:v>
                  </c:pt>
                  <c:pt idx="2">
                    <c:v>Male</c:v>
                  </c:pt>
                </c:lvl>
              </c:multiLvlStrCache>
            </c:multiLvlStrRef>
          </c:cat>
          <c:val>
            <c:numRef>
              <c:f>'Bar Graph'!$I$3:$L$3</c:f>
              <c:numCache>
                <c:formatCode>General</c:formatCode>
                <c:ptCount val="4"/>
                <c:pt idx="0">
                  <c:v>54.53</c:v>
                </c:pt>
                <c:pt idx="1">
                  <c:v>54.17</c:v>
                </c:pt>
                <c:pt idx="2">
                  <c:v>0</c:v>
                </c:pt>
                <c:pt idx="3">
                  <c:v>0</c:v>
                </c:pt>
              </c:numCache>
            </c:numRef>
          </c:val>
          <c:extLst>
            <c:ext xmlns:c16="http://schemas.microsoft.com/office/drawing/2014/chart" uri="{C3380CC4-5D6E-409C-BE32-E72D297353CC}">
              <c16:uniqueId val="{00000000-0164-46DC-BC95-9BF05D6E36B2}"/>
            </c:ext>
          </c:extLst>
        </c:ser>
        <c:ser>
          <c:idx val="1"/>
          <c:order val="1"/>
          <c:tx>
            <c:strRef>
              <c:f>'Bar Graph'!$H$4</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'Bar Graph'!$I$1:$L$2</c:f>
              <c:multiLvlStrCache>
                <c:ptCount val="4"/>
                <c:lvl>
                  <c:pt idx="0">
                    <c:v>London</c:v>
                  </c:pt>
                  <c:pt idx="1">
                    <c:v>Midlands</c:v>
                  </c:pt>
                  <c:pt idx="2">
                    <c:v>London</c:v>
                  </c:pt>
                  <c:pt idx="3">
                    <c:v>Midlands</c:v>
                  </c:pt>
                </c:lvl>
                <c:lvl>
                  <c:pt idx="0">
                    <c:v>Female</c:v>
                  </c:pt>
                  <c:pt idx="2">
                    <c:v>Male</c:v>
                  </c:pt>
                </c:lvl>
              </c:multiLvlStrCache>
            </c:multiLvlStrRef>
          </c:cat>
          <c:val>
            <c:numRef>
              <c:f>'Bar Graph'!$I$4:$L$4</c:f>
              <c:numCache>
                <c:formatCode>General</c:formatCode>
                <c:ptCount val="4"/>
                <c:pt idx="0">
                  <c:v>53.56</c:v>
                </c:pt>
                <c:pt idx="1">
                  <c:v>53.71</c:v>
                </c:pt>
                <c:pt idx="2">
                  <c:v>47.72</c:v>
                </c:pt>
                <c:pt idx="3">
                  <c:v>52.52</c:v>
                </c:pt>
              </c:numCache>
            </c:numRef>
          </c:val>
          <c:extLst>
            <c:ext xmlns:c16="http://schemas.microsoft.com/office/drawing/2014/chart" uri="{C3380CC4-5D6E-409C-BE32-E72D297353CC}">
              <c16:uniqueId val="{00000001-0164-46DC-BC95-9BF05D6E36B2}"/>
            </c:ext>
          </c:extLst>
        </c:ser>
        <c:ser>
          <c:idx val="2"/>
          <c:order val="2"/>
          <c:tx>
            <c:strRef>
              <c:f>'Bar Graph'!$H$5</c:f>
              <c:strCache>
                <c:ptCount val="1"/>
                <c:pt idx="0">
                  <c:v>3</c:v>
                </c:pt>
              </c:strCache>
            </c:strRef>
          </c:tx>
          <c:spPr>
            <a:solidFill>
              <a:schemeClr val="accent3"/>
            </a:solidFill>
            <a:ln>
              <a:noFill/>
            </a:ln>
            <a:effectLst/>
          </c:spPr>
          <c:invertIfNegative val="0"/>
          <c:cat>
            <c:multiLvlStrRef>
              <c:f>'Bar Graph'!$I$1:$L$2</c:f>
              <c:multiLvlStrCache>
                <c:ptCount val="4"/>
                <c:lvl>
                  <c:pt idx="0">
                    <c:v>London</c:v>
                  </c:pt>
                  <c:pt idx="1">
                    <c:v>Midlands</c:v>
                  </c:pt>
                  <c:pt idx="2">
                    <c:v>London</c:v>
                  </c:pt>
                  <c:pt idx="3">
                    <c:v>Midlands</c:v>
                  </c:pt>
                </c:lvl>
                <c:lvl>
                  <c:pt idx="0">
                    <c:v>Female</c:v>
                  </c:pt>
                  <c:pt idx="2">
                    <c:v>Male</c:v>
                  </c:pt>
                </c:lvl>
              </c:multiLvlStrCache>
            </c:multiLvlStrRef>
          </c:cat>
          <c:val>
            <c:numRef>
              <c:f>'Bar Graph'!$I$5:$L$5</c:f>
              <c:numCache>
                <c:formatCode>General</c:formatCode>
                <c:ptCount val="4"/>
                <c:pt idx="0">
                  <c:v>55.18</c:v>
                </c:pt>
                <c:pt idx="1">
                  <c:v>56.65</c:v>
                </c:pt>
                <c:pt idx="2">
                  <c:v>60.44</c:v>
                </c:pt>
                <c:pt idx="3">
                  <c:v>57.44</c:v>
                </c:pt>
              </c:numCache>
            </c:numRef>
          </c:val>
          <c:extLst>
            <c:ext xmlns:c16="http://schemas.microsoft.com/office/drawing/2014/chart" uri="{C3380CC4-5D6E-409C-BE32-E72D297353CC}">
              <c16:uniqueId val="{00000002-0164-46DC-BC95-9BF05D6E36B2}"/>
            </c:ext>
          </c:extLst>
        </c:ser>
        <c:ser>
          <c:idx val="3"/>
          <c:order val="3"/>
          <c:tx>
            <c:strRef>
              <c:f>'Bar Graph'!$H$6</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'Bar Graph'!$I$1:$L$2</c:f>
              <c:multiLvlStrCache>
                <c:ptCount val="4"/>
                <c:lvl>
                  <c:pt idx="0">
                    <c:v>London</c:v>
                  </c:pt>
                  <c:pt idx="1">
                    <c:v>Midlands</c:v>
                  </c:pt>
                  <c:pt idx="2">
                    <c:v>London</c:v>
                  </c:pt>
                  <c:pt idx="3">
                    <c:v>Midlands</c:v>
                  </c:pt>
                </c:lvl>
                <c:lvl>
                  <c:pt idx="0">
                    <c:v>Female</c:v>
                  </c:pt>
                  <c:pt idx="2">
                    <c:v>Male</c:v>
                  </c:pt>
                </c:lvl>
              </c:multiLvlStrCache>
            </c:multiLvlStrRef>
          </c:cat>
          <c:val>
            <c:numRef>
              <c:f>'Bar Graph'!$I$6:$L$6</c:f>
              <c:numCache>
                <c:formatCode>General</c:formatCode>
                <c:ptCount val="4"/>
                <c:pt idx="0">
                  <c:v>52.42</c:v>
                </c:pt>
                <c:pt idx="1">
                  <c:v>54.53</c:v>
                </c:pt>
                <c:pt idx="2">
                  <c:v>46.47</c:v>
                </c:pt>
                <c:pt idx="3">
                  <c:v>56.2</c:v>
                </c:pt>
              </c:numCache>
            </c:numRef>
          </c:val>
          <c:extLst>
            <c:ext xmlns:c16="http://schemas.microsoft.com/office/drawing/2014/chart" uri="{C3380CC4-5D6E-409C-BE32-E72D297353CC}">
              <c16:uniqueId val="{00000003-0164-46DC-BC95-9BF05D6E36B2}"/>
            </c:ext>
          </c:extLst>
        </c:ser>
        <c:dLbls>
          <c:showLegendKey val="0"/>
          <c:showVal val="0"/>
          <c:showCatName val="0"/>
          <c:showSerName val="0"/>
          <c:showPercent val="0"/>
          <c:showBubbleSize val="0"/>
        </c:dLbls>
        <c:gapWidth val="182"/>
        <c:axId val="607955096"/>
        <c:axId val="607955424"/>
      </c:barChart>
      <c:catAx>
        <c:axId val="607955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55424"/>
        <c:crosses val="autoZero"/>
        <c:auto val="1"/>
        <c:lblAlgn val="ctr"/>
        <c:lblOffset val="100"/>
        <c:noMultiLvlLbl val="0"/>
      </c:catAx>
      <c:valAx>
        <c:axId val="607955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Age of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5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Relationship</a:t>
            </a:r>
            <a:r>
              <a:rPr lang="en-GB" sz="1200" baseline="0"/>
              <a:t> between customer frequency and total sales</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'COUNT OF PURCHASE DATE'!$B$1</c:f>
              <c:strCache>
                <c:ptCount val="1"/>
                <c:pt idx="0">
                  <c:v>Count of Purchase Date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'COUNT OF PURCHASE DATE'!$A$2:$A$256</c:f>
              <c:numCache>
                <c:formatCode>_-[$£-809]* #,##0.00_-;\-[$£-809]* #,##0.00_-;_-[$£-809]* "-"??_-;_-@_-</c:formatCode>
                <c:ptCount val="255"/>
                <c:pt idx="0">
                  <c:v>28</c:v>
                </c:pt>
                <c:pt idx="1">
                  <c:v>19.799999999999997</c:v>
                </c:pt>
                <c:pt idx="2">
                  <c:v>31.599999999999998</c:v>
                </c:pt>
                <c:pt idx="3">
                  <c:v>19.799999999999997</c:v>
                </c:pt>
                <c:pt idx="4">
                  <c:v>28</c:v>
                </c:pt>
                <c:pt idx="5">
                  <c:v>13.4</c:v>
                </c:pt>
                <c:pt idx="6">
                  <c:v>22.7</c:v>
                </c:pt>
                <c:pt idx="7">
                  <c:v>20.224999999999998</c:v>
                </c:pt>
                <c:pt idx="8">
                  <c:v>8.85</c:v>
                </c:pt>
                <c:pt idx="9">
                  <c:v>11.309999999999999</c:v>
                </c:pt>
                <c:pt idx="10">
                  <c:v>33.950000000000003</c:v>
                </c:pt>
                <c:pt idx="11">
                  <c:v>5.8</c:v>
                </c:pt>
                <c:pt idx="12">
                  <c:v>11.315</c:v>
                </c:pt>
                <c:pt idx="13">
                  <c:v>11.6</c:v>
                </c:pt>
                <c:pt idx="14">
                  <c:v>29.9</c:v>
                </c:pt>
                <c:pt idx="15">
                  <c:v>8.85</c:v>
                </c:pt>
                <c:pt idx="16">
                  <c:v>8.3000000000000007</c:v>
                </c:pt>
                <c:pt idx="17">
                  <c:v>42.81</c:v>
                </c:pt>
                <c:pt idx="18">
                  <c:v>9.1</c:v>
                </c:pt>
                <c:pt idx="19">
                  <c:v>8.7099999999999991</c:v>
                </c:pt>
                <c:pt idx="20">
                  <c:v>10.86</c:v>
                </c:pt>
                <c:pt idx="21">
                  <c:v>11.85</c:v>
                </c:pt>
                <c:pt idx="22">
                  <c:v>22.375</c:v>
                </c:pt>
                <c:pt idx="23">
                  <c:v>11.55</c:v>
                </c:pt>
                <c:pt idx="24">
                  <c:v>11.500000000000002</c:v>
                </c:pt>
                <c:pt idx="25">
                  <c:v>8.25</c:v>
                </c:pt>
                <c:pt idx="26">
                  <c:v>8.9</c:v>
                </c:pt>
                <c:pt idx="27">
                  <c:v>13.950000000000001</c:v>
                </c:pt>
                <c:pt idx="28">
                  <c:v>9</c:v>
                </c:pt>
                <c:pt idx="29">
                  <c:v>12.8</c:v>
                </c:pt>
                <c:pt idx="30">
                  <c:v>20.399999999999999</c:v>
                </c:pt>
                <c:pt idx="31">
                  <c:v>16.3</c:v>
                </c:pt>
                <c:pt idx="32">
                  <c:v>23.724999999999998</c:v>
                </c:pt>
                <c:pt idx="33">
                  <c:v>16.3</c:v>
                </c:pt>
                <c:pt idx="34">
                  <c:v>16.899999999999999</c:v>
                </c:pt>
                <c:pt idx="35">
                  <c:v>12.875</c:v>
                </c:pt>
                <c:pt idx="36">
                  <c:v>19.799999999999997</c:v>
                </c:pt>
                <c:pt idx="37">
                  <c:v>16.3</c:v>
                </c:pt>
                <c:pt idx="38">
                  <c:v>22.259999999999998</c:v>
                </c:pt>
                <c:pt idx="39">
                  <c:v>16.724999999999998</c:v>
                </c:pt>
                <c:pt idx="40">
                  <c:v>13.625</c:v>
                </c:pt>
                <c:pt idx="41">
                  <c:v>11.75</c:v>
                </c:pt>
                <c:pt idx="42">
                  <c:v>14.125</c:v>
                </c:pt>
                <c:pt idx="43">
                  <c:v>11.370000000000001</c:v>
                </c:pt>
                <c:pt idx="44">
                  <c:v>11.155000000000001</c:v>
                </c:pt>
                <c:pt idx="45">
                  <c:v>11.850000000000001</c:v>
                </c:pt>
                <c:pt idx="46">
                  <c:v>11.3</c:v>
                </c:pt>
                <c:pt idx="47">
                  <c:v>20.149999999999999</c:v>
                </c:pt>
                <c:pt idx="48">
                  <c:v>11.600000000000001</c:v>
                </c:pt>
                <c:pt idx="49">
                  <c:v>8.3000000000000007</c:v>
                </c:pt>
                <c:pt idx="50">
                  <c:v>14.31</c:v>
                </c:pt>
                <c:pt idx="51">
                  <c:v>16.84</c:v>
                </c:pt>
                <c:pt idx="52">
                  <c:v>11.855</c:v>
                </c:pt>
                <c:pt idx="53">
                  <c:v>11.450000000000001</c:v>
                </c:pt>
                <c:pt idx="54">
                  <c:v>11.475000000000001</c:v>
                </c:pt>
                <c:pt idx="55">
                  <c:v>8.7750000000000004</c:v>
                </c:pt>
                <c:pt idx="56">
                  <c:v>14.354999999999999</c:v>
                </c:pt>
                <c:pt idx="57">
                  <c:v>11.6</c:v>
                </c:pt>
                <c:pt idx="58">
                  <c:v>10.8</c:v>
                </c:pt>
                <c:pt idx="59">
                  <c:v>26.049999999999997</c:v>
                </c:pt>
                <c:pt idx="60">
                  <c:v>6.4</c:v>
                </c:pt>
                <c:pt idx="61">
                  <c:v>7</c:v>
                </c:pt>
                <c:pt idx="62">
                  <c:v>5.5</c:v>
                </c:pt>
                <c:pt idx="63">
                  <c:v>6.7</c:v>
                </c:pt>
                <c:pt idx="64">
                  <c:v>3.2</c:v>
                </c:pt>
                <c:pt idx="65">
                  <c:v>43.35</c:v>
                </c:pt>
                <c:pt idx="66">
                  <c:v>3</c:v>
                </c:pt>
                <c:pt idx="67">
                  <c:v>2.5</c:v>
                </c:pt>
                <c:pt idx="68">
                  <c:v>25.049999999999997</c:v>
                </c:pt>
                <c:pt idx="69">
                  <c:v>25.074999999999996</c:v>
                </c:pt>
                <c:pt idx="70">
                  <c:v>23.299999999999997</c:v>
                </c:pt>
                <c:pt idx="71">
                  <c:v>20.399999999999999</c:v>
                </c:pt>
                <c:pt idx="72">
                  <c:v>22.7</c:v>
                </c:pt>
                <c:pt idx="73">
                  <c:v>17.475000000000001</c:v>
                </c:pt>
                <c:pt idx="74">
                  <c:v>11.265000000000001</c:v>
                </c:pt>
                <c:pt idx="75">
                  <c:v>8.1549999999999994</c:v>
                </c:pt>
                <c:pt idx="76">
                  <c:v>11.500000000000002</c:v>
                </c:pt>
                <c:pt idx="77">
                  <c:v>13.82</c:v>
                </c:pt>
                <c:pt idx="78">
                  <c:v>14.125</c:v>
                </c:pt>
                <c:pt idx="79">
                  <c:v>11.705</c:v>
                </c:pt>
                <c:pt idx="80">
                  <c:v>13.700000000000001</c:v>
                </c:pt>
                <c:pt idx="81">
                  <c:v>14.065000000000001</c:v>
                </c:pt>
                <c:pt idx="82">
                  <c:v>11.355</c:v>
                </c:pt>
                <c:pt idx="83">
                  <c:v>33.020000000000003</c:v>
                </c:pt>
                <c:pt idx="84">
                  <c:v>41.65</c:v>
                </c:pt>
                <c:pt idx="85">
                  <c:v>8.1125000000000007</c:v>
                </c:pt>
                <c:pt idx="86">
                  <c:v>13.255000000000001</c:v>
                </c:pt>
                <c:pt idx="87">
                  <c:v>8.3125</c:v>
                </c:pt>
                <c:pt idx="88">
                  <c:v>8.25</c:v>
                </c:pt>
                <c:pt idx="89">
                  <c:v>11.55</c:v>
                </c:pt>
                <c:pt idx="90">
                  <c:v>11</c:v>
                </c:pt>
                <c:pt idx="91">
                  <c:v>8.6624999999999996</c:v>
                </c:pt>
                <c:pt idx="92">
                  <c:v>11.3</c:v>
                </c:pt>
                <c:pt idx="93">
                  <c:v>8.375</c:v>
                </c:pt>
                <c:pt idx="94">
                  <c:v>8.3000000000000007</c:v>
                </c:pt>
                <c:pt idx="95">
                  <c:v>8.7899999999999991</c:v>
                </c:pt>
                <c:pt idx="96">
                  <c:v>11.175000000000001</c:v>
                </c:pt>
                <c:pt idx="97">
                  <c:v>11.475</c:v>
                </c:pt>
                <c:pt idx="98">
                  <c:v>15.75</c:v>
                </c:pt>
                <c:pt idx="99">
                  <c:v>8.85</c:v>
                </c:pt>
                <c:pt idx="100">
                  <c:v>33.549999999999997</c:v>
                </c:pt>
                <c:pt idx="101">
                  <c:v>7.625</c:v>
                </c:pt>
                <c:pt idx="102">
                  <c:v>11.605</c:v>
                </c:pt>
                <c:pt idx="103">
                  <c:v>11.625</c:v>
                </c:pt>
                <c:pt idx="104">
                  <c:v>11.712500000000002</c:v>
                </c:pt>
                <c:pt idx="105">
                  <c:v>8.1549999999999994</c:v>
                </c:pt>
                <c:pt idx="106">
                  <c:v>19.799999999999997</c:v>
                </c:pt>
                <c:pt idx="107">
                  <c:v>20.399999999999999</c:v>
                </c:pt>
                <c:pt idx="108">
                  <c:v>12.8</c:v>
                </c:pt>
                <c:pt idx="109">
                  <c:v>16.899999999999999</c:v>
                </c:pt>
                <c:pt idx="110">
                  <c:v>19.799999999999997</c:v>
                </c:pt>
                <c:pt idx="111">
                  <c:v>16.899999999999999</c:v>
                </c:pt>
                <c:pt idx="112">
                  <c:v>16.3</c:v>
                </c:pt>
                <c:pt idx="113">
                  <c:v>24.15</c:v>
                </c:pt>
                <c:pt idx="114">
                  <c:v>16.899999999999999</c:v>
                </c:pt>
                <c:pt idx="115">
                  <c:v>16.899999999999999</c:v>
                </c:pt>
                <c:pt idx="116">
                  <c:v>19.329999999999998</c:v>
                </c:pt>
                <c:pt idx="117">
                  <c:v>16.3</c:v>
                </c:pt>
                <c:pt idx="118">
                  <c:v>5.9</c:v>
                </c:pt>
                <c:pt idx="119">
                  <c:v>5.4</c:v>
                </c:pt>
                <c:pt idx="120">
                  <c:v>3</c:v>
                </c:pt>
                <c:pt idx="121">
                  <c:v>3</c:v>
                </c:pt>
                <c:pt idx="122">
                  <c:v>19.799999999999997</c:v>
                </c:pt>
                <c:pt idx="123">
                  <c:v>16.899999999999999</c:v>
                </c:pt>
                <c:pt idx="124">
                  <c:v>19.799999999999997</c:v>
                </c:pt>
                <c:pt idx="125">
                  <c:v>49.15</c:v>
                </c:pt>
                <c:pt idx="126">
                  <c:v>19.649999999999999</c:v>
                </c:pt>
                <c:pt idx="127">
                  <c:v>16.899999999999999</c:v>
                </c:pt>
                <c:pt idx="128">
                  <c:v>16.3</c:v>
                </c:pt>
                <c:pt idx="129">
                  <c:v>16.899999999999999</c:v>
                </c:pt>
                <c:pt idx="130">
                  <c:v>19.799999999999997</c:v>
                </c:pt>
                <c:pt idx="131">
                  <c:v>13.4</c:v>
                </c:pt>
                <c:pt idx="132">
                  <c:v>23.299999999999997</c:v>
                </c:pt>
                <c:pt idx="133">
                  <c:v>16.899999999999999</c:v>
                </c:pt>
                <c:pt idx="134">
                  <c:v>14.46</c:v>
                </c:pt>
                <c:pt idx="135">
                  <c:v>11.355</c:v>
                </c:pt>
                <c:pt idx="136">
                  <c:v>8.25</c:v>
                </c:pt>
                <c:pt idx="137">
                  <c:v>8.84</c:v>
                </c:pt>
                <c:pt idx="138">
                  <c:v>30.55</c:v>
                </c:pt>
                <c:pt idx="139">
                  <c:v>13.735000000000001</c:v>
                </c:pt>
                <c:pt idx="140">
                  <c:v>8.84</c:v>
                </c:pt>
                <c:pt idx="141">
                  <c:v>10.61</c:v>
                </c:pt>
                <c:pt idx="142">
                  <c:v>8.7124999999999986</c:v>
                </c:pt>
                <c:pt idx="143">
                  <c:v>8.4</c:v>
                </c:pt>
                <c:pt idx="144">
                  <c:v>11.545</c:v>
                </c:pt>
                <c:pt idx="145">
                  <c:v>86.465000000000003</c:v>
                </c:pt>
                <c:pt idx="146">
                  <c:v>8.0299999999999994</c:v>
                </c:pt>
                <c:pt idx="147">
                  <c:v>8.8125</c:v>
                </c:pt>
                <c:pt idx="148">
                  <c:v>8.1549999999999994</c:v>
                </c:pt>
                <c:pt idx="149">
                  <c:v>11.84</c:v>
                </c:pt>
                <c:pt idx="150">
                  <c:v>11.175000000000001</c:v>
                </c:pt>
                <c:pt idx="151">
                  <c:v>8.7899999999999991</c:v>
                </c:pt>
                <c:pt idx="152">
                  <c:v>37.25</c:v>
                </c:pt>
                <c:pt idx="153">
                  <c:v>8.1550000000000011</c:v>
                </c:pt>
                <c:pt idx="154">
                  <c:v>8.9499999999999993</c:v>
                </c:pt>
                <c:pt idx="155">
                  <c:v>11.355</c:v>
                </c:pt>
                <c:pt idx="156">
                  <c:v>10.737500000000001</c:v>
                </c:pt>
                <c:pt idx="157">
                  <c:v>11.09</c:v>
                </c:pt>
                <c:pt idx="158">
                  <c:v>10.884999999999998</c:v>
                </c:pt>
                <c:pt idx="159">
                  <c:v>20.8</c:v>
                </c:pt>
                <c:pt idx="160">
                  <c:v>51.4</c:v>
                </c:pt>
                <c:pt idx="161">
                  <c:v>8.64</c:v>
                </c:pt>
                <c:pt idx="162">
                  <c:v>11.055000000000001</c:v>
                </c:pt>
                <c:pt idx="163">
                  <c:v>8.23</c:v>
                </c:pt>
                <c:pt idx="164">
                  <c:v>8.0300000000000011</c:v>
                </c:pt>
                <c:pt idx="165">
                  <c:v>11.46</c:v>
                </c:pt>
                <c:pt idx="166">
                  <c:v>8.254999999999999</c:v>
                </c:pt>
                <c:pt idx="167">
                  <c:v>8.85</c:v>
                </c:pt>
                <c:pt idx="168">
                  <c:v>19.799999999999997</c:v>
                </c:pt>
                <c:pt idx="169">
                  <c:v>16.899999999999999</c:v>
                </c:pt>
                <c:pt idx="170">
                  <c:v>23.299999999999997</c:v>
                </c:pt>
                <c:pt idx="171">
                  <c:v>12.8</c:v>
                </c:pt>
                <c:pt idx="172">
                  <c:v>58.199999999999996</c:v>
                </c:pt>
                <c:pt idx="173">
                  <c:v>19.599999999999998</c:v>
                </c:pt>
                <c:pt idx="174">
                  <c:v>34.5</c:v>
                </c:pt>
                <c:pt idx="175">
                  <c:v>51.55</c:v>
                </c:pt>
                <c:pt idx="176">
                  <c:v>19.799999999999997</c:v>
                </c:pt>
                <c:pt idx="177">
                  <c:v>33.449999999999996</c:v>
                </c:pt>
                <c:pt idx="178">
                  <c:v>15.500000000000002</c:v>
                </c:pt>
                <c:pt idx="179">
                  <c:v>48.7</c:v>
                </c:pt>
                <c:pt idx="180">
                  <c:v>23.15</c:v>
                </c:pt>
                <c:pt idx="181">
                  <c:v>2.5</c:v>
                </c:pt>
                <c:pt idx="182">
                  <c:v>9.9</c:v>
                </c:pt>
                <c:pt idx="183">
                  <c:v>2.5</c:v>
                </c:pt>
                <c:pt idx="184">
                  <c:v>2.9</c:v>
                </c:pt>
                <c:pt idx="185">
                  <c:v>3.5</c:v>
                </c:pt>
                <c:pt idx="186">
                  <c:v>3.5</c:v>
                </c:pt>
                <c:pt idx="187">
                  <c:v>5</c:v>
                </c:pt>
                <c:pt idx="188">
                  <c:v>2.9</c:v>
                </c:pt>
                <c:pt idx="189">
                  <c:v>56.174999999999997</c:v>
                </c:pt>
                <c:pt idx="190">
                  <c:v>16.3</c:v>
                </c:pt>
                <c:pt idx="191">
                  <c:v>13.4</c:v>
                </c:pt>
                <c:pt idx="192">
                  <c:v>12.8</c:v>
                </c:pt>
                <c:pt idx="193">
                  <c:v>43.649999999999991</c:v>
                </c:pt>
                <c:pt idx="194">
                  <c:v>13.4</c:v>
                </c:pt>
                <c:pt idx="195">
                  <c:v>20.55</c:v>
                </c:pt>
                <c:pt idx="196">
                  <c:v>12.8</c:v>
                </c:pt>
                <c:pt idx="197">
                  <c:v>13.25</c:v>
                </c:pt>
                <c:pt idx="198">
                  <c:v>15.7</c:v>
                </c:pt>
                <c:pt idx="199">
                  <c:v>13.7</c:v>
                </c:pt>
                <c:pt idx="200">
                  <c:v>15.55</c:v>
                </c:pt>
                <c:pt idx="201">
                  <c:v>13.4</c:v>
                </c:pt>
                <c:pt idx="202">
                  <c:v>12.15</c:v>
                </c:pt>
                <c:pt idx="203">
                  <c:v>13.4</c:v>
                </c:pt>
                <c:pt idx="204">
                  <c:v>12.65</c:v>
                </c:pt>
                <c:pt idx="205">
                  <c:v>13.4</c:v>
                </c:pt>
                <c:pt idx="206">
                  <c:v>30.5</c:v>
                </c:pt>
                <c:pt idx="207">
                  <c:v>27.7</c:v>
                </c:pt>
                <c:pt idx="208">
                  <c:v>3.5</c:v>
                </c:pt>
                <c:pt idx="209">
                  <c:v>6.1</c:v>
                </c:pt>
                <c:pt idx="210">
                  <c:v>16</c:v>
                </c:pt>
                <c:pt idx="211">
                  <c:v>16.899999999999999</c:v>
                </c:pt>
                <c:pt idx="212">
                  <c:v>16.899999999999999</c:v>
                </c:pt>
                <c:pt idx="213">
                  <c:v>15.55</c:v>
                </c:pt>
                <c:pt idx="214">
                  <c:v>39.349999999999994</c:v>
                </c:pt>
                <c:pt idx="215">
                  <c:v>28.5</c:v>
                </c:pt>
                <c:pt idx="216">
                  <c:v>18.399999999999999</c:v>
                </c:pt>
                <c:pt idx="217">
                  <c:v>16.3</c:v>
                </c:pt>
                <c:pt idx="218">
                  <c:v>22.15</c:v>
                </c:pt>
                <c:pt idx="219">
                  <c:v>29.6</c:v>
                </c:pt>
                <c:pt idx="220">
                  <c:v>13.4</c:v>
                </c:pt>
                <c:pt idx="221">
                  <c:v>12.9</c:v>
                </c:pt>
                <c:pt idx="222">
                  <c:v>16.899999999999999</c:v>
                </c:pt>
                <c:pt idx="223">
                  <c:v>37.925000000000004</c:v>
                </c:pt>
                <c:pt idx="224">
                  <c:v>12.9</c:v>
                </c:pt>
                <c:pt idx="225">
                  <c:v>19.899999999999999</c:v>
                </c:pt>
                <c:pt idx="226">
                  <c:v>16.3</c:v>
                </c:pt>
                <c:pt idx="227">
                  <c:v>19.799999999999997</c:v>
                </c:pt>
                <c:pt idx="228">
                  <c:v>16.899999999999999</c:v>
                </c:pt>
                <c:pt idx="229">
                  <c:v>11.280000000000001</c:v>
                </c:pt>
                <c:pt idx="230">
                  <c:v>8.42</c:v>
                </c:pt>
                <c:pt idx="231">
                  <c:v>8.3550000000000004</c:v>
                </c:pt>
                <c:pt idx="232">
                  <c:v>11.340000000000002</c:v>
                </c:pt>
                <c:pt idx="233">
                  <c:v>8.7899999999999991</c:v>
                </c:pt>
                <c:pt idx="234">
                  <c:v>8.1549999999999994</c:v>
                </c:pt>
                <c:pt idx="235">
                  <c:v>5.95</c:v>
                </c:pt>
                <c:pt idx="236">
                  <c:v>16.3</c:v>
                </c:pt>
                <c:pt idx="237">
                  <c:v>16.899999999999999</c:v>
                </c:pt>
                <c:pt idx="238">
                  <c:v>12.9</c:v>
                </c:pt>
                <c:pt idx="239">
                  <c:v>13.4</c:v>
                </c:pt>
                <c:pt idx="240">
                  <c:v>12.8</c:v>
                </c:pt>
                <c:pt idx="241">
                  <c:v>20.399999999999999</c:v>
                </c:pt>
                <c:pt idx="242">
                  <c:v>12.8</c:v>
                </c:pt>
                <c:pt idx="243">
                  <c:v>13.4</c:v>
                </c:pt>
                <c:pt idx="244">
                  <c:v>2.5</c:v>
                </c:pt>
                <c:pt idx="245">
                  <c:v>9.3000000000000007</c:v>
                </c:pt>
                <c:pt idx="246">
                  <c:v>3.2</c:v>
                </c:pt>
                <c:pt idx="247">
                  <c:v>8.9</c:v>
                </c:pt>
                <c:pt idx="248">
                  <c:v>2.9</c:v>
                </c:pt>
                <c:pt idx="249">
                  <c:v>6.2</c:v>
                </c:pt>
                <c:pt idx="250">
                  <c:v>3</c:v>
                </c:pt>
                <c:pt idx="251">
                  <c:v>2.5</c:v>
                </c:pt>
                <c:pt idx="252">
                  <c:v>9.25</c:v>
                </c:pt>
                <c:pt idx="253">
                  <c:v>12.8</c:v>
                </c:pt>
                <c:pt idx="254">
                  <c:v>10.5</c:v>
                </c:pt>
              </c:numCache>
            </c:numRef>
          </c:xVal>
          <c:yVal>
            <c:numRef>
              <c:f>'COUNT OF PURCHASE DATE'!$B$2:$B$256</c:f>
              <c:numCache>
                <c:formatCode>0;[Red]0</c:formatCode>
                <c:ptCount val="255"/>
                <c:pt idx="0">
                  <c:v>4</c:v>
                </c:pt>
                <c:pt idx="1">
                  <c:v>6</c:v>
                </c:pt>
                <c:pt idx="2">
                  <c:v>6</c:v>
                </c:pt>
                <c:pt idx="3">
                  <c:v>6</c:v>
                </c:pt>
                <c:pt idx="4">
                  <c:v>3</c:v>
                </c:pt>
                <c:pt idx="5">
                  <c:v>4</c:v>
                </c:pt>
                <c:pt idx="6">
                  <c:v>6</c:v>
                </c:pt>
                <c:pt idx="7">
                  <c:v>6</c:v>
                </c:pt>
                <c:pt idx="8">
                  <c:v>3</c:v>
                </c:pt>
                <c:pt idx="9">
                  <c:v>4</c:v>
                </c:pt>
                <c:pt idx="10">
                  <c:v>9</c:v>
                </c:pt>
                <c:pt idx="11">
                  <c:v>2</c:v>
                </c:pt>
                <c:pt idx="12">
                  <c:v>4</c:v>
                </c:pt>
                <c:pt idx="13">
                  <c:v>4</c:v>
                </c:pt>
                <c:pt idx="14">
                  <c:v>10</c:v>
                </c:pt>
                <c:pt idx="15">
                  <c:v>3</c:v>
                </c:pt>
                <c:pt idx="16">
                  <c:v>3</c:v>
                </c:pt>
                <c:pt idx="17">
                  <c:v>12</c:v>
                </c:pt>
                <c:pt idx="18">
                  <c:v>3</c:v>
                </c:pt>
                <c:pt idx="19">
                  <c:v>3</c:v>
                </c:pt>
                <c:pt idx="20">
                  <c:v>4</c:v>
                </c:pt>
                <c:pt idx="21">
                  <c:v>4</c:v>
                </c:pt>
                <c:pt idx="22">
                  <c:v>8</c:v>
                </c:pt>
                <c:pt idx="23">
                  <c:v>4</c:v>
                </c:pt>
                <c:pt idx="24">
                  <c:v>4</c:v>
                </c:pt>
                <c:pt idx="25">
                  <c:v>3</c:v>
                </c:pt>
                <c:pt idx="26">
                  <c:v>3</c:v>
                </c:pt>
                <c:pt idx="27">
                  <c:v>5</c:v>
                </c:pt>
                <c:pt idx="28">
                  <c:v>3</c:v>
                </c:pt>
                <c:pt idx="29">
                  <c:v>4</c:v>
                </c:pt>
                <c:pt idx="30">
                  <c:v>5</c:v>
                </c:pt>
                <c:pt idx="31">
                  <c:v>5</c:v>
                </c:pt>
                <c:pt idx="32">
                  <c:v>6</c:v>
                </c:pt>
                <c:pt idx="33">
                  <c:v>5</c:v>
                </c:pt>
                <c:pt idx="34">
                  <c:v>5</c:v>
                </c:pt>
                <c:pt idx="35">
                  <c:v>4</c:v>
                </c:pt>
                <c:pt idx="36">
                  <c:v>6</c:v>
                </c:pt>
                <c:pt idx="37">
                  <c:v>5</c:v>
                </c:pt>
                <c:pt idx="38">
                  <c:v>7</c:v>
                </c:pt>
                <c:pt idx="39">
                  <c:v>5</c:v>
                </c:pt>
                <c:pt idx="40">
                  <c:v>4</c:v>
                </c:pt>
                <c:pt idx="41">
                  <c:v>4</c:v>
                </c:pt>
                <c:pt idx="42">
                  <c:v>5</c:v>
                </c:pt>
                <c:pt idx="43">
                  <c:v>4</c:v>
                </c:pt>
                <c:pt idx="44">
                  <c:v>4</c:v>
                </c:pt>
                <c:pt idx="45">
                  <c:v>4</c:v>
                </c:pt>
                <c:pt idx="46">
                  <c:v>4</c:v>
                </c:pt>
                <c:pt idx="47">
                  <c:v>7</c:v>
                </c:pt>
                <c:pt idx="48">
                  <c:v>4</c:v>
                </c:pt>
                <c:pt idx="49">
                  <c:v>3</c:v>
                </c:pt>
                <c:pt idx="50">
                  <c:v>4</c:v>
                </c:pt>
                <c:pt idx="51">
                  <c:v>6</c:v>
                </c:pt>
                <c:pt idx="52">
                  <c:v>4</c:v>
                </c:pt>
                <c:pt idx="53">
                  <c:v>4</c:v>
                </c:pt>
                <c:pt idx="54">
                  <c:v>4</c:v>
                </c:pt>
                <c:pt idx="55">
                  <c:v>3</c:v>
                </c:pt>
                <c:pt idx="56">
                  <c:v>5</c:v>
                </c:pt>
                <c:pt idx="57">
                  <c:v>4</c:v>
                </c:pt>
                <c:pt idx="58">
                  <c:v>4</c:v>
                </c:pt>
                <c:pt idx="59">
                  <c:v>7</c:v>
                </c:pt>
                <c:pt idx="60">
                  <c:v>1</c:v>
                </c:pt>
                <c:pt idx="61">
                  <c:v>1</c:v>
                </c:pt>
                <c:pt idx="62">
                  <c:v>1</c:v>
                </c:pt>
                <c:pt idx="63">
                  <c:v>2</c:v>
                </c:pt>
                <c:pt idx="64">
                  <c:v>1</c:v>
                </c:pt>
                <c:pt idx="65">
                  <c:v>12</c:v>
                </c:pt>
                <c:pt idx="66">
                  <c:v>1</c:v>
                </c:pt>
                <c:pt idx="67">
                  <c:v>1</c:v>
                </c:pt>
                <c:pt idx="68">
                  <c:v>8</c:v>
                </c:pt>
                <c:pt idx="69">
                  <c:v>8</c:v>
                </c:pt>
                <c:pt idx="70">
                  <c:v>6</c:v>
                </c:pt>
                <c:pt idx="71">
                  <c:v>6</c:v>
                </c:pt>
                <c:pt idx="72">
                  <c:v>6</c:v>
                </c:pt>
                <c:pt idx="73">
                  <c:v>6</c:v>
                </c:pt>
                <c:pt idx="74">
                  <c:v>4</c:v>
                </c:pt>
                <c:pt idx="75">
                  <c:v>3</c:v>
                </c:pt>
                <c:pt idx="76">
                  <c:v>4</c:v>
                </c:pt>
                <c:pt idx="77">
                  <c:v>4</c:v>
                </c:pt>
                <c:pt idx="78">
                  <c:v>5</c:v>
                </c:pt>
                <c:pt idx="79">
                  <c:v>4</c:v>
                </c:pt>
                <c:pt idx="80">
                  <c:v>4</c:v>
                </c:pt>
                <c:pt idx="81">
                  <c:v>5</c:v>
                </c:pt>
                <c:pt idx="82">
                  <c:v>4</c:v>
                </c:pt>
                <c:pt idx="83">
                  <c:v>3</c:v>
                </c:pt>
                <c:pt idx="84">
                  <c:v>13</c:v>
                </c:pt>
                <c:pt idx="85">
                  <c:v>3</c:v>
                </c:pt>
                <c:pt idx="86">
                  <c:v>4</c:v>
                </c:pt>
                <c:pt idx="87">
                  <c:v>3</c:v>
                </c:pt>
                <c:pt idx="88">
                  <c:v>3</c:v>
                </c:pt>
                <c:pt idx="89">
                  <c:v>4</c:v>
                </c:pt>
                <c:pt idx="90">
                  <c:v>4</c:v>
                </c:pt>
                <c:pt idx="91">
                  <c:v>3</c:v>
                </c:pt>
                <c:pt idx="92">
                  <c:v>4</c:v>
                </c:pt>
                <c:pt idx="93">
                  <c:v>3</c:v>
                </c:pt>
                <c:pt idx="94">
                  <c:v>3</c:v>
                </c:pt>
                <c:pt idx="95">
                  <c:v>3</c:v>
                </c:pt>
                <c:pt idx="96">
                  <c:v>4</c:v>
                </c:pt>
                <c:pt idx="97">
                  <c:v>4</c:v>
                </c:pt>
                <c:pt idx="98">
                  <c:v>5</c:v>
                </c:pt>
                <c:pt idx="99">
                  <c:v>3</c:v>
                </c:pt>
                <c:pt idx="100">
                  <c:v>6</c:v>
                </c:pt>
                <c:pt idx="101">
                  <c:v>3</c:v>
                </c:pt>
                <c:pt idx="102">
                  <c:v>4</c:v>
                </c:pt>
                <c:pt idx="103">
                  <c:v>4</c:v>
                </c:pt>
                <c:pt idx="104">
                  <c:v>4</c:v>
                </c:pt>
                <c:pt idx="105">
                  <c:v>3</c:v>
                </c:pt>
                <c:pt idx="106">
                  <c:v>6</c:v>
                </c:pt>
                <c:pt idx="107">
                  <c:v>6</c:v>
                </c:pt>
                <c:pt idx="108">
                  <c:v>4</c:v>
                </c:pt>
                <c:pt idx="109">
                  <c:v>5</c:v>
                </c:pt>
                <c:pt idx="110">
                  <c:v>6</c:v>
                </c:pt>
                <c:pt idx="111">
                  <c:v>5</c:v>
                </c:pt>
                <c:pt idx="112">
                  <c:v>5</c:v>
                </c:pt>
                <c:pt idx="113">
                  <c:v>8</c:v>
                </c:pt>
                <c:pt idx="114">
                  <c:v>5</c:v>
                </c:pt>
                <c:pt idx="115">
                  <c:v>5</c:v>
                </c:pt>
                <c:pt idx="116">
                  <c:v>5</c:v>
                </c:pt>
                <c:pt idx="117">
                  <c:v>5</c:v>
                </c:pt>
                <c:pt idx="118">
                  <c:v>2</c:v>
                </c:pt>
                <c:pt idx="119">
                  <c:v>1</c:v>
                </c:pt>
                <c:pt idx="120">
                  <c:v>1</c:v>
                </c:pt>
                <c:pt idx="121">
                  <c:v>1</c:v>
                </c:pt>
                <c:pt idx="122">
                  <c:v>6</c:v>
                </c:pt>
                <c:pt idx="123">
                  <c:v>5</c:v>
                </c:pt>
                <c:pt idx="124">
                  <c:v>6</c:v>
                </c:pt>
                <c:pt idx="125">
                  <c:v>12</c:v>
                </c:pt>
                <c:pt idx="126">
                  <c:v>6</c:v>
                </c:pt>
                <c:pt idx="127">
                  <c:v>5</c:v>
                </c:pt>
                <c:pt idx="128">
                  <c:v>5</c:v>
                </c:pt>
                <c:pt idx="129">
                  <c:v>5</c:v>
                </c:pt>
                <c:pt idx="130">
                  <c:v>6</c:v>
                </c:pt>
                <c:pt idx="131">
                  <c:v>4</c:v>
                </c:pt>
                <c:pt idx="132">
                  <c:v>7</c:v>
                </c:pt>
                <c:pt idx="133">
                  <c:v>5</c:v>
                </c:pt>
                <c:pt idx="134">
                  <c:v>4</c:v>
                </c:pt>
                <c:pt idx="135">
                  <c:v>4</c:v>
                </c:pt>
                <c:pt idx="136">
                  <c:v>3</c:v>
                </c:pt>
                <c:pt idx="137">
                  <c:v>3</c:v>
                </c:pt>
                <c:pt idx="138">
                  <c:v>9</c:v>
                </c:pt>
                <c:pt idx="139">
                  <c:v>4</c:v>
                </c:pt>
                <c:pt idx="140">
                  <c:v>3</c:v>
                </c:pt>
                <c:pt idx="141">
                  <c:v>4</c:v>
                </c:pt>
                <c:pt idx="142">
                  <c:v>3</c:v>
                </c:pt>
                <c:pt idx="143">
                  <c:v>3</c:v>
                </c:pt>
                <c:pt idx="144">
                  <c:v>4</c:v>
                </c:pt>
                <c:pt idx="145">
                  <c:v>14</c:v>
                </c:pt>
                <c:pt idx="146">
                  <c:v>3</c:v>
                </c:pt>
                <c:pt idx="147">
                  <c:v>3</c:v>
                </c:pt>
                <c:pt idx="148">
                  <c:v>3</c:v>
                </c:pt>
                <c:pt idx="149">
                  <c:v>4</c:v>
                </c:pt>
                <c:pt idx="150">
                  <c:v>4</c:v>
                </c:pt>
                <c:pt idx="151">
                  <c:v>3</c:v>
                </c:pt>
                <c:pt idx="152">
                  <c:v>12</c:v>
                </c:pt>
                <c:pt idx="153">
                  <c:v>3</c:v>
                </c:pt>
                <c:pt idx="154">
                  <c:v>3</c:v>
                </c:pt>
                <c:pt idx="155">
                  <c:v>4</c:v>
                </c:pt>
                <c:pt idx="156">
                  <c:v>4</c:v>
                </c:pt>
                <c:pt idx="157">
                  <c:v>4</c:v>
                </c:pt>
                <c:pt idx="158">
                  <c:v>4</c:v>
                </c:pt>
                <c:pt idx="159">
                  <c:v>5</c:v>
                </c:pt>
                <c:pt idx="160">
                  <c:v>15</c:v>
                </c:pt>
                <c:pt idx="161">
                  <c:v>3</c:v>
                </c:pt>
                <c:pt idx="162">
                  <c:v>4</c:v>
                </c:pt>
                <c:pt idx="163">
                  <c:v>3</c:v>
                </c:pt>
                <c:pt idx="164">
                  <c:v>3</c:v>
                </c:pt>
                <c:pt idx="165">
                  <c:v>4</c:v>
                </c:pt>
                <c:pt idx="166">
                  <c:v>3</c:v>
                </c:pt>
                <c:pt idx="167">
                  <c:v>3</c:v>
                </c:pt>
                <c:pt idx="168">
                  <c:v>6</c:v>
                </c:pt>
                <c:pt idx="169">
                  <c:v>5</c:v>
                </c:pt>
                <c:pt idx="170">
                  <c:v>7</c:v>
                </c:pt>
                <c:pt idx="171">
                  <c:v>4</c:v>
                </c:pt>
                <c:pt idx="172">
                  <c:v>17</c:v>
                </c:pt>
                <c:pt idx="173">
                  <c:v>6</c:v>
                </c:pt>
                <c:pt idx="174">
                  <c:v>8</c:v>
                </c:pt>
                <c:pt idx="175">
                  <c:v>15</c:v>
                </c:pt>
                <c:pt idx="176">
                  <c:v>6</c:v>
                </c:pt>
                <c:pt idx="177">
                  <c:v>11</c:v>
                </c:pt>
                <c:pt idx="178">
                  <c:v>4</c:v>
                </c:pt>
                <c:pt idx="179">
                  <c:v>11</c:v>
                </c:pt>
                <c:pt idx="180">
                  <c:v>7</c:v>
                </c:pt>
                <c:pt idx="181">
                  <c:v>1</c:v>
                </c:pt>
                <c:pt idx="182">
                  <c:v>2</c:v>
                </c:pt>
                <c:pt idx="183">
                  <c:v>1</c:v>
                </c:pt>
                <c:pt idx="184">
                  <c:v>1</c:v>
                </c:pt>
                <c:pt idx="185">
                  <c:v>1</c:v>
                </c:pt>
                <c:pt idx="186">
                  <c:v>1</c:v>
                </c:pt>
                <c:pt idx="187">
                  <c:v>2</c:v>
                </c:pt>
                <c:pt idx="188">
                  <c:v>1</c:v>
                </c:pt>
                <c:pt idx="189">
                  <c:v>13</c:v>
                </c:pt>
                <c:pt idx="190">
                  <c:v>5</c:v>
                </c:pt>
                <c:pt idx="191">
                  <c:v>4</c:v>
                </c:pt>
                <c:pt idx="192">
                  <c:v>4</c:v>
                </c:pt>
                <c:pt idx="193">
                  <c:v>14</c:v>
                </c:pt>
                <c:pt idx="194">
                  <c:v>4</c:v>
                </c:pt>
                <c:pt idx="195">
                  <c:v>5</c:v>
                </c:pt>
                <c:pt idx="196">
                  <c:v>4</c:v>
                </c:pt>
                <c:pt idx="197">
                  <c:v>4</c:v>
                </c:pt>
                <c:pt idx="198">
                  <c:v>4</c:v>
                </c:pt>
                <c:pt idx="199">
                  <c:v>3</c:v>
                </c:pt>
                <c:pt idx="200">
                  <c:v>5</c:v>
                </c:pt>
                <c:pt idx="201">
                  <c:v>4</c:v>
                </c:pt>
                <c:pt idx="202">
                  <c:v>4</c:v>
                </c:pt>
                <c:pt idx="203">
                  <c:v>4</c:v>
                </c:pt>
                <c:pt idx="204">
                  <c:v>4</c:v>
                </c:pt>
                <c:pt idx="205">
                  <c:v>4</c:v>
                </c:pt>
                <c:pt idx="206">
                  <c:v>10</c:v>
                </c:pt>
                <c:pt idx="207">
                  <c:v>9</c:v>
                </c:pt>
                <c:pt idx="208">
                  <c:v>1</c:v>
                </c:pt>
                <c:pt idx="209">
                  <c:v>1</c:v>
                </c:pt>
                <c:pt idx="210">
                  <c:v>5</c:v>
                </c:pt>
                <c:pt idx="211">
                  <c:v>5</c:v>
                </c:pt>
                <c:pt idx="212">
                  <c:v>5</c:v>
                </c:pt>
                <c:pt idx="213">
                  <c:v>5</c:v>
                </c:pt>
                <c:pt idx="214">
                  <c:v>12</c:v>
                </c:pt>
                <c:pt idx="215">
                  <c:v>6</c:v>
                </c:pt>
                <c:pt idx="216">
                  <c:v>5</c:v>
                </c:pt>
                <c:pt idx="217">
                  <c:v>5</c:v>
                </c:pt>
                <c:pt idx="218">
                  <c:v>7</c:v>
                </c:pt>
                <c:pt idx="219">
                  <c:v>4</c:v>
                </c:pt>
                <c:pt idx="220">
                  <c:v>4</c:v>
                </c:pt>
                <c:pt idx="221">
                  <c:v>4</c:v>
                </c:pt>
                <c:pt idx="222">
                  <c:v>5</c:v>
                </c:pt>
                <c:pt idx="223">
                  <c:v>8</c:v>
                </c:pt>
                <c:pt idx="224">
                  <c:v>4</c:v>
                </c:pt>
                <c:pt idx="225">
                  <c:v>6</c:v>
                </c:pt>
                <c:pt idx="226">
                  <c:v>4</c:v>
                </c:pt>
                <c:pt idx="227">
                  <c:v>6</c:v>
                </c:pt>
                <c:pt idx="228">
                  <c:v>5</c:v>
                </c:pt>
                <c:pt idx="229">
                  <c:v>4</c:v>
                </c:pt>
                <c:pt idx="230">
                  <c:v>3</c:v>
                </c:pt>
                <c:pt idx="231">
                  <c:v>3</c:v>
                </c:pt>
                <c:pt idx="232">
                  <c:v>4</c:v>
                </c:pt>
                <c:pt idx="233">
                  <c:v>3</c:v>
                </c:pt>
                <c:pt idx="234">
                  <c:v>3</c:v>
                </c:pt>
                <c:pt idx="235">
                  <c:v>2</c:v>
                </c:pt>
                <c:pt idx="236">
                  <c:v>5</c:v>
                </c:pt>
                <c:pt idx="237">
                  <c:v>5</c:v>
                </c:pt>
                <c:pt idx="238">
                  <c:v>4</c:v>
                </c:pt>
                <c:pt idx="239">
                  <c:v>3</c:v>
                </c:pt>
                <c:pt idx="240">
                  <c:v>4</c:v>
                </c:pt>
                <c:pt idx="241">
                  <c:v>5</c:v>
                </c:pt>
                <c:pt idx="242">
                  <c:v>4</c:v>
                </c:pt>
                <c:pt idx="243">
                  <c:v>4</c:v>
                </c:pt>
                <c:pt idx="244">
                  <c:v>1</c:v>
                </c:pt>
                <c:pt idx="245">
                  <c:v>3</c:v>
                </c:pt>
                <c:pt idx="246">
                  <c:v>1</c:v>
                </c:pt>
                <c:pt idx="247">
                  <c:v>1</c:v>
                </c:pt>
                <c:pt idx="248">
                  <c:v>1</c:v>
                </c:pt>
                <c:pt idx="249">
                  <c:v>1</c:v>
                </c:pt>
                <c:pt idx="250">
                  <c:v>1</c:v>
                </c:pt>
                <c:pt idx="251">
                  <c:v>1</c:v>
                </c:pt>
                <c:pt idx="252">
                  <c:v>3</c:v>
                </c:pt>
                <c:pt idx="253">
                  <c:v>4</c:v>
                </c:pt>
                <c:pt idx="254">
                  <c:v>3</c:v>
                </c:pt>
              </c:numCache>
            </c:numRef>
          </c:yVal>
          <c:smooth val="0"/>
          <c:extLst>
            <c:ext xmlns:c16="http://schemas.microsoft.com/office/drawing/2014/chart" uri="{C3380CC4-5D6E-409C-BE32-E72D297353CC}">
              <c16:uniqueId val="{00000001-01E9-4DD3-B5CE-E8E3D0FBD60A}"/>
            </c:ext>
          </c:extLst>
        </c:ser>
        <c:dLbls>
          <c:showLegendKey val="0"/>
          <c:showVal val="0"/>
          <c:showCatName val="0"/>
          <c:showSerName val="0"/>
          <c:showPercent val="0"/>
          <c:showBubbleSize val="0"/>
        </c:dLbls>
        <c:axId val="562327632"/>
        <c:axId val="562328288"/>
      </c:scatterChart>
      <c:valAx>
        <c:axId val="562327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sales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28288"/>
        <c:crosses val="autoZero"/>
        <c:crossBetween val="midCat"/>
      </c:valAx>
      <c:valAx>
        <c:axId val="56232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900"/>
                  <a:t>Customer frequency (count of purchase 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327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Customer age distribution</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Customer age distribution</a:t>
          </a:r>
        </a:p>
      </cx:txPr>
    </cx:title>
    <cx:plotArea>
      <cx:plotAreaRegion>
        <cx:series layoutId="boxWhisker" uniqueId="{EAF4C444-2033-4BB5-A24F-6E954E83076A}">
          <cx:tx>
            <cx:txData>
              <cx:f>_xlchart.v1.1</cx:f>
              <cx:v>age</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title>
          <cx:tx>
            <cx:txData>
              <cx:v>Age years</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Age years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Customer age distribution</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Customer age distribution</a:t>
          </a:r>
        </a:p>
      </cx:txPr>
    </cx:title>
    <cx:plotArea>
      <cx:plotAreaRegion>
        <cx:series layoutId="boxWhisker" uniqueId="{EAF4C444-2033-4BB5-A24F-6E954E83076A}">
          <cx:tx>
            <cx:txData>
              <cx:f>_xlchart.v1.4</cx:f>
              <cx:v>age</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title>
          <cx:tx>
            <cx:txData>
              <cx:v>Age years</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Age years</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Customer age distribution</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Customer age distribution</a:t>
          </a:r>
        </a:p>
      </cx:txPr>
    </cx:title>
    <cx:plotArea>
      <cx:plotAreaRegion>
        <cx:series layoutId="boxWhisker" uniqueId="{EAF4C444-2033-4BB5-A24F-6E954E83076A}">
          <cx:tx>
            <cx:txData>
              <cx:f>_xlchart.v1.7</cx:f>
              <cx:v>age</cx:v>
            </cx:txData>
          </cx:tx>
          <cx:dataLabels pos="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title>
          <cx:tx>
            <cx:txData>
              <cx:v>Age years</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Age years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14/relationships/chartEx" Target="../charts/chartEx3.xml"/><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349250</xdr:colOff>
      <xdr:row>1</xdr:row>
      <xdr:rowOff>12700</xdr:rowOff>
    </xdr:from>
    <xdr:to>
      <xdr:col>19</xdr:col>
      <xdr:colOff>285750</xdr:colOff>
      <xdr:row>19</xdr:row>
      <xdr:rowOff>101600</xdr:rowOff>
    </xdr:to>
    <xdr:graphicFrame macro="">
      <xdr:nvGraphicFramePr>
        <xdr:cNvPr id="3" name="Chart 2">
          <a:extLst>
            <a:ext uri="{FF2B5EF4-FFF2-40B4-BE49-F238E27FC236}">
              <a16:creationId xmlns:a16="http://schemas.microsoft.com/office/drawing/2014/main" id="{50641968-3CED-4E66-A5D1-2F193692E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21168</xdr:colOff>
      <xdr:row>17</xdr:row>
      <xdr:rowOff>5291</xdr:rowOff>
    </xdr:from>
    <xdr:to>
      <xdr:col>10</xdr:col>
      <xdr:colOff>418042</xdr:colOff>
      <xdr:row>35</xdr:row>
      <xdr:rowOff>117474</xdr:rowOff>
    </xdr:to>
    <xdr:graphicFrame macro="">
      <xdr:nvGraphicFramePr>
        <xdr:cNvPr id="3" name="Chart 2">
          <a:extLst>
            <a:ext uri="{FF2B5EF4-FFF2-40B4-BE49-F238E27FC236}">
              <a16:creationId xmlns:a16="http://schemas.microsoft.com/office/drawing/2014/main" id="{22549D7C-91F2-BA4B-B3D3-379FE3F4D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104774</xdr:colOff>
      <xdr:row>0</xdr:row>
      <xdr:rowOff>66675</xdr:rowOff>
    </xdr:from>
    <xdr:to>
      <xdr:col>16</xdr:col>
      <xdr:colOff>203199</xdr:colOff>
      <xdr:row>15</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E2406A7-FEB7-44CC-AE49-2E879DED0B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89574" y="66675"/>
              <a:ext cx="5483225" cy="28384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431800</xdr:colOff>
      <xdr:row>0</xdr:row>
      <xdr:rowOff>69850</xdr:rowOff>
    </xdr:from>
    <xdr:to>
      <xdr:col>10</xdr:col>
      <xdr:colOff>320674</xdr:colOff>
      <xdr:row>13</xdr:row>
      <xdr:rowOff>98424</xdr:rowOff>
    </xdr:to>
    <xdr:graphicFrame macro="">
      <xdr:nvGraphicFramePr>
        <xdr:cNvPr id="3" name="Chart 2">
          <a:extLst>
            <a:ext uri="{FF2B5EF4-FFF2-40B4-BE49-F238E27FC236}">
              <a16:creationId xmlns:a16="http://schemas.microsoft.com/office/drawing/2014/main" id="{54A4B666-3EE1-4121-A632-DEDC982C4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285750</xdr:colOff>
      <xdr:row>7</xdr:row>
      <xdr:rowOff>0</xdr:rowOff>
    </xdr:from>
    <xdr:to>
      <xdr:col>14</xdr:col>
      <xdr:colOff>111126</xdr:colOff>
      <xdr:row>24</xdr:row>
      <xdr:rowOff>130176</xdr:rowOff>
    </xdr:to>
    <xdr:graphicFrame macro="">
      <xdr:nvGraphicFramePr>
        <xdr:cNvPr id="4" name="Chart 3">
          <a:extLst>
            <a:ext uri="{FF2B5EF4-FFF2-40B4-BE49-F238E27FC236}">
              <a16:creationId xmlns:a16="http://schemas.microsoft.com/office/drawing/2014/main" id="{CE50E7CE-F4C4-4A2D-9AEE-25FBF1515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22225</xdr:colOff>
      <xdr:row>15</xdr:row>
      <xdr:rowOff>152400</xdr:rowOff>
    </xdr:from>
    <xdr:to>
      <xdr:col>14</xdr:col>
      <xdr:colOff>146050</xdr:colOff>
      <xdr:row>36</xdr:row>
      <xdr:rowOff>55563</xdr:rowOff>
    </xdr:to>
    <xdr:graphicFrame macro="">
      <xdr:nvGraphicFramePr>
        <xdr:cNvPr id="2" name="Chart 1">
          <a:extLst>
            <a:ext uri="{FF2B5EF4-FFF2-40B4-BE49-F238E27FC236}">
              <a16:creationId xmlns:a16="http://schemas.microsoft.com/office/drawing/2014/main" id="{C18A6B9B-82E0-4921-93E6-D2403CDB0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158750</xdr:colOff>
      <xdr:row>3</xdr:row>
      <xdr:rowOff>327026</xdr:rowOff>
    </xdr:from>
    <xdr:to>
      <xdr:col>13</xdr:col>
      <xdr:colOff>209550</xdr:colOff>
      <xdr:row>15</xdr:row>
      <xdr:rowOff>174626</xdr:rowOff>
    </xdr:to>
    <xdr:graphicFrame macro="">
      <xdr:nvGraphicFramePr>
        <xdr:cNvPr id="2" name="Chart 1">
          <a:extLst>
            <a:ext uri="{FF2B5EF4-FFF2-40B4-BE49-F238E27FC236}">
              <a16:creationId xmlns:a16="http://schemas.microsoft.com/office/drawing/2014/main" id="{D0FFEB07-378A-49F7-A7FA-3840BF59A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202788</xdr:colOff>
      <xdr:row>37</xdr:row>
      <xdr:rowOff>434837</xdr:rowOff>
    </xdr:from>
    <xdr:to>
      <xdr:col>17</xdr:col>
      <xdr:colOff>421669</xdr:colOff>
      <xdr:row>49</xdr:row>
      <xdr:rowOff>134863</xdr:rowOff>
    </xdr:to>
    <xdr:graphicFrame macro="">
      <xdr:nvGraphicFramePr>
        <xdr:cNvPr id="4" name="Chart 3">
          <a:extLst>
            <a:ext uri="{FF2B5EF4-FFF2-40B4-BE49-F238E27FC236}">
              <a16:creationId xmlns:a16="http://schemas.microsoft.com/office/drawing/2014/main" id="{F45B5F04-A896-4810-A9E2-479E1EE95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197153</xdr:colOff>
      <xdr:row>3</xdr:row>
      <xdr:rowOff>72269</xdr:rowOff>
    </xdr:from>
    <xdr:to>
      <xdr:col>36</xdr:col>
      <xdr:colOff>446315</xdr:colOff>
      <xdr:row>17</xdr:row>
      <xdr:rowOff>123069</xdr:rowOff>
    </xdr:to>
    <xdr:graphicFrame macro="">
      <xdr:nvGraphicFramePr>
        <xdr:cNvPr id="6" name="Chart 5">
          <a:extLst>
            <a:ext uri="{FF2B5EF4-FFF2-40B4-BE49-F238E27FC236}">
              <a16:creationId xmlns:a16="http://schemas.microsoft.com/office/drawing/2014/main" id="{3E6D3575-777E-46FA-A000-90A5EF0CD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427717</xdr:colOff>
      <xdr:row>21</xdr:row>
      <xdr:rowOff>146200</xdr:rowOff>
    </xdr:from>
    <xdr:to>
      <xdr:col>31</xdr:col>
      <xdr:colOff>565453</xdr:colOff>
      <xdr:row>35</xdr:row>
      <xdr:rowOff>53671</xdr:rowOff>
    </xdr:to>
    <xdr:graphicFrame macro="">
      <xdr:nvGraphicFramePr>
        <xdr:cNvPr id="7" name="Chart 6">
          <a:extLst>
            <a:ext uri="{FF2B5EF4-FFF2-40B4-BE49-F238E27FC236}">
              <a16:creationId xmlns:a16="http://schemas.microsoft.com/office/drawing/2014/main" id="{E18687AC-A958-44E4-A0B9-177D41D2D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350762</xdr:colOff>
      <xdr:row>7</xdr:row>
      <xdr:rowOff>81038</xdr:rowOff>
    </xdr:from>
    <xdr:to>
      <xdr:col>17</xdr:col>
      <xdr:colOff>362253</xdr:colOff>
      <xdr:row>12</xdr:row>
      <xdr:rowOff>74689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F76FB008-6B7B-4504-BE86-313D25A622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34234" y="2074232"/>
              <a:ext cx="1863575" cy="875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200327</xdr:colOff>
      <xdr:row>21</xdr:row>
      <xdr:rowOff>122465</xdr:rowOff>
    </xdr:from>
    <xdr:to>
      <xdr:col>11</xdr:col>
      <xdr:colOff>381756</xdr:colOff>
      <xdr:row>35</xdr:row>
      <xdr:rowOff>61989</xdr:rowOff>
    </xdr:to>
    <xdr:graphicFrame macro="">
      <xdr:nvGraphicFramePr>
        <xdr:cNvPr id="22" name="Chart 21">
          <a:extLst>
            <a:ext uri="{FF2B5EF4-FFF2-40B4-BE49-F238E27FC236}">
              <a16:creationId xmlns:a16="http://schemas.microsoft.com/office/drawing/2014/main" id="{8F7D3579-7946-4420-A340-10160A4AE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495011</xdr:colOff>
      <xdr:row>24</xdr:row>
      <xdr:rowOff>124595</xdr:rowOff>
    </xdr:from>
    <xdr:to>
      <xdr:col>15</xdr:col>
      <xdr:colOff>5375</xdr:colOff>
      <xdr:row>30</xdr:row>
      <xdr:rowOff>121159</xdr:rowOff>
    </xdr:to>
    <mc:AlternateContent xmlns:mc="http://schemas.openxmlformats.org/markup-compatibility/2006" xmlns:sle15="http://schemas.microsoft.com/office/drawing/2012/slicer">
      <mc:Choice Requires="sle15">
        <xdr:graphicFrame macro="">
          <xdr:nvGraphicFramePr>
            <xdr:cNvPr id="24" name="R">
              <a:extLst>
                <a:ext uri="{FF2B5EF4-FFF2-40B4-BE49-F238E27FC236}">
                  <a16:creationId xmlns:a16="http://schemas.microsoft.com/office/drawing/2014/main" id="{4B17C70F-B6F9-48DA-BDB8-E78C88BA96F4}"/>
                </a:ext>
              </a:extLst>
            </xdr:cNvPr>
            <xdr:cNvGraphicFramePr/>
          </xdr:nvGraphicFramePr>
          <xdr:xfrm>
            <a:off x="0" y="0"/>
            <a:ext cx="0" cy="0"/>
          </xdr:xfrm>
          <a:graphic>
            <a:graphicData uri="http://schemas.microsoft.com/office/drawing/2010/slicer">
              <sle:slicer xmlns:sle="http://schemas.microsoft.com/office/drawing/2010/slicer" name="R"/>
            </a:graphicData>
          </a:graphic>
        </xdr:graphicFrame>
      </mc:Choice>
      <mc:Fallback xmlns="">
        <xdr:sp macro="" textlink="">
          <xdr:nvSpPr>
            <xdr:cNvPr id="0" name=""/>
            <xdr:cNvSpPr>
              <a:spLocks noTextEdit="1"/>
            </xdr:cNvSpPr>
          </xdr:nvSpPr>
          <xdr:spPr>
            <a:xfrm>
              <a:off x="8926400" y="5169317"/>
              <a:ext cx="1979808" cy="105489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205963</xdr:colOff>
      <xdr:row>24</xdr:row>
      <xdr:rowOff>94698</xdr:rowOff>
    </xdr:from>
    <xdr:to>
      <xdr:col>18</xdr:col>
      <xdr:colOff>220477</xdr:colOff>
      <xdr:row>32</xdr:row>
      <xdr:rowOff>19104</xdr:rowOff>
    </xdr:to>
    <mc:AlternateContent xmlns:mc="http://schemas.openxmlformats.org/markup-compatibility/2006" xmlns:sle15="http://schemas.microsoft.com/office/drawing/2012/slicer">
      <mc:Choice Requires="sle15">
        <xdr:graphicFrame macro="">
          <xdr:nvGraphicFramePr>
            <xdr:cNvPr id="25" name="F">
              <a:extLst>
                <a:ext uri="{FF2B5EF4-FFF2-40B4-BE49-F238E27FC236}">
                  <a16:creationId xmlns:a16="http://schemas.microsoft.com/office/drawing/2014/main" id="{50FB640E-C8DC-4228-885A-9509A2447BA7}"/>
                </a:ext>
              </a:extLst>
            </xdr:cNvPr>
            <xdr:cNvGraphicFramePr/>
          </xdr:nvGraphicFramePr>
          <xdr:xfrm>
            <a:off x="0" y="0"/>
            <a:ext cx="0" cy="0"/>
          </xdr:xfrm>
          <a:graphic>
            <a:graphicData uri="http://schemas.microsoft.com/office/drawing/2010/slicer">
              <sle:slicer xmlns:sle="http://schemas.microsoft.com/office/drawing/2010/slicer" name="F"/>
            </a:graphicData>
          </a:graphic>
        </xdr:graphicFrame>
      </mc:Choice>
      <mc:Fallback xmlns="">
        <xdr:sp macro="" textlink="">
          <xdr:nvSpPr>
            <xdr:cNvPr id="0" name=""/>
            <xdr:cNvSpPr>
              <a:spLocks noTextEdit="1"/>
            </xdr:cNvSpPr>
          </xdr:nvSpPr>
          <xdr:spPr>
            <a:xfrm>
              <a:off x="11106796" y="5139420"/>
              <a:ext cx="1866598" cy="133551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467865</xdr:colOff>
      <xdr:row>24</xdr:row>
      <xdr:rowOff>87140</xdr:rowOff>
    </xdr:from>
    <xdr:to>
      <xdr:col>21</xdr:col>
      <xdr:colOff>482379</xdr:colOff>
      <xdr:row>32</xdr:row>
      <xdr:rowOff>19105</xdr:rowOff>
    </xdr:to>
    <mc:AlternateContent xmlns:mc="http://schemas.openxmlformats.org/markup-compatibility/2006" xmlns:sle15="http://schemas.microsoft.com/office/drawing/2012/slicer">
      <mc:Choice Requires="sle15">
        <xdr:graphicFrame macro="">
          <xdr:nvGraphicFramePr>
            <xdr:cNvPr id="26" name="M">
              <a:extLst>
                <a:ext uri="{FF2B5EF4-FFF2-40B4-BE49-F238E27FC236}">
                  <a16:creationId xmlns:a16="http://schemas.microsoft.com/office/drawing/2014/main" id="{8D7873A5-FA98-4CE1-8F82-D0C41B192D56}"/>
                </a:ext>
              </a:extLst>
            </xdr:cNvPr>
            <xdr:cNvGraphicFramePr/>
          </xdr:nvGraphicFramePr>
          <xdr:xfrm>
            <a:off x="0" y="0"/>
            <a:ext cx="0" cy="0"/>
          </xdr:xfrm>
          <a:graphic>
            <a:graphicData uri="http://schemas.microsoft.com/office/drawing/2010/slicer">
              <sle:slicer xmlns:sle="http://schemas.microsoft.com/office/drawing/2010/slicer" name="M"/>
            </a:graphicData>
          </a:graphic>
        </xdr:graphicFrame>
      </mc:Choice>
      <mc:Fallback xmlns="">
        <xdr:sp macro="" textlink="">
          <xdr:nvSpPr>
            <xdr:cNvPr id="0" name=""/>
            <xdr:cNvSpPr>
              <a:spLocks noTextEdit="1"/>
            </xdr:cNvSpPr>
          </xdr:nvSpPr>
          <xdr:spPr>
            <a:xfrm>
              <a:off x="13220782" y="5131862"/>
              <a:ext cx="1866597" cy="134307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18</xdr:col>
      <xdr:colOff>269422</xdr:colOff>
      <xdr:row>41</xdr:row>
      <xdr:rowOff>47474</xdr:rowOff>
    </xdr:from>
    <xdr:to>
      <xdr:col>21</xdr:col>
      <xdr:colOff>491123</xdr:colOff>
      <xdr:row>45</xdr:row>
      <xdr:rowOff>102177</xdr:rowOff>
    </xdr:to>
    <mc:AlternateContent xmlns:mc="http://schemas.openxmlformats.org/markup-compatibility/2006" xmlns:a14="http://schemas.microsoft.com/office/drawing/2010/main">
      <mc:Choice Requires="a14">
        <xdr:graphicFrame macro="">
          <xdr:nvGraphicFramePr>
            <xdr:cNvPr id="31" name="Region 1">
              <a:extLst>
                <a:ext uri="{FF2B5EF4-FFF2-40B4-BE49-F238E27FC236}">
                  <a16:creationId xmlns:a16="http://schemas.microsoft.com/office/drawing/2014/main" id="{F1626636-8777-4D17-870B-5FED3F96686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022339" y="8637613"/>
              <a:ext cx="2073784" cy="7602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44</xdr:row>
      <xdr:rowOff>1</xdr:rowOff>
    </xdr:from>
    <xdr:to>
      <xdr:col>23</xdr:col>
      <xdr:colOff>211667</xdr:colOff>
      <xdr:row>55</xdr:row>
      <xdr:rowOff>60477</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1187B868-1118-4F7D-B5A9-657CEBEAD8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637000" y="9512301"/>
              <a:ext cx="884767" cy="2194076"/>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63500</xdr:colOff>
      <xdr:row>37</xdr:row>
      <xdr:rowOff>95250</xdr:rowOff>
    </xdr:from>
    <xdr:to>
      <xdr:col>33</xdr:col>
      <xdr:colOff>47625</xdr:colOff>
      <xdr:row>50</xdr:row>
      <xdr:rowOff>79375</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CA8E2730-EA1E-4ADA-BA71-DC634A0396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0142200" y="7931150"/>
              <a:ext cx="5686425" cy="280352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ome/Desktop/wirkalla%20assesmen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 dataset"/>
      <sheetName val="Sheet5"/>
      <sheetName val="Demographic "/>
      <sheetName val="Orders dataset"/>
      <sheetName val="Sheet4"/>
      <sheetName val="Inventory dataset"/>
      <sheetName val="Sheet6"/>
      <sheetName val="Recency"/>
      <sheetName val="Cus"/>
      <sheetName val="Frequency"/>
      <sheetName val="Monetary value"/>
      <sheetName val="Sheet3"/>
      <sheetName val="Sheet1"/>
      <sheetName val="AVG"/>
      <sheetName val="Sheet2"/>
      <sheetName val="SALES BY REGION AND MONT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B1" t="str">
            <v>Count of Purchase Date</v>
          </cell>
        </row>
        <row r="2">
          <cell r="A2">
            <v>28</v>
          </cell>
          <cell r="B2">
            <v>4</v>
          </cell>
        </row>
        <row r="3">
          <cell r="A3">
            <v>19.799999999999997</v>
          </cell>
          <cell r="B3">
            <v>6</v>
          </cell>
        </row>
        <row r="4">
          <cell r="A4">
            <v>31.599999999999998</v>
          </cell>
          <cell r="B4">
            <v>6</v>
          </cell>
        </row>
        <row r="5">
          <cell r="A5">
            <v>19.799999999999997</v>
          </cell>
          <cell r="B5">
            <v>6</v>
          </cell>
        </row>
        <row r="6">
          <cell r="A6">
            <v>28</v>
          </cell>
          <cell r="B6">
            <v>3</v>
          </cell>
        </row>
        <row r="7">
          <cell r="A7">
            <v>13.4</v>
          </cell>
          <cell r="B7">
            <v>4</v>
          </cell>
        </row>
        <row r="8">
          <cell r="A8">
            <v>22.7</v>
          </cell>
          <cell r="B8">
            <v>6</v>
          </cell>
        </row>
        <row r="9">
          <cell r="A9">
            <v>20.224999999999998</v>
          </cell>
          <cell r="B9">
            <v>6</v>
          </cell>
        </row>
        <row r="10">
          <cell r="A10">
            <v>8.85</v>
          </cell>
          <cell r="B10">
            <v>3</v>
          </cell>
        </row>
        <row r="11">
          <cell r="A11">
            <v>11.309999999999999</v>
          </cell>
          <cell r="B11">
            <v>4</v>
          </cell>
        </row>
        <row r="12">
          <cell r="A12">
            <v>33.950000000000003</v>
          </cell>
          <cell r="B12">
            <v>9</v>
          </cell>
        </row>
        <row r="13">
          <cell r="A13">
            <v>5.8</v>
          </cell>
          <cell r="B13">
            <v>2</v>
          </cell>
        </row>
        <row r="14">
          <cell r="A14">
            <v>11.315</v>
          </cell>
          <cell r="B14">
            <v>4</v>
          </cell>
        </row>
        <row r="15">
          <cell r="A15">
            <v>11.6</v>
          </cell>
          <cell r="B15">
            <v>4</v>
          </cell>
        </row>
        <row r="16">
          <cell r="A16">
            <v>29.9</v>
          </cell>
          <cell r="B16">
            <v>10</v>
          </cell>
        </row>
        <row r="17">
          <cell r="A17">
            <v>8.85</v>
          </cell>
          <cell r="B17">
            <v>3</v>
          </cell>
        </row>
        <row r="18">
          <cell r="A18">
            <v>8.3000000000000007</v>
          </cell>
          <cell r="B18">
            <v>3</v>
          </cell>
        </row>
        <row r="19">
          <cell r="A19">
            <v>42.81</v>
          </cell>
          <cell r="B19">
            <v>12</v>
          </cell>
        </row>
        <row r="20">
          <cell r="A20">
            <v>9.1</v>
          </cell>
          <cell r="B20">
            <v>3</v>
          </cell>
        </row>
        <row r="21">
          <cell r="A21">
            <v>8.7099999999999991</v>
          </cell>
          <cell r="B21">
            <v>3</v>
          </cell>
        </row>
        <row r="22">
          <cell r="A22">
            <v>10.86</v>
          </cell>
          <cell r="B22">
            <v>4</v>
          </cell>
        </row>
        <row r="23">
          <cell r="A23">
            <v>11.85</v>
          </cell>
          <cell r="B23">
            <v>4</v>
          </cell>
        </row>
        <row r="24">
          <cell r="A24">
            <v>22.375</v>
          </cell>
          <cell r="B24">
            <v>8</v>
          </cell>
        </row>
        <row r="25">
          <cell r="A25">
            <v>11.55</v>
          </cell>
          <cell r="B25">
            <v>4</v>
          </cell>
        </row>
        <row r="26">
          <cell r="A26">
            <v>11.500000000000002</v>
          </cell>
          <cell r="B26">
            <v>4</v>
          </cell>
        </row>
        <row r="27">
          <cell r="A27">
            <v>8.25</v>
          </cell>
          <cell r="B27">
            <v>3</v>
          </cell>
        </row>
        <row r="28">
          <cell r="A28">
            <v>8.9</v>
          </cell>
          <cell r="B28">
            <v>3</v>
          </cell>
        </row>
        <row r="29">
          <cell r="A29">
            <v>13.950000000000001</v>
          </cell>
          <cell r="B29">
            <v>5</v>
          </cell>
        </row>
        <row r="30">
          <cell r="A30">
            <v>9</v>
          </cell>
          <cell r="B30">
            <v>3</v>
          </cell>
        </row>
        <row r="31">
          <cell r="A31">
            <v>12.8</v>
          </cell>
          <cell r="B31">
            <v>4</v>
          </cell>
        </row>
        <row r="32">
          <cell r="A32">
            <v>20.399999999999999</v>
          </cell>
          <cell r="B32">
            <v>5</v>
          </cell>
        </row>
        <row r="33">
          <cell r="A33">
            <v>16.3</v>
          </cell>
          <cell r="B33">
            <v>5</v>
          </cell>
        </row>
        <row r="34">
          <cell r="A34">
            <v>23.724999999999998</v>
          </cell>
          <cell r="B34">
            <v>6</v>
          </cell>
        </row>
        <row r="35">
          <cell r="A35">
            <v>16.3</v>
          </cell>
          <cell r="B35">
            <v>5</v>
          </cell>
        </row>
        <row r="36">
          <cell r="A36">
            <v>16.899999999999999</v>
          </cell>
          <cell r="B36">
            <v>5</v>
          </cell>
        </row>
        <row r="37">
          <cell r="A37">
            <v>12.875</v>
          </cell>
          <cell r="B37">
            <v>4</v>
          </cell>
        </row>
        <row r="38">
          <cell r="A38">
            <v>19.799999999999997</v>
          </cell>
          <cell r="B38">
            <v>6</v>
          </cell>
        </row>
        <row r="39">
          <cell r="A39">
            <v>16.3</v>
          </cell>
          <cell r="B39">
            <v>5</v>
          </cell>
        </row>
        <row r="40">
          <cell r="A40">
            <v>22.259999999999998</v>
          </cell>
          <cell r="B40">
            <v>7</v>
          </cell>
        </row>
        <row r="41">
          <cell r="A41">
            <v>16.724999999999998</v>
          </cell>
          <cell r="B41">
            <v>5</v>
          </cell>
        </row>
        <row r="42">
          <cell r="A42">
            <v>13.625</v>
          </cell>
          <cell r="B42">
            <v>4</v>
          </cell>
        </row>
        <row r="43">
          <cell r="A43">
            <v>11.75</v>
          </cell>
          <cell r="B43">
            <v>4</v>
          </cell>
        </row>
        <row r="44">
          <cell r="A44">
            <v>14.125</v>
          </cell>
          <cell r="B44">
            <v>5</v>
          </cell>
        </row>
        <row r="45">
          <cell r="A45">
            <v>11.370000000000001</v>
          </cell>
          <cell r="B45">
            <v>4</v>
          </cell>
        </row>
        <row r="46">
          <cell r="A46">
            <v>11.155000000000001</v>
          </cell>
          <cell r="B46">
            <v>4</v>
          </cell>
        </row>
        <row r="47">
          <cell r="A47">
            <v>11.850000000000001</v>
          </cell>
          <cell r="B47">
            <v>4</v>
          </cell>
        </row>
        <row r="48">
          <cell r="A48">
            <v>11.3</v>
          </cell>
          <cell r="B48">
            <v>4</v>
          </cell>
        </row>
        <row r="49">
          <cell r="A49">
            <v>20.149999999999999</v>
          </cell>
          <cell r="B49">
            <v>7</v>
          </cell>
        </row>
        <row r="50">
          <cell r="A50">
            <v>11.600000000000001</v>
          </cell>
          <cell r="B50">
            <v>4</v>
          </cell>
        </row>
        <row r="51">
          <cell r="A51">
            <v>8.3000000000000007</v>
          </cell>
          <cell r="B51">
            <v>3</v>
          </cell>
        </row>
        <row r="52">
          <cell r="A52">
            <v>14.31</v>
          </cell>
          <cell r="B52">
            <v>4</v>
          </cell>
        </row>
        <row r="53">
          <cell r="A53">
            <v>16.84</v>
          </cell>
          <cell r="B53">
            <v>6</v>
          </cell>
        </row>
        <row r="54">
          <cell r="A54">
            <v>11.855</v>
          </cell>
          <cell r="B54">
            <v>4</v>
          </cell>
        </row>
        <row r="55">
          <cell r="A55">
            <v>11.450000000000001</v>
          </cell>
          <cell r="B55">
            <v>4</v>
          </cell>
        </row>
        <row r="56">
          <cell r="A56">
            <v>11.475000000000001</v>
          </cell>
          <cell r="B56">
            <v>4</v>
          </cell>
        </row>
        <row r="57">
          <cell r="A57">
            <v>8.7750000000000004</v>
          </cell>
          <cell r="B57">
            <v>3</v>
          </cell>
        </row>
        <row r="58">
          <cell r="A58">
            <v>14.354999999999999</v>
          </cell>
          <cell r="B58">
            <v>5</v>
          </cell>
        </row>
        <row r="59">
          <cell r="A59">
            <v>11.6</v>
          </cell>
          <cell r="B59">
            <v>4</v>
          </cell>
        </row>
        <row r="60">
          <cell r="A60">
            <v>10.8</v>
          </cell>
          <cell r="B60">
            <v>4</v>
          </cell>
        </row>
        <row r="61">
          <cell r="A61">
            <v>26.049999999999997</v>
          </cell>
          <cell r="B61">
            <v>7</v>
          </cell>
        </row>
        <row r="62">
          <cell r="A62">
            <v>6.4</v>
          </cell>
          <cell r="B62">
            <v>1</v>
          </cell>
        </row>
        <row r="63">
          <cell r="A63">
            <v>7</v>
          </cell>
          <cell r="B63">
            <v>1</v>
          </cell>
        </row>
        <row r="64">
          <cell r="A64">
            <v>5.5</v>
          </cell>
          <cell r="B64">
            <v>1</v>
          </cell>
        </row>
        <row r="65">
          <cell r="A65">
            <v>6.7</v>
          </cell>
          <cell r="B65">
            <v>2</v>
          </cell>
        </row>
        <row r="66">
          <cell r="A66">
            <v>3.2</v>
          </cell>
          <cell r="B66">
            <v>1</v>
          </cell>
        </row>
        <row r="67">
          <cell r="A67">
            <v>43.35</v>
          </cell>
          <cell r="B67">
            <v>12</v>
          </cell>
        </row>
        <row r="68">
          <cell r="A68">
            <v>3</v>
          </cell>
          <cell r="B68">
            <v>1</v>
          </cell>
        </row>
        <row r="69">
          <cell r="A69">
            <v>2.5</v>
          </cell>
          <cell r="B69">
            <v>1</v>
          </cell>
        </row>
        <row r="70">
          <cell r="A70">
            <v>25.049999999999997</v>
          </cell>
          <cell r="B70">
            <v>8</v>
          </cell>
        </row>
        <row r="71">
          <cell r="A71">
            <v>25.074999999999996</v>
          </cell>
          <cell r="B71">
            <v>8</v>
          </cell>
        </row>
        <row r="72">
          <cell r="A72">
            <v>23.299999999999997</v>
          </cell>
          <cell r="B72">
            <v>6</v>
          </cell>
        </row>
        <row r="73">
          <cell r="A73">
            <v>20.399999999999999</v>
          </cell>
          <cell r="B73">
            <v>6</v>
          </cell>
        </row>
        <row r="74">
          <cell r="A74">
            <v>22.7</v>
          </cell>
          <cell r="B74">
            <v>6</v>
          </cell>
        </row>
        <row r="75">
          <cell r="A75">
            <v>17.475000000000001</v>
          </cell>
          <cell r="B75">
            <v>6</v>
          </cell>
        </row>
        <row r="76">
          <cell r="A76">
            <v>11.265000000000001</v>
          </cell>
          <cell r="B76">
            <v>4</v>
          </cell>
        </row>
        <row r="77">
          <cell r="A77">
            <v>8.1549999999999994</v>
          </cell>
          <cell r="B77">
            <v>3</v>
          </cell>
        </row>
        <row r="78">
          <cell r="A78">
            <v>11.500000000000002</v>
          </cell>
          <cell r="B78">
            <v>4</v>
          </cell>
        </row>
        <row r="79">
          <cell r="A79">
            <v>13.82</v>
          </cell>
          <cell r="B79">
            <v>4</v>
          </cell>
        </row>
        <row r="80">
          <cell r="A80">
            <v>14.125</v>
          </cell>
          <cell r="B80">
            <v>5</v>
          </cell>
        </row>
        <row r="81">
          <cell r="A81">
            <v>11.705</v>
          </cell>
          <cell r="B81">
            <v>4</v>
          </cell>
        </row>
        <row r="82">
          <cell r="A82">
            <v>13.700000000000001</v>
          </cell>
          <cell r="B82">
            <v>4</v>
          </cell>
        </row>
        <row r="83">
          <cell r="A83">
            <v>14.065000000000001</v>
          </cell>
          <cell r="B83">
            <v>5</v>
          </cell>
        </row>
        <row r="84">
          <cell r="A84">
            <v>11.355</v>
          </cell>
          <cell r="B84">
            <v>4</v>
          </cell>
        </row>
        <row r="85">
          <cell r="A85">
            <v>33.020000000000003</v>
          </cell>
          <cell r="B85">
            <v>3</v>
          </cell>
        </row>
        <row r="86">
          <cell r="A86">
            <v>41.65</v>
          </cell>
          <cell r="B86">
            <v>13</v>
          </cell>
        </row>
        <row r="87">
          <cell r="A87">
            <v>8.1125000000000007</v>
          </cell>
          <cell r="B87">
            <v>3</v>
          </cell>
        </row>
        <row r="88">
          <cell r="A88">
            <v>13.255000000000001</v>
          </cell>
          <cell r="B88">
            <v>4</v>
          </cell>
        </row>
        <row r="89">
          <cell r="A89">
            <v>8.3125</v>
          </cell>
          <cell r="B89">
            <v>3</v>
          </cell>
        </row>
        <row r="90">
          <cell r="A90">
            <v>8.25</v>
          </cell>
          <cell r="B90">
            <v>3</v>
          </cell>
        </row>
        <row r="91">
          <cell r="A91">
            <v>11.55</v>
          </cell>
          <cell r="B91">
            <v>4</v>
          </cell>
        </row>
        <row r="92">
          <cell r="A92">
            <v>11</v>
          </cell>
          <cell r="B92">
            <v>4</v>
          </cell>
        </row>
        <row r="93">
          <cell r="A93">
            <v>8.6624999999999996</v>
          </cell>
          <cell r="B93">
            <v>3</v>
          </cell>
        </row>
        <row r="94">
          <cell r="A94">
            <v>11.3</v>
          </cell>
          <cell r="B94">
            <v>4</v>
          </cell>
        </row>
        <row r="95">
          <cell r="A95">
            <v>8.375</v>
          </cell>
          <cell r="B95">
            <v>3</v>
          </cell>
        </row>
        <row r="96">
          <cell r="A96">
            <v>8.3000000000000007</v>
          </cell>
          <cell r="B96">
            <v>3</v>
          </cell>
        </row>
        <row r="97">
          <cell r="A97">
            <v>8.7899999999999991</v>
          </cell>
          <cell r="B97">
            <v>3</v>
          </cell>
        </row>
        <row r="98">
          <cell r="A98">
            <v>11.175000000000001</v>
          </cell>
          <cell r="B98">
            <v>4</v>
          </cell>
        </row>
        <row r="99">
          <cell r="A99">
            <v>11.475</v>
          </cell>
          <cell r="B99">
            <v>4</v>
          </cell>
        </row>
        <row r="100">
          <cell r="A100">
            <v>15.75</v>
          </cell>
          <cell r="B100">
            <v>5</v>
          </cell>
        </row>
        <row r="101">
          <cell r="A101">
            <v>8.85</v>
          </cell>
          <cell r="B101">
            <v>3</v>
          </cell>
        </row>
        <row r="102">
          <cell r="A102">
            <v>33.549999999999997</v>
          </cell>
          <cell r="B102">
            <v>6</v>
          </cell>
        </row>
        <row r="103">
          <cell r="A103">
            <v>7.625</v>
          </cell>
          <cell r="B103">
            <v>3</v>
          </cell>
        </row>
        <row r="104">
          <cell r="A104">
            <v>11.605</v>
          </cell>
          <cell r="B104">
            <v>4</v>
          </cell>
        </row>
        <row r="105">
          <cell r="A105">
            <v>11.625</v>
          </cell>
          <cell r="B105">
            <v>4</v>
          </cell>
        </row>
        <row r="106">
          <cell r="A106">
            <v>11.712500000000002</v>
          </cell>
          <cell r="B106">
            <v>4</v>
          </cell>
        </row>
        <row r="107">
          <cell r="A107">
            <v>8.1549999999999994</v>
          </cell>
          <cell r="B107">
            <v>3</v>
          </cell>
        </row>
        <row r="108">
          <cell r="A108">
            <v>19.799999999999997</v>
          </cell>
          <cell r="B108">
            <v>6</v>
          </cell>
        </row>
        <row r="109">
          <cell r="A109">
            <v>20.399999999999999</v>
          </cell>
          <cell r="B109">
            <v>6</v>
          </cell>
        </row>
        <row r="110">
          <cell r="A110">
            <v>12.8</v>
          </cell>
          <cell r="B110">
            <v>4</v>
          </cell>
        </row>
        <row r="111">
          <cell r="A111">
            <v>16.899999999999999</v>
          </cell>
          <cell r="B111">
            <v>5</v>
          </cell>
        </row>
        <row r="112">
          <cell r="A112">
            <v>19.799999999999997</v>
          </cell>
          <cell r="B112">
            <v>6</v>
          </cell>
        </row>
        <row r="113">
          <cell r="A113">
            <v>16.899999999999999</v>
          </cell>
          <cell r="B113">
            <v>5</v>
          </cell>
        </row>
        <row r="114">
          <cell r="A114">
            <v>16.3</v>
          </cell>
          <cell r="B114">
            <v>5</v>
          </cell>
        </row>
        <row r="115">
          <cell r="A115">
            <v>24.15</v>
          </cell>
          <cell r="B115">
            <v>8</v>
          </cell>
        </row>
        <row r="116">
          <cell r="A116">
            <v>16.899999999999999</v>
          </cell>
          <cell r="B116">
            <v>5</v>
          </cell>
        </row>
        <row r="117">
          <cell r="A117">
            <v>16.899999999999999</v>
          </cell>
          <cell r="B117">
            <v>5</v>
          </cell>
        </row>
        <row r="118">
          <cell r="A118">
            <v>19.329999999999998</v>
          </cell>
          <cell r="B118">
            <v>5</v>
          </cell>
        </row>
        <row r="119">
          <cell r="A119">
            <v>16.3</v>
          </cell>
          <cell r="B119">
            <v>5</v>
          </cell>
        </row>
        <row r="120">
          <cell r="A120">
            <v>5.9</v>
          </cell>
          <cell r="B120">
            <v>2</v>
          </cell>
        </row>
        <row r="121">
          <cell r="A121">
            <v>5.4</v>
          </cell>
          <cell r="B121">
            <v>1</v>
          </cell>
        </row>
        <row r="122">
          <cell r="A122">
            <v>3</v>
          </cell>
          <cell r="B122">
            <v>1</v>
          </cell>
        </row>
        <row r="123">
          <cell r="A123">
            <v>3</v>
          </cell>
          <cell r="B123">
            <v>1</v>
          </cell>
        </row>
        <row r="124">
          <cell r="A124">
            <v>19.799999999999997</v>
          </cell>
          <cell r="B124">
            <v>6</v>
          </cell>
        </row>
        <row r="125">
          <cell r="A125">
            <v>16.899999999999999</v>
          </cell>
          <cell r="B125">
            <v>5</v>
          </cell>
        </row>
        <row r="126">
          <cell r="A126">
            <v>19.799999999999997</v>
          </cell>
          <cell r="B126">
            <v>6</v>
          </cell>
        </row>
        <row r="127">
          <cell r="A127">
            <v>49.15</v>
          </cell>
          <cell r="B127">
            <v>12</v>
          </cell>
        </row>
        <row r="128">
          <cell r="A128">
            <v>19.649999999999999</v>
          </cell>
          <cell r="B128">
            <v>6</v>
          </cell>
        </row>
        <row r="129">
          <cell r="A129">
            <v>16.899999999999999</v>
          </cell>
          <cell r="B129">
            <v>5</v>
          </cell>
        </row>
        <row r="130">
          <cell r="A130">
            <v>16.3</v>
          </cell>
          <cell r="B130">
            <v>5</v>
          </cell>
        </row>
        <row r="131">
          <cell r="A131">
            <v>16.899999999999999</v>
          </cell>
          <cell r="B131">
            <v>5</v>
          </cell>
        </row>
        <row r="132">
          <cell r="A132">
            <v>19.799999999999997</v>
          </cell>
          <cell r="B132">
            <v>6</v>
          </cell>
        </row>
        <row r="133">
          <cell r="A133">
            <v>13.4</v>
          </cell>
          <cell r="B133">
            <v>4</v>
          </cell>
        </row>
        <row r="134">
          <cell r="A134">
            <v>23.299999999999997</v>
          </cell>
          <cell r="B134">
            <v>7</v>
          </cell>
        </row>
        <row r="135">
          <cell r="A135">
            <v>16.899999999999999</v>
          </cell>
          <cell r="B135">
            <v>5</v>
          </cell>
        </row>
        <row r="136">
          <cell r="A136">
            <v>14.46</v>
          </cell>
          <cell r="B136">
            <v>4</v>
          </cell>
        </row>
        <row r="137">
          <cell r="A137">
            <v>11.355</v>
          </cell>
          <cell r="B137">
            <v>4</v>
          </cell>
        </row>
        <row r="138">
          <cell r="A138">
            <v>8.25</v>
          </cell>
          <cell r="B138">
            <v>3</v>
          </cell>
        </row>
        <row r="139">
          <cell r="A139">
            <v>8.84</v>
          </cell>
          <cell r="B139">
            <v>3</v>
          </cell>
        </row>
        <row r="140">
          <cell r="A140">
            <v>30.55</v>
          </cell>
          <cell r="B140">
            <v>9</v>
          </cell>
        </row>
        <row r="141">
          <cell r="A141">
            <v>13.735000000000001</v>
          </cell>
          <cell r="B141">
            <v>4</v>
          </cell>
        </row>
        <row r="142">
          <cell r="A142">
            <v>8.84</v>
          </cell>
          <cell r="B142">
            <v>3</v>
          </cell>
        </row>
        <row r="143">
          <cell r="A143">
            <v>10.61</v>
          </cell>
          <cell r="B143">
            <v>4</v>
          </cell>
        </row>
        <row r="144">
          <cell r="A144">
            <v>8.7124999999999986</v>
          </cell>
          <cell r="B144">
            <v>3</v>
          </cell>
        </row>
        <row r="145">
          <cell r="A145">
            <v>8.4</v>
          </cell>
          <cell r="B145">
            <v>3</v>
          </cell>
        </row>
        <row r="146">
          <cell r="A146">
            <v>11.545</v>
          </cell>
          <cell r="B146">
            <v>4</v>
          </cell>
        </row>
        <row r="147">
          <cell r="A147">
            <v>86.465000000000003</v>
          </cell>
          <cell r="B147">
            <v>14</v>
          </cell>
        </row>
        <row r="148">
          <cell r="A148">
            <v>8.0299999999999994</v>
          </cell>
          <cell r="B148">
            <v>3</v>
          </cell>
        </row>
        <row r="149">
          <cell r="A149">
            <v>8.8125</v>
          </cell>
          <cell r="B149">
            <v>3</v>
          </cell>
        </row>
        <row r="150">
          <cell r="A150">
            <v>8.1549999999999994</v>
          </cell>
          <cell r="B150">
            <v>3</v>
          </cell>
        </row>
        <row r="151">
          <cell r="A151">
            <v>11.84</v>
          </cell>
          <cell r="B151">
            <v>4</v>
          </cell>
        </row>
        <row r="152">
          <cell r="A152">
            <v>11.175000000000001</v>
          </cell>
          <cell r="B152">
            <v>4</v>
          </cell>
        </row>
        <row r="153">
          <cell r="A153">
            <v>8.7899999999999991</v>
          </cell>
          <cell r="B153">
            <v>3</v>
          </cell>
        </row>
        <row r="154">
          <cell r="A154">
            <v>37.25</v>
          </cell>
          <cell r="B154">
            <v>12</v>
          </cell>
        </row>
        <row r="155">
          <cell r="A155">
            <v>8.1550000000000011</v>
          </cell>
          <cell r="B155">
            <v>3</v>
          </cell>
        </row>
        <row r="156">
          <cell r="A156">
            <v>8.9499999999999993</v>
          </cell>
          <cell r="B156">
            <v>3</v>
          </cell>
        </row>
        <row r="157">
          <cell r="A157">
            <v>11.355</v>
          </cell>
          <cell r="B157">
            <v>4</v>
          </cell>
        </row>
        <row r="158">
          <cell r="A158">
            <v>10.737500000000001</v>
          </cell>
          <cell r="B158">
            <v>4</v>
          </cell>
        </row>
        <row r="159">
          <cell r="A159">
            <v>11.09</v>
          </cell>
          <cell r="B159">
            <v>4</v>
          </cell>
        </row>
        <row r="160">
          <cell r="A160">
            <v>10.884999999999998</v>
          </cell>
          <cell r="B160">
            <v>4</v>
          </cell>
        </row>
        <row r="161">
          <cell r="A161">
            <v>20.8</v>
          </cell>
          <cell r="B161">
            <v>5</v>
          </cell>
        </row>
        <row r="162">
          <cell r="A162">
            <v>51.4</v>
          </cell>
          <cell r="B162">
            <v>15</v>
          </cell>
        </row>
        <row r="163">
          <cell r="A163">
            <v>8.64</v>
          </cell>
          <cell r="B163">
            <v>3</v>
          </cell>
        </row>
        <row r="164">
          <cell r="A164">
            <v>11.055000000000001</v>
          </cell>
          <cell r="B164">
            <v>4</v>
          </cell>
        </row>
        <row r="165">
          <cell r="A165">
            <v>8.23</v>
          </cell>
          <cell r="B165">
            <v>3</v>
          </cell>
        </row>
        <row r="166">
          <cell r="A166">
            <v>8.0300000000000011</v>
          </cell>
          <cell r="B166">
            <v>3</v>
          </cell>
        </row>
        <row r="167">
          <cell r="A167">
            <v>11.46</v>
          </cell>
          <cell r="B167">
            <v>4</v>
          </cell>
        </row>
        <row r="168">
          <cell r="A168">
            <v>8.254999999999999</v>
          </cell>
          <cell r="B168">
            <v>3</v>
          </cell>
        </row>
        <row r="169">
          <cell r="A169">
            <v>8.85</v>
          </cell>
          <cell r="B169">
            <v>3</v>
          </cell>
        </row>
        <row r="170">
          <cell r="A170">
            <v>19.799999999999997</v>
          </cell>
          <cell r="B170">
            <v>6</v>
          </cell>
        </row>
        <row r="171">
          <cell r="A171">
            <v>16.899999999999999</v>
          </cell>
          <cell r="B171">
            <v>5</v>
          </cell>
        </row>
        <row r="172">
          <cell r="A172">
            <v>23.299999999999997</v>
          </cell>
          <cell r="B172">
            <v>7</v>
          </cell>
        </row>
        <row r="173">
          <cell r="A173">
            <v>12.8</v>
          </cell>
          <cell r="B173">
            <v>4</v>
          </cell>
        </row>
        <row r="174">
          <cell r="A174">
            <v>58.199999999999996</v>
          </cell>
          <cell r="B174">
            <v>17</v>
          </cell>
        </row>
        <row r="175">
          <cell r="A175">
            <v>19.599999999999998</v>
          </cell>
          <cell r="B175">
            <v>6</v>
          </cell>
        </row>
        <row r="176">
          <cell r="A176">
            <v>34.5</v>
          </cell>
          <cell r="B176">
            <v>8</v>
          </cell>
        </row>
        <row r="177">
          <cell r="A177">
            <v>51.55</v>
          </cell>
          <cell r="B177">
            <v>15</v>
          </cell>
        </row>
        <row r="178">
          <cell r="A178">
            <v>19.799999999999997</v>
          </cell>
          <cell r="B178">
            <v>6</v>
          </cell>
        </row>
        <row r="179">
          <cell r="A179">
            <v>33.449999999999996</v>
          </cell>
          <cell r="B179">
            <v>11</v>
          </cell>
        </row>
        <row r="180">
          <cell r="A180">
            <v>15.500000000000002</v>
          </cell>
          <cell r="B180">
            <v>4</v>
          </cell>
        </row>
        <row r="181">
          <cell r="A181">
            <v>48.7</v>
          </cell>
          <cell r="B181">
            <v>11</v>
          </cell>
        </row>
        <row r="182">
          <cell r="A182">
            <v>23.15</v>
          </cell>
          <cell r="B182">
            <v>7</v>
          </cell>
        </row>
        <row r="183">
          <cell r="A183">
            <v>2.5</v>
          </cell>
          <cell r="B183">
            <v>1</v>
          </cell>
        </row>
        <row r="184">
          <cell r="A184">
            <v>9.9</v>
          </cell>
          <cell r="B184">
            <v>2</v>
          </cell>
        </row>
        <row r="185">
          <cell r="A185">
            <v>2.5</v>
          </cell>
          <cell r="B185">
            <v>1</v>
          </cell>
        </row>
        <row r="186">
          <cell r="A186">
            <v>2.9</v>
          </cell>
          <cell r="B186">
            <v>1</v>
          </cell>
        </row>
        <row r="187">
          <cell r="A187">
            <v>3.5</v>
          </cell>
          <cell r="B187">
            <v>1</v>
          </cell>
        </row>
        <row r="188">
          <cell r="A188">
            <v>3.5</v>
          </cell>
          <cell r="B188">
            <v>1</v>
          </cell>
        </row>
        <row r="189">
          <cell r="A189">
            <v>5</v>
          </cell>
          <cell r="B189">
            <v>2</v>
          </cell>
        </row>
        <row r="190">
          <cell r="A190">
            <v>2.9</v>
          </cell>
          <cell r="B190">
            <v>1</v>
          </cell>
        </row>
        <row r="191">
          <cell r="A191">
            <v>56.174999999999997</v>
          </cell>
          <cell r="B191">
            <v>13</v>
          </cell>
        </row>
        <row r="192">
          <cell r="A192">
            <v>16.3</v>
          </cell>
          <cell r="B192">
            <v>5</v>
          </cell>
        </row>
        <row r="193">
          <cell r="A193">
            <v>13.4</v>
          </cell>
          <cell r="B193">
            <v>4</v>
          </cell>
        </row>
        <row r="194">
          <cell r="A194">
            <v>12.8</v>
          </cell>
          <cell r="B194">
            <v>4</v>
          </cell>
        </row>
        <row r="195">
          <cell r="A195">
            <v>43.649999999999991</v>
          </cell>
          <cell r="B195">
            <v>14</v>
          </cell>
        </row>
        <row r="196">
          <cell r="A196">
            <v>13.4</v>
          </cell>
          <cell r="B196">
            <v>4</v>
          </cell>
        </row>
        <row r="197">
          <cell r="A197">
            <v>20.55</v>
          </cell>
          <cell r="B197">
            <v>5</v>
          </cell>
        </row>
        <row r="198">
          <cell r="A198">
            <v>12.8</v>
          </cell>
          <cell r="B198">
            <v>4</v>
          </cell>
        </row>
        <row r="199">
          <cell r="A199">
            <v>13.25</v>
          </cell>
          <cell r="B199">
            <v>4</v>
          </cell>
        </row>
        <row r="200">
          <cell r="A200">
            <v>15.7</v>
          </cell>
          <cell r="B200">
            <v>4</v>
          </cell>
        </row>
        <row r="201">
          <cell r="A201">
            <v>13.7</v>
          </cell>
          <cell r="B201">
            <v>3</v>
          </cell>
        </row>
        <row r="202">
          <cell r="A202">
            <v>15.55</v>
          </cell>
          <cell r="B202">
            <v>5</v>
          </cell>
        </row>
        <row r="203">
          <cell r="A203">
            <v>13.4</v>
          </cell>
          <cell r="B203">
            <v>4</v>
          </cell>
        </row>
        <row r="204">
          <cell r="A204">
            <v>12.15</v>
          </cell>
          <cell r="B204">
            <v>4</v>
          </cell>
        </row>
        <row r="205">
          <cell r="A205">
            <v>13.4</v>
          </cell>
          <cell r="B205">
            <v>4</v>
          </cell>
        </row>
        <row r="206">
          <cell r="A206">
            <v>12.65</v>
          </cell>
          <cell r="B206">
            <v>4</v>
          </cell>
        </row>
        <row r="207">
          <cell r="A207">
            <v>13.4</v>
          </cell>
          <cell r="B207">
            <v>4</v>
          </cell>
        </row>
        <row r="208">
          <cell r="A208">
            <v>30.5</v>
          </cell>
          <cell r="B208">
            <v>10</v>
          </cell>
        </row>
        <row r="209">
          <cell r="A209">
            <v>27.7</v>
          </cell>
          <cell r="B209">
            <v>9</v>
          </cell>
        </row>
        <row r="210">
          <cell r="A210">
            <v>3.5</v>
          </cell>
          <cell r="B210">
            <v>1</v>
          </cell>
        </row>
        <row r="211">
          <cell r="A211">
            <v>6.1</v>
          </cell>
          <cell r="B211">
            <v>1</v>
          </cell>
        </row>
        <row r="212">
          <cell r="A212">
            <v>16</v>
          </cell>
          <cell r="B212">
            <v>5</v>
          </cell>
        </row>
        <row r="213">
          <cell r="A213">
            <v>16.899999999999999</v>
          </cell>
          <cell r="B213">
            <v>5</v>
          </cell>
        </row>
        <row r="214">
          <cell r="A214">
            <v>16.899999999999999</v>
          </cell>
          <cell r="B214">
            <v>5</v>
          </cell>
        </row>
        <row r="215">
          <cell r="A215">
            <v>15.55</v>
          </cell>
          <cell r="B215">
            <v>5</v>
          </cell>
        </row>
        <row r="216">
          <cell r="A216">
            <v>39.349999999999994</v>
          </cell>
          <cell r="B216">
            <v>12</v>
          </cell>
        </row>
        <row r="217">
          <cell r="A217">
            <v>28.5</v>
          </cell>
          <cell r="B217">
            <v>6</v>
          </cell>
        </row>
        <row r="218">
          <cell r="A218">
            <v>18.399999999999999</v>
          </cell>
          <cell r="B218">
            <v>5</v>
          </cell>
        </row>
        <row r="219">
          <cell r="A219">
            <v>16.3</v>
          </cell>
          <cell r="B219">
            <v>5</v>
          </cell>
        </row>
        <row r="220">
          <cell r="A220">
            <v>22.15</v>
          </cell>
          <cell r="B220">
            <v>7</v>
          </cell>
        </row>
        <row r="221">
          <cell r="A221">
            <v>29.6</v>
          </cell>
          <cell r="B221">
            <v>4</v>
          </cell>
        </row>
        <row r="222">
          <cell r="A222">
            <v>13.4</v>
          </cell>
          <cell r="B222">
            <v>4</v>
          </cell>
        </row>
        <row r="223">
          <cell r="A223">
            <v>12.9</v>
          </cell>
          <cell r="B223">
            <v>4</v>
          </cell>
        </row>
        <row r="224">
          <cell r="A224">
            <v>16.899999999999999</v>
          </cell>
          <cell r="B224">
            <v>5</v>
          </cell>
        </row>
        <row r="225">
          <cell r="A225">
            <v>37.925000000000004</v>
          </cell>
          <cell r="B225">
            <v>8</v>
          </cell>
        </row>
        <row r="226">
          <cell r="A226">
            <v>12.9</v>
          </cell>
          <cell r="B226">
            <v>4</v>
          </cell>
        </row>
        <row r="227">
          <cell r="A227">
            <v>19.899999999999999</v>
          </cell>
          <cell r="B227">
            <v>6</v>
          </cell>
        </row>
        <row r="228">
          <cell r="A228">
            <v>16.3</v>
          </cell>
          <cell r="B228">
            <v>4</v>
          </cell>
        </row>
        <row r="229">
          <cell r="A229">
            <v>19.799999999999997</v>
          </cell>
          <cell r="B229">
            <v>6</v>
          </cell>
        </row>
        <row r="230">
          <cell r="A230">
            <v>16.899999999999999</v>
          </cell>
          <cell r="B230">
            <v>5</v>
          </cell>
        </row>
        <row r="231">
          <cell r="A231">
            <v>11.280000000000001</v>
          </cell>
          <cell r="B231">
            <v>4</v>
          </cell>
        </row>
        <row r="232">
          <cell r="A232">
            <v>8.42</v>
          </cell>
          <cell r="B232">
            <v>3</v>
          </cell>
        </row>
        <row r="233">
          <cell r="A233">
            <v>8.3550000000000004</v>
          </cell>
          <cell r="B233">
            <v>3</v>
          </cell>
        </row>
        <row r="234">
          <cell r="A234">
            <v>11.340000000000002</v>
          </cell>
          <cell r="B234">
            <v>4</v>
          </cell>
        </row>
        <row r="235">
          <cell r="A235">
            <v>8.7899999999999991</v>
          </cell>
          <cell r="B235">
            <v>3</v>
          </cell>
        </row>
        <row r="236">
          <cell r="A236">
            <v>8.1549999999999994</v>
          </cell>
          <cell r="B236">
            <v>3</v>
          </cell>
        </row>
        <row r="237">
          <cell r="A237">
            <v>5.95</v>
          </cell>
          <cell r="B237">
            <v>2</v>
          </cell>
        </row>
        <row r="238">
          <cell r="A238">
            <v>16.3</v>
          </cell>
          <cell r="B238">
            <v>5</v>
          </cell>
        </row>
        <row r="239">
          <cell r="A239">
            <v>16.899999999999999</v>
          </cell>
          <cell r="B239">
            <v>5</v>
          </cell>
        </row>
        <row r="240">
          <cell r="A240">
            <v>12.9</v>
          </cell>
          <cell r="B240">
            <v>4</v>
          </cell>
        </row>
        <row r="241">
          <cell r="A241">
            <v>13.4</v>
          </cell>
          <cell r="B241">
            <v>3</v>
          </cell>
        </row>
        <row r="242">
          <cell r="A242">
            <v>12.8</v>
          </cell>
          <cell r="B242">
            <v>4</v>
          </cell>
        </row>
        <row r="243">
          <cell r="A243">
            <v>20.399999999999999</v>
          </cell>
          <cell r="B243">
            <v>5</v>
          </cell>
        </row>
        <row r="244">
          <cell r="A244">
            <v>12.8</v>
          </cell>
          <cell r="B244">
            <v>4</v>
          </cell>
        </row>
        <row r="245">
          <cell r="A245">
            <v>13.4</v>
          </cell>
          <cell r="B245">
            <v>4</v>
          </cell>
        </row>
        <row r="246">
          <cell r="A246">
            <v>2.5</v>
          </cell>
          <cell r="B246">
            <v>1</v>
          </cell>
        </row>
        <row r="247">
          <cell r="A247">
            <v>9.3000000000000007</v>
          </cell>
          <cell r="B247">
            <v>3</v>
          </cell>
        </row>
        <row r="248">
          <cell r="A248">
            <v>3.2</v>
          </cell>
          <cell r="B248">
            <v>1</v>
          </cell>
        </row>
        <row r="249">
          <cell r="A249">
            <v>8.9</v>
          </cell>
          <cell r="B249">
            <v>1</v>
          </cell>
        </row>
        <row r="250">
          <cell r="A250">
            <v>2.9</v>
          </cell>
          <cell r="B250">
            <v>1</v>
          </cell>
        </row>
        <row r="251">
          <cell r="A251">
            <v>6.2</v>
          </cell>
          <cell r="B251">
            <v>1</v>
          </cell>
        </row>
        <row r="252">
          <cell r="A252">
            <v>3</v>
          </cell>
          <cell r="B252">
            <v>1</v>
          </cell>
        </row>
        <row r="253">
          <cell r="A253">
            <v>2.5</v>
          </cell>
          <cell r="B253">
            <v>1</v>
          </cell>
        </row>
        <row r="254">
          <cell r="A254">
            <v>9.25</v>
          </cell>
          <cell r="B254">
            <v>3</v>
          </cell>
        </row>
        <row r="255">
          <cell r="A255">
            <v>12.8</v>
          </cell>
          <cell r="B255">
            <v>4</v>
          </cell>
        </row>
        <row r="256">
          <cell r="A256">
            <v>10.5</v>
          </cell>
          <cell r="B256">
            <v>3</v>
          </cell>
        </row>
      </sheetData>
      <sheetData sheetId="13">
        <row r="16">
          <cell r="L16" t="str">
            <v>R</v>
          </cell>
          <cell r="M16" t="str">
            <v>F</v>
          </cell>
          <cell r="N16" t="str">
            <v>M</v>
          </cell>
        </row>
        <row r="17">
          <cell r="L17">
            <v>84</v>
          </cell>
          <cell r="M17">
            <v>30</v>
          </cell>
          <cell r="N17">
            <v>73</v>
          </cell>
        </row>
        <row r="18">
          <cell r="L18">
            <v>30</v>
          </cell>
          <cell r="M18">
            <v>167</v>
          </cell>
          <cell r="N18">
            <v>132</v>
          </cell>
        </row>
        <row r="19">
          <cell r="L19">
            <v>53</v>
          </cell>
          <cell r="M19">
            <v>39</v>
          </cell>
          <cell r="N19">
            <v>28</v>
          </cell>
        </row>
        <row r="20">
          <cell r="L20">
            <v>88</v>
          </cell>
          <cell r="M20">
            <v>19</v>
          </cell>
          <cell r="N20">
            <v>22</v>
          </cell>
        </row>
      </sheetData>
      <sheetData sheetId="14">
        <row r="1">
          <cell r="I1" t="str">
            <v>Female</v>
          </cell>
          <cell r="K1" t="str">
            <v>Male</v>
          </cell>
        </row>
        <row r="2">
          <cell r="I2" t="str">
            <v>London</v>
          </cell>
          <cell r="J2" t="str">
            <v>Midlands</v>
          </cell>
          <cell r="K2" t="str">
            <v>London</v>
          </cell>
          <cell r="L2" t="str">
            <v>Midlands</v>
          </cell>
        </row>
        <row r="3">
          <cell r="H3">
            <v>1</v>
          </cell>
          <cell r="I3">
            <v>54.53</v>
          </cell>
          <cell r="J3">
            <v>54.17</v>
          </cell>
          <cell r="K3" t="str">
            <v>nil</v>
          </cell>
          <cell r="L3" t="str">
            <v>nil</v>
          </cell>
        </row>
        <row r="4">
          <cell r="H4">
            <v>2</v>
          </cell>
          <cell r="I4">
            <v>53.56</v>
          </cell>
          <cell r="J4">
            <v>53.71</v>
          </cell>
          <cell r="K4">
            <v>47.72</v>
          </cell>
          <cell r="L4">
            <v>52.52</v>
          </cell>
        </row>
        <row r="5">
          <cell r="H5">
            <v>3</v>
          </cell>
          <cell r="I5">
            <v>55.18</v>
          </cell>
          <cell r="J5">
            <v>56.65</v>
          </cell>
          <cell r="K5">
            <v>60.44</v>
          </cell>
          <cell r="L5">
            <v>57.44</v>
          </cell>
        </row>
        <row r="6">
          <cell r="H6">
            <v>4</v>
          </cell>
          <cell r="I6">
            <v>52.42</v>
          </cell>
          <cell r="J6">
            <v>54.53</v>
          </cell>
          <cell r="K6">
            <v>46.47</v>
          </cell>
          <cell r="L6">
            <v>56.2</v>
          </cell>
        </row>
      </sheetData>
      <sheetData sheetId="1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myntuac-my.sharepoint.com/personal/n0912331_my_ntu_ac_uk/Documents/Wirkkala%20Customer%20Transactions%20dataset%20asssesments(AutoRecovered)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var/folders/1m/9f9w62md3fx9849_sb9yxg340000gn/T/com.microsoft.Outlook/Outlook%20Temp/final%20excel%20document%20excel%5b8%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07.865537384256" createdVersion="6" refreshedVersion="6" minRefreshableVersion="3" recordCount="1179" xr:uid="{FBE46EEE-64F5-4603-B0B2-530E0B8F97C6}">
  <cacheSource type="worksheet">
    <worksheetSource ref="A1:D1180" sheet="SALES BY REGION AND MONTH" r:id="rId2"/>
  </cacheSource>
  <cacheFields count="5">
    <cacheField name="Customer Account Number" numFmtId="0">
      <sharedItems containsSemiMixedTypes="0" containsString="0" containsNumber="1" containsInteger="1" minValue="12390" maxValue="18911" count="255">
        <n v="12390"/>
        <n v="12391"/>
        <n v="12393"/>
        <n v="12394"/>
        <n v="12395"/>
        <n v="12397"/>
        <n v="12399"/>
        <n v="12401"/>
        <n v="12402"/>
        <n v="12403"/>
        <n v="12406"/>
        <n v="12407"/>
        <n v="12408"/>
        <n v="12410"/>
        <n v="12412"/>
        <n v="12413"/>
        <n v="12414"/>
        <n v="12417"/>
        <n v="12418"/>
        <n v="12420"/>
        <n v="12421"/>
        <n v="12422"/>
        <n v="12423"/>
        <n v="12424"/>
        <n v="12425"/>
        <n v="12426"/>
        <n v="12427"/>
        <n v="12456"/>
        <n v="13908"/>
        <n v="14112"/>
        <n v="14117"/>
        <n v="14698"/>
        <n v="14952"/>
        <n v="14953"/>
        <n v="14964"/>
        <n v="14965"/>
        <n v="14976"/>
        <n v="14997"/>
        <n v="14998"/>
        <n v="14999"/>
        <n v="15000"/>
        <n v="15002"/>
        <n v="15585"/>
        <n v="15587"/>
        <n v="15589"/>
        <n v="15590"/>
        <n v="15592"/>
        <n v="15593"/>
        <n v="15594"/>
        <n v="15632"/>
        <n v="15634"/>
        <n v="15636"/>
        <n v="15637"/>
        <n v="15640"/>
        <n v="16049"/>
        <n v="16050"/>
        <n v="16070"/>
        <n v="16071"/>
        <n v="16072"/>
        <n v="16073"/>
        <n v="16076"/>
        <n v="17790"/>
        <n v="17791"/>
        <n v="17800"/>
        <n v="17802"/>
        <n v="17831"/>
        <n v="17832"/>
        <n v="17835"/>
        <n v="17836"/>
        <n v="17837"/>
        <n v="17839"/>
        <n v="17840"/>
        <n v="17841"/>
        <n v="17908"/>
        <n v="17999"/>
        <n v="18002"/>
        <n v="18004"/>
        <n v="18005"/>
        <n v="18006"/>
        <n v="18008"/>
        <n v="18009"/>
        <n v="18010"/>
        <n v="18013"/>
        <n v="18014"/>
        <n v="18015"/>
        <n v="18018"/>
        <n v="18019"/>
        <n v="18022"/>
        <n v="18024"/>
        <n v="18027"/>
        <n v="18030"/>
        <n v="18033"/>
        <n v="18045"/>
        <n v="18048"/>
        <n v="18053"/>
        <n v="18055"/>
        <n v="18056"/>
        <n v="18058"/>
        <n v="18059"/>
        <n v="18061"/>
        <n v="18062"/>
        <n v="18064"/>
        <n v="18065"/>
        <n v="18066"/>
        <n v="18067"/>
        <n v="18068"/>
        <n v="18069"/>
        <n v="18070"/>
        <n v="18071"/>
        <n v="18072"/>
        <n v="18073"/>
        <n v="18074"/>
        <n v="18077"/>
        <n v="18078"/>
        <n v="18079"/>
        <n v="18080"/>
        <n v="18081"/>
        <n v="18082"/>
        <n v="18083"/>
        <n v="18084"/>
        <n v="18085"/>
        <n v="18087"/>
        <n v="18088"/>
        <n v="18090"/>
        <n v="18092"/>
        <n v="18094"/>
        <n v="18095"/>
        <n v="18097"/>
        <n v="18099"/>
        <n v="18101"/>
        <n v="18104"/>
        <n v="18105"/>
        <n v="18106"/>
        <n v="18107"/>
        <n v="18108"/>
        <n v="18109"/>
        <n v="18110"/>
        <n v="18113"/>
        <n v="18114"/>
        <n v="18116"/>
        <n v="18118"/>
        <n v="18119"/>
        <n v="18120"/>
        <n v="18121"/>
        <n v="18122"/>
        <n v="18123"/>
        <n v="18125"/>
        <n v="18126"/>
        <n v="18127"/>
        <n v="18128"/>
        <n v="18129"/>
        <n v="18130"/>
        <n v="18133"/>
        <n v="18135"/>
        <n v="18136"/>
        <n v="18138"/>
        <n v="18139"/>
        <n v="18141"/>
        <n v="18142"/>
        <n v="18143"/>
        <n v="18144"/>
        <n v="18145"/>
        <n v="18147"/>
        <n v="18149"/>
        <n v="18150"/>
        <n v="18151"/>
        <n v="18154"/>
        <n v="18155"/>
        <n v="18158"/>
        <n v="18159"/>
        <n v="18161"/>
        <n v="18164"/>
        <n v="18165"/>
        <n v="18167"/>
        <n v="18168"/>
        <n v="18169"/>
        <n v="18170"/>
        <n v="18172"/>
        <n v="18173"/>
        <n v="18177"/>
        <n v="18178"/>
        <n v="18180"/>
        <n v="18181"/>
        <n v="18183"/>
        <n v="18184"/>
        <n v="18185"/>
        <n v="18189"/>
        <n v="18190"/>
        <n v="18191"/>
        <n v="18192"/>
        <n v="18193"/>
        <n v="18194"/>
        <n v="18196"/>
        <n v="18198"/>
        <n v="18200"/>
        <n v="18202"/>
        <n v="18203"/>
        <n v="18205"/>
        <n v="18209"/>
        <n v="18210"/>
        <n v="18211"/>
        <n v="18212"/>
        <n v="18213"/>
        <n v="18215"/>
        <n v="18216"/>
        <n v="18217"/>
        <n v="18218"/>
        <n v="18219"/>
        <n v="18220"/>
        <n v="18221"/>
        <n v="18222"/>
        <n v="18224"/>
        <n v="18225"/>
        <n v="18226"/>
        <n v="18227"/>
        <n v="18228"/>
        <n v="18229"/>
        <n v="18230"/>
        <n v="18231"/>
        <n v="18232"/>
        <n v="18233"/>
        <n v="18235"/>
        <n v="18236"/>
        <n v="18237"/>
        <n v="18239"/>
        <n v="18240"/>
        <n v="18241"/>
        <n v="18242"/>
        <n v="18246"/>
        <n v="18248"/>
        <n v="18249"/>
        <n v="18250"/>
        <n v="18251"/>
        <n v="18252"/>
        <n v="18255"/>
        <n v="18256"/>
        <n v="18257"/>
        <n v="18259"/>
        <n v="18260"/>
        <n v="18261"/>
        <n v="18268"/>
        <n v="18269"/>
        <n v="18270"/>
        <n v="18272"/>
        <n v="18273"/>
        <n v="18274"/>
        <n v="18276"/>
        <n v="18277"/>
        <n v="18278"/>
        <n v="18280"/>
        <n v="18281"/>
        <n v="18282"/>
        <n v="18283"/>
        <n v="18287"/>
        <n v="18911"/>
      </sharedItems>
    </cacheField>
    <cacheField name="Purchase Date" numFmtId="14">
      <sharedItems containsSemiMixedTypes="0" containsNonDate="0" containsDate="1" containsString="0" minDate="2019-01-01T00:00:00" maxDate="2020-01-01T00:00:00" count="351">
        <d v="2019-06-01T00:00:00"/>
        <d v="2019-08-03T00:00:00"/>
        <d v="2019-11-18T00:00:00"/>
        <d v="2019-12-11T00:00:00"/>
        <d v="2019-06-09T00:00:00"/>
        <d v="2019-01-12T00:00:00"/>
        <d v="2019-03-12T00:00:00"/>
        <d v="2019-11-15T00:00:00"/>
        <d v="2019-08-04T00:00:00"/>
        <d v="2019-09-11T00:00:00"/>
        <d v="2019-02-20T00:00:00"/>
        <d v="2019-08-18T00:00:00"/>
        <d v="2019-10-09T00:00:00"/>
        <d v="2019-04-15T00:00:00"/>
        <d v="2019-12-05T00:00:00"/>
        <d v="2019-10-31T00:00:00"/>
        <d v="2019-10-18T00:00:00"/>
        <d v="2019-07-17T00:00:00"/>
        <d v="2019-08-28T00:00:00"/>
        <d v="2019-11-28T00:00:00"/>
        <d v="2019-04-05T00:00:00"/>
        <d v="2019-03-24T00:00:00"/>
        <d v="2019-11-20T00:00:00"/>
        <d v="2019-01-03T00:00:00"/>
        <d v="2019-03-13T00:00:00"/>
        <d v="2019-11-14T00:00:00"/>
        <d v="2019-04-14T00:00:00"/>
        <d v="2019-10-06T00:00:00"/>
        <d v="2019-05-17T00:00:00"/>
        <d v="2019-08-19T00:00:00"/>
        <d v="2019-02-11T00:00:00"/>
        <d v="2019-11-30T00:00:00"/>
        <d v="2019-02-22T00:00:00"/>
        <d v="2019-08-13T00:00:00"/>
        <d v="2019-06-13T00:00:00"/>
        <d v="2019-06-20T00:00:00"/>
        <d v="2019-06-27T00:00:00"/>
        <d v="2019-10-30T00:00:00"/>
        <d v="2019-11-05T00:00:00"/>
        <d v="2019-02-25T00:00:00"/>
        <d v="2019-03-14T00:00:00"/>
        <d v="2019-05-05T00:00:00"/>
        <d v="2019-05-28T00:00:00"/>
        <d v="2019-03-03T00:00:00"/>
        <d v="2019-12-07T00:00:00"/>
        <d v="2019-10-15T00:00:00"/>
        <d v="2019-04-30T00:00:00"/>
        <d v="2019-10-20T00:00:00"/>
        <d v="2019-05-03T00:00:00"/>
        <d v="2019-08-06T00:00:00"/>
        <d v="2019-11-16T00:00:00"/>
        <d v="2019-06-29T00:00:00"/>
        <d v="2019-09-27T00:00:00"/>
        <d v="2019-01-21T00:00:00"/>
        <d v="2019-02-01T00:00:00"/>
        <d v="2019-10-12T00:00:00"/>
        <d v="2019-09-03T00:00:00"/>
        <d v="2019-12-01T00:00:00"/>
        <d v="2019-07-28T00:00:00"/>
        <d v="2019-01-20T00:00:00"/>
        <d v="2019-02-24T00:00:00"/>
        <d v="2019-10-16T00:00:00"/>
        <d v="2019-03-29T00:00:00"/>
        <d v="2019-09-06T00:00:00"/>
        <d v="2019-12-21T00:00:00"/>
        <d v="2019-10-24T00:00:00"/>
        <d v="2019-12-06T00:00:00"/>
        <d v="2019-10-14T00:00:00"/>
        <d v="2019-01-04T00:00:00"/>
        <d v="2019-08-24T00:00:00"/>
        <d v="2019-01-30T00:00:00"/>
        <d v="2019-04-01T00:00:00"/>
        <d v="2019-07-26T00:00:00"/>
        <d v="2019-01-28T00:00:00"/>
        <d v="2019-01-27T00:00:00"/>
        <d v="2019-02-04T00:00:00"/>
        <d v="2019-02-16T00:00:00"/>
        <d v="2019-07-31T00:00:00"/>
        <d v="2019-06-05T00:00:00"/>
        <d v="2019-09-21T00:00:00"/>
        <d v="2019-06-18T00:00:00"/>
        <d v="2019-06-08T00:00:00"/>
        <d v="2019-12-14T00:00:00"/>
        <d v="2019-04-29T00:00:00"/>
        <d v="2019-04-17T00:00:00"/>
        <d v="2019-01-24T00:00:00"/>
        <d v="2019-06-11T00:00:00"/>
        <d v="2019-11-13T00:00:00"/>
        <d v="2019-01-01T00:00:00"/>
        <d v="2019-03-17T00:00:00"/>
        <d v="2019-12-09T00:00:00"/>
        <d v="2019-05-30T00:00:00"/>
        <d v="2019-02-02T00:00:00"/>
        <d v="2019-11-04T00:00:00"/>
        <d v="2019-02-03T00:00:00"/>
        <d v="2019-08-08T00:00:00"/>
        <d v="2019-01-07T00:00:00"/>
        <d v="2019-09-09T00:00:00"/>
        <d v="2019-10-21T00:00:00"/>
        <d v="2019-06-07T00:00:00"/>
        <d v="2019-07-29T00:00:00"/>
        <d v="2019-03-16T00:00:00"/>
        <d v="2019-02-27T00:00:00"/>
        <d v="2019-04-27T00:00:00"/>
        <d v="2019-03-10T00:00:00"/>
        <d v="2019-07-21T00:00:00"/>
        <d v="2019-02-10T00:00:00"/>
        <d v="2019-06-02T00:00:00"/>
        <d v="2019-10-25T00:00:00"/>
        <d v="2019-02-09T00:00:00"/>
        <d v="2019-05-31T00:00:00"/>
        <d v="2019-04-09T00:00:00"/>
        <d v="2019-06-21T00:00:00"/>
        <d v="2019-12-13T00:00:00"/>
        <d v="2019-05-20T00:00:00"/>
        <d v="2019-03-08T00:00:00"/>
        <d v="2019-05-16T00:00:00"/>
        <d v="2019-11-24T00:00:00"/>
        <d v="2019-09-16T00:00:00"/>
        <d v="2019-12-08T00:00:00"/>
        <d v="2019-04-20T00:00:00"/>
        <d v="2019-09-26T00:00:00"/>
        <d v="2019-08-27T00:00:00"/>
        <d v="2019-10-19T00:00:00"/>
        <d v="2019-04-10T00:00:00"/>
        <d v="2019-05-27T00:00:00"/>
        <d v="2019-11-01T00:00:00"/>
        <d v="2019-01-09T00:00:00"/>
        <d v="2019-11-07T00:00:00"/>
        <d v="2019-08-26T00:00:00"/>
        <d v="2019-08-11T00:00:00"/>
        <d v="2019-09-22T00:00:00"/>
        <d v="2019-01-25T00:00:00"/>
        <d v="2019-08-20T00:00:00"/>
        <d v="2019-06-23T00:00:00"/>
        <d v="2019-04-24T00:00:00"/>
        <d v="2019-11-21T00:00:00"/>
        <d v="2019-07-12T00:00:00"/>
        <d v="2019-08-30T00:00:00"/>
        <d v="2019-01-11T00:00:00"/>
        <d v="2019-11-29T00:00:00"/>
        <d v="2019-08-15T00:00:00"/>
        <d v="2019-06-26T00:00:00"/>
        <d v="2019-12-30T00:00:00"/>
        <d v="2019-04-13T00:00:00"/>
        <d v="2019-01-05T00:00:00"/>
        <d v="2019-11-02T00:00:00"/>
        <d v="2019-05-12T00:00:00"/>
        <d v="2019-08-29T00:00:00"/>
        <d v="2019-07-25T00:00:00"/>
        <d v="2019-01-16T00:00:00"/>
        <d v="2019-03-23T00:00:00"/>
        <d v="2019-07-03T00:00:00"/>
        <d v="2019-06-15T00:00:00"/>
        <d v="2019-07-05T00:00:00"/>
        <d v="2019-12-02T00:00:00"/>
        <d v="2019-10-02T00:00:00"/>
        <d v="2019-04-23T00:00:00"/>
        <d v="2019-02-07T00:00:00"/>
        <d v="2019-03-21T00:00:00"/>
        <d v="2019-03-02T00:00:00"/>
        <d v="2019-12-29T00:00:00"/>
        <d v="2019-04-26T00:00:00"/>
        <d v="2019-05-29T00:00:00"/>
        <d v="2019-07-10T00:00:00"/>
        <d v="2019-09-28T00:00:00"/>
        <d v="2019-09-19T00:00:00"/>
        <d v="2019-11-23T00:00:00"/>
        <d v="2019-01-26T00:00:00"/>
        <d v="2019-08-01T00:00:00"/>
        <d v="2019-02-06T00:00:00"/>
        <d v="2019-05-09T00:00:00"/>
        <d v="2019-05-11T00:00:00"/>
        <d v="2019-05-08T00:00:00"/>
        <d v="2019-06-28T00:00:00"/>
        <d v="2019-09-14T00:00:00"/>
        <d v="2019-07-14T00:00:00"/>
        <d v="2019-02-28T00:00:00"/>
        <d v="2019-12-15T00:00:00"/>
        <d v="2019-05-24T00:00:00"/>
        <d v="2019-10-01T00:00:00"/>
        <d v="2019-02-21T00:00:00"/>
        <d v="2019-04-08T00:00:00"/>
        <d v="2019-07-13T00:00:00"/>
        <d v="2019-09-02T00:00:00"/>
        <d v="2019-06-19T00:00:00"/>
        <d v="2019-05-25T00:00:00"/>
        <d v="2019-08-21T00:00:00"/>
        <d v="2019-07-23T00:00:00"/>
        <d v="2019-11-17T00:00:00"/>
        <d v="2019-05-13T00:00:00"/>
        <d v="2019-09-05T00:00:00"/>
        <d v="2019-02-13T00:00:00"/>
        <d v="2019-03-01T00:00:00"/>
        <d v="2019-04-16T00:00:00"/>
        <d v="2019-07-09T00:00:00"/>
        <d v="2019-12-18T00:00:00"/>
        <d v="2019-08-16T00:00:00"/>
        <d v="2019-03-11T00:00:00"/>
        <d v="2019-03-07T00:00:00"/>
        <d v="2019-04-06T00:00:00"/>
        <d v="2019-12-31T00:00:00"/>
        <d v="2019-10-08T00:00:00"/>
        <d v="2019-10-26T00:00:00"/>
        <d v="2019-09-24T00:00:00"/>
        <d v="2019-05-04T00:00:00"/>
        <d v="2019-02-23T00:00:00"/>
        <d v="2019-07-15T00:00:00"/>
        <d v="2019-03-31T00:00:00"/>
        <d v="2019-10-13T00:00:00"/>
        <d v="2019-11-26T00:00:00"/>
        <d v="2019-06-16T00:00:00"/>
        <d v="2019-07-11T00:00:00"/>
        <d v="2019-09-12T00:00:00"/>
        <d v="2019-05-06T00:00:00"/>
        <d v="2019-04-02T00:00:00"/>
        <d v="2019-09-18T00:00:00"/>
        <d v="2019-04-03T00:00:00"/>
        <d v="2019-06-24T00:00:00"/>
        <d v="2019-03-18T00:00:00"/>
        <d v="2019-12-16T00:00:00"/>
        <d v="2019-07-08T00:00:00"/>
        <d v="2019-06-04T00:00:00"/>
        <d v="2019-09-29T00:00:00"/>
        <d v="2019-04-07T00:00:00"/>
        <d v="2019-09-13T00:00:00"/>
        <d v="2019-12-23T00:00:00"/>
        <d v="2019-09-04T00:00:00"/>
        <d v="2019-06-17T00:00:00"/>
        <d v="2019-09-01T00:00:00"/>
        <d v="2019-10-17T00:00:00"/>
        <d v="2019-12-24T00:00:00"/>
        <d v="2019-11-08T00:00:00"/>
        <d v="2019-07-24T00:00:00"/>
        <d v="2019-05-26T00:00:00"/>
        <d v="2019-08-12T00:00:00"/>
        <d v="2019-02-14T00:00:00"/>
        <d v="2019-03-26T00:00:00"/>
        <d v="2019-02-18T00:00:00"/>
        <d v="2019-08-23T00:00:00"/>
        <d v="2019-12-17T00:00:00"/>
        <d v="2019-05-18T00:00:00"/>
        <d v="2019-09-30T00:00:00"/>
        <d v="2019-06-14T00:00:00"/>
        <d v="2019-02-08T00:00:00"/>
        <d v="2019-08-02T00:00:00"/>
        <d v="2019-08-05T00:00:00"/>
        <d v="2019-05-02T00:00:00"/>
        <d v="2019-04-25T00:00:00"/>
        <d v="2019-09-23T00:00:00"/>
        <d v="2019-03-30T00:00:00"/>
        <d v="2019-11-10T00:00:00"/>
        <d v="2019-01-22T00:00:00"/>
        <d v="2019-01-06T00:00:00"/>
        <d v="2019-07-30T00:00:00"/>
        <d v="2019-03-25T00:00:00"/>
        <d v="2019-06-22T00:00:00"/>
        <d v="2019-01-18T00:00:00"/>
        <d v="2019-12-12T00:00:00"/>
        <d v="2019-01-15T00:00:00"/>
        <d v="2019-10-10T00:00:00"/>
        <d v="2019-08-09T00:00:00"/>
        <d v="2019-11-03T00:00:00"/>
        <d v="2019-03-19T00:00:00"/>
        <d v="2019-07-06T00:00:00"/>
        <d v="2019-04-22T00:00:00"/>
        <d v="2019-04-04T00:00:00"/>
        <d v="2019-09-07T00:00:00"/>
        <d v="2019-08-17T00:00:00"/>
        <d v="2019-09-25T00:00:00"/>
        <d v="2019-02-17T00:00:00"/>
        <d v="2019-01-17T00:00:00"/>
        <d v="2019-12-25T00:00:00"/>
        <d v="2019-10-29T00:00:00"/>
        <d v="2019-06-03T00:00:00"/>
        <d v="2019-03-20T00:00:00"/>
        <d v="2019-03-06T00:00:00"/>
        <d v="2019-04-19T00:00:00"/>
        <d v="2019-06-06T00:00:00"/>
        <d v="2019-01-02T00:00:00"/>
        <d v="2019-02-12T00:00:00"/>
        <d v="2019-07-01T00:00:00"/>
        <d v="2019-02-19T00:00:00"/>
        <d v="2019-01-13T00:00:00"/>
        <d v="2019-10-28T00:00:00"/>
        <d v="2019-03-05T00:00:00"/>
        <d v="2019-12-26T00:00:00"/>
        <d v="2019-02-05T00:00:00"/>
        <d v="2019-01-08T00:00:00"/>
        <d v="2019-10-27T00:00:00"/>
        <d v="2019-08-22T00:00:00"/>
        <d v="2019-03-04T00:00:00"/>
        <d v="2019-06-30T00:00:00"/>
        <d v="2019-04-21T00:00:00"/>
        <d v="2019-07-22T00:00:00"/>
        <d v="2019-11-09T00:00:00"/>
        <d v="2019-05-14T00:00:00"/>
        <d v="2019-07-20T00:00:00"/>
        <d v="2019-01-14T00:00:00"/>
        <d v="2019-03-09T00:00:00"/>
        <d v="2019-01-19T00:00:00"/>
        <d v="2019-12-19T00:00:00"/>
        <d v="2019-07-04T00:00:00"/>
        <d v="2019-11-12T00:00:00"/>
        <d v="2019-10-05T00:00:00"/>
        <d v="2019-08-07T00:00:00"/>
        <d v="2019-06-12T00:00:00"/>
        <d v="2019-01-31T00:00:00"/>
        <d v="2019-11-27T00:00:00"/>
        <d v="2019-03-15T00:00:00"/>
        <d v="2019-06-10T00:00:00"/>
        <d v="2019-12-03T00:00:00"/>
        <d v="2019-04-18T00:00:00"/>
        <d v="2019-10-23T00:00:00"/>
        <d v="2019-09-08T00:00:00"/>
        <d v="2019-04-11T00:00:00"/>
        <d v="2019-04-12T00:00:00"/>
        <d v="2019-02-15T00:00:00"/>
        <d v="2019-07-19T00:00:00"/>
        <d v="2019-03-27T00:00:00"/>
        <d v="2019-05-22T00:00:00"/>
        <d v="2019-05-23T00:00:00"/>
        <d v="2019-11-06T00:00:00"/>
        <d v="2019-04-28T00:00:00"/>
        <d v="2019-05-10T00:00:00"/>
        <d v="2019-01-23T00:00:00"/>
        <d v="2019-11-25T00:00:00"/>
        <d v="2019-12-28T00:00:00"/>
        <d v="2019-05-07T00:00:00"/>
        <d v="2019-12-22T00:00:00"/>
        <d v="2019-09-10T00:00:00"/>
        <d v="2019-10-03T00:00:00"/>
        <d v="2019-08-31T00:00:00"/>
        <d v="2019-09-17T00:00:00"/>
        <d v="2019-05-21T00:00:00"/>
        <d v="2019-08-14T00:00:00"/>
        <d v="2019-05-19T00:00:00"/>
        <d v="2019-11-19T00:00:00"/>
        <d v="2019-01-29T00:00:00"/>
        <d v="2019-09-15T00:00:00"/>
        <d v="2019-12-20T00:00:00"/>
        <d v="2019-12-10T00:00:00"/>
        <d v="2019-05-15T00:00:00"/>
        <d v="2019-07-02T00:00:00"/>
        <d v="2019-06-25T00:00:00"/>
        <d v="2019-02-26T00:00:00"/>
        <d v="2019-10-07T00:00:00"/>
        <d v="2019-03-28T00:00:00"/>
        <d v="2019-03-22T00:00:00"/>
        <d v="2019-12-27T00:00:00"/>
        <d v="2019-08-10T00:00:00"/>
      </sharedItems>
      <fieldGroup par="4" base="1">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Total value  Paid" numFmtId="0">
      <sharedItems containsSemiMixedTypes="0" containsString="0" containsNumber="1" minValue="2.125" maxValue="12.6" count="46">
        <n v="10.5"/>
        <n v="3.5"/>
        <n v="7"/>
        <n v="2.9"/>
        <n v="2.5"/>
        <n v="6"/>
        <n v="3"/>
        <n v="5.8"/>
        <n v="3.3249999999999997"/>
        <n v="3.2"/>
        <n v="2.75"/>
        <n v="2.61"/>
        <n v="2.4649999999999999"/>
        <n v="5.51"/>
        <n v="2.4750000000000001"/>
        <n v="2.7"/>
        <n v="2.8000000000000003"/>
        <n v="2.9750000000000001"/>
        <n v="5.2249999999999996"/>
        <n v="2.72"/>
        <n v="2.7549999999999999"/>
        <n v="3.04"/>
        <n v="2.8499999999999996"/>
        <n v="2.375"/>
        <n v="2.4000000000000004"/>
        <n v="5.22"/>
        <n v="5.4"/>
        <n v="2.6124999999999998"/>
        <n v="5.0999999999999996"/>
        <n v="8.5499999999999989"/>
        <n v="2.125"/>
        <n v="6.08"/>
        <n v="12.6"/>
        <n v="5.7600000000000007"/>
        <n v="2.25"/>
        <n v="5.6999999999999993"/>
        <n v="10"/>
        <n v="3.15"/>
        <n v="2.8800000000000003"/>
        <n v="8.25"/>
        <n v="6.4"/>
        <n v="9"/>
        <n v="5"/>
        <n v="9.9749999999999996"/>
        <n v="9.6000000000000014"/>
        <n v="2.3199999999999998"/>
      </sharedItems>
    </cacheField>
    <cacheField name="Region" numFmtId="0">
      <sharedItems count="2">
        <s v="London"/>
        <s v="Midlands"/>
      </sharedItems>
    </cacheField>
    <cacheField name="Months" numFmtId="0" databaseField="0">
      <fieldGroup base="1">
        <rangePr groupBy="months" startDate="2019-01-01T00:00:00" endDate="2020-01-01T00:00:00"/>
        <groupItems count="14">
          <s v="&lt;01/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pivotCacheId="2421351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0.602952546295" createdVersion="7" refreshedVersion="7" minRefreshableVersion="3" recordCount="283" xr:uid="{BB97DFB8-0ACE-E949-B3E2-D9DC4436BF27}">
  <cacheSource type="worksheet">
    <worksheetSource ref="A1:D284" sheet=".xlsx]Demographic " r:id="rId2"/>
  </cacheSource>
  <cacheFields count="4">
    <cacheField name="Customer Account Number" numFmtId="0">
      <sharedItems containsSemiMixedTypes="0" containsString="0" containsNumber="1" containsInteger="1" minValue="12390" maxValue="18911" count="283">
        <n v="12390"/>
        <n v="12391"/>
        <n v="12393"/>
        <n v="12394"/>
        <n v="12395"/>
        <n v="12397"/>
        <n v="12398"/>
        <n v="12399"/>
        <n v="12401"/>
        <n v="12402"/>
        <n v="12403"/>
        <n v="12405"/>
        <n v="12406"/>
        <n v="12407"/>
        <n v="12408"/>
        <n v="12409"/>
        <n v="12410"/>
        <n v="12412"/>
        <n v="12413"/>
        <n v="12414"/>
        <n v="12417"/>
        <n v="12418"/>
        <n v="12420"/>
        <n v="12421"/>
        <n v="12422"/>
        <n v="12423"/>
        <n v="12424"/>
        <n v="12425"/>
        <n v="12426"/>
        <n v="12427"/>
        <n v="12456"/>
        <n v="13908"/>
        <n v="14112"/>
        <n v="14117"/>
        <n v="14698"/>
        <n v="14952"/>
        <n v="14953"/>
        <n v="14963"/>
        <n v="14964"/>
        <n v="14965"/>
        <n v="14976"/>
        <n v="14978"/>
        <n v="14997"/>
        <n v="14998"/>
        <n v="14999"/>
        <n v="15000"/>
        <n v="15002"/>
        <n v="15585"/>
        <n v="15587"/>
        <n v="15589"/>
        <n v="15590"/>
        <n v="15592"/>
        <n v="15593"/>
        <n v="15594"/>
        <n v="15632"/>
        <n v="15634"/>
        <n v="15636"/>
        <n v="15637"/>
        <n v="15638"/>
        <n v="15639"/>
        <n v="15640"/>
        <n v="16049"/>
        <n v="16050"/>
        <n v="16070"/>
        <n v="16071"/>
        <n v="16072"/>
        <n v="16073"/>
        <n v="16076"/>
        <n v="17790"/>
        <n v="17791"/>
        <n v="17793"/>
        <n v="17800"/>
        <n v="17802"/>
        <n v="17831"/>
        <n v="17832"/>
        <n v="17835"/>
        <n v="17836"/>
        <n v="17837"/>
        <n v="17838"/>
        <n v="17839"/>
        <n v="17840"/>
        <n v="17841"/>
        <n v="17908"/>
        <n v="17999"/>
        <n v="18001"/>
        <n v="18002"/>
        <n v="18004"/>
        <n v="18005"/>
        <n v="18006"/>
        <n v="18008"/>
        <n v="18009"/>
        <n v="18010"/>
        <n v="18011"/>
        <n v="18013"/>
        <n v="18014"/>
        <n v="18015"/>
        <n v="18018"/>
        <n v="18019"/>
        <n v="18022"/>
        <n v="18024"/>
        <n v="18027"/>
        <n v="18030"/>
        <n v="18032"/>
        <n v="18033"/>
        <n v="18045"/>
        <n v="18048"/>
        <n v="18050"/>
        <n v="18053"/>
        <n v="18055"/>
        <n v="18056"/>
        <n v="18058"/>
        <n v="18059"/>
        <n v="18061"/>
        <n v="18062"/>
        <n v="18064"/>
        <n v="18065"/>
        <n v="18066"/>
        <n v="18067"/>
        <n v="18068"/>
        <n v="18069"/>
        <n v="18070"/>
        <n v="18071"/>
        <n v="18072"/>
        <n v="18073"/>
        <n v="18074"/>
        <n v="18077"/>
        <n v="18078"/>
        <n v="18079"/>
        <n v="18080"/>
        <n v="18081"/>
        <n v="18082"/>
        <n v="18083"/>
        <n v="18084"/>
        <n v="18085"/>
        <n v="18086"/>
        <n v="18087"/>
        <n v="18088"/>
        <n v="18090"/>
        <n v="18092"/>
        <n v="18094"/>
        <n v="18095"/>
        <n v="18096"/>
        <n v="18097"/>
        <n v="18099"/>
        <n v="18101"/>
        <n v="18104"/>
        <n v="18105"/>
        <n v="18106"/>
        <n v="18107"/>
        <n v="18108"/>
        <n v="18109"/>
        <n v="18110"/>
        <n v="18112"/>
        <n v="18113"/>
        <n v="18114"/>
        <n v="18116"/>
        <n v="18118"/>
        <n v="18119"/>
        <n v="18120"/>
        <n v="18121"/>
        <n v="18122"/>
        <n v="18123"/>
        <n v="18125"/>
        <n v="18126"/>
        <n v="18127"/>
        <n v="18128"/>
        <n v="18129"/>
        <n v="18130"/>
        <n v="18133"/>
        <n v="18135"/>
        <n v="18136"/>
        <n v="18138"/>
        <n v="18139"/>
        <n v="18141"/>
        <n v="18142"/>
        <n v="18143"/>
        <n v="18144"/>
        <n v="18145"/>
        <n v="18146"/>
        <n v="18147"/>
        <n v="18149"/>
        <n v="18150"/>
        <n v="18151"/>
        <n v="18154"/>
        <n v="18155"/>
        <n v="18158"/>
        <n v="18159"/>
        <n v="18160"/>
        <n v="18161"/>
        <n v="18164"/>
        <n v="18165"/>
        <n v="18167"/>
        <n v="18168"/>
        <n v="18169"/>
        <n v="18170"/>
        <n v="18172"/>
        <n v="18173"/>
        <n v="18174"/>
        <n v="18176"/>
        <n v="18177"/>
        <n v="18178"/>
        <n v="18179"/>
        <n v="18180"/>
        <n v="18181"/>
        <n v="18183"/>
        <n v="18184"/>
        <n v="18185"/>
        <n v="18188"/>
        <n v="18189"/>
        <n v="18190"/>
        <n v="18191"/>
        <n v="18192"/>
        <n v="18193"/>
        <n v="18194"/>
        <n v="18196"/>
        <n v="18198"/>
        <n v="18200"/>
        <n v="18202"/>
        <n v="18203"/>
        <n v="18204"/>
        <n v="18205"/>
        <n v="18209"/>
        <n v="18210"/>
        <n v="18211"/>
        <n v="18212"/>
        <n v="18213"/>
        <n v="18215"/>
        <n v="18216"/>
        <n v="18217"/>
        <n v="18218"/>
        <n v="18219"/>
        <n v="18220"/>
        <n v="18221"/>
        <n v="18222"/>
        <n v="18223"/>
        <n v="18224"/>
        <n v="18225"/>
        <n v="18226"/>
        <n v="18227"/>
        <n v="18228"/>
        <n v="18229"/>
        <n v="18230"/>
        <n v="18231"/>
        <n v="18232"/>
        <n v="18233"/>
        <n v="18235"/>
        <n v="18236"/>
        <n v="18237"/>
        <n v="18239"/>
        <n v="18240"/>
        <n v="18241"/>
        <n v="18242"/>
        <n v="18245"/>
        <n v="18246"/>
        <n v="18248"/>
        <n v="18249"/>
        <n v="18250"/>
        <n v="18251"/>
        <n v="18252"/>
        <n v="18255"/>
        <n v="18256"/>
        <n v="18257"/>
        <n v="18259"/>
        <n v="18260"/>
        <n v="18261"/>
        <n v="18262"/>
        <n v="18263"/>
        <n v="18265"/>
        <n v="18268"/>
        <n v="18269"/>
        <n v="18270"/>
        <n v="18272"/>
        <n v="18273"/>
        <n v="18274"/>
        <n v="18276"/>
        <n v="18277"/>
        <n v="18278"/>
        <n v="18280"/>
        <n v="18281"/>
        <n v="18282"/>
        <n v="18283"/>
        <n v="18287"/>
        <n v="18911"/>
      </sharedItems>
    </cacheField>
    <cacheField name="Gender" numFmtId="0">
      <sharedItems count="2">
        <s v="M"/>
        <s v="F"/>
      </sharedItems>
    </cacheField>
    <cacheField name="Region" numFmtId="0">
      <sharedItems count="2">
        <s v="London"/>
        <s v="Midlands"/>
      </sharedItems>
    </cacheField>
    <cacheField name="age" numFmtId="0">
      <sharedItems containsSemiMixedTypes="0" containsString="0" containsNumber="1" containsInteger="1" minValue="30" maxValue="78" count="43">
        <n v="60"/>
        <n v="48"/>
        <n v="58"/>
        <n v="65"/>
        <n v="55"/>
        <n v="53"/>
        <n v="78"/>
        <n v="49"/>
        <n v="56"/>
        <n v="43"/>
        <n v="42"/>
        <n v="52"/>
        <n v="54"/>
        <n v="47"/>
        <n v="41"/>
        <n v="51"/>
        <n v="59"/>
        <n v="63"/>
        <n v="46"/>
        <n v="76"/>
        <n v="35"/>
        <n v="37"/>
        <n v="45"/>
        <n v="44"/>
        <n v="32"/>
        <n v="57"/>
        <n v="39"/>
        <n v="64"/>
        <n v="50"/>
        <n v="72"/>
        <n v="73"/>
        <n v="66"/>
        <n v="40"/>
        <n v="61"/>
        <n v="71"/>
        <n v="62"/>
        <n v="33"/>
        <n v="69"/>
        <n v="36"/>
        <n v="68"/>
        <n v="70"/>
        <n v="67"/>
        <n v="30"/>
      </sharedItems>
      <fieldGroup base="3">
        <rangePr startNum="30" endNum="78" groupInterval="10"/>
        <groupItems count="7">
          <s v="&lt;30"/>
          <s v="30-39"/>
          <s v="40-49"/>
          <s v="50-59"/>
          <s v="60-69"/>
          <s v="70-79"/>
          <s v="&gt;80"/>
        </groupItems>
      </fieldGroup>
    </cacheField>
  </cacheFields>
  <extLst>
    <ext xmlns:x14="http://schemas.microsoft.com/office/spreadsheetml/2009/9/main" uri="{725AE2AE-9491-48be-B2B4-4EB974FC3084}">
      <x14:pivotCacheDefinition pivotCacheId="1309804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9">
  <r>
    <x v="0"/>
    <x v="0"/>
    <x v="0"/>
    <x v="0"/>
  </r>
  <r>
    <x v="0"/>
    <x v="1"/>
    <x v="1"/>
    <x v="0"/>
  </r>
  <r>
    <x v="0"/>
    <x v="2"/>
    <x v="1"/>
    <x v="0"/>
  </r>
  <r>
    <x v="0"/>
    <x v="3"/>
    <x v="2"/>
    <x v="0"/>
  </r>
  <r>
    <x v="1"/>
    <x v="4"/>
    <x v="3"/>
    <x v="1"/>
  </r>
  <r>
    <x v="1"/>
    <x v="5"/>
    <x v="1"/>
    <x v="1"/>
  </r>
  <r>
    <x v="1"/>
    <x v="6"/>
    <x v="1"/>
    <x v="1"/>
  </r>
  <r>
    <x v="1"/>
    <x v="7"/>
    <x v="1"/>
    <x v="1"/>
  </r>
  <r>
    <x v="1"/>
    <x v="8"/>
    <x v="1"/>
    <x v="1"/>
  </r>
  <r>
    <x v="1"/>
    <x v="9"/>
    <x v="3"/>
    <x v="1"/>
  </r>
  <r>
    <x v="2"/>
    <x v="10"/>
    <x v="4"/>
    <x v="1"/>
  </r>
  <r>
    <x v="2"/>
    <x v="11"/>
    <x v="5"/>
    <x v="1"/>
  </r>
  <r>
    <x v="2"/>
    <x v="12"/>
    <x v="3"/>
    <x v="1"/>
  </r>
  <r>
    <x v="2"/>
    <x v="13"/>
    <x v="3"/>
    <x v="1"/>
  </r>
  <r>
    <x v="2"/>
    <x v="14"/>
    <x v="3"/>
    <x v="1"/>
  </r>
  <r>
    <x v="2"/>
    <x v="15"/>
    <x v="6"/>
    <x v="1"/>
  </r>
  <r>
    <x v="3"/>
    <x v="16"/>
    <x v="3"/>
    <x v="1"/>
  </r>
  <r>
    <x v="3"/>
    <x v="17"/>
    <x v="1"/>
    <x v="1"/>
  </r>
  <r>
    <x v="3"/>
    <x v="18"/>
    <x v="1"/>
    <x v="1"/>
  </r>
  <r>
    <x v="3"/>
    <x v="19"/>
    <x v="1"/>
    <x v="1"/>
  </r>
  <r>
    <x v="3"/>
    <x v="13"/>
    <x v="1"/>
    <x v="1"/>
  </r>
  <r>
    <x v="3"/>
    <x v="20"/>
    <x v="3"/>
    <x v="1"/>
  </r>
  <r>
    <x v="4"/>
    <x v="21"/>
    <x v="1"/>
    <x v="1"/>
  </r>
  <r>
    <x v="4"/>
    <x v="22"/>
    <x v="1"/>
    <x v="1"/>
  </r>
  <r>
    <x v="4"/>
    <x v="18"/>
    <x v="1"/>
    <x v="1"/>
  </r>
  <r>
    <x v="5"/>
    <x v="1"/>
    <x v="3"/>
    <x v="1"/>
  </r>
  <r>
    <x v="5"/>
    <x v="23"/>
    <x v="1"/>
    <x v="1"/>
  </r>
  <r>
    <x v="5"/>
    <x v="24"/>
    <x v="1"/>
    <x v="1"/>
  </r>
  <r>
    <x v="5"/>
    <x v="25"/>
    <x v="1"/>
    <x v="1"/>
  </r>
  <r>
    <x v="6"/>
    <x v="26"/>
    <x v="3"/>
    <x v="1"/>
  </r>
  <r>
    <x v="6"/>
    <x v="27"/>
    <x v="1"/>
    <x v="1"/>
  </r>
  <r>
    <x v="6"/>
    <x v="28"/>
    <x v="1"/>
    <x v="1"/>
  </r>
  <r>
    <x v="6"/>
    <x v="29"/>
    <x v="1"/>
    <x v="1"/>
  </r>
  <r>
    <x v="6"/>
    <x v="30"/>
    <x v="1"/>
    <x v="1"/>
  </r>
  <r>
    <x v="6"/>
    <x v="31"/>
    <x v="7"/>
    <x v="1"/>
  </r>
  <r>
    <x v="7"/>
    <x v="32"/>
    <x v="8"/>
    <x v="1"/>
  </r>
  <r>
    <x v="7"/>
    <x v="33"/>
    <x v="1"/>
    <x v="1"/>
  </r>
  <r>
    <x v="7"/>
    <x v="7"/>
    <x v="1"/>
    <x v="1"/>
  </r>
  <r>
    <x v="7"/>
    <x v="34"/>
    <x v="1"/>
    <x v="1"/>
  </r>
  <r>
    <x v="7"/>
    <x v="35"/>
    <x v="1"/>
    <x v="1"/>
  </r>
  <r>
    <x v="7"/>
    <x v="36"/>
    <x v="3"/>
    <x v="1"/>
  </r>
  <r>
    <x v="8"/>
    <x v="37"/>
    <x v="9"/>
    <x v="1"/>
  </r>
  <r>
    <x v="8"/>
    <x v="38"/>
    <x v="3"/>
    <x v="1"/>
  </r>
  <r>
    <x v="8"/>
    <x v="33"/>
    <x v="10"/>
    <x v="1"/>
  </r>
  <r>
    <x v="9"/>
    <x v="15"/>
    <x v="4"/>
    <x v="1"/>
  </r>
  <r>
    <x v="9"/>
    <x v="39"/>
    <x v="6"/>
    <x v="1"/>
  </r>
  <r>
    <x v="9"/>
    <x v="40"/>
    <x v="11"/>
    <x v="1"/>
  </r>
  <r>
    <x v="9"/>
    <x v="41"/>
    <x v="9"/>
    <x v="1"/>
  </r>
  <r>
    <x v="10"/>
    <x v="42"/>
    <x v="4"/>
    <x v="0"/>
  </r>
  <r>
    <x v="10"/>
    <x v="43"/>
    <x v="1"/>
    <x v="0"/>
  </r>
  <r>
    <x v="10"/>
    <x v="44"/>
    <x v="3"/>
    <x v="0"/>
  </r>
  <r>
    <x v="10"/>
    <x v="2"/>
    <x v="4"/>
    <x v="0"/>
  </r>
  <r>
    <x v="10"/>
    <x v="45"/>
    <x v="3"/>
    <x v="0"/>
  </r>
  <r>
    <x v="10"/>
    <x v="46"/>
    <x v="1"/>
    <x v="0"/>
  </r>
  <r>
    <x v="10"/>
    <x v="47"/>
    <x v="10"/>
    <x v="0"/>
  </r>
  <r>
    <x v="10"/>
    <x v="48"/>
    <x v="1"/>
    <x v="0"/>
  </r>
  <r>
    <x v="10"/>
    <x v="49"/>
    <x v="1"/>
    <x v="0"/>
  </r>
  <r>
    <x v="11"/>
    <x v="50"/>
    <x v="3"/>
    <x v="1"/>
  </r>
  <r>
    <x v="11"/>
    <x v="51"/>
    <x v="3"/>
    <x v="1"/>
  </r>
  <r>
    <x v="12"/>
    <x v="52"/>
    <x v="3"/>
    <x v="1"/>
  </r>
  <r>
    <x v="12"/>
    <x v="53"/>
    <x v="9"/>
    <x v="1"/>
  </r>
  <r>
    <x v="12"/>
    <x v="54"/>
    <x v="12"/>
    <x v="1"/>
  </r>
  <r>
    <x v="12"/>
    <x v="55"/>
    <x v="10"/>
    <x v="1"/>
  </r>
  <r>
    <x v="13"/>
    <x v="56"/>
    <x v="4"/>
    <x v="1"/>
  </r>
  <r>
    <x v="13"/>
    <x v="57"/>
    <x v="6"/>
    <x v="1"/>
  </r>
  <r>
    <x v="13"/>
    <x v="58"/>
    <x v="9"/>
    <x v="1"/>
  </r>
  <r>
    <x v="13"/>
    <x v="44"/>
    <x v="3"/>
    <x v="1"/>
  </r>
  <r>
    <x v="14"/>
    <x v="59"/>
    <x v="6"/>
    <x v="1"/>
  </r>
  <r>
    <x v="14"/>
    <x v="60"/>
    <x v="4"/>
    <x v="1"/>
  </r>
  <r>
    <x v="14"/>
    <x v="25"/>
    <x v="3"/>
    <x v="1"/>
  </r>
  <r>
    <x v="14"/>
    <x v="61"/>
    <x v="3"/>
    <x v="1"/>
  </r>
  <r>
    <x v="14"/>
    <x v="62"/>
    <x v="1"/>
    <x v="1"/>
  </r>
  <r>
    <x v="14"/>
    <x v="63"/>
    <x v="9"/>
    <x v="1"/>
  </r>
  <r>
    <x v="14"/>
    <x v="13"/>
    <x v="3"/>
    <x v="1"/>
  </r>
  <r>
    <x v="14"/>
    <x v="64"/>
    <x v="6"/>
    <x v="1"/>
  </r>
  <r>
    <x v="14"/>
    <x v="65"/>
    <x v="6"/>
    <x v="1"/>
  </r>
  <r>
    <x v="14"/>
    <x v="66"/>
    <x v="6"/>
    <x v="1"/>
  </r>
  <r>
    <x v="15"/>
    <x v="30"/>
    <x v="3"/>
    <x v="1"/>
  </r>
  <r>
    <x v="15"/>
    <x v="67"/>
    <x v="9"/>
    <x v="1"/>
  </r>
  <r>
    <x v="15"/>
    <x v="68"/>
    <x v="10"/>
    <x v="1"/>
  </r>
  <r>
    <x v="16"/>
    <x v="69"/>
    <x v="4"/>
    <x v="1"/>
  </r>
  <r>
    <x v="16"/>
    <x v="13"/>
    <x v="3"/>
    <x v="1"/>
  </r>
  <r>
    <x v="16"/>
    <x v="12"/>
    <x v="3"/>
    <x v="1"/>
  </r>
  <r>
    <x v="17"/>
    <x v="10"/>
    <x v="6"/>
    <x v="1"/>
  </r>
  <r>
    <x v="17"/>
    <x v="52"/>
    <x v="4"/>
    <x v="1"/>
  </r>
  <r>
    <x v="17"/>
    <x v="70"/>
    <x v="1"/>
    <x v="1"/>
  </r>
  <r>
    <x v="17"/>
    <x v="71"/>
    <x v="6"/>
    <x v="1"/>
  </r>
  <r>
    <x v="17"/>
    <x v="17"/>
    <x v="3"/>
    <x v="1"/>
  </r>
  <r>
    <x v="17"/>
    <x v="35"/>
    <x v="3"/>
    <x v="1"/>
  </r>
  <r>
    <x v="17"/>
    <x v="72"/>
    <x v="1"/>
    <x v="1"/>
  </r>
  <r>
    <x v="17"/>
    <x v="39"/>
    <x v="1"/>
    <x v="1"/>
  </r>
  <r>
    <x v="17"/>
    <x v="73"/>
    <x v="1"/>
    <x v="1"/>
  </r>
  <r>
    <x v="17"/>
    <x v="57"/>
    <x v="13"/>
    <x v="1"/>
  </r>
  <r>
    <x v="17"/>
    <x v="34"/>
    <x v="6"/>
    <x v="1"/>
  </r>
  <r>
    <x v="17"/>
    <x v="27"/>
    <x v="6"/>
    <x v="1"/>
  </r>
  <r>
    <x v="18"/>
    <x v="42"/>
    <x v="6"/>
    <x v="1"/>
  </r>
  <r>
    <x v="18"/>
    <x v="74"/>
    <x v="9"/>
    <x v="1"/>
  </r>
  <r>
    <x v="18"/>
    <x v="75"/>
    <x v="3"/>
    <x v="1"/>
  </r>
  <r>
    <x v="19"/>
    <x v="76"/>
    <x v="3"/>
    <x v="1"/>
  </r>
  <r>
    <x v="19"/>
    <x v="77"/>
    <x v="9"/>
    <x v="1"/>
  </r>
  <r>
    <x v="19"/>
    <x v="78"/>
    <x v="11"/>
    <x v="1"/>
  </r>
  <r>
    <x v="20"/>
    <x v="79"/>
    <x v="4"/>
    <x v="1"/>
  </r>
  <r>
    <x v="20"/>
    <x v="80"/>
    <x v="6"/>
    <x v="1"/>
  </r>
  <r>
    <x v="20"/>
    <x v="81"/>
    <x v="11"/>
    <x v="1"/>
  </r>
  <r>
    <x v="20"/>
    <x v="82"/>
    <x v="10"/>
    <x v="1"/>
  </r>
  <r>
    <x v="21"/>
    <x v="83"/>
    <x v="6"/>
    <x v="1"/>
  </r>
  <r>
    <x v="21"/>
    <x v="84"/>
    <x v="9"/>
    <x v="1"/>
  </r>
  <r>
    <x v="21"/>
    <x v="56"/>
    <x v="3"/>
    <x v="1"/>
  </r>
  <r>
    <x v="21"/>
    <x v="85"/>
    <x v="10"/>
    <x v="1"/>
  </r>
  <r>
    <x v="22"/>
    <x v="86"/>
    <x v="4"/>
    <x v="1"/>
  </r>
  <r>
    <x v="22"/>
    <x v="87"/>
    <x v="4"/>
    <x v="1"/>
  </r>
  <r>
    <x v="22"/>
    <x v="88"/>
    <x v="6"/>
    <x v="1"/>
  </r>
  <r>
    <x v="22"/>
    <x v="89"/>
    <x v="3"/>
    <x v="1"/>
  </r>
  <r>
    <x v="22"/>
    <x v="56"/>
    <x v="3"/>
    <x v="1"/>
  </r>
  <r>
    <x v="22"/>
    <x v="90"/>
    <x v="9"/>
    <x v="1"/>
  </r>
  <r>
    <x v="22"/>
    <x v="91"/>
    <x v="3"/>
    <x v="1"/>
  </r>
  <r>
    <x v="22"/>
    <x v="92"/>
    <x v="14"/>
    <x v="1"/>
  </r>
  <r>
    <x v="23"/>
    <x v="93"/>
    <x v="15"/>
    <x v="1"/>
  </r>
  <r>
    <x v="23"/>
    <x v="94"/>
    <x v="9"/>
    <x v="1"/>
  </r>
  <r>
    <x v="23"/>
    <x v="40"/>
    <x v="3"/>
    <x v="1"/>
  </r>
  <r>
    <x v="23"/>
    <x v="64"/>
    <x v="10"/>
    <x v="1"/>
  </r>
  <r>
    <x v="24"/>
    <x v="95"/>
    <x v="4"/>
    <x v="0"/>
  </r>
  <r>
    <x v="24"/>
    <x v="96"/>
    <x v="3"/>
    <x v="0"/>
  </r>
  <r>
    <x v="24"/>
    <x v="97"/>
    <x v="9"/>
    <x v="0"/>
  </r>
  <r>
    <x v="24"/>
    <x v="98"/>
    <x v="3"/>
    <x v="0"/>
  </r>
  <r>
    <x v="25"/>
    <x v="27"/>
    <x v="4"/>
    <x v="0"/>
  </r>
  <r>
    <x v="25"/>
    <x v="99"/>
    <x v="6"/>
    <x v="0"/>
  </r>
  <r>
    <x v="25"/>
    <x v="100"/>
    <x v="10"/>
    <x v="0"/>
  </r>
  <r>
    <x v="26"/>
    <x v="39"/>
    <x v="16"/>
    <x v="0"/>
  </r>
  <r>
    <x v="26"/>
    <x v="101"/>
    <x v="9"/>
    <x v="0"/>
  </r>
  <r>
    <x v="26"/>
    <x v="102"/>
    <x v="3"/>
    <x v="0"/>
  </r>
  <r>
    <x v="27"/>
    <x v="57"/>
    <x v="4"/>
    <x v="1"/>
  </r>
  <r>
    <x v="27"/>
    <x v="103"/>
    <x v="6"/>
    <x v="1"/>
  </r>
  <r>
    <x v="27"/>
    <x v="104"/>
    <x v="3"/>
    <x v="1"/>
  </r>
  <r>
    <x v="27"/>
    <x v="105"/>
    <x v="16"/>
    <x v="1"/>
  </r>
  <r>
    <x v="27"/>
    <x v="106"/>
    <x v="10"/>
    <x v="1"/>
  </r>
  <r>
    <x v="28"/>
    <x v="107"/>
    <x v="3"/>
    <x v="0"/>
  </r>
  <r>
    <x v="28"/>
    <x v="108"/>
    <x v="9"/>
    <x v="0"/>
  </r>
  <r>
    <x v="28"/>
    <x v="109"/>
    <x v="3"/>
    <x v="0"/>
  </r>
  <r>
    <x v="29"/>
    <x v="110"/>
    <x v="3"/>
    <x v="0"/>
  </r>
  <r>
    <x v="29"/>
    <x v="99"/>
    <x v="1"/>
    <x v="0"/>
  </r>
  <r>
    <x v="29"/>
    <x v="37"/>
    <x v="1"/>
    <x v="0"/>
  </r>
  <r>
    <x v="29"/>
    <x v="11"/>
    <x v="3"/>
    <x v="0"/>
  </r>
  <r>
    <x v="30"/>
    <x v="111"/>
    <x v="3"/>
    <x v="0"/>
  </r>
  <r>
    <x v="30"/>
    <x v="112"/>
    <x v="1"/>
    <x v="0"/>
  </r>
  <r>
    <x v="30"/>
    <x v="113"/>
    <x v="1"/>
    <x v="0"/>
  </r>
  <r>
    <x v="30"/>
    <x v="114"/>
    <x v="1"/>
    <x v="0"/>
  </r>
  <r>
    <x v="30"/>
    <x v="98"/>
    <x v="1"/>
    <x v="0"/>
  </r>
  <r>
    <x v="31"/>
    <x v="115"/>
    <x v="3"/>
    <x v="0"/>
  </r>
  <r>
    <x v="31"/>
    <x v="103"/>
    <x v="1"/>
    <x v="0"/>
  </r>
  <r>
    <x v="31"/>
    <x v="116"/>
    <x v="1"/>
    <x v="0"/>
  </r>
  <r>
    <x v="31"/>
    <x v="56"/>
    <x v="1"/>
    <x v="0"/>
  </r>
  <r>
    <x v="31"/>
    <x v="6"/>
    <x v="3"/>
    <x v="0"/>
  </r>
  <r>
    <x v="32"/>
    <x v="117"/>
    <x v="1"/>
    <x v="0"/>
  </r>
  <r>
    <x v="32"/>
    <x v="118"/>
    <x v="2"/>
    <x v="0"/>
  </r>
  <r>
    <x v="32"/>
    <x v="119"/>
    <x v="1"/>
    <x v="0"/>
  </r>
  <r>
    <x v="32"/>
    <x v="120"/>
    <x v="1"/>
    <x v="0"/>
  </r>
  <r>
    <x v="32"/>
    <x v="121"/>
    <x v="8"/>
    <x v="0"/>
  </r>
  <r>
    <x v="32"/>
    <x v="122"/>
    <x v="3"/>
    <x v="0"/>
  </r>
  <r>
    <x v="33"/>
    <x v="35"/>
    <x v="3"/>
    <x v="0"/>
  </r>
  <r>
    <x v="33"/>
    <x v="123"/>
    <x v="1"/>
    <x v="0"/>
  </r>
  <r>
    <x v="33"/>
    <x v="124"/>
    <x v="1"/>
    <x v="0"/>
  </r>
  <r>
    <x v="33"/>
    <x v="125"/>
    <x v="1"/>
    <x v="0"/>
  </r>
  <r>
    <x v="33"/>
    <x v="126"/>
    <x v="3"/>
    <x v="0"/>
  </r>
  <r>
    <x v="34"/>
    <x v="127"/>
    <x v="3"/>
    <x v="0"/>
  </r>
  <r>
    <x v="34"/>
    <x v="21"/>
    <x v="1"/>
    <x v="0"/>
  </r>
  <r>
    <x v="34"/>
    <x v="128"/>
    <x v="1"/>
    <x v="0"/>
  </r>
  <r>
    <x v="34"/>
    <x v="129"/>
    <x v="1"/>
    <x v="0"/>
  </r>
  <r>
    <x v="34"/>
    <x v="130"/>
    <x v="1"/>
    <x v="0"/>
  </r>
  <r>
    <x v="35"/>
    <x v="131"/>
    <x v="1"/>
    <x v="1"/>
  </r>
  <r>
    <x v="35"/>
    <x v="104"/>
    <x v="1"/>
    <x v="1"/>
  </r>
  <r>
    <x v="35"/>
    <x v="27"/>
    <x v="17"/>
    <x v="1"/>
  </r>
  <r>
    <x v="35"/>
    <x v="132"/>
    <x v="3"/>
    <x v="1"/>
  </r>
  <r>
    <x v="36"/>
    <x v="133"/>
    <x v="3"/>
    <x v="1"/>
  </r>
  <r>
    <x v="36"/>
    <x v="113"/>
    <x v="1"/>
    <x v="1"/>
  </r>
  <r>
    <x v="36"/>
    <x v="134"/>
    <x v="1"/>
    <x v="1"/>
  </r>
  <r>
    <x v="36"/>
    <x v="135"/>
    <x v="1"/>
    <x v="1"/>
  </r>
  <r>
    <x v="36"/>
    <x v="91"/>
    <x v="1"/>
    <x v="1"/>
  </r>
  <r>
    <x v="36"/>
    <x v="136"/>
    <x v="3"/>
    <x v="1"/>
  </r>
  <r>
    <x v="37"/>
    <x v="137"/>
    <x v="3"/>
    <x v="1"/>
  </r>
  <r>
    <x v="37"/>
    <x v="138"/>
    <x v="3"/>
    <x v="1"/>
  </r>
  <r>
    <x v="37"/>
    <x v="139"/>
    <x v="1"/>
    <x v="1"/>
  </r>
  <r>
    <x v="37"/>
    <x v="140"/>
    <x v="1"/>
    <x v="1"/>
  </r>
  <r>
    <x v="37"/>
    <x v="141"/>
    <x v="1"/>
    <x v="1"/>
  </r>
  <r>
    <x v="38"/>
    <x v="142"/>
    <x v="10"/>
    <x v="1"/>
  </r>
  <r>
    <x v="38"/>
    <x v="82"/>
    <x v="3"/>
    <x v="1"/>
  </r>
  <r>
    <x v="38"/>
    <x v="133"/>
    <x v="1"/>
    <x v="1"/>
  </r>
  <r>
    <x v="38"/>
    <x v="143"/>
    <x v="1"/>
    <x v="1"/>
  </r>
  <r>
    <x v="38"/>
    <x v="91"/>
    <x v="1"/>
    <x v="1"/>
  </r>
  <r>
    <x v="38"/>
    <x v="83"/>
    <x v="1"/>
    <x v="1"/>
  </r>
  <r>
    <x v="38"/>
    <x v="144"/>
    <x v="11"/>
    <x v="1"/>
  </r>
  <r>
    <x v="39"/>
    <x v="145"/>
    <x v="8"/>
    <x v="1"/>
  </r>
  <r>
    <x v="39"/>
    <x v="72"/>
    <x v="1"/>
    <x v="1"/>
  </r>
  <r>
    <x v="39"/>
    <x v="146"/>
    <x v="1"/>
    <x v="1"/>
  </r>
  <r>
    <x v="39"/>
    <x v="116"/>
    <x v="1"/>
    <x v="1"/>
  </r>
  <r>
    <x v="39"/>
    <x v="147"/>
    <x v="3"/>
    <x v="1"/>
  </r>
  <r>
    <x v="40"/>
    <x v="2"/>
    <x v="4"/>
    <x v="1"/>
  </r>
  <r>
    <x v="40"/>
    <x v="148"/>
    <x v="6"/>
    <x v="1"/>
  </r>
  <r>
    <x v="40"/>
    <x v="76"/>
    <x v="3"/>
    <x v="1"/>
  </r>
  <r>
    <x v="40"/>
    <x v="147"/>
    <x v="18"/>
    <x v="1"/>
  </r>
  <r>
    <x v="41"/>
    <x v="149"/>
    <x v="3"/>
    <x v="1"/>
  </r>
  <r>
    <x v="41"/>
    <x v="119"/>
    <x v="9"/>
    <x v="1"/>
  </r>
  <r>
    <x v="41"/>
    <x v="150"/>
    <x v="3"/>
    <x v="1"/>
  </r>
  <r>
    <x v="41"/>
    <x v="151"/>
    <x v="10"/>
    <x v="1"/>
  </r>
  <r>
    <x v="42"/>
    <x v="152"/>
    <x v="4"/>
    <x v="1"/>
  </r>
  <r>
    <x v="42"/>
    <x v="153"/>
    <x v="17"/>
    <x v="1"/>
  </r>
  <r>
    <x v="42"/>
    <x v="25"/>
    <x v="6"/>
    <x v="1"/>
  </r>
  <r>
    <x v="42"/>
    <x v="154"/>
    <x v="3"/>
    <x v="1"/>
  </r>
  <r>
    <x v="42"/>
    <x v="75"/>
    <x v="10"/>
    <x v="1"/>
  </r>
  <r>
    <x v="43"/>
    <x v="155"/>
    <x v="6"/>
    <x v="1"/>
  </r>
  <r>
    <x v="43"/>
    <x v="4"/>
    <x v="3"/>
    <x v="1"/>
  </r>
  <r>
    <x v="43"/>
    <x v="156"/>
    <x v="19"/>
    <x v="1"/>
  </r>
  <r>
    <x v="43"/>
    <x v="157"/>
    <x v="10"/>
    <x v="1"/>
  </r>
  <r>
    <x v="44"/>
    <x v="158"/>
    <x v="4"/>
    <x v="0"/>
  </r>
  <r>
    <x v="44"/>
    <x v="43"/>
    <x v="6"/>
    <x v="0"/>
  </r>
  <r>
    <x v="44"/>
    <x v="159"/>
    <x v="3"/>
    <x v="0"/>
  </r>
  <r>
    <x v="44"/>
    <x v="160"/>
    <x v="20"/>
    <x v="0"/>
  </r>
  <r>
    <x v="45"/>
    <x v="49"/>
    <x v="6"/>
    <x v="0"/>
  </r>
  <r>
    <x v="45"/>
    <x v="65"/>
    <x v="3"/>
    <x v="0"/>
  </r>
  <r>
    <x v="45"/>
    <x v="161"/>
    <x v="9"/>
    <x v="0"/>
  </r>
  <r>
    <x v="45"/>
    <x v="108"/>
    <x v="10"/>
    <x v="0"/>
  </r>
  <r>
    <x v="46"/>
    <x v="93"/>
    <x v="4"/>
    <x v="0"/>
  </r>
  <r>
    <x v="46"/>
    <x v="162"/>
    <x v="6"/>
    <x v="0"/>
  </r>
  <r>
    <x v="46"/>
    <x v="62"/>
    <x v="3"/>
    <x v="0"/>
  </r>
  <r>
    <x v="46"/>
    <x v="163"/>
    <x v="3"/>
    <x v="0"/>
  </r>
  <r>
    <x v="47"/>
    <x v="164"/>
    <x v="4"/>
    <x v="1"/>
  </r>
  <r>
    <x v="47"/>
    <x v="35"/>
    <x v="6"/>
    <x v="1"/>
  </r>
  <r>
    <x v="47"/>
    <x v="9"/>
    <x v="3"/>
    <x v="1"/>
  </r>
  <r>
    <x v="47"/>
    <x v="165"/>
    <x v="3"/>
    <x v="1"/>
  </r>
  <r>
    <x v="47"/>
    <x v="10"/>
    <x v="9"/>
    <x v="1"/>
  </r>
  <r>
    <x v="47"/>
    <x v="166"/>
    <x v="3"/>
    <x v="1"/>
  </r>
  <r>
    <x v="47"/>
    <x v="167"/>
    <x v="10"/>
    <x v="1"/>
  </r>
  <r>
    <x v="48"/>
    <x v="113"/>
    <x v="4"/>
    <x v="0"/>
  </r>
  <r>
    <x v="48"/>
    <x v="168"/>
    <x v="6"/>
    <x v="0"/>
  </r>
  <r>
    <x v="48"/>
    <x v="169"/>
    <x v="3"/>
    <x v="0"/>
  </r>
  <r>
    <x v="48"/>
    <x v="170"/>
    <x v="9"/>
    <x v="0"/>
  </r>
  <r>
    <x v="49"/>
    <x v="171"/>
    <x v="4"/>
    <x v="0"/>
  </r>
  <r>
    <x v="49"/>
    <x v="172"/>
    <x v="3"/>
    <x v="0"/>
  </r>
  <r>
    <x v="49"/>
    <x v="17"/>
    <x v="3"/>
    <x v="0"/>
  </r>
  <r>
    <x v="50"/>
    <x v="173"/>
    <x v="15"/>
    <x v="0"/>
  </r>
  <r>
    <x v="50"/>
    <x v="70"/>
    <x v="3"/>
    <x v="0"/>
  </r>
  <r>
    <x v="50"/>
    <x v="118"/>
    <x v="9"/>
    <x v="0"/>
  </r>
  <r>
    <x v="50"/>
    <x v="174"/>
    <x v="13"/>
    <x v="0"/>
  </r>
  <r>
    <x v="51"/>
    <x v="175"/>
    <x v="4"/>
    <x v="0"/>
  </r>
  <r>
    <x v="51"/>
    <x v="166"/>
    <x v="4"/>
    <x v="0"/>
  </r>
  <r>
    <x v="51"/>
    <x v="176"/>
    <x v="6"/>
    <x v="0"/>
  </r>
  <r>
    <x v="51"/>
    <x v="100"/>
    <x v="3"/>
    <x v="0"/>
  </r>
  <r>
    <x v="51"/>
    <x v="88"/>
    <x v="21"/>
    <x v="0"/>
  </r>
  <r>
    <x v="51"/>
    <x v="31"/>
    <x v="3"/>
    <x v="0"/>
  </r>
  <r>
    <x v="52"/>
    <x v="177"/>
    <x v="6"/>
    <x v="0"/>
  </r>
  <r>
    <x v="52"/>
    <x v="103"/>
    <x v="3"/>
    <x v="0"/>
  </r>
  <r>
    <x v="52"/>
    <x v="178"/>
    <x v="9"/>
    <x v="0"/>
  </r>
  <r>
    <x v="52"/>
    <x v="17"/>
    <x v="20"/>
    <x v="0"/>
  </r>
  <r>
    <x v="53"/>
    <x v="179"/>
    <x v="4"/>
    <x v="1"/>
  </r>
  <r>
    <x v="53"/>
    <x v="88"/>
    <x v="22"/>
    <x v="1"/>
  </r>
  <r>
    <x v="53"/>
    <x v="150"/>
    <x v="9"/>
    <x v="1"/>
  </r>
  <r>
    <x v="53"/>
    <x v="180"/>
    <x v="3"/>
    <x v="1"/>
  </r>
  <r>
    <x v="54"/>
    <x v="177"/>
    <x v="23"/>
    <x v="1"/>
  </r>
  <r>
    <x v="54"/>
    <x v="121"/>
    <x v="6"/>
    <x v="1"/>
  </r>
  <r>
    <x v="54"/>
    <x v="178"/>
    <x v="3"/>
    <x v="1"/>
  </r>
  <r>
    <x v="54"/>
    <x v="155"/>
    <x v="9"/>
    <x v="1"/>
  </r>
  <r>
    <x v="55"/>
    <x v="181"/>
    <x v="3"/>
    <x v="1"/>
  </r>
  <r>
    <x v="55"/>
    <x v="12"/>
    <x v="17"/>
    <x v="1"/>
  </r>
  <r>
    <x v="55"/>
    <x v="43"/>
    <x v="3"/>
    <x v="1"/>
  </r>
  <r>
    <x v="56"/>
    <x v="182"/>
    <x v="4"/>
    <x v="0"/>
  </r>
  <r>
    <x v="56"/>
    <x v="183"/>
    <x v="6"/>
    <x v="0"/>
  </r>
  <r>
    <x v="56"/>
    <x v="184"/>
    <x v="20"/>
    <x v="0"/>
  </r>
  <r>
    <x v="56"/>
    <x v="185"/>
    <x v="9"/>
    <x v="0"/>
  </r>
  <r>
    <x v="56"/>
    <x v="68"/>
    <x v="3"/>
    <x v="0"/>
  </r>
  <r>
    <x v="57"/>
    <x v="150"/>
    <x v="4"/>
    <x v="0"/>
  </r>
  <r>
    <x v="57"/>
    <x v="186"/>
    <x v="6"/>
    <x v="0"/>
  </r>
  <r>
    <x v="57"/>
    <x v="187"/>
    <x v="9"/>
    <x v="0"/>
  </r>
  <r>
    <x v="57"/>
    <x v="184"/>
    <x v="3"/>
    <x v="0"/>
  </r>
  <r>
    <x v="58"/>
    <x v="188"/>
    <x v="4"/>
    <x v="0"/>
  </r>
  <r>
    <x v="58"/>
    <x v="113"/>
    <x v="6"/>
    <x v="0"/>
  </r>
  <r>
    <x v="58"/>
    <x v="92"/>
    <x v="3"/>
    <x v="0"/>
  </r>
  <r>
    <x v="58"/>
    <x v="39"/>
    <x v="24"/>
    <x v="0"/>
  </r>
  <r>
    <x v="59"/>
    <x v="189"/>
    <x v="10"/>
    <x v="0"/>
  </r>
  <r>
    <x v="59"/>
    <x v="84"/>
    <x v="3"/>
    <x v="0"/>
  </r>
  <r>
    <x v="59"/>
    <x v="58"/>
    <x v="1"/>
    <x v="0"/>
  </r>
  <r>
    <x v="59"/>
    <x v="158"/>
    <x v="1"/>
    <x v="0"/>
  </r>
  <r>
    <x v="59"/>
    <x v="190"/>
    <x v="1"/>
    <x v="0"/>
  </r>
  <r>
    <x v="59"/>
    <x v="191"/>
    <x v="2"/>
    <x v="0"/>
  </r>
  <r>
    <x v="59"/>
    <x v="73"/>
    <x v="3"/>
    <x v="0"/>
  </r>
  <r>
    <x v="60"/>
    <x v="192"/>
    <x v="3"/>
    <x v="0"/>
  </r>
  <r>
    <x v="61"/>
    <x v="99"/>
    <x v="2"/>
    <x v="0"/>
  </r>
  <r>
    <x v="62"/>
    <x v="177"/>
    <x v="4"/>
    <x v="1"/>
  </r>
  <r>
    <x v="63"/>
    <x v="68"/>
    <x v="1"/>
    <x v="0"/>
  </r>
  <r>
    <x v="63"/>
    <x v="32"/>
    <x v="9"/>
    <x v="0"/>
  </r>
  <r>
    <x v="64"/>
    <x v="162"/>
    <x v="9"/>
    <x v="0"/>
  </r>
  <r>
    <x v="65"/>
    <x v="133"/>
    <x v="2"/>
    <x v="0"/>
  </r>
  <r>
    <x v="65"/>
    <x v="127"/>
    <x v="4"/>
    <x v="0"/>
  </r>
  <r>
    <x v="65"/>
    <x v="193"/>
    <x v="3"/>
    <x v="0"/>
  </r>
  <r>
    <x v="65"/>
    <x v="194"/>
    <x v="3"/>
    <x v="0"/>
  </r>
  <r>
    <x v="65"/>
    <x v="176"/>
    <x v="10"/>
    <x v="0"/>
  </r>
  <r>
    <x v="65"/>
    <x v="195"/>
    <x v="1"/>
    <x v="0"/>
  </r>
  <r>
    <x v="65"/>
    <x v="196"/>
    <x v="1"/>
    <x v="0"/>
  </r>
  <r>
    <x v="65"/>
    <x v="197"/>
    <x v="1"/>
    <x v="0"/>
  </r>
  <r>
    <x v="65"/>
    <x v="198"/>
    <x v="3"/>
    <x v="0"/>
  </r>
  <r>
    <x v="65"/>
    <x v="162"/>
    <x v="3"/>
    <x v="0"/>
  </r>
  <r>
    <x v="65"/>
    <x v="24"/>
    <x v="6"/>
    <x v="0"/>
  </r>
  <r>
    <x v="65"/>
    <x v="8"/>
    <x v="6"/>
    <x v="0"/>
  </r>
  <r>
    <x v="66"/>
    <x v="74"/>
    <x v="6"/>
    <x v="0"/>
  </r>
  <r>
    <x v="67"/>
    <x v="199"/>
    <x v="4"/>
    <x v="0"/>
  </r>
  <r>
    <x v="68"/>
    <x v="200"/>
    <x v="10"/>
    <x v="0"/>
  </r>
  <r>
    <x v="68"/>
    <x v="201"/>
    <x v="3"/>
    <x v="0"/>
  </r>
  <r>
    <x v="68"/>
    <x v="195"/>
    <x v="4"/>
    <x v="0"/>
  </r>
  <r>
    <x v="68"/>
    <x v="202"/>
    <x v="1"/>
    <x v="0"/>
  </r>
  <r>
    <x v="68"/>
    <x v="203"/>
    <x v="1"/>
    <x v="0"/>
  </r>
  <r>
    <x v="68"/>
    <x v="204"/>
    <x v="1"/>
    <x v="0"/>
  </r>
  <r>
    <x v="68"/>
    <x v="205"/>
    <x v="1"/>
    <x v="0"/>
  </r>
  <r>
    <x v="68"/>
    <x v="206"/>
    <x v="3"/>
    <x v="0"/>
  </r>
  <r>
    <x v="69"/>
    <x v="207"/>
    <x v="3"/>
    <x v="0"/>
  </r>
  <r>
    <x v="69"/>
    <x v="40"/>
    <x v="1"/>
    <x v="0"/>
  </r>
  <r>
    <x v="69"/>
    <x v="208"/>
    <x v="23"/>
    <x v="0"/>
  </r>
  <r>
    <x v="69"/>
    <x v="209"/>
    <x v="1"/>
    <x v="0"/>
  </r>
  <r>
    <x v="69"/>
    <x v="15"/>
    <x v="1"/>
    <x v="0"/>
  </r>
  <r>
    <x v="69"/>
    <x v="96"/>
    <x v="1"/>
    <x v="0"/>
  </r>
  <r>
    <x v="69"/>
    <x v="8"/>
    <x v="3"/>
    <x v="0"/>
  </r>
  <r>
    <x v="69"/>
    <x v="210"/>
    <x v="3"/>
    <x v="0"/>
  </r>
  <r>
    <x v="70"/>
    <x v="211"/>
    <x v="3"/>
    <x v="0"/>
  </r>
  <r>
    <x v="70"/>
    <x v="145"/>
    <x v="1"/>
    <x v="0"/>
  </r>
  <r>
    <x v="70"/>
    <x v="212"/>
    <x v="1"/>
    <x v="0"/>
  </r>
  <r>
    <x v="70"/>
    <x v="213"/>
    <x v="1"/>
    <x v="0"/>
  </r>
  <r>
    <x v="70"/>
    <x v="214"/>
    <x v="1"/>
    <x v="0"/>
  </r>
  <r>
    <x v="70"/>
    <x v="129"/>
    <x v="3"/>
    <x v="0"/>
  </r>
  <r>
    <x v="71"/>
    <x v="46"/>
    <x v="3"/>
    <x v="0"/>
  </r>
  <r>
    <x v="71"/>
    <x v="186"/>
    <x v="1"/>
    <x v="0"/>
  </r>
  <r>
    <x v="71"/>
    <x v="215"/>
    <x v="1"/>
    <x v="0"/>
  </r>
  <r>
    <x v="71"/>
    <x v="62"/>
    <x v="1"/>
    <x v="0"/>
  </r>
  <r>
    <x v="71"/>
    <x v="216"/>
    <x v="1"/>
    <x v="0"/>
  </r>
  <r>
    <x v="71"/>
    <x v="135"/>
    <x v="1"/>
    <x v="0"/>
  </r>
  <r>
    <x v="72"/>
    <x v="217"/>
    <x v="7"/>
    <x v="0"/>
  </r>
  <r>
    <x v="72"/>
    <x v="218"/>
    <x v="1"/>
    <x v="0"/>
  </r>
  <r>
    <x v="72"/>
    <x v="219"/>
    <x v="1"/>
    <x v="0"/>
  </r>
  <r>
    <x v="72"/>
    <x v="143"/>
    <x v="1"/>
    <x v="0"/>
  </r>
  <r>
    <x v="72"/>
    <x v="98"/>
    <x v="1"/>
    <x v="0"/>
  </r>
  <r>
    <x v="72"/>
    <x v="220"/>
    <x v="3"/>
    <x v="0"/>
  </r>
  <r>
    <x v="73"/>
    <x v="221"/>
    <x v="4"/>
    <x v="0"/>
  </r>
  <r>
    <x v="73"/>
    <x v="222"/>
    <x v="6"/>
    <x v="0"/>
  </r>
  <r>
    <x v="73"/>
    <x v="223"/>
    <x v="3"/>
    <x v="0"/>
  </r>
  <r>
    <x v="73"/>
    <x v="224"/>
    <x v="9"/>
    <x v="0"/>
  </r>
  <r>
    <x v="73"/>
    <x v="44"/>
    <x v="17"/>
    <x v="0"/>
  </r>
  <r>
    <x v="73"/>
    <x v="225"/>
    <x v="3"/>
    <x v="0"/>
  </r>
  <r>
    <x v="74"/>
    <x v="208"/>
    <x v="6"/>
    <x v="0"/>
  </r>
  <r>
    <x v="74"/>
    <x v="105"/>
    <x v="3"/>
    <x v="0"/>
  </r>
  <r>
    <x v="74"/>
    <x v="226"/>
    <x v="12"/>
    <x v="0"/>
  </r>
  <r>
    <x v="74"/>
    <x v="170"/>
    <x v="3"/>
    <x v="0"/>
  </r>
  <r>
    <x v="75"/>
    <x v="227"/>
    <x v="4"/>
    <x v="0"/>
  </r>
  <r>
    <x v="75"/>
    <x v="228"/>
    <x v="20"/>
    <x v="0"/>
  </r>
  <r>
    <x v="75"/>
    <x v="229"/>
    <x v="3"/>
    <x v="0"/>
  </r>
  <r>
    <x v="76"/>
    <x v="230"/>
    <x v="4"/>
    <x v="0"/>
  </r>
  <r>
    <x v="76"/>
    <x v="38"/>
    <x v="3"/>
    <x v="0"/>
  </r>
  <r>
    <x v="76"/>
    <x v="97"/>
    <x v="9"/>
    <x v="0"/>
  </r>
  <r>
    <x v="76"/>
    <x v="175"/>
    <x v="3"/>
    <x v="0"/>
  </r>
  <r>
    <x v="77"/>
    <x v="231"/>
    <x v="4"/>
    <x v="0"/>
  </r>
  <r>
    <x v="77"/>
    <x v="130"/>
    <x v="25"/>
    <x v="0"/>
  </r>
  <r>
    <x v="77"/>
    <x v="172"/>
    <x v="9"/>
    <x v="0"/>
  </r>
  <r>
    <x v="77"/>
    <x v="63"/>
    <x v="3"/>
    <x v="0"/>
  </r>
  <r>
    <x v="78"/>
    <x v="81"/>
    <x v="4"/>
    <x v="0"/>
  </r>
  <r>
    <x v="78"/>
    <x v="232"/>
    <x v="6"/>
    <x v="0"/>
  </r>
  <r>
    <x v="78"/>
    <x v="144"/>
    <x v="17"/>
    <x v="0"/>
  </r>
  <r>
    <x v="78"/>
    <x v="0"/>
    <x v="3"/>
    <x v="0"/>
  </r>
  <r>
    <x v="78"/>
    <x v="233"/>
    <x v="10"/>
    <x v="0"/>
  </r>
  <r>
    <x v="79"/>
    <x v="234"/>
    <x v="6"/>
    <x v="0"/>
  </r>
  <r>
    <x v="79"/>
    <x v="235"/>
    <x v="20"/>
    <x v="0"/>
  </r>
  <r>
    <x v="79"/>
    <x v="157"/>
    <x v="9"/>
    <x v="0"/>
  </r>
  <r>
    <x v="79"/>
    <x v="236"/>
    <x v="10"/>
    <x v="0"/>
  </r>
  <r>
    <x v="80"/>
    <x v="237"/>
    <x v="4"/>
    <x v="0"/>
  </r>
  <r>
    <x v="80"/>
    <x v="175"/>
    <x v="26"/>
    <x v="0"/>
  </r>
  <r>
    <x v="80"/>
    <x v="151"/>
    <x v="3"/>
    <x v="0"/>
  </r>
  <r>
    <x v="80"/>
    <x v="183"/>
    <x v="3"/>
    <x v="0"/>
  </r>
  <r>
    <x v="81"/>
    <x v="214"/>
    <x v="23"/>
    <x v="0"/>
  </r>
  <r>
    <x v="81"/>
    <x v="116"/>
    <x v="6"/>
    <x v="0"/>
  </r>
  <r>
    <x v="81"/>
    <x v="194"/>
    <x v="3"/>
    <x v="0"/>
  </r>
  <r>
    <x v="81"/>
    <x v="44"/>
    <x v="21"/>
    <x v="0"/>
  </r>
  <r>
    <x v="81"/>
    <x v="161"/>
    <x v="10"/>
    <x v="0"/>
  </r>
  <r>
    <x v="82"/>
    <x v="122"/>
    <x v="4"/>
    <x v="0"/>
  </r>
  <r>
    <x v="82"/>
    <x v="198"/>
    <x v="3"/>
    <x v="0"/>
  </r>
  <r>
    <x v="82"/>
    <x v="238"/>
    <x v="9"/>
    <x v="0"/>
  </r>
  <r>
    <x v="82"/>
    <x v="21"/>
    <x v="20"/>
    <x v="0"/>
  </r>
  <r>
    <x v="83"/>
    <x v="239"/>
    <x v="6"/>
    <x v="0"/>
  </r>
  <r>
    <x v="83"/>
    <x v="53"/>
    <x v="3"/>
    <x v="0"/>
  </r>
  <r>
    <x v="83"/>
    <x v="240"/>
    <x v="6"/>
    <x v="0"/>
  </r>
  <r>
    <x v="84"/>
    <x v="0"/>
    <x v="6"/>
    <x v="0"/>
  </r>
  <r>
    <x v="84"/>
    <x v="185"/>
    <x v="6"/>
    <x v="0"/>
  </r>
  <r>
    <x v="84"/>
    <x v="56"/>
    <x v="3"/>
    <x v="0"/>
  </r>
  <r>
    <x v="84"/>
    <x v="125"/>
    <x v="4"/>
    <x v="0"/>
  </r>
  <r>
    <x v="84"/>
    <x v="226"/>
    <x v="7"/>
    <x v="0"/>
  </r>
  <r>
    <x v="84"/>
    <x v="63"/>
    <x v="3"/>
    <x v="0"/>
  </r>
  <r>
    <x v="84"/>
    <x v="7"/>
    <x v="1"/>
    <x v="0"/>
  </r>
  <r>
    <x v="84"/>
    <x v="241"/>
    <x v="10"/>
    <x v="0"/>
  </r>
  <r>
    <x v="84"/>
    <x v="217"/>
    <x v="1"/>
    <x v="0"/>
  </r>
  <r>
    <x v="84"/>
    <x v="108"/>
    <x v="3"/>
    <x v="0"/>
  </r>
  <r>
    <x v="84"/>
    <x v="140"/>
    <x v="3"/>
    <x v="0"/>
  </r>
  <r>
    <x v="84"/>
    <x v="242"/>
    <x v="6"/>
    <x v="0"/>
  </r>
  <r>
    <x v="84"/>
    <x v="50"/>
    <x v="6"/>
    <x v="0"/>
  </r>
  <r>
    <x v="85"/>
    <x v="34"/>
    <x v="4"/>
    <x v="0"/>
  </r>
  <r>
    <x v="85"/>
    <x v="243"/>
    <x v="6"/>
    <x v="0"/>
  </r>
  <r>
    <x v="85"/>
    <x v="244"/>
    <x v="27"/>
    <x v="0"/>
  </r>
  <r>
    <x v="86"/>
    <x v="80"/>
    <x v="4"/>
    <x v="0"/>
  </r>
  <r>
    <x v="86"/>
    <x v="141"/>
    <x v="28"/>
    <x v="0"/>
  </r>
  <r>
    <x v="86"/>
    <x v="143"/>
    <x v="20"/>
    <x v="0"/>
  </r>
  <r>
    <x v="86"/>
    <x v="73"/>
    <x v="3"/>
    <x v="0"/>
  </r>
  <r>
    <x v="87"/>
    <x v="55"/>
    <x v="4"/>
    <x v="0"/>
  </r>
  <r>
    <x v="87"/>
    <x v="139"/>
    <x v="9"/>
    <x v="0"/>
  </r>
  <r>
    <x v="87"/>
    <x v="23"/>
    <x v="27"/>
    <x v="0"/>
  </r>
  <r>
    <x v="88"/>
    <x v="245"/>
    <x v="4"/>
    <x v="0"/>
  </r>
  <r>
    <x v="88"/>
    <x v="22"/>
    <x v="22"/>
    <x v="0"/>
  </r>
  <r>
    <x v="88"/>
    <x v="246"/>
    <x v="3"/>
    <x v="0"/>
  </r>
  <r>
    <x v="89"/>
    <x v="246"/>
    <x v="15"/>
    <x v="0"/>
  </r>
  <r>
    <x v="89"/>
    <x v="247"/>
    <x v="3"/>
    <x v="0"/>
  </r>
  <r>
    <x v="89"/>
    <x v="156"/>
    <x v="9"/>
    <x v="0"/>
  </r>
  <r>
    <x v="89"/>
    <x v="248"/>
    <x v="10"/>
    <x v="0"/>
  </r>
  <r>
    <x v="90"/>
    <x v="17"/>
    <x v="4"/>
    <x v="1"/>
  </r>
  <r>
    <x v="90"/>
    <x v="249"/>
    <x v="15"/>
    <x v="1"/>
  </r>
  <r>
    <x v="90"/>
    <x v="189"/>
    <x v="3"/>
    <x v="1"/>
  </r>
  <r>
    <x v="90"/>
    <x v="250"/>
    <x v="3"/>
    <x v="1"/>
  </r>
  <r>
    <x v="91"/>
    <x v="251"/>
    <x v="22"/>
    <x v="0"/>
  </r>
  <r>
    <x v="91"/>
    <x v="229"/>
    <x v="9"/>
    <x v="0"/>
  </r>
  <r>
    <x v="91"/>
    <x v="59"/>
    <x v="27"/>
    <x v="0"/>
  </r>
  <r>
    <x v="92"/>
    <x v="236"/>
    <x v="4"/>
    <x v="0"/>
  </r>
  <r>
    <x v="92"/>
    <x v="231"/>
    <x v="6"/>
    <x v="0"/>
  </r>
  <r>
    <x v="92"/>
    <x v="242"/>
    <x v="3"/>
    <x v="0"/>
  </r>
  <r>
    <x v="92"/>
    <x v="20"/>
    <x v="3"/>
    <x v="0"/>
  </r>
  <r>
    <x v="93"/>
    <x v="216"/>
    <x v="15"/>
    <x v="0"/>
  </r>
  <r>
    <x v="93"/>
    <x v="252"/>
    <x v="9"/>
    <x v="0"/>
  </r>
  <r>
    <x v="93"/>
    <x v="83"/>
    <x v="14"/>
    <x v="0"/>
  </r>
  <r>
    <x v="94"/>
    <x v="155"/>
    <x v="4"/>
    <x v="0"/>
  </r>
  <r>
    <x v="94"/>
    <x v="248"/>
    <x v="3"/>
    <x v="0"/>
  </r>
  <r>
    <x v="94"/>
    <x v="219"/>
    <x v="3"/>
    <x v="0"/>
  </r>
  <r>
    <x v="95"/>
    <x v="253"/>
    <x v="6"/>
    <x v="0"/>
  </r>
  <r>
    <x v="95"/>
    <x v="225"/>
    <x v="21"/>
    <x v="0"/>
  </r>
  <r>
    <x v="95"/>
    <x v="173"/>
    <x v="10"/>
    <x v="0"/>
  </r>
  <r>
    <x v="96"/>
    <x v="223"/>
    <x v="23"/>
    <x v="0"/>
  </r>
  <r>
    <x v="96"/>
    <x v="158"/>
    <x v="6"/>
    <x v="0"/>
  </r>
  <r>
    <x v="96"/>
    <x v="254"/>
    <x v="3"/>
    <x v="0"/>
  </r>
  <r>
    <x v="96"/>
    <x v="228"/>
    <x v="3"/>
    <x v="0"/>
  </r>
  <r>
    <x v="97"/>
    <x v="215"/>
    <x v="23"/>
    <x v="1"/>
  </r>
  <r>
    <x v="97"/>
    <x v="255"/>
    <x v="6"/>
    <x v="1"/>
  </r>
  <r>
    <x v="97"/>
    <x v="126"/>
    <x v="9"/>
    <x v="1"/>
  </r>
  <r>
    <x v="97"/>
    <x v="203"/>
    <x v="3"/>
    <x v="1"/>
  </r>
  <r>
    <x v="98"/>
    <x v="220"/>
    <x v="1"/>
    <x v="1"/>
  </r>
  <r>
    <x v="98"/>
    <x v="180"/>
    <x v="4"/>
    <x v="1"/>
  </r>
  <r>
    <x v="98"/>
    <x v="256"/>
    <x v="10"/>
    <x v="1"/>
  </r>
  <r>
    <x v="98"/>
    <x v="92"/>
    <x v="1"/>
    <x v="1"/>
  </r>
  <r>
    <x v="98"/>
    <x v="123"/>
    <x v="1"/>
    <x v="1"/>
  </r>
  <r>
    <x v="99"/>
    <x v="90"/>
    <x v="3"/>
    <x v="1"/>
  </r>
  <r>
    <x v="99"/>
    <x v="257"/>
    <x v="9"/>
    <x v="1"/>
  </r>
  <r>
    <x v="99"/>
    <x v="105"/>
    <x v="10"/>
    <x v="1"/>
  </r>
  <r>
    <x v="100"/>
    <x v="258"/>
    <x v="6"/>
    <x v="1"/>
  </r>
  <r>
    <x v="100"/>
    <x v="259"/>
    <x v="1"/>
    <x v="1"/>
  </r>
  <r>
    <x v="100"/>
    <x v="31"/>
    <x v="1"/>
    <x v="1"/>
  </r>
  <r>
    <x v="100"/>
    <x v="42"/>
    <x v="29"/>
    <x v="1"/>
  </r>
  <r>
    <x v="100"/>
    <x v="46"/>
    <x v="10"/>
    <x v="1"/>
  </r>
  <r>
    <x v="100"/>
    <x v="227"/>
    <x v="6"/>
    <x v="1"/>
  </r>
  <r>
    <x v="101"/>
    <x v="260"/>
    <x v="4"/>
    <x v="1"/>
  </r>
  <r>
    <x v="101"/>
    <x v="203"/>
    <x v="6"/>
    <x v="1"/>
  </r>
  <r>
    <x v="101"/>
    <x v="107"/>
    <x v="30"/>
    <x v="1"/>
  </r>
  <r>
    <x v="102"/>
    <x v="250"/>
    <x v="20"/>
    <x v="1"/>
  </r>
  <r>
    <x v="102"/>
    <x v="103"/>
    <x v="9"/>
    <x v="1"/>
  </r>
  <r>
    <x v="102"/>
    <x v="237"/>
    <x v="3"/>
    <x v="1"/>
  </r>
  <r>
    <x v="102"/>
    <x v="261"/>
    <x v="10"/>
    <x v="1"/>
  </r>
  <r>
    <x v="103"/>
    <x v="178"/>
    <x v="23"/>
    <x v="1"/>
  </r>
  <r>
    <x v="103"/>
    <x v="121"/>
    <x v="22"/>
    <x v="1"/>
  </r>
  <r>
    <x v="103"/>
    <x v="80"/>
    <x v="1"/>
    <x v="1"/>
  </r>
  <r>
    <x v="103"/>
    <x v="118"/>
    <x v="3"/>
    <x v="1"/>
  </r>
  <r>
    <x v="104"/>
    <x v="262"/>
    <x v="6"/>
    <x v="1"/>
  </r>
  <r>
    <x v="104"/>
    <x v="263"/>
    <x v="3"/>
    <x v="1"/>
  </r>
  <r>
    <x v="104"/>
    <x v="252"/>
    <x v="9"/>
    <x v="1"/>
  </r>
  <r>
    <x v="104"/>
    <x v="187"/>
    <x v="27"/>
    <x v="1"/>
  </r>
  <r>
    <x v="105"/>
    <x v="7"/>
    <x v="4"/>
    <x v="1"/>
  </r>
  <r>
    <x v="105"/>
    <x v="150"/>
    <x v="20"/>
    <x v="1"/>
  </r>
  <r>
    <x v="105"/>
    <x v="44"/>
    <x v="3"/>
    <x v="1"/>
  </r>
  <r>
    <x v="106"/>
    <x v="151"/>
    <x v="3"/>
    <x v="1"/>
  </r>
  <r>
    <x v="106"/>
    <x v="217"/>
    <x v="1"/>
    <x v="1"/>
  </r>
  <r>
    <x v="106"/>
    <x v="264"/>
    <x v="1"/>
    <x v="1"/>
  </r>
  <r>
    <x v="106"/>
    <x v="265"/>
    <x v="1"/>
    <x v="1"/>
  </r>
  <r>
    <x v="106"/>
    <x v="266"/>
    <x v="1"/>
    <x v="1"/>
  </r>
  <r>
    <x v="106"/>
    <x v="36"/>
    <x v="3"/>
    <x v="1"/>
  </r>
  <r>
    <x v="107"/>
    <x v="54"/>
    <x v="1"/>
    <x v="0"/>
  </r>
  <r>
    <x v="107"/>
    <x v="255"/>
    <x v="1"/>
    <x v="0"/>
  </r>
  <r>
    <x v="107"/>
    <x v="185"/>
    <x v="1"/>
    <x v="0"/>
  </r>
  <r>
    <x v="107"/>
    <x v="67"/>
    <x v="1"/>
    <x v="0"/>
  </r>
  <r>
    <x v="107"/>
    <x v="32"/>
    <x v="1"/>
    <x v="0"/>
  </r>
  <r>
    <x v="107"/>
    <x v="68"/>
    <x v="3"/>
    <x v="0"/>
  </r>
  <r>
    <x v="108"/>
    <x v="267"/>
    <x v="3"/>
    <x v="0"/>
  </r>
  <r>
    <x v="108"/>
    <x v="108"/>
    <x v="1"/>
    <x v="0"/>
  </r>
  <r>
    <x v="108"/>
    <x v="247"/>
    <x v="1"/>
    <x v="0"/>
  </r>
  <r>
    <x v="108"/>
    <x v="165"/>
    <x v="3"/>
    <x v="0"/>
  </r>
  <r>
    <x v="109"/>
    <x v="268"/>
    <x v="3"/>
    <x v="0"/>
  </r>
  <r>
    <x v="109"/>
    <x v="269"/>
    <x v="1"/>
    <x v="0"/>
  </r>
  <r>
    <x v="109"/>
    <x v="206"/>
    <x v="1"/>
    <x v="0"/>
  </r>
  <r>
    <x v="109"/>
    <x v="46"/>
    <x v="1"/>
    <x v="0"/>
  </r>
  <r>
    <x v="109"/>
    <x v="270"/>
    <x v="1"/>
    <x v="0"/>
  </r>
  <r>
    <x v="110"/>
    <x v="141"/>
    <x v="3"/>
    <x v="1"/>
  </r>
  <r>
    <x v="110"/>
    <x v="271"/>
    <x v="1"/>
    <x v="1"/>
  </r>
  <r>
    <x v="110"/>
    <x v="236"/>
    <x v="1"/>
    <x v="1"/>
  </r>
  <r>
    <x v="110"/>
    <x v="272"/>
    <x v="1"/>
    <x v="1"/>
  </r>
  <r>
    <x v="110"/>
    <x v="231"/>
    <x v="1"/>
    <x v="1"/>
  </r>
  <r>
    <x v="110"/>
    <x v="171"/>
    <x v="3"/>
    <x v="1"/>
  </r>
  <r>
    <x v="111"/>
    <x v="260"/>
    <x v="1"/>
    <x v="0"/>
  </r>
  <r>
    <x v="111"/>
    <x v="63"/>
    <x v="1"/>
    <x v="0"/>
  </r>
  <r>
    <x v="111"/>
    <x v="2"/>
    <x v="1"/>
    <x v="0"/>
  </r>
  <r>
    <x v="111"/>
    <x v="123"/>
    <x v="1"/>
    <x v="0"/>
  </r>
  <r>
    <x v="111"/>
    <x v="84"/>
    <x v="3"/>
    <x v="0"/>
  </r>
  <r>
    <x v="112"/>
    <x v="88"/>
    <x v="3"/>
    <x v="0"/>
  </r>
  <r>
    <x v="112"/>
    <x v="268"/>
    <x v="1"/>
    <x v="0"/>
  </r>
  <r>
    <x v="112"/>
    <x v="177"/>
    <x v="1"/>
    <x v="0"/>
  </r>
  <r>
    <x v="112"/>
    <x v="257"/>
    <x v="1"/>
    <x v="0"/>
  </r>
  <r>
    <x v="112"/>
    <x v="93"/>
    <x v="3"/>
    <x v="0"/>
  </r>
  <r>
    <x v="113"/>
    <x v="66"/>
    <x v="4"/>
    <x v="0"/>
  </r>
  <r>
    <x v="113"/>
    <x v="89"/>
    <x v="3"/>
    <x v="0"/>
  </r>
  <r>
    <x v="113"/>
    <x v="273"/>
    <x v="3"/>
    <x v="0"/>
  </r>
  <r>
    <x v="113"/>
    <x v="51"/>
    <x v="1"/>
    <x v="0"/>
  </r>
  <r>
    <x v="113"/>
    <x v="268"/>
    <x v="9"/>
    <x v="0"/>
  </r>
  <r>
    <x v="113"/>
    <x v="179"/>
    <x v="10"/>
    <x v="0"/>
  </r>
  <r>
    <x v="113"/>
    <x v="175"/>
    <x v="1"/>
    <x v="0"/>
  </r>
  <r>
    <x v="113"/>
    <x v="271"/>
    <x v="3"/>
    <x v="0"/>
  </r>
  <r>
    <x v="114"/>
    <x v="219"/>
    <x v="3"/>
    <x v="0"/>
  </r>
  <r>
    <x v="114"/>
    <x v="77"/>
    <x v="1"/>
    <x v="0"/>
  </r>
  <r>
    <x v="114"/>
    <x v="257"/>
    <x v="1"/>
    <x v="0"/>
  </r>
  <r>
    <x v="114"/>
    <x v="6"/>
    <x v="1"/>
    <x v="0"/>
  </r>
  <r>
    <x v="114"/>
    <x v="251"/>
    <x v="1"/>
    <x v="0"/>
  </r>
  <r>
    <x v="115"/>
    <x v="238"/>
    <x v="1"/>
    <x v="0"/>
  </r>
  <r>
    <x v="115"/>
    <x v="274"/>
    <x v="1"/>
    <x v="0"/>
  </r>
  <r>
    <x v="115"/>
    <x v="165"/>
    <x v="1"/>
    <x v="0"/>
  </r>
  <r>
    <x v="115"/>
    <x v="252"/>
    <x v="1"/>
    <x v="0"/>
  </r>
  <r>
    <x v="115"/>
    <x v="275"/>
    <x v="3"/>
    <x v="0"/>
  </r>
  <r>
    <x v="116"/>
    <x v="226"/>
    <x v="31"/>
    <x v="0"/>
  </r>
  <r>
    <x v="116"/>
    <x v="118"/>
    <x v="10"/>
    <x v="0"/>
  </r>
  <r>
    <x v="116"/>
    <x v="228"/>
    <x v="1"/>
    <x v="0"/>
  </r>
  <r>
    <x v="116"/>
    <x v="51"/>
    <x v="1"/>
    <x v="0"/>
  </r>
  <r>
    <x v="116"/>
    <x v="140"/>
    <x v="1"/>
    <x v="0"/>
  </r>
  <r>
    <x v="117"/>
    <x v="58"/>
    <x v="3"/>
    <x v="0"/>
  </r>
  <r>
    <x v="117"/>
    <x v="224"/>
    <x v="1"/>
    <x v="0"/>
  </r>
  <r>
    <x v="117"/>
    <x v="192"/>
    <x v="1"/>
    <x v="0"/>
  </r>
  <r>
    <x v="117"/>
    <x v="223"/>
    <x v="1"/>
    <x v="0"/>
  </r>
  <r>
    <x v="117"/>
    <x v="138"/>
    <x v="3"/>
    <x v="0"/>
  </r>
  <r>
    <x v="118"/>
    <x v="276"/>
    <x v="3"/>
    <x v="0"/>
  </r>
  <r>
    <x v="118"/>
    <x v="277"/>
    <x v="6"/>
    <x v="0"/>
  </r>
  <r>
    <x v="119"/>
    <x v="106"/>
    <x v="4"/>
    <x v="0"/>
  </r>
  <r>
    <x v="120"/>
    <x v="274"/>
    <x v="6"/>
    <x v="0"/>
  </r>
  <r>
    <x v="121"/>
    <x v="248"/>
    <x v="6"/>
    <x v="0"/>
  </r>
  <r>
    <x v="122"/>
    <x v="9"/>
    <x v="3"/>
    <x v="0"/>
  </r>
  <r>
    <x v="122"/>
    <x v="278"/>
    <x v="1"/>
    <x v="0"/>
  </r>
  <r>
    <x v="122"/>
    <x v="5"/>
    <x v="1"/>
    <x v="0"/>
  </r>
  <r>
    <x v="122"/>
    <x v="96"/>
    <x v="1"/>
    <x v="0"/>
  </r>
  <r>
    <x v="122"/>
    <x v="258"/>
    <x v="1"/>
    <x v="0"/>
  </r>
  <r>
    <x v="122"/>
    <x v="123"/>
    <x v="3"/>
    <x v="0"/>
  </r>
  <r>
    <x v="123"/>
    <x v="279"/>
    <x v="3"/>
    <x v="0"/>
  </r>
  <r>
    <x v="123"/>
    <x v="237"/>
    <x v="1"/>
    <x v="0"/>
  </r>
  <r>
    <x v="123"/>
    <x v="118"/>
    <x v="1"/>
    <x v="0"/>
  </r>
  <r>
    <x v="123"/>
    <x v="39"/>
    <x v="1"/>
    <x v="0"/>
  </r>
  <r>
    <x v="123"/>
    <x v="259"/>
    <x v="1"/>
    <x v="0"/>
  </r>
  <r>
    <x v="124"/>
    <x v="39"/>
    <x v="3"/>
    <x v="0"/>
  </r>
  <r>
    <x v="124"/>
    <x v="174"/>
    <x v="1"/>
    <x v="0"/>
  </r>
  <r>
    <x v="124"/>
    <x v="56"/>
    <x v="1"/>
    <x v="0"/>
  </r>
  <r>
    <x v="124"/>
    <x v="95"/>
    <x v="1"/>
    <x v="0"/>
  </r>
  <r>
    <x v="124"/>
    <x v="280"/>
    <x v="1"/>
    <x v="0"/>
  </r>
  <r>
    <x v="124"/>
    <x v="272"/>
    <x v="3"/>
    <x v="0"/>
  </r>
  <r>
    <x v="125"/>
    <x v="281"/>
    <x v="6"/>
    <x v="0"/>
  </r>
  <r>
    <x v="125"/>
    <x v="9"/>
    <x v="4"/>
    <x v="0"/>
  </r>
  <r>
    <x v="125"/>
    <x v="282"/>
    <x v="3"/>
    <x v="0"/>
  </r>
  <r>
    <x v="125"/>
    <x v="283"/>
    <x v="3"/>
    <x v="0"/>
  </r>
  <r>
    <x v="125"/>
    <x v="80"/>
    <x v="1"/>
    <x v="0"/>
  </r>
  <r>
    <x v="125"/>
    <x v="29"/>
    <x v="9"/>
    <x v="0"/>
  </r>
  <r>
    <x v="125"/>
    <x v="284"/>
    <x v="10"/>
    <x v="0"/>
  </r>
  <r>
    <x v="125"/>
    <x v="285"/>
    <x v="1"/>
    <x v="0"/>
  </r>
  <r>
    <x v="125"/>
    <x v="162"/>
    <x v="1"/>
    <x v="0"/>
  </r>
  <r>
    <x v="125"/>
    <x v="286"/>
    <x v="32"/>
    <x v="0"/>
  </r>
  <r>
    <x v="125"/>
    <x v="46"/>
    <x v="3"/>
    <x v="0"/>
  </r>
  <r>
    <x v="125"/>
    <x v="66"/>
    <x v="3"/>
    <x v="0"/>
  </r>
  <r>
    <x v="126"/>
    <x v="235"/>
    <x v="1"/>
    <x v="0"/>
  </r>
  <r>
    <x v="126"/>
    <x v="49"/>
    <x v="9"/>
    <x v="0"/>
  </r>
  <r>
    <x v="126"/>
    <x v="287"/>
    <x v="9"/>
    <x v="0"/>
  </r>
  <r>
    <x v="126"/>
    <x v="110"/>
    <x v="10"/>
    <x v="0"/>
  </r>
  <r>
    <x v="126"/>
    <x v="17"/>
    <x v="1"/>
    <x v="0"/>
  </r>
  <r>
    <x v="126"/>
    <x v="64"/>
    <x v="1"/>
    <x v="0"/>
  </r>
  <r>
    <x v="127"/>
    <x v="208"/>
    <x v="1"/>
    <x v="0"/>
  </r>
  <r>
    <x v="127"/>
    <x v="163"/>
    <x v="1"/>
    <x v="0"/>
  </r>
  <r>
    <x v="127"/>
    <x v="15"/>
    <x v="1"/>
    <x v="0"/>
  </r>
  <r>
    <x v="127"/>
    <x v="128"/>
    <x v="1"/>
    <x v="0"/>
  </r>
  <r>
    <x v="127"/>
    <x v="80"/>
    <x v="3"/>
    <x v="0"/>
  </r>
  <r>
    <x v="128"/>
    <x v="83"/>
    <x v="3"/>
    <x v="0"/>
  </r>
  <r>
    <x v="128"/>
    <x v="227"/>
    <x v="1"/>
    <x v="0"/>
  </r>
  <r>
    <x v="128"/>
    <x v="50"/>
    <x v="1"/>
    <x v="0"/>
  </r>
  <r>
    <x v="128"/>
    <x v="57"/>
    <x v="1"/>
    <x v="0"/>
  </r>
  <r>
    <x v="128"/>
    <x v="144"/>
    <x v="3"/>
    <x v="0"/>
  </r>
  <r>
    <x v="129"/>
    <x v="23"/>
    <x v="3"/>
    <x v="0"/>
  </r>
  <r>
    <x v="129"/>
    <x v="105"/>
    <x v="1"/>
    <x v="0"/>
  </r>
  <r>
    <x v="129"/>
    <x v="116"/>
    <x v="1"/>
    <x v="0"/>
  </r>
  <r>
    <x v="129"/>
    <x v="288"/>
    <x v="1"/>
    <x v="0"/>
  </r>
  <r>
    <x v="129"/>
    <x v="289"/>
    <x v="1"/>
    <x v="0"/>
  </r>
  <r>
    <x v="130"/>
    <x v="246"/>
    <x v="3"/>
    <x v="0"/>
  </r>
  <r>
    <x v="130"/>
    <x v="192"/>
    <x v="1"/>
    <x v="0"/>
  </r>
  <r>
    <x v="130"/>
    <x v="290"/>
    <x v="1"/>
    <x v="0"/>
  </r>
  <r>
    <x v="130"/>
    <x v="116"/>
    <x v="1"/>
    <x v="0"/>
  </r>
  <r>
    <x v="130"/>
    <x v="187"/>
    <x v="1"/>
    <x v="0"/>
  </r>
  <r>
    <x v="130"/>
    <x v="291"/>
    <x v="3"/>
    <x v="0"/>
  </r>
  <r>
    <x v="131"/>
    <x v="275"/>
    <x v="1"/>
    <x v="0"/>
  </r>
  <r>
    <x v="131"/>
    <x v="292"/>
    <x v="1"/>
    <x v="0"/>
  </r>
  <r>
    <x v="131"/>
    <x v="88"/>
    <x v="1"/>
    <x v="0"/>
  </r>
  <r>
    <x v="131"/>
    <x v="170"/>
    <x v="3"/>
    <x v="0"/>
  </r>
  <r>
    <x v="132"/>
    <x v="46"/>
    <x v="3"/>
    <x v="0"/>
  </r>
  <r>
    <x v="132"/>
    <x v="227"/>
    <x v="1"/>
    <x v="0"/>
  </r>
  <r>
    <x v="132"/>
    <x v="138"/>
    <x v="1"/>
    <x v="0"/>
  </r>
  <r>
    <x v="132"/>
    <x v="30"/>
    <x v="1"/>
    <x v="0"/>
  </r>
  <r>
    <x v="132"/>
    <x v="224"/>
    <x v="1"/>
    <x v="0"/>
  </r>
  <r>
    <x v="132"/>
    <x v="4"/>
    <x v="1"/>
    <x v="0"/>
  </r>
  <r>
    <x v="132"/>
    <x v="293"/>
    <x v="3"/>
    <x v="0"/>
  </r>
  <r>
    <x v="133"/>
    <x v="122"/>
    <x v="3"/>
    <x v="0"/>
  </r>
  <r>
    <x v="133"/>
    <x v="176"/>
    <x v="1"/>
    <x v="0"/>
  </r>
  <r>
    <x v="133"/>
    <x v="131"/>
    <x v="1"/>
    <x v="0"/>
  </r>
  <r>
    <x v="133"/>
    <x v="83"/>
    <x v="1"/>
    <x v="0"/>
  </r>
  <r>
    <x v="133"/>
    <x v="294"/>
    <x v="1"/>
    <x v="0"/>
  </r>
  <r>
    <x v="134"/>
    <x v="295"/>
    <x v="6"/>
    <x v="0"/>
  </r>
  <r>
    <x v="134"/>
    <x v="4"/>
    <x v="13"/>
    <x v="0"/>
  </r>
  <r>
    <x v="134"/>
    <x v="243"/>
    <x v="9"/>
    <x v="0"/>
  </r>
  <r>
    <x v="134"/>
    <x v="60"/>
    <x v="10"/>
    <x v="0"/>
  </r>
  <r>
    <x v="135"/>
    <x v="63"/>
    <x v="4"/>
    <x v="0"/>
  </r>
  <r>
    <x v="135"/>
    <x v="296"/>
    <x v="20"/>
    <x v="0"/>
  </r>
  <r>
    <x v="135"/>
    <x v="297"/>
    <x v="9"/>
    <x v="0"/>
  </r>
  <r>
    <x v="135"/>
    <x v="298"/>
    <x v="3"/>
    <x v="0"/>
  </r>
  <r>
    <x v="136"/>
    <x v="299"/>
    <x v="4"/>
    <x v="0"/>
  </r>
  <r>
    <x v="136"/>
    <x v="85"/>
    <x v="6"/>
    <x v="0"/>
  </r>
  <r>
    <x v="136"/>
    <x v="53"/>
    <x v="10"/>
    <x v="0"/>
  </r>
  <r>
    <x v="137"/>
    <x v="58"/>
    <x v="3"/>
    <x v="1"/>
  </r>
  <r>
    <x v="137"/>
    <x v="189"/>
    <x v="21"/>
    <x v="1"/>
  </r>
  <r>
    <x v="137"/>
    <x v="124"/>
    <x v="3"/>
    <x v="1"/>
  </r>
  <r>
    <x v="138"/>
    <x v="144"/>
    <x v="7"/>
    <x v="1"/>
  </r>
  <r>
    <x v="138"/>
    <x v="300"/>
    <x v="4"/>
    <x v="1"/>
  </r>
  <r>
    <x v="138"/>
    <x v="301"/>
    <x v="3"/>
    <x v="1"/>
  </r>
  <r>
    <x v="138"/>
    <x v="302"/>
    <x v="3"/>
    <x v="1"/>
  </r>
  <r>
    <x v="138"/>
    <x v="199"/>
    <x v="1"/>
    <x v="1"/>
  </r>
  <r>
    <x v="138"/>
    <x v="76"/>
    <x v="9"/>
    <x v="1"/>
  </r>
  <r>
    <x v="138"/>
    <x v="303"/>
    <x v="10"/>
    <x v="1"/>
  </r>
  <r>
    <x v="138"/>
    <x v="15"/>
    <x v="1"/>
    <x v="1"/>
  </r>
  <r>
    <x v="138"/>
    <x v="53"/>
    <x v="1"/>
    <x v="1"/>
  </r>
  <r>
    <x v="139"/>
    <x v="204"/>
    <x v="4"/>
    <x v="1"/>
  </r>
  <r>
    <x v="139"/>
    <x v="137"/>
    <x v="6"/>
    <x v="1"/>
  </r>
  <r>
    <x v="139"/>
    <x v="214"/>
    <x v="33"/>
    <x v="1"/>
  </r>
  <r>
    <x v="139"/>
    <x v="141"/>
    <x v="14"/>
    <x v="1"/>
  </r>
  <r>
    <x v="140"/>
    <x v="217"/>
    <x v="3"/>
    <x v="1"/>
  </r>
  <r>
    <x v="140"/>
    <x v="293"/>
    <x v="21"/>
    <x v="1"/>
  </r>
  <r>
    <x v="140"/>
    <x v="123"/>
    <x v="3"/>
    <x v="1"/>
  </r>
  <r>
    <x v="141"/>
    <x v="208"/>
    <x v="34"/>
    <x v="1"/>
  </r>
  <r>
    <x v="141"/>
    <x v="257"/>
    <x v="6"/>
    <x v="1"/>
  </r>
  <r>
    <x v="141"/>
    <x v="304"/>
    <x v="11"/>
    <x v="1"/>
  </r>
  <r>
    <x v="141"/>
    <x v="253"/>
    <x v="10"/>
    <x v="1"/>
  </r>
  <r>
    <x v="142"/>
    <x v="305"/>
    <x v="3"/>
    <x v="1"/>
  </r>
  <r>
    <x v="142"/>
    <x v="159"/>
    <x v="9"/>
    <x v="1"/>
  </r>
  <r>
    <x v="142"/>
    <x v="31"/>
    <x v="27"/>
    <x v="1"/>
  </r>
  <r>
    <x v="143"/>
    <x v="218"/>
    <x v="4"/>
    <x v="1"/>
  </r>
  <r>
    <x v="143"/>
    <x v="306"/>
    <x v="6"/>
    <x v="1"/>
  </r>
  <r>
    <x v="143"/>
    <x v="307"/>
    <x v="3"/>
    <x v="1"/>
  </r>
  <r>
    <x v="144"/>
    <x v="27"/>
    <x v="6"/>
    <x v="1"/>
  </r>
  <r>
    <x v="144"/>
    <x v="308"/>
    <x v="20"/>
    <x v="1"/>
  </r>
  <r>
    <x v="144"/>
    <x v="141"/>
    <x v="21"/>
    <x v="1"/>
  </r>
  <r>
    <x v="144"/>
    <x v="189"/>
    <x v="10"/>
    <x v="1"/>
  </r>
  <r>
    <x v="145"/>
    <x v="301"/>
    <x v="35"/>
    <x v="1"/>
  </r>
  <r>
    <x v="145"/>
    <x v="250"/>
    <x v="36"/>
    <x v="1"/>
  </r>
  <r>
    <x v="145"/>
    <x v="234"/>
    <x v="4"/>
    <x v="1"/>
  </r>
  <r>
    <x v="145"/>
    <x v="44"/>
    <x v="3"/>
    <x v="1"/>
  </r>
  <r>
    <x v="145"/>
    <x v="283"/>
    <x v="9"/>
    <x v="1"/>
  </r>
  <r>
    <x v="145"/>
    <x v="165"/>
    <x v="9"/>
    <x v="1"/>
  </r>
  <r>
    <x v="145"/>
    <x v="309"/>
    <x v="10"/>
    <x v="1"/>
  </r>
  <r>
    <x v="145"/>
    <x v="20"/>
    <x v="1"/>
    <x v="1"/>
  </r>
  <r>
    <x v="145"/>
    <x v="233"/>
    <x v="1"/>
    <x v="1"/>
  </r>
  <r>
    <x v="145"/>
    <x v="111"/>
    <x v="1"/>
    <x v="1"/>
  </r>
  <r>
    <x v="145"/>
    <x v="112"/>
    <x v="2"/>
    <x v="1"/>
  </r>
  <r>
    <x v="145"/>
    <x v="142"/>
    <x v="1"/>
    <x v="1"/>
  </r>
  <r>
    <x v="145"/>
    <x v="230"/>
    <x v="3"/>
    <x v="1"/>
  </r>
  <r>
    <x v="145"/>
    <x v="98"/>
    <x v="3"/>
    <x v="1"/>
  </r>
  <r>
    <x v="146"/>
    <x v="301"/>
    <x v="23"/>
    <x v="1"/>
  </r>
  <r>
    <x v="146"/>
    <x v="310"/>
    <x v="20"/>
    <x v="1"/>
  </r>
  <r>
    <x v="146"/>
    <x v="6"/>
    <x v="3"/>
    <x v="1"/>
  </r>
  <r>
    <x v="147"/>
    <x v="129"/>
    <x v="6"/>
    <x v="0"/>
  </r>
  <r>
    <x v="147"/>
    <x v="90"/>
    <x v="9"/>
    <x v="0"/>
  </r>
  <r>
    <x v="147"/>
    <x v="40"/>
    <x v="27"/>
    <x v="0"/>
  </r>
  <r>
    <x v="148"/>
    <x v="243"/>
    <x v="4"/>
    <x v="0"/>
  </r>
  <r>
    <x v="148"/>
    <x v="256"/>
    <x v="20"/>
    <x v="0"/>
  </r>
  <r>
    <x v="148"/>
    <x v="97"/>
    <x v="3"/>
    <x v="0"/>
  </r>
  <r>
    <x v="149"/>
    <x v="292"/>
    <x v="3"/>
    <x v="1"/>
  </r>
  <r>
    <x v="149"/>
    <x v="311"/>
    <x v="21"/>
    <x v="1"/>
  </r>
  <r>
    <x v="149"/>
    <x v="45"/>
    <x v="37"/>
    <x v="1"/>
  </r>
  <r>
    <x v="149"/>
    <x v="14"/>
    <x v="10"/>
    <x v="1"/>
  </r>
  <r>
    <x v="150"/>
    <x v="204"/>
    <x v="23"/>
    <x v="1"/>
  </r>
  <r>
    <x v="150"/>
    <x v="312"/>
    <x v="6"/>
    <x v="1"/>
  </r>
  <r>
    <x v="150"/>
    <x v="228"/>
    <x v="3"/>
    <x v="1"/>
  </r>
  <r>
    <x v="150"/>
    <x v="40"/>
    <x v="3"/>
    <x v="1"/>
  </r>
  <r>
    <x v="151"/>
    <x v="176"/>
    <x v="6"/>
    <x v="1"/>
  </r>
  <r>
    <x v="151"/>
    <x v="34"/>
    <x v="21"/>
    <x v="1"/>
  </r>
  <r>
    <x v="151"/>
    <x v="214"/>
    <x v="10"/>
    <x v="1"/>
  </r>
  <r>
    <x v="152"/>
    <x v="127"/>
    <x v="4"/>
    <x v="1"/>
  </r>
  <r>
    <x v="152"/>
    <x v="193"/>
    <x v="3"/>
    <x v="1"/>
  </r>
  <r>
    <x v="152"/>
    <x v="230"/>
    <x v="3"/>
    <x v="1"/>
  </r>
  <r>
    <x v="152"/>
    <x v="313"/>
    <x v="3"/>
    <x v="1"/>
  </r>
  <r>
    <x v="152"/>
    <x v="314"/>
    <x v="1"/>
    <x v="1"/>
  </r>
  <r>
    <x v="152"/>
    <x v="315"/>
    <x v="9"/>
    <x v="1"/>
  </r>
  <r>
    <x v="152"/>
    <x v="218"/>
    <x v="9"/>
    <x v="1"/>
  </r>
  <r>
    <x v="152"/>
    <x v="3"/>
    <x v="10"/>
    <x v="1"/>
  </r>
  <r>
    <x v="152"/>
    <x v="152"/>
    <x v="1"/>
    <x v="1"/>
  </r>
  <r>
    <x v="152"/>
    <x v="284"/>
    <x v="1"/>
    <x v="1"/>
  </r>
  <r>
    <x v="152"/>
    <x v="217"/>
    <x v="1"/>
    <x v="1"/>
  </r>
  <r>
    <x v="152"/>
    <x v="17"/>
    <x v="3"/>
    <x v="1"/>
  </r>
  <r>
    <x v="153"/>
    <x v="27"/>
    <x v="4"/>
    <x v="1"/>
  </r>
  <r>
    <x v="153"/>
    <x v="316"/>
    <x v="3"/>
    <x v="1"/>
  </r>
  <r>
    <x v="153"/>
    <x v="223"/>
    <x v="20"/>
    <x v="1"/>
  </r>
  <r>
    <x v="154"/>
    <x v="267"/>
    <x v="6"/>
    <x v="1"/>
  </r>
  <r>
    <x v="154"/>
    <x v="268"/>
    <x v="9"/>
    <x v="1"/>
  </r>
  <r>
    <x v="154"/>
    <x v="44"/>
    <x v="10"/>
    <x v="1"/>
  </r>
  <r>
    <x v="155"/>
    <x v="196"/>
    <x v="4"/>
    <x v="1"/>
  </r>
  <r>
    <x v="155"/>
    <x v="50"/>
    <x v="3"/>
    <x v="1"/>
  </r>
  <r>
    <x v="155"/>
    <x v="283"/>
    <x v="9"/>
    <x v="1"/>
  </r>
  <r>
    <x v="155"/>
    <x v="303"/>
    <x v="20"/>
    <x v="1"/>
  </r>
  <r>
    <x v="156"/>
    <x v="216"/>
    <x v="23"/>
    <x v="1"/>
  </r>
  <r>
    <x v="156"/>
    <x v="99"/>
    <x v="22"/>
    <x v="1"/>
  </r>
  <r>
    <x v="156"/>
    <x v="35"/>
    <x v="3"/>
    <x v="1"/>
  </r>
  <r>
    <x v="156"/>
    <x v="140"/>
    <x v="27"/>
    <x v="1"/>
  </r>
  <r>
    <x v="157"/>
    <x v="244"/>
    <x v="22"/>
    <x v="1"/>
  </r>
  <r>
    <x v="157"/>
    <x v="235"/>
    <x v="11"/>
    <x v="1"/>
  </r>
  <r>
    <x v="157"/>
    <x v="243"/>
    <x v="38"/>
    <x v="1"/>
  </r>
  <r>
    <x v="157"/>
    <x v="186"/>
    <x v="10"/>
    <x v="1"/>
  </r>
  <r>
    <x v="158"/>
    <x v="156"/>
    <x v="23"/>
    <x v="1"/>
  </r>
  <r>
    <x v="158"/>
    <x v="109"/>
    <x v="6"/>
    <x v="1"/>
  </r>
  <r>
    <x v="158"/>
    <x v="229"/>
    <x v="20"/>
    <x v="1"/>
  </r>
  <r>
    <x v="158"/>
    <x v="236"/>
    <x v="20"/>
    <x v="1"/>
  </r>
  <r>
    <x v="159"/>
    <x v="43"/>
    <x v="4"/>
    <x v="1"/>
  </r>
  <r>
    <x v="159"/>
    <x v="208"/>
    <x v="3"/>
    <x v="1"/>
  </r>
  <r>
    <x v="159"/>
    <x v="87"/>
    <x v="1"/>
    <x v="1"/>
  </r>
  <r>
    <x v="159"/>
    <x v="196"/>
    <x v="1"/>
    <x v="1"/>
  </r>
  <r>
    <x v="159"/>
    <x v="316"/>
    <x v="6"/>
    <x v="1"/>
  </r>
  <r>
    <x v="160"/>
    <x v="220"/>
    <x v="6"/>
    <x v="1"/>
  </r>
  <r>
    <x v="160"/>
    <x v="38"/>
    <x v="4"/>
    <x v="1"/>
  </r>
  <r>
    <x v="160"/>
    <x v="317"/>
    <x v="1"/>
    <x v="1"/>
  </r>
  <r>
    <x v="160"/>
    <x v="280"/>
    <x v="6"/>
    <x v="1"/>
  </r>
  <r>
    <x v="160"/>
    <x v="161"/>
    <x v="3"/>
    <x v="1"/>
  </r>
  <r>
    <x v="160"/>
    <x v="200"/>
    <x v="9"/>
    <x v="1"/>
  </r>
  <r>
    <x v="160"/>
    <x v="318"/>
    <x v="10"/>
    <x v="1"/>
  </r>
  <r>
    <x v="160"/>
    <x v="23"/>
    <x v="1"/>
    <x v="1"/>
  </r>
  <r>
    <x v="160"/>
    <x v="129"/>
    <x v="1"/>
    <x v="1"/>
  </r>
  <r>
    <x v="160"/>
    <x v="157"/>
    <x v="1"/>
    <x v="1"/>
  </r>
  <r>
    <x v="160"/>
    <x v="120"/>
    <x v="3"/>
    <x v="1"/>
  </r>
  <r>
    <x v="160"/>
    <x v="245"/>
    <x v="3"/>
    <x v="1"/>
  </r>
  <r>
    <x v="160"/>
    <x v="135"/>
    <x v="6"/>
    <x v="1"/>
  </r>
  <r>
    <x v="160"/>
    <x v="193"/>
    <x v="39"/>
    <x v="1"/>
  </r>
  <r>
    <x v="160"/>
    <x v="319"/>
    <x v="6"/>
    <x v="1"/>
  </r>
  <r>
    <x v="161"/>
    <x v="161"/>
    <x v="22"/>
    <x v="1"/>
  </r>
  <r>
    <x v="161"/>
    <x v="2"/>
    <x v="21"/>
    <x v="1"/>
  </r>
  <r>
    <x v="161"/>
    <x v="248"/>
    <x v="10"/>
    <x v="1"/>
  </r>
  <r>
    <x v="162"/>
    <x v="308"/>
    <x v="23"/>
    <x v="0"/>
  </r>
  <r>
    <x v="162"/>
    <x v="238"/>
    <x v="3"/>
    <x v="0"/>
  </r>
  <r>
    <x v="162"/>
    <x v="320"/>
    <x v="38"/>
    <x v="0"/>
  </r>
  <r>
    <x v="162"/>
    <x v="24"/>
    <x v="3"/>
    <x v="0"/>
  </r>
  <r>
    <x v="163"/>
    <x v="203"/>
    <x v="6"/>
    <x v="0"/>
  </r>
  <r>
    <x v="163"/>
    <x v="321"/>
    <x v="20"/>
    <x v="0"/>
  </r>
  <r>
    <x v="163"/>
    <x v="322"/>
    <x v="14"/>
    <x v="0"/>
  </r>
  <r>
    <x v="164"/>
    <x v="146"/>
    <x v="23"/>
    <x v="0"/>
  </r>
  <r>
    <x v="164"/>
    <x v="242"/>
    <x v="3"/>
    <x v="0"/>
  </r>
  <r>
    <x v="164"/>
    <x v="272"/>
    <x v="20"/>
    <x v="0"/>
  </r>
  <r>
    <x v="165"/>
    <x v="74"/>
    <x v="9"/>
    <x v="0"/>
  </r>
  <r>
    <x v="165"/>
    <x v="63"/>
    <x v="20"/>
    <x v="0"/>
  </r>
  <r>
    <x v="165"/>
    <x v="128"/>
    <x v="20"/>
    <x v="0"/>
  </r>
  <r>
    <x v="165"/>
    <x v="146"/>
    <x v="10"/>
    <x v="0"/>
  </r>
  <r>
    <x v="166"/>
    <x v="156"/>
    <x v="4"/>
    <x v="1"/>
  </r>
  <r>
    <x v="166"/>
    <x v="203"/>
    <x v="6"/>
    <x v="1"/>
  </r>
  <r>
    <x v="166"/>
    <x v="318"/>
    <x v="20"/>
    <x v="1"/>
  </r>
  <r>
    <x v="167"/>
    <x v="105"/>
    <x v="3"/>
    <x v="1"/>
  </r>
  <r>
    <x v="167"/>
    <x v="18"/>
    <x v="9"/>
    <x v="1"/>
  </r>
  <r>
    <x v="167"/>
    <x v="209"/>
    <x v="10"/>
    <x v="1"/>
  </r>
  <r>
    <x v="168"/>
    <x v="39"/>
    <x v="3"/>
    <x v="1"/>
  </r>
  <r>
    <x v="168"/>
    <x v="227"/>
    <x v="1"/>
    <x v="1"/>
  </r>
  <r>
    <x v="168"/>
    <x v="43"/>
    <x v="1"/>
    <x v="1"/>
  </r>
  <r>
    <x v="168"/>
    <x v="65"/>
    <x v="1"/>
    <x v="1"/>
  </r>
  <r>
    <x v="168"/>
    <x v="62"/>
    <x v="1"/>
    <x v="1"/>
  </r>
  <r>
    <x v="168"/>
    <x v="46"/>
    <x v="3"/>
    <x v="1"/>
  </r>
  <r>
    <x v="169"/>
    <x v="323"/>
    <x v="1"/>
    <x v="1"/>
  </r>
  <r>
    <x v="169"/>
    <x v="250"/>
    <x v="1"/>
    <x v="1"/>
  </r>
  <r>
    <x v="169"/>
    <x v="243"/>
    <x v="1"/>
    <x v="1"/>
  </r>
  <r>
    <x v="169"/>
    <x v="189"/>
    <x v="1"/>
    <x v="1"/>
  </r>
  <r>
    <x v="169"/>
    <x v="137"/>
    <x v="3"/>
    <x v="1"/>
  </r>
  <r>
    <x v="170"/>
    <x v="141"/>
    <x v="3"/>
    <x v="1"/>
  </r>
  <r>
    <x v="170"/>
    <x v="34"/>
    <x v="1"/>
    <x v="1"/>
  </r>
  <r>
    <x v="170"/>
    <x v="39"/>
    <x v="1"/>
    <x v="1"/>
  </r>
  <r>
    <x v="170"/>
    <x v="133"/>
    <x v="1"/>
    <x v="1"/>
  </r>
  <r>
    <x v="170"/>
    <x v="324"/>
    <x v="1"/>
    <x v="1"/>
  </r>
  <r>
    <x v="170"/>
    <x v="325"/>
    <x v="1"/>
    <x v="1"/>
  </r>
  <r>
    <x v="170"/>
    <x v="322"/>
    <x v="3"/>
    <x v="1"/>
  </r>
  <r>
    <x v="171"/>
    <x v="144"/>
    <x v="3"/>
    <x v="1"/>
  </r>
  <r>
    <x v="171"/>
    <x v="187"/>
    <x v="1"/>
    <x v="1"/>
  </r>
  <r>
    <x v="171"/>
    <x v="267"/>
    <x v="1"/>
    <x v="1"/>
  </r>
  <r>
    <x v="171"/>
    <x v="325"/>
    <x v="3"/>
    <x v="1"/>
  </r>
  <r>
    <x v="172"/>
    <x v="276"/>
    <x v="6"/>
    <x v="1"/>
  </r>
  <r>
    <x v="172"/>
    <x v="277"/>
    <x v="1"/>
    <x v="1"/>
  </r>
  <r>
    <x v="172"/>
    <x v="109"/>
    <x v="6"/>
    <x v="1"/>
  </r>
  <r>
    <x v="172"/>
    <x v="63"/>
    <x v="7"/>
    <x v="1"/>
  </r>
  <r>
    <x v="172"/>
    <x v="326"/>
    <x v="3"/>
    <x v="1"/>
  </r>
  <r>
    <x v="172"/>
    <x v="280"/>
    <x v="4"/>
    <x v="1"/>
  </r>
  <r>
    <x v="172"/>
    <x v="154"/>
    <x v="3"/>
    <x v="1"/>
  </r>
  <r>
    <x v="172"/>
    <x v="120"/>
    <x v="3"/>
    <x v="1"/>
  </r>
  <r>
    <x v="172"/>
    <x v="230"/>
    <x v="1"/>
    <x v="1"/>
  </r>
  <r>
    <x v="172"/>
    <x v="69"/>
    <x v="40"/>
    <x v="1"/>
  </r>
  <r>
    <x v="172"/>
    <x v="234"/>
    <x v="1"/>
    <x v="1"/>
  </r>
  <r>
    <x v="172"/>
    <x v="156"/>
    <x v="1"/>
    <x v="1"/>
  </r>
  <r>
    <x v="172"/>
    <x v="88"/>
    <x v="3"/>
    <x v="1"/>
  </r>
  <r>
    <x v="172"/>
    <x v="327"/>
    <x v="3"/>
    <x v="1"/>
  </r>
  <r>
    <x v="172"/>
    <x v="185"/>
    <x v="6"/>
    <x v="1"/>
  </r>
  <r>
    <x v="172"/>
    <x v="32"/>
    <x v="6"/>
    <x v="1"/>
  </r>
  <r>
    <x v="172"/>
    <x v="167"/>
    <x v="6"/>
    <x v="1"/>
  </r>
  <r>
    <x v="173"/>
    <x v="224"/>
    <x v="1"/>
    <x v="1"/>
  </r>
  <r>
    <x v="173"/>
    <x v="303"/>
    <x v="6"/>
    <x v="1"/>
  </r>
  <r>
    <x v="173"/>
    <x v="11"/>
    <x v="1"/>
    <x v="1"/>
  </r>
  <r>
    <x v="173"/>
    <x v="74"/>
    <x v="9"/>
    <x v="1"/>
  </r>
  <r>
    <x v="173"/>
    <x v="133"/>
    <x v="1"/>
    <x v="1"/>
  </r>
  <r>
    <x v="173"/>
    <x v="261"/>
    <x v="3"/>
    <x v="1"/>
  </r>
  <r>
    <x v="174"/>
    <x v="301"/>
    <x v="41"/>
    <x v="1"/>
  </r>
  <r>
    <x v="174"/>
    <x v="9"/>
    <x v="3"/>
    <x v="1"/>
  </r>
  <r>
    <x v="174"/>
    <x v="325"/>
    <x v="1"/>
    <x v="1"/>
  </r>
  <r>
    <x v="174"/>
    <x v="305"/>
    <x v="40"/>
    <x v="1"/>
  </r>
  <r>
    <x v="174"/>
    <x v="84"/>
    <x v="9"/>
    <x v="1"/>
  </r>
  <r>
    <x v="174"/>
    <x v="306"/>
    <x v="1"/>
    <x v="1"/>
  </r>
  <r>
    <x v="174"/>
    <x v="55"/>
    <x v="6"/>
    <x v="1"/>
  </r>
  <r>
    <x v="174"/>
    <x v="257"/>
    <x v="6"/>
    <x v="1"/>
  </r>
  <r>
    <x v="175"/>
    <x v="112"/>
    <x v="6"/>
    <x v="0"/>
  </r>
  <r>
    <x v="175"/>
    <x v="265"/>
    <x v="42"/>
    <x v="0"/>
  </r>
  <r>
    <x v="175"/>
    <x v="4"/>
    <x v="1"/>
    <x v="0"/>
  </r>
  <r>
    <x v="175"/>
    <x v="328"/>
    <x v="4"/>
    <x v="0"/>
  </r>
  <r>
    <x v="175"/>
    <x v="30"/>
    <x v="3"/>
    <x v="0"/>
  </r>
  <r>
    <x v="175"/>
    <x v="96"/>
    <x v="3"/>
    <x v="0"/>
  </r>
  <r>
    <x v="175"/>
    <x v="119"/>
    <x v="1"/>
    <x v="0"/>
  </r>
  <r>
    <x v="175"/>
    <x v="329"/>
    <x v="40"/>
    <x v="0"/>
  </r>
  <r>
    <x v="175"/>
    <x v="282"/>
    <x v="9"/>
    <x v="0"/>
  </r>
  <r>
    <x v="175"/>
    <x v="311"/>
    <x v="10"/>
    <x v="0"/>
  </r>
  <r>
    <x v="175"/>
    <x v="169"/>
    <x v="1"/>
    <x v="0"/>
  </r>
  <r>
    <x v="175"/>
    <x v="285"/>
    <x v="1"/>
    <x v="0"/>
  </r>
  <r>
    <x v="175"/>
    <x v="330"/>
    <x v="3"/>
    <x v="0"/>
  </r>
  <r>
    <x v="175"/>
    <x v="258"/>
    <x v="6"/>
    <x v="0"/>
  </r>
  <r>
    <x v="175"/>
    <x v="218"/>
    <x v="6"/>
    <x v="0"/>
  </r>
  <r>
    <x v="176"/>
    <x v="208"/>
    <x v="3"/>
    <x v="0"/>
  </r>
  <r>
    <x v="176"/>
    <x v="210"/>
    <x v="1"/>
    <x v="0"/>
  </r>
  <r>
    <x v="176"/>
    <x v="286"/>
    <x v="1"/>
    <x v="0"/>
  </r>
  <r>
    <x v="176"/>
    <x v="331"/>
    <x v="1"/>
    <x v="0"/>
  </r>
  <r>
    <x v="176"/>
    <x v="44"/>
    <x v="1"/>
    <x v="0"/>
  </r>
  <r>
    <x v="176"/>
    <x v="9"/>
    <x v="3"/>
    <x v="0"/>
  </r>
  <r>
    <x v="177"/>
    <x v="227"/>
    <x v="6"/>
    <x v="1"/>
  </r>
  <r>
    <x v="177"/>
    <x v="107"/>
    <x v="1"/>
    <x v="1"/>
  </r>
  <r>
    <x v="177"/>
    <x v="86"/>
    <x v="6"/>
    <x v="1"/>
  </r>
  <r>
    <x v="177"/>
    <x v="118"/>
    <x v="6"/>
    <x v="1"/>
  </r>
  <r>
    <x v="177"/>
    <x v="271"/>
    <x v="4"/>
    <x v="1"/>
  </r>
  <r>
    <x v="177"/>
    <x v="3"/>
    <x v="3"/>
    <x v="1"/>
  </r>
  <r>
    <x v="177"/>
    <x v="200"/>
    <x v="10"/>
    <x v="1"/>
  </r>
  <r>
    <x v="177"/>
    <x v="122"/>
    <x v="1"/>
    <x v="1"/>
  </r>
  <r>
    <x v="177"/>
    <x v="309"/>
    <x v="1"/>
    <x v="1"/>
  </r>
  <r>
    <x v="177"/>
    <x v="67"/>
    <x v="3"/>
    <x v="1"/>
  </r>
  <r>
    <x v="177"/>
    <x v="161"/>
    <x v="3"/>
    <x v="1"/>
  </r>
  <r>
    <x v="178"/>
    <x v="137"/>
    <x v="3"/>
    <x v="1"/>
  </r>
  <r>
    <x v="178"/>
    <x v="232"/>
    <x v="6"/>
    <x v="1"/>
  </r>
  <r>
    <x v="178"/>
    <x v="45"/>
    <x v="9"/>
    <x v="1"/>
  </r>
  <r>
    <x v="178"/>
    <x v="13"/>
    <x v="3"/>
    <x v="1"/>
  </r>
  <r>
    <x v="179"/>
    <x v="139"/>
    <x v="1"/>
    <x v="1"/>
  </r>
  <r>
    <x v="179"/>
    <x v="133"/>
    <x v="1"/>
    <x v="1"/>
  </r>
  <r>
    <x v="179"/>
    <x v="198"/>
    <x v="1"/>
    <x v="1"/>
  </r>
  <r>
    <x v="179"/>
    <x v="12"/>
    <x v="1"/>
    <x v="1"/>
  </r>
  <r>
    <x v="179"/>
    <x v="168"/>
    <x v="1"/>
    <x v="1"/>
  </r>
  <r>
    <x v="179"/>
    <x v="142"/>
    <x v="1"/>
    <x v="1"/>
  </r>
  <r>
    <x v="179"/>
    <x v="83"/>
    <x v="1"/>
    <x v="1"/>
  </r>
  <r>
    <x v="179"/>
    <x v="176"/>
    <x v="1"/>
    <x v="1"/>
  </r>
  <r>
    <x v="179"/>
    <x v="189"/>
    <x v="9"/>
    <x v="1"/>
  </r>
  <r>
    <x v="179"/>
    <x v="39"/>
    <x v="2"/>
    <x v="1"/>
  </r>
  <r>
    <x v="179"/>
    <x v="178"/>
    <x v="0"/>
    <x v="1"/>
  </r>
  <r>
    <x v="180"/>
    <x v="86"/>
    <x v="10"/>
    <x v="1"/>
  </r>
  <r>
    <x v="180"/>
    <x v="23"/>
    <x v="1"/>
    <x v="1"/>
  </r>
  <r>
    <x v="180"/>
    <x v="54"/>
    <x v="1"/>
    <x v="1"/>
  </r>
  <r>
    <x v="180"/>
    <x v="111"/>
    <x v="1"/>
    <x v="1"/>
  </r>
  <r>
    <x v="180"/>
    <x v="299"/>
    <x v="1"/>
    <x v="1"/>
  </r>
  <r>
    <x v="180"/>
    <x v="173"/>
    <x v="1"/>
    <x v="1"/>
  </r>
  <r>
    <x v="180"/>
    <x v="330"/>
    <x v="3"/>
    <x v="1"/>
  </r>
  <r>
    <x v="181"/>
    <x v="234"/>
    <x v="4"/>
    <x v="1"/>
  </r>
  <r>
    <x v="182"/>
    <x v="125"/>
    <x v="1"/>
    <x v="1"/>
  </r>
  <r>
    <x v="182"/>
    <x v="40"/>
    <x v="3"/>
    <x v="1"/>
  </r>
  <r>
    <x v="183"/>
    <x v="171"/>
    <x v="4"/>
    <x v="1"/>
  </r>
  <r>
    <x v="184"/>
    <x v="150"/>
    <x v="3"/>
    <x v="1"/>
  </r>
  <r>
    <x v="185"/>
    <x v="111"/>
    <x v="1"/>
    <x v="1"/>
  </r>
  <r>
    <x v="186"/>
    <x v="91"/>
    <x v="1"/>
    <x v="1"/>
  </r>
  <r>
    <x v="187"/>
    <x v="10"/>
    <x v="4"/>
    <x v="0"/>
  </r>
  <r>
    <x v="187"/>
    <x v="276"/>
    <x v="4"/>
    <x v="0"/>
  </r>
  <r>
    <x v="188"/>
    <x v="177"/>
    <x v="3"/>
    <x v="0"/>
  </r>
  <r>
    <x v="189"/>
    <x v="219"/>
    <x v="4"/>
    <x v="0"/>
  </r>
  <r>
    <x v="189"/>
    <x v="325"/>
    <x v="1"/>
    <x v="0"/>
  </r>
  <r>
    <x v="189"/>
    <x v="265"/>
    <x v="4"/>
    <x v="0"/>
  </r>
  <r>
    <x v="189"/>
    <x v="160"/>
    <x v="3"/>
    <x v="0"/>
  </r>
  <r>
    <x v="189"/>
    <x v="229"/>
    <x v="3"/>
    <x v="0"/>
  </r>
  <r>
    <x v="189"/>
    <x v="231"/>
    <x v="43"/>
    <x v="0"/>
  </r>
  <r>
    <x v="189"/>
    <x v="240"/>
    <x v="40"/>
    <x v="0"/>
  </r>
  <r>
    <x v="189"/>
    <x v="277"/>
    <x v="9"/>
    <x v="0"/>
  </r>
  <r>
    <x v="189"/>
    <x v="124"/>
    <x v="1"/>
    <x v="0"/>
  </r>
  <r>
    <x v="189"/>
    <x v="244"/>
    <x v="1"/>
    <x v="0"/>
  </r>
  <r>
    <x v="189"/>
    <x v="167"/>
    <x v="1"/>
    <x v="0"/>
  </r>
  <r>
    <x v="189"/>
    <x v="144"/>
    <x v="3"/>
    <x v="0"/>
  </r>
  <r>
    <x v="189"/>
    <x v="332"/>
    <x v="6"/>
    <x v="0"/>
  </r>
  <r>
    <x v="190"/>
    <x v="333"/>
    <x v="3"/>
    <x v="1"/>
  </r>
  <r>
    <x v="190"/>
    <x v="244"/>
    <x v="1"/>
    <x v="1"/>
  </r>
  <r>
    <x v="190"/>
    <x v="296"/>
    <x v="1"/>
    <x v="1"/>
  </r>
  <r>
    <x v="190"/>
    <x v="288"/>
    <x v="1"/>
    <x v="1"/>
  </r>
  <r>
    <x v="190"/>
    <x v="16"/>
    <x v="3"/>
    <x v="1"/>
  </r>
  <r>
    <x v="191"/>
    <x v="283"/>
    <x v="1"/>
    <x v="1"/>
  </r>
  <r>
    <x v="191"/>
    <x v="321"/>
    <x v="1"/>
    <x v="1"/>
  </r>
  <r>
    <x v="191"/>
    <x v="279"/>
    <x v="1"/>
    <x v="1"/>
  </r>
  <r>
    <x v="191"/>
    <x v="79"/>
    <x v="3"/>
    <x v="1"/>
  </r>
  <r>
    <x v="192"/>
    <x v="13"/>
    <x v="3"/>
    <x v="1"/>
  </r>
  <r>
    <x v="192"/>
    <x v="331"/>
    <x v="1"/>
    <x v="1"/>
  </r>
  <r>
    <x v="192"/>
    <x v="107"/>
    <x v="1"/>
    <x v="1"/>
  </r>
  <r>
    <x v="192"/>
    <x v="42"/>
    <x v="3"/>
    <x v="1"/>
  </r>
  <r>
    <x v="193"/>
    <x v="74"/>
    <x v="6"/>
    <x v="1"/>
  </r>
  <r>
    <x v="193"/>
    <x v="45"/>
    <x v="1"/>
    <x v="1"/>
  </r>
  <r>
    <x v="193"/>
    <x v="48"/>
    <x v="6"/>
    <x v="1"/>
  </r>
  <r>
    <x v="193"/>
    <x v="334"/>
    <x v="4"/>
    <x v="1"/>
  </r>
  <r>
    <x v="193"/>
    <x v="170"/>
    <x v="3"/>
    <x v="1"/>
  </r>
  <r>
    <x v="193"/>
    <x v="165"/>
    <x v="1"/>
    <x v="1"/>
  </r>
  <r>
    <x v="193"/>
    <x v="15"/>
    <x v="9"/>
    <x v="1"/>
  </r>
  <r>
    <x v="193"/>
    <x v="159"/>
    <x v="10"/>
    <x v="1"/>
  </r>
  <r>
    <x v="193"/>
    <x v="226"/>
    <x v="1"/>
    <x v="1"/>
  </r>
  <r>
    <x v="193"/>
    <x v="63"/>
    <x v="1"/>
    <x v="1"/>
  </r>
  <r>
    <x v="193"/>
    <x v="89"/>
    <x v="1"/>
    <x v="1"/>
  </r>
  <r>
    <x v="193"/>
    <x v="335"/>
    <x v="3"/>
    <x v="1"/>
  </r>
  <r>
    <x v="193"/>
    <x v="282"/>
    <x v="3"/>
    <x v="1"/>
  </r>
  <r>
    <x v="193"/>
    <x v="65"/>
    <x v="6"/>
    <x v="1"/>
  </r>
  <r>
    <x v="194"/>
    <x v="321"/>
    <x v="1"/>
    <x v="1"/>
  </r>
  <r>
    <x v="194"/>
    <x v="174"/>
    <x v="1"/>
    <x v="1"/>
  </r>
  <r>
    <x v="194"/>
    <x v="160"/>
    <x v="1"/>
    <x v="1"/>
  </r>
  <r>
    <x v="194"/>
    <x v="287"/>
    <x v="3"/>
    <x v="1"/>
  </r>
  <r>
    <x v="195"/>
    <x v="307"/>
    <x v="4"/>
    <x v="1"/>
  </r>
  <r>
    <x v="195"/>
    <x v="11"/>
    <x v="1"/>
    <x v="1"/>
  </r>
  <r>
    <x v="195"/>
    <x v="242"/>
    <x v="3"/>
    <x v="1"/>
  </r>
  <r>
    <x v="195"/>
    <x v="3"/>
    <x v="4"/>
    <x v="1"/>
  </r>
  <r>
    <x v="195"/>
    <x v="196"/>
    <x v="3"/>
    <x v="1"/>
  </r>
  <r>
    <x v="196"/>
    <x v="248"/>
    <x v="3"/>
    <x v="1"/>
  </r>
  <r>
    <x v="196"/>
    <x v="261"/>
    <x v="1"/>
    <x v="1"/>
  </r>
  <r>
    <x v="196"/>
    <x v="27"/>
    <x v="1"/>
    <x v="1"/>
  </r>
  <r>
    <x v="196"/>
    <x v="336"/>
    <x v="3"/>
    <x v="1"/>
  </r>
  <r>
    <x v="197"/>
    <x v="203"/>
    <x v="1"/>
    <x v="1"/>
  </r>
  <r>
    <x v="197"/>
    <x v="183"/>
    <x v="10"/>
    <x v="1"/>
  </r>
  <r>
    <x v="197"/>
    <x v="337"/>
    <x v="1"/>
    <x v="1"/>
  </r>
  <r>
    <x v="197"/>
    <x v="249"/>
    <x v="1"/>
    <x v="1"/>
  </r>
  <r>
    <x v="198"/>
    <x v="338"/>
    <x v="3"/>
    <x v="1"/>
  </r>
  <r>
    <x v="198"/>
    <x v="84"/>
    <x v="1"/>
    <x v="1"/>
  </r>
  <r>
    <x v="198"/>
    <x v="78"/>
    <x v="1"/>
    <x v="1"/>
  </r>
  <r>
    <x v="198"/>
    <x v="246"/>
    <x v="7"/>
    <x v="1"/>
  </r>
  <r>
    <x v="199"/>
    <x v="339"/>
    <x v="1"/>
    <x v="0"/>
  </r>
  <r>
    <x v="199"/>
    <x v="123"/>
    <x v="9"/>
    <x v="0"/>
  </r>
  <r>
    <x v="199"/>
    <x v="244"/>
    <x v="1"/>
    <x v="0"/>
  </r>
  <r>
    <x v="200"/>
    <x v="208"/>
    <x v="3"/>
    <x v="0"/>
  </r>
  <r>
    <x v="200"/>
    <x v="57"/>
    <x v="1"/>
    <x v="0"/>
  </r>
  <r>
    <x v="200"/>
    <x v="49"/>
    <x v="10"/>
    <x v="0"/>
  </r>
  <r>
    <x v="200"/>
    <x v="153"/>
    <x v="1"/>
    <x v="0"/>
  </r>
  <r>
    <x v="200"/>
    <x v="246"/>
    <x v="3"/>
    <x v="0"/>
  </r>
  <r>
    <x v="201"/>
    <x v="143"/>
    <x v="1"/>
    <x v="0"/>
  </r>
  <r>
    <x v="201"/>
    <x v="131"/>
    <x v="1"/>
    <x v="0"/>
  </r>
  <r>
    <x v="201"/>
    <x v="136"/>
    <x v="1"/>
    <x v="0"/>
  </r>
  <r>
    <x v="201"/>
    <x v="142"/>
    <x v="3"/>
    <x v="0"/>
  </r>
  <r>
    <x v="202"/>
    <x v="181"/>
    <x v="6"/>
    <x v="1"/>
  </r>
  <r>
    <x v="202"/>
    <x v="276"/>
    <x v="3"/>
    <x v="1"/>
  </r>
  <r>
    <x v="202"/>
    <x v="90"/>
    <x v="10"/>
    <x v="1"/>
  </r>
  <r>
    <x v="202"/>
    <x v="337"/>
    <x v="1"/>
    <x v="1"/>
  </r>
  <r>
    <x v="203"/>
    <x v="78"/>
    <x v="1"/>
    <x v="0"/>
  </r>
  <r>
    <x v="203"/>
    <x v="49"/>
    <x v="1"/>
    <x v="0"/>
  </r>
  <r>
    <x v="203"/>
    <x v="172"/>
    <x v="1"/>
    <x v="0"/>
  </r>
  <r>
    <x v="203"/>
    <x v="179"/>
    <x v="3"/>
    <x v="0"/>
  </r>
  <r>
    <x v="204"/>
    <x v="340"/>
    <x v="3"/>
    <x v="0"/>
  </r>
  <r>
    <x v="204"/>
    <x v="136"/>
    <x v="10"/>
    <x v="0"/>
  </r>
  <r>
    <x v="204"/>
    <x v="184"/>
    <x v="1"/>
    <x v="0"/>
  </r>
  <r>
    <x v="204"/>
    <x v="42"/>
    <x v="1"/>
    <x v="0"/>
  </r>
  <r>
    <x v="205"/>
    <x v="260"/>
    <x v="1"/>
    <x v="1"/>
  </r>
  <r>
    <x v="205"/>
    <x v="307"/>
    <x v="1"/>
    <x v="1"/>
  </r>
  <r>
    <x v="205"/>
    <x v="286"/>
    <x v="1"/>
    <x v="1"/>
  </r>
  <r>
    <x v="205"/>
    <x v="0"/>
    <x v="3"/>
    <x v="1"/>
  </r>
  <r>
    <x v="206"/>
    <x v="308"/>
    <x v="4"/>
    <x v="0"/>
  </r>
  <r>
    <x v="206"/>
    <x v="25"/>
    <x v="1"/>
    <x v="0"/>
  </r>
  <r>
    <x v="206"/>
    <x v="270"/>
    <x v="4"/>
    <x v="0"/>
  </r>
  <r>
    <x v="206"/>
    <x v="256"/>
    <x v="3"/>
    <x v="0"/>
  </r>
  <r>
    <x v="206"/>
    <x v="169"/>
    <x v="3"/>
    <x v="0"/>
  </r>
  <r>
    <x v="206"/>
    <x v="128"/>
    <x v="1"/>
    <x v="0"/>
  </r>
  <r>
    <x v="206"/>
    <x v="148"/>
    <x v="9"/>
    <x v="0"/>
  </r>
  <r>
    <x v="206"/>
    <x v="255"/>
    <x v="1"/>
    <x v="0"/>
  </r>
  <r>
    <x v="206"/>
    <x v="50"/>
    <x v="6"/>
    <x v="0"/>
  </r>
  <r>
    <x v="206"/>
    <x v="341"/>
    <x v="6"/>
    <x v="0"/>
  </r>
  <r>
    <x v="207"/>
    <x v="255"/>
    <x v="4"/>
    <x v="0"/>
  </r>
  <r>
    <x v="207"/>
    <x v="58"/>
    <x v="3"/>
    <x v="0"/>
  </r>
  <r>
    <x v="207"/>
    <x v="313"/>
    <x v="3"/>
    <x v="0"/>
  </r>
  <r>
    <x v="207"/>
    <x v="18"/>
    <x v="1"/>
    <x v="0"/>
  </r>
  <r>
    <x v="207"/>
    <x v="303"/>
    <x v="9"/>
    <x v="0"/>
  </r>
  <r>
    <x v="207"/>
    <x v="8"/>
    <x v="9"/>
    <x v="0"/>
  </r>
  <r>
    <x v="207"/>
    <x v="115"/>
    <x v="1"/>
    <x v="0"/>
  </r>
  <r>
    <x v="207"/>
    <x v="21"/>
    <x v="6"/>
    <x v="0"/>
  </r>
  <r>
    <x v="207"/>
    <x v="57"/>
    <x v="6"/>
    <x v="0"/>
  </r>
  <r>
    <x v="208"/>
    <x v="39"/>
    <x v="1"/>
    <x v="0"/>
  </r>
  <r>
    <x v="209"/>
    <x v="110"/>
    <x v="3"/>
    <x v="0"/>
  </r>
  <r>
    <x v="210"/>
    <x v="342"/>
    <x v="3"/>
    <x v="1"/>
  </r>
  <r>
    <x v="210"/>
    <x v="323"/>
    <x v="1"/>
    <x v="1"/>
  </r>
  <r>
    <x v="210"/>
    <x v="265"/>
    <x v="1"/>
    <x v="1"/>
  </r>
  <r>
    <x v="210"/>
    <x v="205"/>
    <x v="9"/>
    <x v="1"/>
  </r>
  <r>
    <x v="210"/>
    <x v="13"/>
    <x v="3"/>
    <x v="1"/>
  </r>
  <r>
    <x v="211"/>
    <x v="210"/>
    <x v="3"/>
    <x v="0"/>
  </r>
  <r>
    <x v="211"/>
    <x v="170"/>
    <x v="1"/>
    <x v="0"/>
  </r>
  <r>
    <x v="211"/>
    <x v="100"/>
    <x v="1"/>
    <x v="0"/>
  </r>
  <r>
    <x v="211"/>
    <x v="73"/>
    <x v="1"/>
    <x v="0"/>
  </r>
  <r>
    <x v="211"/>
    <x v="117"/>
    <x v="1"/>
    <x v="0"/>
  </r>
  <r>
    <x v="212"/>
    <x v="247"/>
    <x v="1"/>
    <x v="0"/>
  </r>
  <r>
    <x v="212"/>
    <x v="343"/>
    <x v="1"/>
    <x v="0"/>
  </r>
  <r>
    <x v="212"/>
    <x v="250"/>
    <x v="1"/>
    <x v="0"/>
  </r>
  <r>
    <x v="212"/>
    <x v="157"/>
    <x v="1"/>
    <x v="0"/>
  </r>
  <r>
    <x v="212"/>
    <x v="262"/>
    <x v="3"/>
    <x v="0"/>
  </r>
  <r>
    <x v="213"/>
    <x v="182"/>
    <x v="10"/>
    <x v="0"/>
  </r>
  <r>
    <x v="213"/>
    <x v="241"/>
    <x v="3"/>
    <x v="0"/>
  </r>
  <r>
    <x v="213"/>
    <x v="7"/>
    <x v="3"/>
    <x v="0"/>
  </r>
  <r>
    <x v="213"/>
    <x v="157"/>
    <x v="1"/>
    <x v="0"/>
  </r>
  <r>
    <x v="213"/>
    <x v="323"/>
    <x v="1"/>
    <x v="0"/>
  </r>
  <r>
    <x v="214"/>
    <x v="344"/>
    <x v="4"/>
    <x v="1"/>
  </r>
  <r>
    <x v="214"/>
    <x v="109"/>
    <x v="1"/>
    <x v="1"/>
  </r>
  <r>
    <x v="214"/>
    <x v="22"/>
    <x v="1"/>
    <x v="1"/>
  </r>
  <r>
    <x v="214"/>
    <x v="288"/>
    <x v="4"/>
    <x v="1"/>
  </r>
  <r>
    <x v="214"/>
    <x v="261"/>
    <x v="4"/>
    <x v="1"/>
  </r>
  <r>
    <x v="214"/>
    <x v="256"/>
    <x v="3"/>
    <x v="1"/>
  </r>
  <r>
    <x v="214"/>
    <x v="94"/>
    <x v="10"/>
    <x v="1"/>
  </r>
  <r>
    <x v="214"/>
    <x v="36"/>
    <x v="1"/>
    <x v="1"/>
  </r>
  <r>
    <x v="214"/>
    <x v="341"/>
    <x v="2"/>
    <x v="1"/>
  </r>
  <r>
    <x v="214"/>
    <x v="332"/>
    <x v="3"/>
    <x v="1"/>
  </r>
  <r>
    <x v="214"/>
    <x v="31"/>
    <x v="3"/>
    <x v="1"/>
  </r>
  <r>
    <x v="214"/>
    <x v="345"/>
    <x v="3"/>
    <x v="1"/>
  </r>
  <r>
    <x v="215"/>
    <x v="265"/>
    <x v="6"/>
    <x v="1"/>
  </r>
  <r>
    <x v="215"/>
    <x v="226"/>
    <x v="5"/>
    <x v="1"/>
  </r>
  <r>
    <x v="215"/>
    <x v="178"/>
    <x v="3"/>
    <x v="1"/>
  </r>
  <r>
    <x v="215"/>
    <x v="132"/>
    <x v="1"/>
    <x v="1"/>
  </r>
  <r>
    <x v="215"/>
    <x v="199"/>
    <x v="44"/>
    <x v="1"/>
  </r>
  <r>
    <x v="215"/>
    <x v="42"/>
    <x v="1"/>
    <x v="1"/>
  </r>
  <r>
    <x v="216"/>
    <x v="74"/>
    <x v="1"/>
    <x v="1"/>
  </r>
  <r>
    <x v="216"/>
    <x v="284"/>
    <x v="42"/>
    <x v="1"/>
  </r>
  <r>
    <x v="216"/>
    <x v="65"/>
    <x v="1"/>
    <x v="1"/>
  </r>
  <r>
    <x v="216"/>
    <x v="295"/>
    <x v="1"/>
    <x v="1"/>
  </r>
  <r>
    <x v="216"/>
    <x v="103"/>
    <x v="3"/>
    <x v="1"/>
  </r>
  <r>
    <x v="217"/>
    <x v="241"/>
    <x v="3"/>
    <x v="1"/>
  </r>
  <r>
    <x v="217"/>
    <x v="63"/>
    <x v="1"/>
    <x v="1"/>
  </r>
  <r>
    <x v="217"/>
    <x v="48"/>
    <x v="1"/>
    <x v="1"/>
  </r>
  <r>
    <x v="217"/>
    <x v="285"/>
    <x v="1"/>
    <x v="1"/>
  </r>
  <r>
    <x v="217"/>
    <x v="278"/>
    <x v="3"/>
    <x v="1"/>
  </r>
  <r>
    <x v="218"/>
    <x v="346"/>
    <x v="3"/>
    <x v="1"/>
  </r>
  <r>
    <x v="218"/>
    <x v="278"/>
    <x v="1"/>
    <x v="1"/>
  </r>
  <r>
    <x v="218"/>
    <x v="163"/>
    <x v="4"/>
    <x v="1"/>
  </r>
  <r>
    <x v="218"/>
    <x v="146"/>
    <x v="1"/>
    <x v="1"/>
  </r>
  <r>
    <x v="218"/>
    <x v="139"/>
    <x v="10"/>
    <x v="1"/>
  </r>
  <r>
    <x v="218"/>
    <x v="78"/>
    <x v="1"/>
    <x v="1"/>
  </r>
  <r>
    <x v="218"/>
    <x v="85"/>
    <x v="1"/>
    <x v="1"/>
  </r>
  <r>
    <x v="219"/>
    <x v="268"/>
    <x v="2"/>
    <x v="1"/>
  </r>
  <r>
    <x v="219"/>
    <x v="196"/>
    <x v="42"/>
    <x v="1"/>
  </r>
  <r>
    <x v="219"/>
    <x v="159"/>
    <x v="3"/>
    <x v="1"/>
  </r>
  <r>
    <x v="219"/>
    <x v="176"/>
    <x v="5"/>
    <x v="1"/>
  </r>
  <r>
    <x v="220"/>
    <x v="229"/>
    <x v="1"/>
    <x v="1"/>
  </r>
  <r>
    <x v="220"/>
    <x v="35"/>
    <x v="1"/>
    <x v="1"/>
  </r>
  <r>
    <x v="220"/>
    <x v="123"/>
    <x v="1"/>
    <x v="1"/>
  </r>
  <r>
    <x v="220"/>
    <x v="295"/>
    <x v="3"/>
    <x v="1"/>
  </r>
  <r>
    <x v="221"/>
    <x v="53"/>
    <x v="6"/>
    <x v="1"/>
  </r>
  <r>
    <x v="221"/>
    <x v="282"/>
    <x v="3"/>
    <x v="1"/>
  </r>
  <r>
    <x v="221"/>
    <x v="184"/>
    <x v="1"/>
    <x v="1"/>
  </r>
  <r>
    <x v="221"/>
    <x v="290"/>
    <x v="1"/>
    <x v="1"/>
  </r>
  <r>
    <x v="222"/>
    <x v="13"/>
    <x v="1"/>
    <x v="1"/>
  </r>
  <r>
    <x v="222"/>
    <x v="40"/>
    <x v="1"/>
    <x v="1"/>
  </r>
  <r>
    <x v="222"/>
    <x v="129"/>
    <x v="1"/>
    <x v="1"/>
  </r>
  <r>
    <x v="222"/>
    <x v="106"/>
    <x v="1"/>
    <x v="1"/>
  </r>
  <r>
    <x v="222"/>
    <x v="14"/>
    <x v="3"/>
    <x v="1"/>
  </r>
  <r>
    <x v="223"/>
    <x v="150"/>
    <x v="4"/>
    <x v="1"/>
  </r>
  <r>
    <x v="223"/>
    <x v="49"/>
    <x v="3"/>
    <x v="1"/>
  </r>
  <r>
    <x v="223"/>
    <x v="36"/>
    <x v="3"/>
    <x v="1"/>
  </r>
  <r>
    <x v="223"/>
    <x v="41"/>
    <x v="1"/>
    <x v="1"/>
  </r>
  <r>
    <x v="223"/>
    <x v="347"/>
    <x v="40"/>
    <x v="1"/>
  </r>
  <r>
    <x v="223"/>
    <x v="40"/>
    <x v="10"/>
    <x v="1"/>
  </r>
  <r>
    <x v="223"/>
    <x v="119"/>
    <x v="43"/>
    <x v="1"/>
  </r>
  <r>
    <x v="223"/>
    <x v="102"/>
    <x v="1"/>
    <x v="1"/>
  </r>
  <r>
    <x v="224"/>
    <x v="169"/>
    <x v="6"/>
    <x v="0"/>
  </r>
  <r>
    <x v="224"/>
    <x v="286"/>
    <x v="3"/>
    <x v="0"/>
  </r>
  <r>
    <x v="224"/>
    <x v="341"/>
    <x v="1"/>
    <x v="0"/>
  </r>
  <r>
    <x v="224"/>
    <x v="259"/>
    <x v="1"/>
    <x v="0"/>
  </r>
  <r>
    <x v="225"/>
    <x v="105"/>
    <x v="1"/>
    <x v="0"/>
  </r>
  <r>
    <x v="225"/>
    <x v="76"/>
    <x v="1"/>
    <x v="0"/>
  </r>
  <r>
    <x v="225"/>
    <x v="138"/>
    <x v="1"/>
    <x v="0"/>
  </r>
  <r>
    <x v="225"/>
    <x v="58"/>
    <x v="1"/>
    <x v="0"/>
  </r>
  <r>
    <x v="225"/>
    <x v="348"/>
    <x v="3"/>
    <x v="0"/>
  </r>
  <r>
    <x v="225"/>
    <x v="124"/>
    <x v="6"/>
    <x v="0"/>
  </r>
  <r>
    <x v="226"/>
    <x v="89"/>
    <x v="3"/>
    <x v="0"/>
  </r>
  <r>
    <x v="226"/>
    <x v="236"/>
    <x v="2"/>
    <x v="0"/>
  </r>
  <r>
    <x v="226"/>
    <x v="280"/>
    <x v="1"/>
    <x v="0"/>
  </r>
  <r>
    <x v="226"/>
    <x v="277"/>
    <x v="3"/>
    <x v="0"/>
  </r>
  <r>
    <x v="227"/>
    <x v="271"/>
    <x v="3"/>
    <x v="1"/>
  </r>
  <r>
    <x v="227"/>
    <x v="173"/>
    <x v="1"/>
    <x v="1"/>
  </r>
  <r>
    <x v="227"/>
    <x v="329"/>
    <x v="1"/>
    <x v="1"/>
  </r>
  <r>
    <x v="227"/>
    <x v="187"/>
    <x v="1"/>
    <x v="1"/>
  </r>
  <r>
    <x v="227"/>
    <x v="184"/>
    <x v="1"/>
    <x v="1"/>
  </r>
  <r>
    <x v="227"/>
    <x v="143"/>
    <x v="3"/>
    <x v="1"/>
  </r>
  <r>
    <x v="228"/>
    <x v="306"/>
    <x v="1"/>
    <x v="0"/>
  </r>
  <r>
    <x v="228"/>
    <x v="277"/>
    <x v="1"/>
    <x v="0"/>
  </r>
  <r>
    <x v="228"/>
    <x v="127"/>
    <x v="1"/>
    <x v="0"/>
  </r>
  <r>
    <x v="228"/>
    <x v="214"/>
    <x v="1"/>
    <x v="0"/>
  </r>
  <r>
    <x v="228"/>
    <x v="327"/>
    <x v="3"/>
    <x v="0"/>
  </r>
  <r>
    <x v="229"/>
    <x v="7"/>
    <x v="4"/>
    <x v="1"/>
  </r>
  <r>
    <x v="229"/>
    <x v="37"/>
    <x v="6"/>
    <x v="1"/>
  </r>
  <r>
    <x v="229"/>
    <x v="200"/>
    <x v="3"/>
    <x v="1"/>
  </r>
  <r>
    <x v="229"/>
    <x v="26"/>
    <x v="38"/>
    <x v="1"/>
  </r>
  <r>
    <x v="230"/>
    <x v="43"/>
    <x v="45"/>
    <x v="0"/>
  </r>
  <r>
    <x v="230"/>
    <x v="306"/>
    <x v="9"/>
    <x v="0"/>
  </r>
  <r>
    <x v="230"/>
    <x v="131"/>
    <x v="3"/>
    <x v="0"/>
  </r>
  <r>
    <x v="231"/>
    <x v="174"/>
    <x v="6"/>
    <x v="0"/>
  </r>
  <r>
    <x v="231"/>
    <x v="264"/>
    <x v="38"/>
    <x v="0"/>
  </r>
  <r>
    <x v="231"/>
    <x v="109"/>
    <x v="14"/>
    <x v="0"/>
  </r>
  <r>
    <x v="232"/>
    <x v="213"/>
    <x v="4"/>
    <x v="0"/>
  </r>
  <r>
    <x v="232"/>
    <x v="269"/>
    <x v="3"/>
    <x v="0"/>
  </r>
  <r>
    <x v="232"/>
    <x v="324"/>
    <x v="21"/>
    <x v="0"/>
  </r>
  <r>
    <x v="232"/>
    <x v="120"/>
    <x v="3"/>
    <x v="0"/>
  </r>
  <r>
    <x v="233"/>
    <x v="315"/>
    <x v="6"/>
    <x v="0"/>
  </r>
  <r>
    <x v="233"/>
    <x v="68"/>
    <x v="21"/>
    <x v="0"/>
  </r>
  <r>
    <x v="233"/>
    <x v="111"/>
    <x v="10"/>
    <x v="0"/>
  </r>
  <r>
    <x v="234"/>
    <x v="142"/>
    <x v="4"/>
    <x v="1"/>
  </r>
  <r>
    <x v="234"/>
    <x v="126"/>
    <x v="20"/>
    <x v="1"/>
  </r>
  <r>
    <x v="234"/>
    <x v="254"/>
    <x v="3"/>
    <x v="1"/>
  </r>
  <r>
    <x v="235"/>
    <x v="159"/>
    <x v="9"/>
    <x v="1"/>
  </r>
  <r>
    <x v="235"/>
    <x v="122"/>
    <x v="10"/>
    <x v="1"/>
  </r>
  <r>
    <x v="236"/>
    <x v="308"/>
    <x v="3"/>
    <x v="0"/>
  </r>
  <r>
    <x v="236"/>
    <x v="91"/>
    <x v="1"/>
    <x v="0"/>
  </r>
  <r>
    <x v="236"/>
    <x v="89"/>
    <x v="1"/>
    <x v="0"/>
  </r>
  <r>
    <x v="236"/>
    <x v="63"/>
    <x v="1"/>
    <x v="0"/>
  </r>
  <r>
    <x v="236"/>
    <x v="198"/>
    <x v="3"/>
    <x v="0"/>
  </r>
  <r>
    <x v="237"/>
    <x v="83"/>
    <x v="1"/>
    <x v="0"/>
  </r>
  <r>
    <x v="237"/>
    <x v="252"/>
    <x v="1"/>
    <x v="0"/>
  </r>
  <r>
    <x v="237"/>
    <x v="131"/>
    <x v="1"/>
    <x v="0"/>
  </r>
  <r>
    <x v="237"/>
    <x v="244"/>
    <x v="1"/>
    <x v="0"/>
  </r>
  <r>
    <x v="237"/>
    <x v="220"/>
    <x v="3"/>
    <x v="0"/>
  </r>
  <r>
    <x v="238"/>
    <x v="349"/>
    <x v="3"/>
    <x v="0"/>
  </r>
  <r>
    <x v="238"/>
    <x v="135"/>
    <x v="1"/>
    <x v="0"/>
  </r>
  <r>
    <x v="238"/>
    <x v="97"/>
    <x v="1"/>
    <x v="0"/>
  </r>
  <r>
    <x v="238"/>
    <x v="22"/>
    <x v="6"/>
    <x v="0"/>
  </r>
  <r>
    <x v="239"/>
    <x v="203"/>
    <x v="1"/>
    <x v="1"/>
  </r>
  <r>
    <x v="239"/>
    <x v="220"/>
    <x v="1"/>
    <x v="1"/>
  </r>
  <r>
    <x v="239"/>
    <x v="54"/>
    <x v="1"/>
    <x v="1"/>
  </r>
  <r>
    <x v="240"/>
    <x v="333"/>
    <x v="3"/>
    <x v="1"/>
  </r>
  <r>
    <x v="240"/>
    <x v="286"/>
    <x v="1"/>
    <x v="1"/>
  </r>
  <r>
    <x v="240"/>
    <x v="350"/>
    <x v="1"/>
    <x v="1"/>
  </r>
  <r>
    <x v="240"/>
    <x v="18"/>
    <x v="3"/>
    <x v="1"/>
  </r>
  <r>
    <x v="241"/>
    <x v="169"/>
    <x v="2"/>
    <x v="0"/>
  </r>
  <r>
    <x v="241"/>
    <x v="161"/>
    <x v="1"/>
    <x v="0"/>
  </r>
  <r>
    <x v="241"/>
    <x v="12"/>
    <x v="1"/>
    <x v="0"/>
  </r>
  <r>
    <x v="241"/>
    <x v="3"/>
    <x v="1"/>
    <x v="0"/>
  </r>
  <r>
    <x v="241"/>
    <x v="191"/>
    <x v="3"/>
    <x v="0"/>
  </r>
  <r>
    <x v="242"/>
    <x v="181"/>
    <x v="3"/>
    <x v="0"/>
  </r>
  <r>
    <x v="242"/>
    <x v="180"/>
    <x v="1"/>
    <x v="0"/>
  </r>
  <r>
    <x v="242"/>
    <x v="316"/>
    <x v="1"/>
    <x v="0"/>
  </r>
  <r>
    <x v="242"/>
    <x v="183"/>
    <x v="3"/>
    <x v="0"/>
  </r>
  <r>
    <x v="243"/>
    <x v="128"/>
    <x v="1"/>
    <x v="1"/>
  </r>
  <r>
    <x v="243"/>
    <x v="326"/>
    <x v="1"/>
    <x v="1"/>
  </r>
  <r>
    <x v="243"/>
    <x v="249"/>
    <x v="1"/>
    <x v="1"/>
  </r>
  <r>
    <x v="243"/>
    <x v="38"/>
    <x v="3"/>
    <x v="1"/>
  </r>
  <r>
    <x v="244"/>
    <x v="315"/>
    <x v="4"/>
    <x v="1"/>
  </r>
  <r>
    <x v="245"/>
    <x v="288"/>
    <x v="3"/>
    <x v="1"/>
  </r>
  <r>
    <x v="245"/>
    <x v="291"/>
    <x v="3"/>
    <x v="1"/>
  </r>
  <r>
    <x v="245"/>
    <x v="190"/>
    <x v="1"/>
    <x v="1"/>
  </r>
  <r>
    <x v="246"/>
    <x v="60"/>
    <x v="9"/>
    <x v="1"/>
  </r>
  <r>
    <x v="247"/>
    <x v="228"/>
    <x v="4"/>
    <x v="1"/>
  </r>
  <r>
    <x v="248"/>
    <x v="259"/>
    <x v="3"/>
    <x v="1"/>
  </r>
  <r>
    <x v="249"/>
    <x v="91"/>
    <x v="9"/>
    <x v="1"/>
  </r>
  <r>
    <x v="250"/>
    <x v="53"/>
    <x v="6"/>
    <x v="1"/>
  </r>
  <r>
    <x v="251"/>
    <x v="75"/>
    <x v="4"/>
    <x v="1"/>
  </r>
  <r>
    <x v="252"/>
    <x v="230"/>
    <x v="6"/>
    <x v="0"/>
  </r>
  <r>
    <x v="252"/>
    <x v="330"/>
    <x v="10"/>
    <x v="0"/>
  </r>
  <r>
    <x v="252"/>
    <x v="89"/>
    <x v="1"/>
    <x v="0"/>
  </r>
  <r>
    <x v="253"/>
    <x v="228"/>
    <x v="3"/>
    <x v="0"/>
  </r>
  <r>
    <x v="253"/>
    <x v="238"/>
    <x v="1"/>
    <x v="0"/>
  </r>
  <r>
    <x v="253"/>
    <x v="272"/>
    <x v="1"/>
    <x v="0"/>
  </r>
  <r>
    <x v="253"/>
    <x v="22"/>
    <x v="3"/>
    <x v="0"/>
  </r>
  <r>
    <x v="254"/>
    <x v="6"/>
    <x v="1"/>
    <x v="0"/>
  </r>
  <r>
    <x v="254"/>
    <x v="254"/>
    <x v="1"/>
    <x v="0"/>
  </r>
  <r>
    <x v="254"/>
    <x v="84"/>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x v="0"/>
    <x v="0"/>
  </r>
  <r>
    <x v="1"/>
    <x v="1"/>
    <x v="1"/>
    <x v="1"/>
  </r>
  <r>
    <x v="2"/>
    <x v="1"/>
    <x v="1"/>
    <x v="2"/>
  </r>
  <r>
    <x v="3"/>
    <x v="1"/>
    <x v="1"/>
    <x v="3"/>
  </r>
  <r>
    <x v="4"/>
    <x v="1"/>
    <x v="1"/>
    <x v="4"/>
  </r>
  <r>
    <x v="5"/>
    <x v="1"/>
    <x v="1"/>
    <x v="5"/>
  </r>
  <r>
    <x v="6"/>
    <x v="1"/>
    <x v="1"/>
    <x v="6"/>
  </r>
  <r>
    <x v="7"/>
    <x v="0"/>
    <x v="1"/>
    <x v="7"/>
  </r>
  <r>
    <x v="8"/>
    <x v="1"/>
    <x v="1"/>
    <x v="8"/>
  </r>
  <r>
    <x v="9"/>
    <x v="1"/>
    <x v="1"/>
    <x v="9"/>
  </r>
  <r>
    <x v="10"/>
    <x v="1"/>
    <x v="1"/>
    <x v="8"/>
  </r>
  <r>
    <x v="11"/>
    <x v="1"/>
    <x v="0"/>
    <x v="8"/>
  </r>
  <r>
    <x v="12"/>
    <x v="1"/>
    <x v="0"/>
    <x v="10"/>
  </r>
  <r>
    <x v="13"/>
    <x v="1"/>
    <x v="1"/>
    <x v="11"/>
  </r>
  <r>
    <x v="14"/>
    <x v="0"/>
    <x v="1"/>
    <x v="12"/>
  </r>
  <r>
    <x v="15"/>
    <x v="1"/>
    <x v="1"/>
    <x v="11"/>
  </r>
  <r>
    <x v="16"/>
    <x v="0"/>
    <x v="1"/>
    <x v="12"/>
  </r>
  <r>
    <x v="17"/>
    <x v="0"/>
    <x v="1"/>
    <x v="8"/>
  </r>
  <r>
    <x v="18"/>
    <x v="1"/>
    <x v="1"/>
    <x v="13"/>
  </r>
  <r>
    <x v="19"/>
    <x v="1"/>
    <x v="1"/>
    <x v="14"/>
  </r>
  <r>
    <x v="20"/>
    <x v="1"/>
    <x v="1"/>
    <x v="5"/>
  </r>
  <r>
    <x v="21"/>
    <x v="1"/>
    <x v="1"/>
    <x v="12"/>
  </r>
  <r>
    <x v="22"/>
    <x v="1"/>
    <x v="1"/>
    <x v="15"/>
  </r>
  <r>
    <x v="23"/>
    <x v="1"/>
    <x v="1"/>
    <x v="7"/>
  </r>
  <r>
    <x v="24"/>
    <x v="1"/>
    <x v="1"/>
    <x v="0"/>
  </r>
  <r>
    <x v="25"/>
    <x v="1"/>
    <x v="1"/>
    <x v="16"/>
  </r>
  <r>
    <x v="26"/>
    <x v="1"/>
    <x v="1"/>
    <x v="12"/>
  </r>
  <r>
    <x v="27"/>
    <x v="1"/>
    <x v="0"/>
    <x v="17"/>
  </r>
  <r>
    <x v="28"/>
    <x v="1"/>
    <x v="0"/>
    <x v="1"/>
  </r>
  <r>
    <x v="29"/>
    <x v="1"/>
    <x v="0"/>
    <x v="18"/>
  </r>
  <r>
    <x v="30"/>
    <x v="1"/>
    <x v="1"/>
    <x v="16"/>
  </r>
  <r>
    <x v="31"/>
    <x v="1"/>
    <x v="0"/>
    <x v="0"/>
  </r>
  <r>
    <x v="32"/>
    <x v="1"/>
    <x v="0"/>
    <x v="2"/>
  </r>
  <r>
    <x v="33"/>
    <x v="1"/>
    <x v="0"/>
    <x v="5"/>
  </r>
  <r>
    <x v="34"/>
    <x v="1"/>
    <x v="0"/>
    <x v="19"/>
  </r>
  <r>
    <x v="35"/>
    <x v="1"/>
    <x v="0"/>
    <x v="12"/>
  </r>
  <r>
    <x v="36"/>
    <x v="1"/>
    <x v="0"/>
    <x v="1"/>
  </r>
  <r>
    <x v="37"/>
    <x v="1"/>
    <x v="0"/>
    <x v="8"/>
  </r>
  <r>
    <x v="38"/>
    <x v="1"/>
    <x v="0"/>
    <x v="20"/>
  </r>
  <r>
    <x v="39"/>
    <x v="1"/>
    <x v="1"/>
    <x v="2"/>
  </r>
  <r>
    <x v="40"/>
    <x v="1"/>
    <x v="1"/>
    <x v="21"/>
  </r>
  <r>
    <x v="41"/>
    <x v="1"/>
    <x v="1"/>
    <x v="5"/>
  </r>
  <r>
    <x v="42"/>
    <x v="1"/>
    <x v="1"/>
    <x v="0"/>
  </r>
  <r>
    <x v="43"/>
    <x v="1"/>
    <x v="1"/>
    <x v="22"/>
  </r>
  <r>
    <x v="44"/>
    <x v="1"/>
    <x v="1"/>
    <x v="7"/>
  </r>
  <r>
    <x v="45"/>
    <x v="1"/>
    <x v="1"/>
    <x v="12"/>
  </r>
  <r>
    <x v="46"/>
    <x v="1"/>
    <x v="1"/>
    <x v="8"/>
  </r>
  <r>
    <x v="47"/>
    <x v="0"/>
    <x v="1"/>
    <x v="15"/>
  </r>
  <r>
    <x v="48"/>
    <x v="1"/>
    <x v="1"/>
    <x v="5"/>
  </r>
  <r>
    <x v="49"/>
    <x v="1"/>
    <x v="0"/>
    <x v="1"/>
  </r>
  <r>
    <x v="50"/>
    <x v="1"/>
    <x v="0"/>
    <x v="16"/>
  </r>
  <r>
    <x v="51"/>
    <x v="1"/>
    <x v="0"/>
    <x v="23"/>
  </r>
  <r>
    <x v="52"/>
    <x v="1"/>
    <x v="1"/>
    <x v="17"/>
  </r>
  <r>
    <x v="53"/>
    <x v="1"/>
    <x v="0"/>
    <x v="24"/>
  </r>
  <r>
    <x v="54"/>
    <x v="1"/>
    <x v="0"/>
    <x v="25"/>
  </r>
  <r>
    <x v="55"/>
    <x v="1"/>
    <x v="0"/>
    <x v="9"/>
  </r>
  <r>
    <x v="56"/>
    <x v="1"/>
    <x v="0"/>
    <x v="3"/>
  </r>
  <r>
    <x v="57"/>
    <x v="1"/>
    <x v="0"/>
    <x v="4"/>
  </r>
  <r>
    <x v="58"/>
    <x v="1"/>
    <x v="0"/>
    <x v="10"/>
  </r>
  <r>
    <x v="59"/>
    <x v="1"/>
    <x v="0"/>
    <x v="14"/>
  </r>
  <r>
    <x v="60"/>
    <x v="1"/>
    <x v="1"/>
    <x v="13"/>
  </r>
  <r>
    <x v="61"/>
    <x v="1"/>
    <x v="1"/>
    <x v="17"/>
  </r>
  <r>
    <x v="62"/>
    <x v="1"/>
    <x v="1"/>
    <x v="16"/>
  </r>
  <r>
    <x v="63"/>
    <x v="0"/>
    <x v="0"/>
    <x v="26"/>
  </r>
  <r>
    <x v="64"/>
    <x v="1"/>
    <x v="0"/>
    <x v="21"/>
  </r>
  <r>
    <x v="65"/>
    <x v="1"/>
    <x v="0"/>
    <x v="7"/>
  </r>
  <r>
    <x v="66"/>
    <x v="1"/>
    <x v="0"/>
    <x v="25"/>
  </r>
  <r>
    <x v="67"/>
    <x v="1"/>
    <x v="0"/>
    <x v="12"/>
  </r>
  <r>
    <x v="68"/>
    <x v="1"/>
    <x v="0"/>
    <x v="17"/>
  </r>
  <r>
    <x v="69"/>
    <x v="1"/>
    <x v="1"/>
    <x v="12"/>
  </r>
  <r>
    <x v="70"/>
    <x v="1"/>
    <x v="1"/>
    <x v="17"/>
  </r>
  <r>
    <x v="71"/>
    <x v="1"/>
    <x v="0"/>
    <x v="7"/>
  </r>
  <r>
    <x v="72"/>
    <x v="1"/>
    <x v="0"/>
    <x v="27"/>
  </r>
  <r>
    <x v="73"/>
    <x v="1"/>
    <x v="0"/>
    <x v="11"/>
  </r>
  <r>
    <x v="74"/>
    <x v="1"/>
    <x v="0"/>
    <x v="2"/>
  </r>
  <r>
    <x v="75"/>
    <x v="1"/>
    <x v="0"/>
    <x v="4"/>
  </r>
  <r>
    <x v="76"/>
    <x v="1"/>
    <x v="0"/>
    <x v="22"/>
  </r>
  <r>
    <x v="77"/>
    <x v="1"/>
    <x v="0"/>
    <x v="7"/>
  </r>
  <r>
    <x v="78"/>
    <x v="1"/>
    <x v="0"/>
    <x v="4"/>
  </r>
  <r>
    <x v="79"/>
    <x v="0"/>
    <x v="0"/>
    <x v="9"/>
  </r>
  <r>
    <x v="80"/>
    <x v="1"/>
    <x v="0"/>
    <x v="28"/>
  </r>
  <r>
    <x v="81"/>
    <x v="1"/>
    <x v="0"/>
    <x v="25"/>
  </r>
  <r>
    <x v="82"/>
    <x v="1"/>
    <x v="0"/>
    <x v="16"/>
  </r>
  <r>
    <x v="83"/>
    <x v="1"/>
    <x v="0"/>
    <x v="13"/>
  </r>
  <r>
    <x v="84"/>
    <x v="1"/>
    <x v="0"/>
    <x v="16"/>
  </r>
  <r>
    <x v="85"/>
    <x v="1"/>
    <x v="0"/>
    <x v="12"/>
  </r>
  <r>
    <x v="86"/>
    <x v="1"/>
    <x v="0"/>
    <x v="10"/>
  </r>
  <r>
    <x v="87"/>
    <x v="1"/>
    <x v="0"/>
    <x v="29"/>
  </r>
  <r>
    <x v="88"/>
    <x v="1"/>
    <x v="0"/>
    <x v="27"/>
  </r>
  <r>
    <x v="89"/>
    <x v="1"/>
    <x v="0"/>
    <x v="30"/>
  </r>
  <r>
    <x v="90"/>
    <x v="1"/>
    <x v="0"/>
    <x v="18"/>
  </r>
  <r>
    <x v="91"/>
    <x v="1"/>
    <x v="0"/>
    <x v="15"/>
  </r>
  <r>
    <x v="92"/>
    <x v="1"/>
    <x v="0"/>
    <x v="31"/>
  </r>
  <r>
    <x v="93"/>
    <x v="1"/>
    <x v="0"/>
    <x v="32"/>
  </r>
  <r>
    <x v="94"/>
    <x v="1"/>
    <x v="0"/>
    <x v="4"/>
  </r>
  <r>
    <x v="95"/>
    <x v="1"/>
    <x v="0"/>
    <x v="4"/>
  </r>
  <r>
    <x v="96"/>
    <x v="1"/>
    <x v="0"/>
    <x v="28"/>
  </r>
  <r>
    <x v="97"/>
    <x v="1"/>
    <x v="0"/>
    <x v="3"/>
  </r>
  <r>
    <x v="98"/>
    <x v="1"/>
    <x v="0"/>
    <x v="27"/>
  </r>
  <r>
    <x v="99"/>
    <x v="1"/>
    <x v="0"/>
    <x v="33"/>
  </r>
  <r>
    <x v="100"/>
    <x v="1"/>
    <x v="0"/>
    <x v="34"/>
  </r>
  <r>
    <x v="101"/>
    <x v="1"/>
    <x v="1"/>
    <x v="5"/>
  </r>
  <r>
    <x v="102"/>
    <x v="0"/>
    <x v="0"/>
    <x v="24"/>
  </r>
  <r>
    <x v="103"/>
    <x v="1"/>
    <x v="0"/>
    <x v="11"/>
  </r>
  <r>
    <x v="104"/>
    <x v="1"/>
    <x v="0"/>
    <x v="9"/>
  </r>
  <r>
    <x v="105"/>
    <x v="1"/>
    <x v="0"/>
    <x v="5"/>
  </r>
  <r>
    <x v="106"/>
    <x v="1"/>
    <x v="0"/>
    <x v="12"/>
  </r>
  <r>
    <x v="107"/>
    <x v="1"/>
    <x v="0"/>
    <x v="32"/>
  </r>
  <r>
    <x v="108"/>
    <x v="1"/>
    <x v="0"/>
    <x v="33"/>
  </r>
  <r>
    <x v="109"/>
    <x v="1"/>
    <x v="0"/>
    <x v="1"/>
  </r>
  <r>
    <x v="110"/>
    <x v="1"/>
    <x v="1"/>
    <x v="11"/>
  </r>
  <r>
    <x v="111"/>
    <x v="1"/>
    <x v="1"/>
    <x v="16"/>
  </r>
  <r>
    <x v="112"/>
    <x v="1"/>
    <x v="1"/>
    <x v="2"/>
  </r>
  <r>
    <x v="113"/>
    <x v="1"/>
    <x v="1"/>
    <x v="9"/>
  </r>
  <r>
    <x v="114"/>
    <x v="1"/>
    <x v="1"/>
    <x v="33"/>
  </r>
  <r>
    <x v="115"/>
    <x v="1"/>
    <x v="1"/>
    <x v="35"/>
  </r>
  <r>
    <x v="116"/>
    <x v="0"/>
    <x v="1"/>
    <x v="3"/>
  </r>
  <r>
    <x v="117"/>
    <x v="1"/>
    <x v="1"/>
    <x v="36"/>
  </r>
  <r>
    <x v="118"/>
    <x v="1"/>
    <x v="1"/>
    <x v="2"/>
  </r>
  <r>
    <x v="119"/>
    <x v="1"/>
    <x v="1"/>
    <x v="31"/>
  </r>
  <r>
    <x v="120"/>
    <x v="1"/>
    <x v="0"/>
    <x v="16"/>
  </r>
  <r>
    <x v="121"/>
    <x v="1"/>
    <x v="0"/>
    <x v="17"/>
  </r>
  <r>
    <x v="122"/>
    <x v="1"/>
    <x v="0"/>
    <x v="4"/>
  </r>
  <r>
    <x v="123"/>
    <x v="0"/>
    <x v="1"/>
    <x v="25"/>
  </r>
  <r>
    <x v="124"/>
    <x v="1"/>
    <x v="0"/>
    <x v="5"/>
  </r>
  <r>
    <x v="125"/>
    <x v="1"/>
    <x v="0"/>
    <x v="13"/>
  </r>
  <r>
    <x v="126"/>
    <x v="1"/>
    <x v="0"/>
    <x v="11"/>
  </r>
  <r>
    <x v="127"/>
    <x v="1"/>
    <x v="0"/>
    <x v="13"/>
  </r>
  <r>
    <x v="128"/>
    <x v="1"/>
    <x v="0"/>
    <x v="20"/>
  </r>
  <r>
    <x v="129"/>
    <x v="1"/>
    <x v="0"/>
    <x v="37"/>
  </r>
  <r>
    <x v="130"/>
    <x v="1"/>
    <x v="0"/>
    <x v="38"/>
  </r>
  <r>
    <x v="131"/>
    <x v="1"/>
    <x v="0"/>
    <x v="7"/>
  </r>
  <r>
    <x v="132"/>
    <x v="1"/>
    <x v="0"/>
    <x v="15"/>
  </r>
  <r>
    <x v="133"/>
    <x v="1"/>
    <x v="0"/>
    <x v="11"/>
  </r>
  <r>
    <x v="134"/>
    <x v="1"/>
    <x v="0"/>
    <x v="4"/>
  </r>
  <r>
    <x v="135"/>
    <x v="1"/>
    <x v="0"/>
    <x v="7"/>
  </r>
  <r>
    <x v="136"/>
    <x v="1"/>
    <x v="0"/>
    <x v="27"/>
  </r>
  <r>
    <x v="137"/>
    <x v="1"/>
    <x v="0"/>
    <x v="15"/>
  </r>
  <r>
    <x v="138"/>
    <x v="1"/>
    <x v="0"/>
    <x v="15"/>
  </r>
  <r>
    <x v="139"/>
    <x v="1"/>
    <x v="0"/>
    <x v="22"/>
  </r>
  <r>
    <x v="140"/>
    <x v="1"/>
    <x v="0"/>
    <x v="11"/>
  </r>
  <r>
    <x v="141"/>
    <x v="1"/>
    <x v="0"/>
    <x v="33"/>
  </r>
  <r>
    <x v="142"/>
    <x v="1"/>
    <x v="0"/>
    <x v="2"/>
  </r>
  <r>
    <x v="143"/>
    <x v="1"/>
    <x v="0"/>
    <x v="4"/>
  </r>
  <r>
    <x v="144"/>
    <x v="1"/>
    <x v="0"/>
    <x v="17"/>
  </r>
  <r>
    <x v="145"/>
    <x v="1"/>
    <x v="0"/>
    <x v="39"/>
  </r>
  <r>
    <x v="146"/>
    <x v="1"/>
    <x v="0"/>
    <x v="4"/>
  </r>
  <r>
    <x v="147"/>
    <x v="0"/>
    <x v="0"/>
    <x v="25"/>
  </r>
  <r>
    <x v="148"/>
    <x v="1"/>
    <x v="0"/>
    <x v="9"/>
  </r>
  <r>
    <x v="149"/>
    <x v="1"/>
    <x v="0"/>
    <x v="15"/>
  </r>
  <r>
    <x v="150"/>
    <x v="1"/>
    <x v="0"/>
    <x v="19"/>
  </r>
  <r>
    <x v="151"/>
    <x v="1"/>
    <x v="0"/>
    <x v="15"/>
  </r>
  <r>
    <x v="152"/>
    <x v="1"/>
    <x v="0"/>
    <x v="26"/>
  </r>
  <r>
    <x v="153"/>
    <x v="1"/>
    <x v="1"/>
    <x v="7"/>
  </r>
  <r>
    <x v="154"/>
    <x v="1"/>
    <x v="1"/>
    <x v="25"/>
  </r>
  <r>
    <x v="155"/>
    <x v="1"/>
    <x v="1"/>
    <x v="9"/>
  </r>
  <r>
    <x v="156"/>
    <x v="1"/>
    <x v="1"/>
    <x v="22"/>
  </r>
  <r>
    <x v="157"/>
    <x v="1"/>
    <x v="1"/>
    <x v="2"/>
  </r>
  <r>
    <x v="158"/>
    <x v="1"/>
    <x v="1"/>
    <x v="25"/>
  </r>
  <r>
    <x v="159"/>
    <x v="1"/>
    <x v="1"/>
    <x v="13"/>
  </r>
  <r>
    <x v="160"/>
    <x v="1"/>
    <x v="1"/>
    <x v="33"/>
  </r>
  <r>
    <x v="161"/>
    <x v="1"/>
    <x v="1"/>
    <x v="15"/>
  </r>
  <r>
    <x v="162"/>
    <x v="0"/>
    <x v="1"/>
    <x v="28"/>
  </r>
  <r>
    <x v="163"/>
    <x v="1"/>
    <x v="0"/>
    <x v="25"/>
  </r>
  <r>
    <x v="164"/>
    <x v="1"/>
    <x v="0"/>
    <x v="13"/>
  </r>
  <r>
    <x v="165"/>
    <x v="1"/>
    <x v="1"/>
    <x v="17"/>
  </r>
  <r>
    <x v="166"/>
    <x v="1"/>
    <x v="1"/>
    <x v="18"/>
  </r>
  <r>
    <x v="167"/>
    <x v="1"/>
    <x v="1"/>
    <x v="28"/>
  </r>
  <r>
    <x v="168"/>
    <x v="0"/>
    <x v="1"/>
    <x v="8"/>
  </r>
  <r>
    <x v="169"/>
    <x v="1"/>
    <x v="1"/>
    <x v="15"/>
  </r>
  <r>
    <x v="170"/>
    <x v="1"/>
    <x v="1"/>
    <x v="4"/>
  </r>
  <r>
    <x v="171"/>
    <x v="1"/>
    <x v="1"/>
    <x v="25"/>
  </r>
  <r>
    <x v="172"/>
    <x v="1"/>
    <x v="1"/>
    <x v="27"/>
  </r>
  <r>
    <x v="173"/>
    <x v="1"/>
    <x v="1"/>
    <x v="9"/>
  </r>
  <r>
    <x v="174"/>
    <x v="1"/>
    <x v="1"/>
    <x v="7"/>
  </r>
  <r>
    <x v="175"/>
    <x v="1"/>
    <x v="1"/>
    <x v="0"/>
  </r>
  <r>
    <x v="176"/>
    <x v="1"/>
    <x v="1"/>
    <x v="0"/>
  </r>
  <r>
    <x v="177"/>
    <x v="1"/>
    <x v="1"/>
    <x v="27"/>
  </r>
  <r>
    <x v="178"/>
    <x v="1"/>
    <x v="1"/>
    <x v="15"/>
  </r>
  <r>
    <x v="179"/>
    <x v="1"/>
    <x v="0"/>
    <x v="9"/>
  </r>
  <r>
    <x v="180"/>
    <x v="1"/>
    <x v="0"/>
    <x v="22"/>
  </r>
  <r>
    <x v="181"/>
    <x v="1"/>
    <x v="0"/>
    <x v="1"/>
  </r>
  <r>
    <x v="182"/>
    <x v="0"/>
    <x v="0"/>
    <x v="14"/>
  </r>
  <r>
    <x v="183"/>
    <x v="0"/>
    <x v="1"/>
    <x v="5"/>
  </r>
  <r>
    <x v="184"/>
    <x v="1"/>
    <x v="1"/>
    <x v="21"/>
  </r>
  <r>
    <x v="185"/>
    <x v="1"/>
    <x v="1"/>
    <x v="28"/>
  </r>
  <r>
    <x v="186"/>
    <x v="1"/>
    <x v="1"/>
    <x v="0"/>
  </r>
  <r>
    <x v="187"/>
    <x v="1"/>
    <x v="1"/>
    <x v="11"/>
  </r>
  <r>
    <x v="188"/>
    <x v="0"/>
    <x v="1"/>
    <x v="16"/>
  </r>
  <r>
    <x v="189"/>
    <x v="1"/>
    <x v="1"/>
    <x v="28"/>
  </r>
  <r>
    <x v="190"/>
    <x v="1"/>
    <x v="1"/>
    <x v="37"/>
  </r>
  <r>
    <x v="191"/>
    <x v="1"/>
    <x v="1"/>
    <x v="35"/>
  </r>
  <r>
    <x v="192"/>
    <x v="1"/>
    <x v="1"/>
    <x v="5"/>
  </r>
  <r>
    <x v="193"/>
    <x v="0"/>
    <x v="0"/>
    <x v="18"/>
  </r>
  <r>
    <x v="194"/>
    <x v="1"/>
    <x v="0"/>
    <x v="38"/>
  </r>
  <r>
    <x v="195"/>
    <x v="1"/>
    <x v="1"/>
    <x v="32"/>
  </r>
  <r>
    <x v="196"/>
    <x v="1"/>
    <x v="1"/>
    <x v="1"/>
  </r>
  <r>
    <x v="197"/>
    <x v="1"/>
    <x v="1"/>
    <x v="4"/>
  </r>
  <r>
    <x v="198"/>
    <x v="1"/>
    <x v="1"/>
    <x v="0"/>
  </r>
  <r>
    <x v="199"/>
    <x v="1"/>
    <x v="1"/>
    <x v="13"/>
  </r>
  <r>
    <x v="200"/>
    <x v="1"/>
    <x v="1"/>
    <x v="16"/>
  </r>
  <r>
    <x v="201"/>
    <x v="1"/>
    <x v="1"/>
    <x v="18"/>
  </r>
  <r>
    <x v="202"/>
    <x v="1"/>
    <x v="1"/>
    <x v="5"/>
  </r>
  <r>
    <x v="203"/>
    <x v="1"/>
    <x v="1"/>
    <x v="16"/>
  </r>
  <r>
    <x v="204"/>
    <x v="1"/>
    <x v="1"/>
    <x v="1"/>
  </r>
  <r>
    <x v="205"/>
    <x v="1"/>
    <x v="1"/>
    <x v="7"/>
  </r>
  <r>
    <x v="206"/>
    <x v="1"/>
    <x v="1"/>
    <x v="2"/>
  </r>
  <r>
    <x v="207"/>
    <x v="1"/>
    <x v="1"/>
    <x v="11"/>
  </r>
  <r>
    <x v="208"/>
    <x v="1"/>
    <x v="1"/>
    <x v="22"/>
  </r>
  <r>
    <x v="209"/>
    <x v="1"/>
    <x v="0"/>
    <x v="12"/>
  </r>
  <r>
    <x v="210"/>
    <x v="1"/>
    <x v="0"/>
    <x v="8"/>
  </r>
  <r>
    <x v="211"/>
    <x v="1"/>
    <x v="0"/>
    <x v="37"/>
  </r>
  <r>
    <x v="212"/>
    <x v="1"/>
    <x v="1"/>
    <x v="11"/>
  </r>
  <r>
    <x v="213"/>
    <x v="1"/>
    <x v="1"/>
    <x v="7"/>
  </r>
  <r>
    <x v="214"/>
    <x v="1"/>
    <x v="1"/>
    <x v="15"/>
  </r>
  <r>
    <x v="215"/>
    <x v="1"/>
    <x v="1"/>
    <x v="13"/>
  </r>
  <r>
    <x v="216"/>
    <x v="1"/>
    <x v="1"/>
    <x v="5"/>
  </r>
  <r>
    <x v="217"/>
    <x v="1"/>
    <x v="1"/>
    <x v="17"/>
  </r>
  <r>
    <x v="218"/>
    <x v="1"/>
    <x v="1"/>
    <x v="8"/>
  </r>
  <r>
    <x v="219"/>
    <x v="1"/>
    <x v="1"/>
    <x v="12"/>
  </r>
  <r>
    <x v="220"/>
    <x v="1"/>
    <x v="1"/>
    <x v="25"/>
  </r>
  <r>
    <x v="221"/>
    <x v="1"/>
    <x v="1"/>
    <x v="14"/>
  </r>
  <r>
    <x v="222"/>
    <x v="1"/>
    <x v="0"/>
    <x v="23"/>
  </r>
  <r>
    <x v="223"/>
    <x v="1"/>
    <x v="0"/>
    <x v="16"/>
  </r>
  <r>
    <x v="224"/>
    <x v="1"/>
    <x v="0"/>
    <x v="28"/>
  </r>
  <r>
    <x v="225"/>
    <x v="1"/>
    <x v="1"/>
    <x v="16"/>
  </r>
  <r>
    <x v="226"/>
    <x v="1"/>
    <x v="0"/>
    <x v="11"/>
  </r>
  <r>
    <x v="227"/>
    <x v="1"/>
    <x v="0"/>
    <x v="17"/>
  </r>
  <r>
    <x v="228"/>
    <x v="1"/>
    <x v="1"/>
    <x v="14"/>
  </r>
  <r>
    <x v="229"/>
    <x v="1"/>
    <x v="0"/>
    <x v="12"/>
  </r>
  <r>
    <x v="230"/>
    <x v="1"/>
    <x v="0"/>
    <x v="13"/>
  </r>
  <r>
    <x v="231"/>
    <x v="1"/>
    <x v="0"/>
    <x v="25"/>
  </r>
  <r>
    <x v="232"/>
    <x v="1"/>
    <x v="0"/>
    <x v="22"/>
  </r>
  <r>
    <x v="233"/>
    <x v="1"/>
    <x v="1"/>
    <x v="40"/>
  </r>
  <r>
    <x v="234"/>
    <x v="1"/>
    <x v="1"/>
    <x v="37"/>
  </r>
  <r>
    <x v="235"/>
    <x v="1"/>
    <x v="0"/>
    <x v="4"/>
  </r>
  <r>
    <x v="236"/>
    <x v="1"/>
    <x v="0"/>
    <x v="25"/>
  </r>
  <r>
    <x v="237"/>
    <x v="1"/>
    <x v="0"/>
    <x v="5"/>
  </r>
  <r>
    <x v="238"/>
    <x v="1"/>
    <x v="1"/>
    <x v="8"/>
  </r>
  <r>
    <x v="239"/>
    <x v="1"/>
    <x v="1"/>
    <x v="12"/>
  </r>
  <r>
    <x v="240"/>
    <x v="1"/>
    <x v="1"/>
    <x v="4"/>
  </r>
  <r>
    <x v="241"/>
    <x v="1"/>
    <x v="1"/>
    <x v="13"/>
  </r>
  <r>
    <x v="242"/>
    <x v="1"/>
    <x v="1"/>
    <x v="5"/>
  </r>
  <r>
    <x v="243"/>
    <x v="1"/>
    <x v="1"/>
    <x v="1"/>
  </r>
  <r>
    <x v="244"/>
    <x v="1"/>
    <x v="1"/>
    <x v="37"/>
  </r>
  <r>
    <x v="245"/>
    <x v="1"/>
    <x v="1"/>
    <x v="7"/>
  </r>
  <r>
    <x v="246"/>
    <x v="1"/>
    <x v="1"/>
    <x v="23"/>
  </r>
  <r>
    <x v="247"/>
    <x v="1"/>
    <x v="1"/>
    <x v="41"/>
  </r>
  <r>
    <x v="248"/>
    <x v="1"/>
    <x v="0"/>
    <x v="25"/>
  </r>
  <r>
    <x v="249"/>
    <x v="1"/>
    <x v="0"/>
    <x v="11"/>
  </r>
  <r>
    <x v="250"/>
    <x v="1"/>
    <x v="0"/>
    <x v="4"/>
  </r>
  <r>
    <x v="251"/>
    <x v="1"/>
    <x v="1"/>
    <x v="40"/>
  </r>
  <r>
    <x v="252"/>
    <x v="1"/>
    <x v="0"/>
    <x v="42"/>
  </r>
  <r>
    <x v="253"/>
    <x v="1"/>
    <x v="0"/>
    <x v="2"/>
  </r>
  <r>
    <x v="254"/>
    <x v="1"/>
    <x v="1"/>
    <x v="5"/>
  </r>
  <r>
    <x v="255"/>
    <x v="1"/>
    <x v="0"/>
    <x v="12"/>
  </r>
  <r>
    <x v="256"/>
    <x v="1"/>
    <x v="0"/>
    <x v="17"/>
  </r>
  <r>
    <x v="257"/>
    <x v="1"/>
    <x v="0"/>
    <x v="41"/>
  </r>
  <r>
    <x v="258"/>
    <x v="1"/>
    <x v="0"/>
    <x v="2"/>
  </r>
  <r>
    <x v="259"/>
    <x v="1"/>
    <x v="1"/>
    <x v="13"/>
  </r>
  <r>
    <x v="260"/>
    <x v="1"/>
    <x v="1"/>
    <x v="37"/>
  </r>
  <r>
    <x v="261"/>
    <x v="1"/>
    <x v="0"/>
    <x v="27"/>
  </r>
  <r>
    <x v="262"/>
    <x v="1"/>
    <x v="0"/>
    <x v="39"/>
  </r>
  <r>
    <x v="263"/>
    <x v="1"/>
    <x v="0"/>
    <x v="33"/>
  </r>
  <r>
    <x v="264"/>
    <x v="1"/>
    <x v="1"/>
    <x v="40"/>
  </r>
  <r>
    <x v="265"/>
    <x v="1"/>
    <x v="1"/>
    <x v="16"/>
  </r>
  <r>
    <x v="266"/>
    <x v="1"/>
    <x v="1"/>
    <x v="9"/>
  </r>
  <r>
    <x v="267"/>
    <x v="1"/>
    <x v="1"/>
    <x v="41"/>
  </r>
  <r>
    <x v="268"/>
    <x v="1"/>
    <x v="1"/>
    <x v="35"/>
  </r>
  <r>
    <x v="269"/>
    <x v="1"/>
    <x v="0"/>
    <x v="23"/>
  </r>
  <r>
    <x v="270"/>
    <x v="0"/>
    <x v="0"/>
    <x v="8"/>
  </r>
  <r>
    <x v="271"/>
    <x v="1"/>
    <x v="1"/>
    <x v="27"/>
  </r>
  <r>
    <x v="272"/>
    <x v="1"/>
    <x v="1"/>
    <x v="16"/>
  </r>
  <r>
    <x v="273"/>
    <x v="1"/>
    <x v="1"/>
    <x v="18"/>
  </r>
  <r>
    <x v="274"/>
    <x v="1"/>
    <x v="1"/>
    <x v="12"/>
  </r>
  <r>
    <x v="275"/>
    <x v="1"/>
    <x v="1"/>
    <x v="8"/>
  </r>
  <r>
    <x v="276"/>
    <x v="1"/>
    <x v="1"/>
    <x v="4"/>
  </r>
  <r>
    <x v="277"/>
    <x v="1"/>
    <x v="1"/>
    <x v="1"/>
  </r>
  <r>
    <x v="278"/>
    <x v="1"/>
    <x v="1"/>
    <x v="5"/>
  </r>
  <r>
    <x v="279"/>
    <x v="1"/>
    <x v="1"/>
    <x v="35"/>
  </r>
  <r>
    <x v="280"/>
    <x v="1"/>
    <x v="0"/>
    <x v="14"/>
  </r>
  <r>
    <x v="281"/>
    <x v="1"/>
    <x v="0"/>
    <x v="22"/>
  </r>
  <r>
    <x v="282"/>
    <x v="1"/>
    <x v="0"/>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4E008B-BB95-E245-BC17-BF5B17C32FDB}" name="PivotTable1" cacheId="6"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8">
  <location ref="F2:I16" firstHeaderRow="1" firstDataRow="2" firstDataCol="1"/>
  <pivotFields count="4">
    <pivotField dataField="1"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t="default"/>
      </items>
    </pivotField>
    <pivotField axis="axisCol" showAll="0">
      <items count="3">
        <item x="1"/>
        <item x="0"/>
        <item t="default"/>
      </items>
    </pivotField>
    <pivotField axis="axisRow" showAll="0">
      <items count="3">
        <item x="0"/>
        <item x="1"/>
        <item t="default"/>
      </items>
    </pivotField>
    <pivotField axis="axisRow" showAll="0">
      <items count="8">
        <item x="0"/>
        <item x="1"/>
        <item x="2"/>
        <item x="3"/>
        <item x="4"/>
        <item x="5"/>
        <item x="6"/>
        <item t="default"/>
      </items>
    </pivotField>
  </pivotFields>
  <rowFields count="2">
    <field x="2"/>
    <field x="3"/>
  </rowFields>
  <rowItems count="13">
    <i>
      <x/>
    </i>
    <i r="1">
      <x v="1"/>
    </i>
    <i r="1">
      <x v="2"/>
    </i>
    <i r="1">
      <x v="3"/>
    </i>
    <i r="1">
      <x v="4"/>
    </i>
    <i r="1">
      <x v="5"/>
    </i>
    <i>
      <x v="1"/>
    </i>
    <i r="1">
      <x v="1"/>
    </i>
    <i r="1">
      <x v="2"/>
    </i>
    <i r="1">
      <x v="3"/>
    </i>
    <i r="1">
      <x v="4"/>
    </i>
    <i r="1">
      <x v="5"/>
    </i>
    <i t="grand">
      <x/>
    </i>
  </rowItems>
  <colFields count="1">
    <field x="1"/>
  </colFields>
  <colItems count="3">
    <i>
      <x/>
    </i>
    <i>
      <x v="1"/>
    </i>
    <i t="grand">
      <x/>
    </i>
  </colItems>
  <dataFields count="1">
    <dataField name="Count of Customer Account Number"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A5D639-3B91-4867-9980-0B7B2212D07B}" name="PivotTable3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H1:K15" firstHeaderRow="1" firstDataRow="2" firstDataCol="1"/>
  <pivotFields count="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4"/>
    <field x="1"/>
  </rowFields>
  <rowItems count="13">
    <i>
      <x v="1"/>
    </i>
    <i>
      <x v="2"/>
    </i>
    <i>
      <x v="3"/>
    </i>
    <i>
      <x v="4"/>
    </i>
    <i>
      <x v="5"/>
    </i>
    <i>
      <x v="6"/>
    </i>
    <i>
      <x v="7"/>
    </i>
    <i>
      <x v="8"/>
    </i>
    <i>
      <x v="9"/>
    </i>
    <i>
      <x v="10"/>
    </i>
    <i>
      <x v="11"/>
    </i>
    <i>
      <x v="12"/>
    </i>
    <i t="grand">
      <x/>
    </i>
  </rowItems>
  <colFields count="1">
    <field x="3"/>
  </colFields>
  <colItems count="3">
    <i>
      <x/>
    </i>
    <i>
      <x v="1"/>
    </i>
    <i t="grand">
      <x/>
    </i>
  </colItems>
  <dataFields count="1">
    <dataField name="Sum of Total value  Paid" fld="2" baseField="0" baseItem="0"/>
  </dataFields>
  <formats count="1">
    <format dxfId="242">
      <pivotArea field="4" type="button" dataOnly="0" labelOnly="1" outline="0" axis="axisRow"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48D280-824C-438D-AD84-E8FC2F5BAAAF}"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38:F52" firstHeaderRow="1" firstDataRow="2" firstDataCol="1"/>
  <pivotFields count="4">
    <pivotField dataField="1"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t="default"/>
      </items>
    </pivotField>
    <pivotField axis="axisCol" showAll="0">
      <items count="3">
        <item x="1"/>
        <item x="0"/>
        <item t="default"/>
      </items>
    </pivotField>
    <pivotField axis="axisRow" showAll="0">
      <items count="3">
        <item x="0"/>
        <item x="1"/>
        <item t="default"/>
      </items>
    </pivotField>
    <pivotField axis="axisRow" showAll="0">
      <items count="8">
        <item x="0"/>
        <item x="1"/>
        <item x="2"/>
        <item x="3"/>
        <item x="4"/>
        <item x="5"/>
        <item x="6"/>
        <item t="default"/>
      </items>
    </pivotField>
  </pivotFields>
  <rowFields count="2">
    <field x="2"/>
    <field x="3"/>
  </rowFields>
  <rowItems count="13">
    <i>
      <x/>
    </i>
    <i r="1">
      <x v="1"/>
    </i>
    <i r="1">
      <x v="2"/>
    </i>
    <i r="1">
      <x v="3"/>
    </i>
    <i r="1">
      <x v="4"/>
    </i>
    <i r="1">
      <x v="5"/>
    </i>
    <i>
      <x v="1"/>
    </i>
    <i r="1">
      <x v="1"/>
    </i>
    <i r="1">
      <x v="2"/>
    </i>
    <i r="1">
      <x v="3"/>
    </i>
    <i r="1">
      <x v="4"/>
    </i>
    <i r="1">
      <x v="5"/>
    </i>
    <i t="grand">
      <x/>
    </i>
  </rowItems>
  <colFields count="1">
    <field x="1"/>
  </colFields>
  <colItems count="3">
    <i>
      <x/>
    </i>
    <i>
      <x v="1"/>
    </i>
    <i t="grand">
      <x/>
    </i>
  </colItems>
  <dataFields count="1">
    <dataField name="Count of Customer Account Number" fld="0" subtotal="count" baseField="0" baseItem="0"/>
  </dataFields>
  <formats count="122">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 type="button" dataOnly="0" labelOnly="1" outline="0" axis="axisCol" fieldPosition="0"/>
    </format>
    <format dxfId="135">
      <pivotArea type="topRight" dataOnly="0" labelOnly="1" outline="0" fieldPosition="0"/>
    </format>
    <format dxfId="134">
      <pivotArea field="2" type="button" dataOnly="0" labelOnly="1" outline="0" axis="axisRow" fieldPosition="0"/>
    </format>
    <format dxfId="133">
      <pivotArea dataOnly="0" labelOnly="1" fieldPosition="0">
        <references count="1">
          <reference field="2" count="0"/>
        </references>
      </pivotArea>
    </format>
    <format dxfId="132">
      <pivotArea dataOnly="0" labelOnly="1" grandRow="1" outline="0" fieldPosition="0"/>
    </format>
    <format dxfId="131">
      <pivotArea dataOnly="0" labelOnly="1" fieldPosition="0">
        <references count="2">
          <reference field="2" count="1" selected="0">
            <x v="0"/>
          </reference>
          <reference field="3" count="5">
            <x v="1"/>
            <x v="2"/>
            <x v="3"/>
            <x v="4"/>
            <x v="5"/>
          </reference>
        </references>
      </pivotArea>
    </format>
    <format dxfId="130">
      <pivotArea dataOnly="0" labelOnly="1" fieldPosition="0">
        <references count="2">
          <reference field="2" count="1" selected="0">
            <x v="1"/>
          </reference>
          <reference field="3" count="5">
            <x v="1"/>
            <x v="2"/>
            <x v="3"/>
            <x v="4"/>
            <x v="5"/>
          </reference>
        </references>
      </pivotArea>
    </format>
    <format dxfId="129">
      <pivotArea dataOnly="0" labelOnly="1" fieldPosition="0">
        <references count="1">
          <reference field="1" count="0"/>
        </references>
      </pivotArea>
    </format>
    <format dxfId="128">
      <pivotArea dataOnly="0" labelOnly="1" grandCol="1" outline="0" fieldPosition="0"/>
    </format>
    <format dxfId="127">
      <pivotArea type="all" dataOnly="0" outline="0" fieldPosition="0"/>
    </format>
    <format dxfId="126">
      <pivotArea outline="0" collapsedLevelsAreSubtotals="1" fieldPosition="0"/>
    </format>
    <format dxfId="125">
      <pivotArea type="origin" dataOnly="0" labelOnly="1" outline="0" fieldPosition="0"/>
    </format>
    <format dxfId="124">
      <pivotArea field="1" type="button" dataOnly="0" labelOnly="1" outline="0" axis="axisCol" fieldPosition="0"/>
    </format>
    <format dxfId="123">
      <pivotArea type="topRight" dataOnly="0" labelOnly="1" outline="0" fieldPosition="0"/>
    </format>
    <format dxfId="122">
      <pivotArea field="2" type="button" dataOnly="0" labelOnly="1" outline="0" axis="axisRow" fieldPosition="0"/>
    </format>
    <format dxfId="121">
      <pivotArea dataOnly="0" labelOnly="1" fieldPosition="0">
        <references count="1">
          <reference field="2" count="0"/>
        </references>
      </pivotArea>
    </format>
    <format dxfId="120">
      <pivotArea dataOnly="0" labelOnly="1" grandRow="1" outline="0" fieldPosition="0"/>
    </format>
    <format dxfId="119">
      <pivotArea dataOnly="0" labelOnly="1" fieldPosition="0">
        <references count="2">
          <reference field="2" count="1" selected="0">
            <x v="0"/>
          </reference>
          <reference field="3" count="5">
            <x v="1"/>
            <x v="2"/>
            <x v="3"/>
            <x v="4"/>
            <x v="5"/>
          </reference>
        </references>
      </pivotArea>
    </format>
    <format dxfId="118">
      <pivotArea dataOnly="0" labelOnly="1" fieldPosition="0">
        <references count="2">
          <reference field="2" count="1" selected="0">
            <x v="1"/>
          </reference>
          <reference field="3" count="5">
            <x v="1"/>
            <x v="2"/>
            <x v="3"/>
            <x v="4"/>
            <x v="5"/>
          </reference>
        </references>
      </pivotArea>
    </format>
    <format dxfId="117">
      <pivotArea dataOnly="0" labelOnly="1" fieldPosition="0">
        <references count="1">
          <reference field="1" count="0"/>
        </references>
      </pivotArea>
    </format>
    <format dxfId="116">
      <pivotArea dataOnly="0" labelOnly="1" grandCol="1" outline="0" fieldPosition="0"/>
    </format>
    <format dxfId="115">
      <pivotArea type="origin" dataOnly="0" labelOnly="1" outline="0" fieldPosition="0"/>
    </format>
    <format dxfId="114">
      <pivotArea type="all" dataOnly="0" outline="0" fieldPosition="0"/>
    </format>
    <format dxfId="113">
      <pivotArea outline="0" collapsedLevelsAreSubtotals="1" fieldPosition="0"/>
    </format>
    <format dxfId="112">
      <pivotArea type="origin" dataOnly="0" labelOnly="1" outline="0" fieldPosition="0"/>
    </format>
    <format dxfId="111">
      <pivotArea field="1" type="button" dataOnly="0" labelOnly="1" outline="0" axis="axisCol" fieldPosition="0"/>
    </format>
    <format dxfId="110">
      <pivotArea type="topRight" dataOnly="0" labelOnly="1" outline="0" fieldPosition="0"/>
    </format>
    <format dxfId="109">
      <pivotArea field="2" type="button" dataOnly="0" labelOnly="1" outline="0" axis="axisRow" fieldPosition="0"/>
    </format>
    <format dxfId="108">
      <pivotArea dataOnly="0" labelOnly="1" fieldPosition="0">
        <references count="1">
          <reference field="2" count="0"/>
        </references>
      </pivotArea>
    </format>
    <format dxfId="107">
      <pivotArea dataOnly="0" labelOnly="1" grandRow="1" outline="0" fieldPosition="0"/>
    </format>
    <format dxfId="106">
      <pivotArea dataOnly="0" labelOnly="1" fieldPosition="0">
        <references count="2">
          <reference field="2" count="1" selected="0">
            <x v="0"/>
          </reference>
          <reference field="3" count="5">
            <x v="1"/>
            <x v="2"/>
            <x v="3"/>
            <x v="4"/>
            <x v="5"/>
          </reference>
        </references>
      </pivotArea>
    </format>
    <format dxfId="105">
      <pivotArea dataOnly="0" labelOnly="1" fieldPosition="0">
        <references count="2">
          <reference field="2" count="1" selected="0">
            <x v="1"/>
          </reference>
          <reference field="3" count="5">
            <x v="1"/>
            <x v="2"/>
            <x v="3"/>
            <x v="4"/>
            <x v="5"/>
          </reference>
        </references>
      </pivotArea>
    </format>
    <format dxfId="104">
      <pivotArea dataOnly="0" labelOnly="1" fieldPosition="0">
        <references count="1">
          <reference field="1" count="0"/>
        </references>
      </pivotArea>
    </format>
    <format dxfId="103">
      <pivotArea dataOnly="0" labelOnly="1" grandCol="1" outline="0" fieldPosition="0"/>
    </format>
    <format dxfId="102">
      <pivotArea type="all" dataOnly="0" outline="0" fieldPosition="0"/>
    </format>
    <format dxfId="101">
      <pivotArea outline="0" collapsedLevelsAreSubtotals="1" fieldPosition="0"/>
    </format>
    <format dxfId="100">
      <pivotArea type="origin" dataOnly="0" labelOnly="1" outline="0" fieldPosition="0"/>
    </format>
    <format dxfId="99">
      <pivotArea field="1" type="button" dataOnly="0" labelOnly="1" outline="0" axis="axisCol" fieldPosition="0"/>
    </format>
    <format dxfId="98">
      <pivotArea type="topRight" dataOnly="0" labelOnly="1" outline="0" fieldPosition="0"/>
    </format>
    <format dxfId="97">
      <pivotArea field="2" type="button" dataOnly="0" labelOnly="1" outline="0" axis="axisRow" fieldPosition="0"/>
    </format>
    <format dxfId="96">
      <pivotArea dataOnly="0" labelOnly="1" fieldPosition="0">
        <references count="1">
          <reference field="2" count="0"/>
        </references>
      </pivotArea>
    </format>
    <format dxfId="95">
      <pivotArea dataOnly="0" labelOnly="1" grandRow="1" outline="0" fieldPosition="0"/>
    </format>
    <format dxfId="94">
      <pivotArea dataOnly="0" labelOnly="1" fieldPosition="0">
        <references count="2">
          <reference field="2" count="1" selected="0">
            <x v="0"/>
          </reference>
          <reference field="3" count="5">
            <x v="1"/>
            <x v="2"/>
            <x v="3"/>
            <x v="4"/>
            <x v="5"/>
          </reference>
        </references>
      </pivotArea>
    </format>
    <format dxfId="93">
      <pivotArea dataOnly="0" labelOnly="1" fieldPosition="0">
        <references count="2">
          <reference field="2" count="1" selected="0">
            <x v="1"/>
          </reference>
          <reference field="3" count="5">
            <x v="1"/>
            <x v="2"/>
            <x v="3"/>
            <x v="4"/>
            <x v="5"/>
          </reference>
        </references>
      </pivotArea>
    </format>
    <format dxfId="92">
      <pivotArea dataOnly="0" labelOnly="1" fieldPosition="0">
        <references count="1">
          <reference field="1" count="0"/>
        </references>
      </pivotArea>
    </format>
    <format dxfId="91">
      <pivotArea dataOnly="0" labelOnly="1" grandCol="1" outline="0"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1" type="button" dataOnly="0" labelOnly="1" outline="0" axis="axisCol" fieldPosition="0"/>
    </format>
    <format dxfId="86">
      <pivotArea type="topRight" dataOnly="0" labelOnly="1" outline="0" fieldPosition="0"/>
    </format>
    <format dxfId="85">
      <pivotArea field="2" type="button" dataOnly="0" labelOnly="1" outline="0" axis="axisRow" fieldPosition="0"/>
    </format>
    <format dxfId="84">
      <pivotArea dataOnly="0" labelOnly="1" fieldPosition="0">
        <references count="1">
          <reference field="2" count="0"/>
        </references>
      </pivotArea>
    </format>
    <format dxfId="83">
      <pivotArea dataOnly="0" labelOnly="1" grandRow="1" outline="0" fieldPosition="0"/>
    </format>
    <format dxfId="82">
      <pivotArea dataOnly="0" labelOnly="1" fieldPosition="0">
        <references count="2">
          <reference field="2" count="1" selected="0">
            <x v="0"/>
          </reference>
          <reference field="3" count="5">
            <x v="1"/>
            <x v="2"/>
            <x v="3"/>
            <x v="4"/>
            <x v="5"/>
          </reference>
        </references>
      </pivotArea>
    </format>
    <format dxfId="81">
      <pivotArea dataOnly="0" labelOnly="1" fieldPosition="0">
        <references count="2">
          <reference field="2" count="1" selected="0">
            <x v="1"/>
          </reference>
          <reference field="3" count="5">
            <x v="1"/>
            <x v="2"/>
            <x v="3"/>
            <x v="4"/>
            <x v="5"/>
          </reference>
        </references>
      </pivotArea>
    </format>
    <format dxfId="80">
      <pivotArea dataOnly="0" labelOnly="1" fieldPosition="0">
        <references count="1">
          <reference field="1" count="0"/>
        </references>
      </pivotArea>
    </format>
    <format dxfId="79">
      <pivotArea dataOnly="0" labelOnly="1" grandCol="1" outline="0" fieldPosition="0"/>
    </format>
    <format dxfId="78">
      <pivotArea type="all" dataOnly="0" outline="0" fieldPosition="0"/>
    </format>
    <format dxfId="77">
      <pivotArea outline="0" collapsedLevelsAreSubtotals="1" fieldPosition="0"/>
    </format>
    <format dxfId="76">
      <pivotArea type="origin" dataOnly="0" labelOnly="1" outline="0" fieldPosition="0"/>
    </format>
    <format dxfId="75">
      <pivotArea field="1" type="button" dataOnly="0" labelOnly="1" outline="0" axis="axisCol" fieldPosition="0"/>
    </format>
    <format dxfId="74">
      <pivotArea type="topRight" dataOnly="0" labelOnly="1" outline="0" fieldPosition="0"/>
    </format>
    <format dxfId="73">
      <pivotArea field="2" type="button" dataOnly="0" labelOnly="1" outline="0" axis="axisRow" fieldPosition="0"/>
    </format>
    <format dxfId="72">
      <pivotArea dataOnly="0" labelOnly="1" fieldPosition="0">
        <references count="1">
          <reference field="2" count="0"/>
        </references>
      </pivotArea>
    </format>
    <format dxfId="71">
      <pivotArea dataOnly="0" labelOnly="1" grandRow="1" outline="0" fieldPosition="0"/>
    </format>
    <format dxfId="70">
      <pivotArea dataOnly="0" labelOnly="1" fieldPosition="0">
        <references count="2">
          <reference field="2" count="1" selected="0">
            <x v="0"/>
          </reference>
          <reference field="3" count="5">
            <x v="1"/>
            <x v="2"/>
            <x v="3"/>
            <x v="4"/>
            <x v="5"/>
          </reference>
        </references>
      </pivotArea>
    </format>
    <format dxfId="69">
      <pivotArea dataOnly="0" labelOnly="1" fieldPosition="0">
        <references count="2">
          <reference field="2" count="1" selected="0">
            <x v="1"/>
          </reference>
          <reference field="3" count="5">
            <x v="1"/>
            <x v="2"/>
            <x v="3"/>
            <x v="4"/>
            <x v="5"/>
          </reference>
        </references>
      </pivotArea>
    </format>
    <format dxfId="68">
      <pivotArea dataOnly="0" labelOnly="1" fieldPosition="0">
        <references count="1">
          <reference field="1" count="0"/>
        </references>
      </pivotArea>
    </format>
    <format dxfId="67">
      <pivotArea dataOnly="0" labelOnly="1" grandCol="1" outline="0"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1" type="button" dataOnly="0" labelOnly="1" outline="0" axis="axisCol" fieldPosition="0"/>
    </format>
    <format dxfId="62">
      <pivotArea type="topRight" dataOnly="0" labelOnly="1" outline="0" fieldPosition="0"/>
    </format>
    <format dxfId="61">
      <pivotArea field="2" type="button" dataOnly="0" labelOnly="1" outline="0" axis="axisRow" fieldPosition="0"/>
    </format>
    <format dxfId="60">
      <pivotArea dataOnly="0" labelOnly="1" fieldPosition="0">
        <references count="1">
          <reference field="2" count="0"/>
        </references>
      </pivotArea>
    </format>
    <format dxfId="59">
      <pivotArea dataOnly="0" labelOnly="1" grandRow="1" outline="0" fieldPosition="0"/>
    </format>
    <format dxfId="58">
      <pivotArea dataOnly="0" labelOnly="1" fieldPosition="0">
        <references count="2">
          <reference field="2" count="1" selected="0">
            <x v="0"/>
          </reference>
          <reference field="3" count="5">
            <x v="1"/>
            <x v="2"/>
            <x v="3"/>
            <x v="4"/>
            <x v="5"/>
          </reference>
        </references>
      </pivotArea>
    </format>
    <format dxfId="57">
      <pivotArea dataOnly="0" labelOnly="1" fieldPosition="0">
        <references count="2">
          <reference field="2" count="1" selected="0">
            <x v="1"/>
          </reference>
          <reference field="3" count="5">
            <x v="1"/>
            <x v="2"/>
            <x v="3"/>
            <x v="4"/>
            <x v="5"/>
          </reference>
        </references>
      </pivotArea>
    </format>
    <format dxfId="56">
      <pivotArea dataOnly="0" labelOnly="1" fieldPosition="0">
        <references count="1">
          <reference field="1" count="0"/>
        </references>
      </pivotArea>
    </format>
    <format dxfId="55">
      <pivotArea dataOnly="0" labelOnly="1" grandCol="1" outline="0"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1" type="button" dataOnly="0" labelOnly="1" outline="0" axis="axisCol" fieldPosition="0"/>
    </format>
    <format dxfId="50">
      <pivotArea type="topRight" dataOnly="0" labelOnly="1" outline="0"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grandRow="1" outline="0" fieldPosition="0"/>
    </format>
    <format dxfId="46">
      <pivotArea dataOnly="0" labelOnly="1" fieldPosition="0">
        <references count="2">
          <reference field="2" count="1" selected="0">
            <x v="0"/>
          </reference>
          <reference field="3" count="5">
            <x v="1"/>
            <x v="2"/>
            <x v="3"/>
            <x v="4"/>
            <x v="5"/>
          </reference>
        </references>
      </pivotArea>
    </format>
    <format dxfId="45">
      <pivotArea dataOnly="0" labelOnly="1" fieldPosition="0">
        <references count="2">
          <reference field="2" count="1" selected="0">
            <x v="1"/>
          </reference>
          <reference field="3" count="5">
            <x v="1"/>
            <x v="2"/>
            <x v="3"/>
            <x v="4"/>
            <x v="5"/>
          </reference>
        </references>
      </pivotArea>
    </format>
    <format dxfId="44">
      <pivotArea dataOnly="0" labelOnly="1" fieldPosition="0">
        <references count="1">
          <reference field="1" count="0"/>
        </references>
      </pivotArea>
    </format>
    <format dxfId="43">
      <pivotArea dataOnly="0" labelOnly="1" grandCol="1" outline="0"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1" type="button" dataOnly="0" labelOnly="1" outline="0" axis="axisCol" fieldPosition="0"/>
    </format>
    <format dxfId="38">
      <pivotArea type="topRight" dataOnly="0" labelOnly="1" outline="0"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grandRow="1" outline="0" fieldPosition="0"/>
    </format>
    <format dxfId="34">
      <pivotArea dataOnly="0" labelOnly="1" fieldPosition="0">
        <references count="2">
          <reference field="2" count="1" selected="0">
            <x v="0"/>
          </reference>
          <reference field="3" count="5">
            <x v="1"/>
            <x v="2"/>
            <x v="3"/>
            <x v="4"/>
            <x v="5"/>
          </reference>
        </references>
      </pivotArea>
    </format>
    <format dxfId="33">
      <pivotArea dataOnly="0" labelOnly="1" fieldPosition="0">
        <references count="2">
          <reference field="2" count="1" selected="0">
            <x v="1"/>
          </reference>
          <reference field="3" count="5">
            <x v="1"/>
            <x v="2"/>
            <x v="3"/>
            <x v="4"/>
            <x v="5"/>
          </reference>
        </references>
      </pivotArea>
    </format>
    <format dxfId="32">
      <pivotArea dataOnly="0" labelOnly="1" fieldPosition="0">
        <references count="1">
          <reference field="1" count="0"/>
        </references>
      </pivotArea>
    </format>
    <format dxfId="31">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1" type="button" dataOnly="0" labelOnly="1" outline="0" axis="axisCol" fieldPosition="0"/>
    </format>
    <format dxfId="26">
      <pivotArea type="topRight" dataOnly="0" labelOnly="1" outline="0" fieldPosition="0"/>
    </format>
    <format dxfId="25">
      <pivotArea field="2" type="button" dataOnly="0" labelOnly="1" outline="0" axis="axisRow" fieldPosition="0"/>
    </format>
    <format dxfId="24">
      <pivotArea dataOnly="0" labelOnly="1" fieldPosition="0">
        <references count="1">
          <reference field="2" count="0"/>
        </references>
      </pivotArea>
    </format>
    <format dxfId="23">
      <pivotArea dataOnly="0" labelOnly="1" grandRow="1" outline="0" fieldPosition="0"/>
    </format>
    <format dxfId="22">
      <pivotArea dataOnly="0" labelOnly="1" fieldPosition="0">
        <references count="2">
          <reference field="2" count="1" selected="0">
            <x v="0"/>
          </reference>
          <reference field="3" count="5">
            <x v="1"/>
            <x v="2"/>
            <x v="3"/>
            <x v="4"/>
            <x v="5"/>
          </reference>
        </references>
      </pivotArea>
    </format>
    <format dxfId="21">
      <pivotArea dataOnly="0" labelOnly="1" fieldPosition="0">
        <references count="2">
          <reference field="2" count="1" selected="0">
            <x v="1"/>
          </reference>
          <reference field="3" count="5">
            <x v="1"/>
            <x v="2"/>
            <x v="3"/>
            <x v="4"/>
            <x v="5"/>
          </reference>
        </references>
      </pivotArea>
    </format>
    <format dxfId="20">
      <pivotArea dataOnly="0" labelOnly="1" fieldPosition="0">
        <references count="1">
          <reference field="1" count="0"/>
        </references>
      </pivotArea>
    </format>
    <format dxfId="19">
      <pivotArea dataOnly="0" labelOnly="1" grandCol="1" outline="0" fieldPosition="0"/>
    </format>
    <format dxfId="18">
      <pivotArea type="all" dataOnly="0"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6B21F2-CDBA-4C94-B30F-9EFFB3F0DD84}"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colHeaderCaption="Regions">
  <location ref="C4:F18" firstHeaderRow="1" firstDataRow="2" firstDataCol="1"/>
  <pivotFields count="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4"/>
    <field x="1"/>
  </rowFields>
  <rowItems count="13">
    <i>
      <x v="1"/>
    </i>
    <i>
      <x v="2"/>
    </i>
    <i>
      <x v="3"/>
    </i>
    <i>
      <x v="4"/>
    </i>
    <i>
      <x v="5"/>
    </i>
    <i>
      <x v="6"/>
    </i>
    <i>
      <x v="7"/>
    </i>
    <i>
      <x v="8"/>
    </i>
    <i>
      <x v="9"/>
    </i>
    <i>
      <x v="10"/>
    </i>
    <i>
      <x v="11"/>
    </i>
    <i>
      <x v="12"/>
    </i>
    <i t="grand">
      <x/>
    </i>
  </rowItems>
  <colFields count="1">
    <field x="3"/>
  </colFields>
  <colItems count="3">
    <i>
      <x/>
    </i>
    <i>
      <x v="1"/>
    </i>
    <i t="grand">
      <x/>
    </i>
  </colItems>
  <dataFields count="1">
    <dataField name="Sum of Total value  Paid" fld="2" baseField="0" baseItem="0"/>
  </dataFields>
  <formats count="102">
    <format dxfId="241">
      <pivotArea type="all" dataOnly="0" outline="0" fieldPosition="0"/>
    </format>
    <format dxfId="240">
      <pivotArea outline="0" collapsedLevelsAreSubtotals="1" fieldPosition="0"/>
    </format>
    <format dxfId="239">
      <pivotArea type="origin" dataOnly="0" labelOnly="1" outline="0" fieldPosition="0"/>
    </format>
    <format dxfId="238">
      <pivotArea field="3" type="button" dataOnly="0" labelOnly="1" outline="0" axis="axisCol" fieldPosition="0"/>
    </format>
    <format dxfId="237">
      <pivotArea type="topRight" dataOnly="0" labelOnly="1" outline="0" fieldPosition="0"/>
    </format>
    <format dxfId="236">
      <pivotArea field="4" type="button" dataOnly="0" labelOnly="1" outline="0" axis="axisRow" fieldPosition="0"/>
    </format>
    <format dxfId="235">
      <pivotArea dataOnly="0" labelOnly="1" fieldPosition="0">
        <references count="1">
          <reference field="4" count="12">
            <x v="1"/>
            <x v="2"/>
            <x v="3"/>
            <x v="4"/>
            <x v="5"/>
            <x v="6"/>
            <x v="7"/>
            <x v="8"/>
            <x v="9"/>
            <x v="10"/>
            <x v="11"/>
            <x v="12"/>
          </reference>
        </references>
      </pivotArea>
    </format>
    <format dxfId="234">
      <pivotArea dataOnly="0" labelOnly="1" grandRow="1" outline="0" fieldPosition="0"/>
    </format>
    <format dxfId="233">
      <pivotArea dataOnly="0" labelOnly="1" fieldPosition="0">
        <references count="1">
          <reference field="3" count="0"/>
        </references>
      </pivotArea>
    </format>
    <format dxfId="232">
      <pivotArea dataOnly="0" labelOnly="1" grandCol="1" outline="0" fieldPosition="0"/>
    </format>
    <format dxfId="231">
      <pivotArea type="all" dataOnly="0" outline="0" fieldPosition="0"/>
    </format>
    <format dxfId="230">
      <pivotArea outline="0" collapsedLevelsAreSubtotals="1" fieldPosition="0"/>
    </format>
    <format dxfId="229">
      <pivotArea type="origin" dataOnly="0" labelOnly="1" outline="0" fieldPosition="0"/>
    </format>
    <format dxfId="228">
      <pivotArea field="3" type="button" dataOnly="0" labelOnly="1" outline="0" axis="axisCol" fieldPosition="0"/>
    </format>
    <format dxfId="227">
      <pivotArea type="topRight" dataOnly="0" labelOnly="1" outline="0" fieldPosition="0"/>
    </format>
    <format dxfId="226">
      <pivotArea field="4" type="button" dataOnly="0" labelOnly="1" outline="0" axis="axisRow" fieldPosition="0"/>
    </format>
    <format dxfId="225">
      <pivotArea dataOnly="0" labelOnly="1" fieldPosition="0">
        <references count="1">
          <reference field="4" count="12">
            <x v="1"/>
            <x v="2"/>
            <x v="3"/>
            <x v="4"/>
            <x v="5"/>
            <x v="6"/>
            <x v="7"/>
            <x v="8"/>
            <x v="9"/>
            <x v="10"/>
            <x v="11"/>
            <x v="12"/>
          </reference>
        </references>
      </pivotArea>
    </format>
    <format dxfId="224">
      <pivotArea dataOnly="0" labelOnly="1" grandRow="1" outline="0" fieldPosition="0"/>
    </format>
    <format dxfId="223">
      <pivotArea dataOnly="0" labelOnly="1" fieldPosition="0">
        <references count="1">
          <reference field="3" count="0"/>
        </references>
      </pivotArea>
    </format>
    <format dxfId="222">
      <pivotArea dataOnly="0" labelOnly="1" grandCol="1" outline="0" fieldPosition="0"/>
    </format>
    <format dxfId="221">
      <pivotArea type="origin" dataOnly="0" labelOnly="1" outline="0" fieldPosition="0"/>
    </format>
    <format dxfId="220">
      <pivotArea type="all" dataOnly="0" outline="0" fieldPosition="0"/>
    </format>
    <format dxfId="219">
      <pivotArea type="all" dataOnly="0" outline="0" fieldPosition="0"/>
    </format>
    <format dxfId="218">
      <pivotArea outline="0" collapsedLevelsAreSubtotals="1" fieldPosition="0"/>
    </format>
    <format dxfId="217">
      <pivotArea type="origin" dataOnly="0" labelOnly="1" outline="0" fieldPosition="0"/>
    </format>
    <format dxfId="216">
      <pivotArea field="3" type="button" dataOnly="0" labelOnly="1" outline="0" axis="axisCol" fieldPosition="0"/>
    </format>
    <format dxfId="215">
      <pivotArea type="topRight" dataOnly="0" labelOnly="1" outline="0" fieldPosition="0"/>
    </format>
    <format dxfId="214">
      <pivotArea field="4" type="button" dataOnly="0" labelOnly="1" outline="0" axis="axisRow" fieldPosition="0"/>
    </format>
    <format dxfId="213">
      <pivotArea dataOnly="0" labelOnly="1" fieldPosition="0">
        <references count="1">
          <reference field="4" count="12">
            <x v="1"/>
            <x v="2"/>
            <x v="3"/>
            <x v="4"/>
            <x v="5"/>
            <x v="6"/>
            <x v="7"/>
            <x v="8"/>
            <x v="9"/>
            <x v="10"/>
            <x v="11"/>
            <x v="12"/>
          </reference>
        </references>
      </pivotArea>
    </format>
    <format dxfId="212">
      <pivotArea dataOnly="0" labelOnly="1" grandRow="1" outline="0" fieldPosition="0"/>
    </format>
    <format dxfId="211">
      <pivotArea dataOnly="0" labelOnly="1" fieldPosition="0">
        <references count="1">
          <reference field="3" count="0"/>
        </references>
      </pivotArea>
    </format>
    <format dxfId="210">
      <pivotArea dataOnly="0" labelOnly="1" grandCol="1" outline="0" fieldPosition="0"/>
    </format>
    <format dxfId="209">
      <pivotArea type="all" dataOnly="0" outline="0" fieldPosition="0"/>
    </format>
    <format dxfId="208">
      <pivotArea outline="0" collapsedLevelsAreSubtotals="1" fieldPosition="0"/>
    </format>
    <format dxfId="207">
      <pivotArea type="origin" dataOnly="0" labelOnly="1" outline="0" fieldPosition="0"/>
    </format>
    <format dxfId="206">
      <pivotArea field="3" type="button" dataOnly="0" labelOnly="1" outline="0" axis="axisCol" fieldPosition="0"/>
    </format>
    <format dxfId="205">
      <pivotArea type="topRight" dataOnly="0" labelOnly="1" outline="0" fieldPosition="0"/>
    </format>
    <format dxfId="204">
      <pivotArea field="4" type="button" dataOnly="0" labelOnly="1" outline="0" axis="axisRow" fieldPosition="0"/>
    </format>
    <format dxfId="203">
      <pivotArea dataOnly="0" labelOnly="1" fieldPosition="0">
        <references count="1">
          <reference field="4" count="12">
            <x v="1"/>
            <x v="2"/>
            <x v="3"/>
            <x v="4"/>
            <x v="5"/>
            <x v="6"/>
            <x v="7"/>
            <x v="8"/>
            <x v="9"/>
            <x v="10"/>
            <x v="11"/>
            <x v="12"/>
          </reference>
        </references>
      </pivotArea>
    </format>
    <format dxfId="202">
      <pivotArea dataOnly="0" labelOnly="1" grandRow="1" outline="0" fieldPosition="0"/>
    </format>
    <format dxfId="201">
      <pivotArea dataOnly="0" labelOnly="1" fieldPosition="0">
        <references count="1">
          <reference field="3" count="0"/>
        </references>
      </pivotArea>
    </format>
    <format dxfId="200">
      <pivotArea dataOnly="0" labelOnly="1" grandCol="1" outline="0" fieldPosition="0"/>
    </format>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3" type="button" dataOnly="0" labelOnly="1" outline="0" axis="axisCol" fieldPosition="0"/>
    </format>
    <format dxfId="195">
      <pivotArea type="topRight" dataOnly="0" labelOnly="1" outline="0" fieldPosition="0"/>
    </format>
    <format dxfId="194">
      <pivotArea field="4" type="button" dataOnly="0" labelOnly="1" outline="0" axis="axisRow" fieldPosition="0"/>
    </format>
    <format dxfId="193">
      <pivotArea dataOnly="0" labelOnly="1" fieldPosition="0">
        <references count="1">
          <reference field="4" count="12">
            <x v="1"/>
            <x v="2"/>
            <x v="3"/>
            <x v="4"/>
            <x v="5"/>
            <x v="6"/>
            <x v="7"/>
            <x v="8"/>
            <x v="9"/>
            <x v="10"/>
            <x v="11"/>
            <x v="12"/>
          </reference>
        </references>
      </pivotArea>
    </format>
    <format dxfId="192">
      <pivotArea dataOnly="0" labelOnly="1" grandRow="1" outline="0" fieldPosition="0"/>
    </format>
    <format dxfId="191">
      <pivotArea dataOnly="0" labelOnly="1" fieldPosition="0">
        <references count="1">
          <reference field="3" count="0"/>
        </references>
      </pivotArea>
    </format>
    <format dxfId="190">
      <pivotArea dataOnly="0" labelOnly="1" grandCol="1" outline="0" fieldPosition="0"/>
    </format>
    <format dxfId="189">
      <pivotArea outline="0" collapsedLevelsAreSubtotals="1" fieldPosition="0"/>
    </format>
    <format dxfId="188">
      <pivotArea dataOnly="0" labelOnly="1" fieldPosition="0">
        <references count="1">
          <reference field="4" count="12">
            <x v="1"/>
            <x v="2"/>
            <x v="3"/>
            <x v="4"/>
            <x v="5"/>
            <x v="6"/>
            <x v="7"/>
            <x v="8"/>
            <x v="9"/>
            <x v="10"/>
            <x v="11"/>
            <x v="12"/>
          </reference>
        </references>
      </pivotArea>
    </format>
    <format dxfId="187">
      <pivotArea dataOnly="0" labelOnly="1" grandRow="1" outline="0" fieldPosition="0"/>
    </format>
    <format dxfId="186">
      <pivotArea type="all" dataOnly="0" outline="0" fieldPosition="0"/>
    </format>
    <format dxfId="185">
      <pivotArea outline="0" collapsedLevelsAreSubtotals="1" fieldPosition="0"/>
    </format>
    <format dxfId="184">
      <pivotArea type="origin" dataOnly="0" labelOnly="1" outline="0" fieldPosition="0"/>
    </format>
    <format dxfId="183">
      <pivotArea field="3" type="button" dataOnly="0" labelOnly="1" outline="0" axis="axisCol" fieldPosition="0"/>
    </format>
    <format dxfId="182">
      <pivotArea type="topRight" dataOnly="0" labelOnly="1" outline="0" fieldPosition="0"/>
    </format>
    <format dxfId="181">
      <pivotArea field="4" type="button" dataOnly="0" labelOnly="1" outline="0" axis="axisRow" fieldPosition="0"/>
    </format>
    <format dxfId="180">
      <pivotArea dataOnly="0" labelOnly="1" fieldPosition="0">
        <references count="1">
          <reference field="4" count="12">
            <x v="1"/>
            <x v="2"/>
            <x v="3"/>
            <x v="4"/>
            <x v="5"/>
            <x v="6"/>
            <x v="7"/>
            <x v="8"/>
            <x v="9"/>
            <x v="10"/>
            <x v="11"/>
            <x v="12"/>
          </reference>
        </references>
      </pivotArea>
    </format>
    <format dxfId="179">
      <pivotArea dataOnly="0" labelOnly="1" grandRow="1" outline="0" fieldPosition="0"/>
    </format>
    <format dxfId="178">
      <pivotArea dataOnly="0" labelOnly="1" fieldPosition="0">
        <references count="1">
          <reference field="3" count="0"/>
        </references>
      </pivotArea>
    </format>
    <format dxfId="177">
      <pivotArea dataOnly="0" labelOnly="1" grandCol="1" outline="0" fieldPosition="0"/>
    </format>
    <format dxfId="176">
      <pivotArea type="all" dataOnly="0" outline="0" fieldPosition="0"/>
    </format>
    <format dxfId="175">
      <pivotArea outline="0" collapsedLevelsAreSubtotals="1" fieldPosition="0"/>
    </format>
    <format dxfId="174">
      <pivotArea type="origin" dataOnly="0" labelOnly="1" outline="0" fieldPosition="0"/>
    </format>
    <format dxfId="173">
      <pivotArea field="3" type="button" dataOnly="0" labelOnly="1" outline="0" axis="axisCol" fieldPosition="0"/>
    </format>
    <format dxfId="172">
      <pivotArea type="topRight" dataOnly="0" labelOnly="1" outline="0" fieldPosition="0"/>
    </format>
    <format dxfId="171">
      <pivotArea field="4" type="button" dataOnly="0" labelOnly="1" outline="0" axis="axisRow" fieldPosition="0"/>
    </format>
    <format dxfId="170">
      <pivotArea dataOnly="0" labelOnly="1" fieldPosition="0">
        <references count="1">
          <reference field="4" count="12">
            <x v="1"/>
            <x v="2"/>
            <x v="3"/>
            <x v="4"/>
            <x v="5"/>
            <x v="6"/>
            <x v="7"/>
            <x v="8"/>
            <x v="9"/>
            <x v="10"/>
            <x v="11"/>
            <x v="12"/>
          </reference>
        </references>
      </pivotArea>
    </format>
    <format dxfId="169">
      <pivotArea dataOnly="0" labelOnly="1" grandRow="1" outline="0" fieldPosition="0"/>
    </format>
    <format dxfId="168">
      <pivotArea dataOnly="0" labelOnly="1" fieldPosition="0">
        <references count="1">
          <reference field="3" count="0"/>
        </references>
      </pivotArea>
    </format>
    <format dxfId="167">
      <pivotArea dataOnly="0" labelOnly="1" grandCol="1" outline="0" fieldPosition="0"/>
    </format>
    <format dxfId="166">
      <pivotArea field="4" type="button" dataOnly="0" labelOnly="1" outline="0" axis="axisRow" fieldPosition="0"/>
    </format>
    <format dxfId="165">
      <pivotArea dataOnly="0" labelOnly="1" fieldPosition="0">
        <references count="1">
          <reference field="3" count="0"/>
        </references>
      </pivotArea>
    </format>
    <format dxfId="164">
      <pivotArea dataOnly="0" labelOnly="1" grandCol="1" outline="0" fieldPosition="0"/>
    </format>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3" type="button" dataOnly="0" labelOnly="1" outline="0" axis="axisCol" fieldPosition="0"/>
    </format>
    <format dxfId="159">
      <pivotArea type="topRight" dataOnly="0" labelOnly="1" outline="0" fieldPosition="0"/>
    </format>
    <format dxfId="158">
      <pivotArea field="4" type="button" dataOnly="0" labelOnly="1" outline="0" axis="axisRow" fieldPosition="0"/>
    </format>
    <format dxfId="157">
      <pivotArea dataOnly="0" labelOnly="1" fieldPosition="0">
        <references count="1">
          <reference field="4" count="12">
            <x v="1"/>
            <x v="2"/>
            <x v="3"/>
            <x v="4"/>
            <x v="5"/>
            <x v="6"/>
            <x v="7"/>
            <x v="8"/>
            <x v="9"/>
            <x v="10"/>
            <x v="11"/>
            <x v="12"/>
          </reference>
        </references>
      </pivotArea>
    </format>
    <format dxfId="156">
      <pivotArea dataOnly="0" labelOnly="1" grandRow="1" outline="0" fieldPosition="0"/>
    </format>
    <format dxfId="155">
      <pivotArea dataOnly="0" labelOnly="1" fieldPosition="0">
        <references count="1">
          <reference field="3" count="0"/>
        </references>
      </pivotArea>
    </format>
    <format dxfId="154">
      <pivotArea dataOnly="0" labelOnly="1" grandCol="1" outline="0" fieldPosition="0"/>
    </format>
    <format dxfId="153">
      <pivotArea type="all" dataOnly="0" outline="0" fieldPosition="0"/>
    </format>
    <format dxfId="152">
      <pivotArea outline="0" collapsedLevelsAreSubtotals="1" fieldPosition="0"/>
    </format>
    <format dxfId="151">
      <pivotArea type="origin" dataOnly="0" labelOnly="1" outline="0" fieldPosition="0"/>
    </format>
    <format dxfId="150">
      <pivotArea field="3" type="button" dataOnly="0" labelOnly="1" outline="0" axis="axisCol" fieldPosition="0"/>
    </format>
    <format dxfId="149">
      <pivotArea type="topRight" dataOnly="0" labelOnly="1" outline="0" fieldPosition="0"/>
    </format>
    <format dxfId="148">
      <pivotArea field="4" type="button" dataOnly="0" labelOnly="1" outline="0" axis="axisRow" fieldPosition="0"/>
    </format>
    <format dxfId="147">
      <pivotArea dataOnly="0" labelOnly="1" fieldPosition="0">
        <references count="1">
          <reference field="4" count="12">
            <x v="1"/>
            <x v="2"/>
            <x v="3"/>
            <x v="4"/>
            <x v="5"/>
            <x v="6"/>
            <x v="7"/>
            <x v="8"/>
            <x v="9"/>
            <x v="10"/>
            <x v="11"/>
            <x v="12"/>
          </reference>
        </references>
      </pivotArea>
    </format>
    <format dxfId="146">
      <pivotArea dataOnly="0" labelOnly="1" grandRow="1" outline="0" fieldPosition="0"/>
    </format>
    <format dxfId="145">
      <pivotArea dataOnly="0" labelOnly="1" fieldPosition="0">
        <references count="1">
          <reference field="3" count="0"/>
        </references>
      </pivotArea>
    </format>
    <format dxfId="144">
      <pivotArea dataOnly="0" labelOnly="1" grandCol="1" outline="0" fieldPosition="0"/>
    </format>
    <format dxfId="143">
      <pivotArea type="all" dataOnly="0" outline="0" fieldPosition="0"/>
    </format>
    <format dxfId="142">
      <pivotArea type="origin" dataOnly="0" labelOnly="1" outline="0" fieldPosition="0"/>
    </format>
    <format dxfId="141">
      <pivotArea field="3" type="button" dataOnly="0" labelOnly="1" outline="0" axis="axisCol" fieldPosition="0"/>
    </format>
    <format dxfId="140">
      <pivotArea type="topRight" dataOnly="0" labelOnly="1" outline="0" fieldPosition="0"/>
    </format>
  </format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C17A08-D9BB-4D54-ABB5-CA2ED1C31F43}" sourceName="Region">
  <pivotTables>
    <pivotTable tabId="26" name="PivotTable34"/>
  </pivotTables>
  <data>
    <tabular pivotCacheId="2421351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C30B350-9C42-4047-9F2A-AA17C5F1184C}" sourceName="Region">
  <pivotTables>
    <pivotTable tabId="21" name="PivotTable1"/>
  </pivotTables>
  <data>
    <tabular pivotCacheId="130980492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 xr10:uid="{6DC50388-366C-4F01-8085-3646500A16E8}" sourceName="R">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 xr10:uid="{BF34EE2A-3BBA-45A3-B5FB-CF60143C51F6}" sourceName="F">
  <extLst>
    <x:ext xmlns:x15="http://schemas.microsoft.com/office/spreadsheetml/2010/11/main" uri="{2F2917AC-EB37-4324-AD4E-5DD8C200BD13}">
      <x15:tableSlicerCache tableId="2"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 xr10:uid="{E373A98D-0D1F-42B3-ADE7-C02DB37FB89C}" sourceName="M">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014519D-E72A-4090-9FB6-31EF2E9EABF3}" cache="Slicer_Region" caption="Region" rowHeight="241300"/>
  <slicer name="Region 1" xr10:uid="{0B5E1F04-4BB1-464F-9A67-DA84AF14D841}" cache="Slicer_Region1"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 xr10:uid="{364F5544-206D-4741-8471-73DE828E6119}" cache="Slicer_R" caption="R" rowHeight="241300"/>
  <slicer name="F" xr10:uid="{494DEDEA-FF69-4E6C-8AC1-0BCF046BB21F}" cache="Slicer_F" caption="F" rowHeight="241300"/>
  <slicer name="M" xr10:uid="{6D941521-875A-4AB6-BBDB-5BB20C008017}" cache="Slicer_M" caption="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FF4CC1-3237-4217-817C-B716DACA4AF3}" name="Table2" displayName="Table2" ref="D27:F32" totalsRowShown="0" headerRowDxfId="17" dataDxfId="15" headerRowBorderDxfId="16" tableBorderDxfId="14" totalsRowBorderDxfId="13">
  <autoFilter ref="D27:F32" xr:uid="{E67FAAE6-7C5D-494A-9A59-1F9C3FA81D9A}"/>
  <tableColumns count="3">
    <tableColumn id="1" xr3:uid="{0AE1FA7C-CC29-435B-8017-33EF4FA6DD7D}" name="R" dataDxfId="12"/>
    <tableColumn id="2" xr3:uid="{DA63DE2C-C68A-4FB6-AFEF-ED13CBCE3BAD}" name="F" dataDxfId="11"/>
    <tableColumn id="3" xr3:uid="{1816A343-48DA-405D-8797-F98B82526331}" name="M" dataDxfId="10"/>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AA322AC-1611-4482-A054-724882CB3E0C}" name="Table10" displayName="Table10" ref="Y9:AC13" totalsRowShown="0" headerRowDxfId="9" dataDxfId="7" headerRowBorderDxfId="8" tableBorderDxfId="6" totalsRowBorderDxfId="5">
  <tableColumns count="5">
    <tableColumn id="1" xr3:uid="{2632A009-B484-467F-B112-5A4776A2A1E6}" name="Column1" dataDxfId="4"/>
    <tableColumn id="2" xr3:uid="{1E960BFC-FFF9-475B-9F9C-0DB3A3B026D8}" name="London" dataDxfId="3"/>
    <tableColumn id="3" xr3:uid="{C9E77370-82D4-4256-9895-48F6076B115E}" name="Midlands" dataDxfId="2"/>
    <tableColumn id="4" xr3:uid="{ED2A2838-917D-44AE-85A1-1F082D385EDF}" name="London2" dataDxfId="1"/>
    <tableColumn id="5" xr3:uid="{913EEBD9-1799-4DA8-9B5E-6F6B38391A4C}" name="Midlands2"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rinterSettings" Target="../printerSettings/printerSettings8.bin"/><Relationship Id="rId7" Type="http://schemas.microsoft.com/office/2007/relationships/slicer" Target="../slicers/slicer1.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4"/>
  <sheetViews>
    <sheetView zoomScale="108" zoomScaleNormal="108" workbookViewId="0">
      <selection activeCell="I1" sqref="I1"/>
    </sheetView>
  </sheetViews>
  <sheetFormatPr baseColWidth="10" defaultColWidth="8.83203125" defaultRowHeight="15" x14ac:dyDescent="0.2"/>
  <cols>
    <col min="1" max="1" width="15.5" customWidth="1"/>
    <col min="2" max="2" width="9.1640625" style="3"/>
    <col min="3" max="3" width="11.5" customWidth="1"/>
    <col min="4" max="4" width="12.1640625" customWidth="1"/>
    <col min="5" max="5" width="10.6640625" style="6" bestFit="1" customWidth="1"/>
    <col min="7" max="7" width="11.83203125" customWidth="1"/>
    <col min="8" max="8" width="12" customWidth="1"/>
    <col min="9" max="9" width="8.6640625" customWidth="1"/>
    <col min="10" max="10" width="10.5" bestFit="1" customWidth="1"/>
    <col min="11" max="11" width="9.1640625" customWidth="1"/>
    <col min="12" max="12" width="31.83203125" bestFit="1" customWidth="1"/>
    <col min="13" max="13" width="15.33203125" bestFit="1" customWidth="1"/>
    <col min="14" max="14" width="2.83203125" bestFit="1" customWidth="1"/>
    <col min="15" max="15" width="10.6640625" bestFit="1" customWidth="1"/>
    <col min="16" max="16" width="10.33203125" bestFit="1" customWidth="1"/>
    <col min="17" max="17" width="2.83203125" bestFit="1" customWidth="1"/>
    <col min="18" max="18" width="13.33203125" bestFit="1" customWidth="1"/>
    <col min="19" max="19" width="10.6640625" bestFit="1" customWidth="1"/>
  </cols>
  <sheetData>
    <row r="1" spans="1:10" x14ac:dyDescent="0.2">
      <c r="A1" t="s">
        <v>444</v>
      </c>
      <c r="B1" s="3" t="s">
        <v>93</v>
      </c>
      <c r="C1" t="s">
        <v>88</v>
      </c>
      <c r="D1" t="s">
        <v>445</v>
      </c>
      <c r="E1" s="6" t="s">
        <v>87</v>
      </c>
      <c r="F1" t="s">
        <v>86</v>
      </c>
      <c r="G1" t="s">
        <v>446</v>
      </c>
      <c r="H1" t="s">
        <v>0</v>
      </c>
      <c r="I1" t="s">
        <v>527</v>
      </c>
      <c r="J1" s="1">
        <v>44561</v>
      </c>
    </row>
    <row r="2" spans="1:10" x14ac:dyDescent="0.2">
      <c r="A2">
        <v>12390</v>
      </c>
      <c r="B2" s="3" t="s">
        <v>94</v>
      </c>
      <c r="C2" t="s">
        <v>201</v>
      </c>
      <c r="D2" t="s">
        <v>206</v>
      </c>
      <c r="E2" s="6">
        <v>22499</v>
      </c>
      <c r="F2" t="s">
        <v>92</v>
      </c>
      <c r="G2" t="s">
        <v>7</v>
      </c>
      <c r="H2" t="s">
        <v>1</v>
      </c>
      <c r="I2">
        <f>DATEDIF(E2,$J$1,"Y")</f>
        <v>60</v>
      </c>
    </row>
    <row r="3" spans="1:10" x14ac:dyDescent="0.2">
      <c r="A3">
        <v>12391</v>
      </c>
      <c r="B3" s="3" t="s">
        <v>177</v>
      </c>
      <c r="C3" t="s">
        <v>443</v>
      </c>
      <c r="D3" t="s">
        <v>437</v>
      </c>
      <c r="E3" s="6">
        <v>26811</v>
      </c>
      <c r="F3" t="s">
        <v>91</v>
      </c>
      <c r="G3" t="s">
        <v>12</v>
      </c>
      <c r="H3" t="s">
        <v>447</v>
      </c>
      <c r="I3">
        <f t="shared" ref="I3:I66" si="0">DATEDIF(E3,$J$1,"Y")</f>
        <v>48</v>
      </c>
    </row>
    <row r="4" spans="1:10" x14ac:dyDescent="0.2">
      <c r="A4">
        <v>12393</v>
      </c>
      <c r="C4" t="s">
        <v>95</v>
      </c>
      <c r="D4" t="s">
        <v>136</v>
      </c>
      <c r="E4" s="6">
        <v>23200</v>
      </c>
      <c r="F4" t="s">
        <v>91</v>
      </c>
      <c r="G4" t="s">
        <v>16</v>
      </c>
      <c r="H4" t="s">
        <v>447</v>
      </c>
      <c r="I4">
        <f t="shared" si="0"/>
        <v>58</v>
      </c>
    </row>
    <row r="5" spans="1:10" x14ac:dyDescent="0.2">
      <c r="A5">
        <v>12394</v>
      </c>
      <c r="B5" s="3" t="s">
        <v>132</v>
      </c>
      <c r="C5" t="s">
        <v>111</v>
      </c>
      <c r="D5" t="s">
        <v>391</v>
      </c>
      <c r="E5" s="6">
        <v>20722</v>
      </c>
      <c r="F5" t="s">
        <v>91</v>
      </c>
      <c r="G5" t="s">
        <v>14</v>
      </c>
      <c r="H5" t="s">
        <v>447</v>
      </c>
      <c r="I5">
        <f t="shared" si="0"/>
        <v>65</v>
      </c>
    </row>
    <row r="6" spans="1:10" x14ac:dyDescent="0.2">
      <c r="A6">
        <v>12395</v>
      </c>
      <c r="B6" s="3" t="s">
        <v>132</v>
      </c>
      <c r="C6" t="s">
        <v>137</v>
      </c>
      <c r="D6" t="s">
        <v>138</v>
      </c>
      <c r="E6" s="6">
        <v>24438</v>
      </c>
      <c r="F6" t="s">
        <v>91</v>
      </c>
      <c r="G6" t="s">
        <v>17</v>
      </c>
      <c r="H6" t="s">
        <v>447</v>
      </c>
      <c r="I6">
        <f t="shared" si="0"/>
        <v>55</v>
      </c>
    </row>
    <row r="7" spans="1:10" x14ac:dyDescent="0.2">
      <c r="A7">
        <v>12397</v>
      </c>
      <c r="C7" t="s">
        <v>443</v>
      </c>
      <c r="D7" t="s">
        <v>189</v>
      </c>
      <c r="E7" s="6">
        <v>24979</v>
      </c>
      <c r="F7" t="s">
        <v>91</v>
      </c>
      <c r="G7" t="s">
        <v>15</v>
      </c>
      <c r="H7" t="s">
        <v>447</v>
      </c>
      <c r="I7">
        <f t="shared" si="0"/>
        <v>53</v>
      </c>
    </row>
    <row r="8" spans="1:10" x14ac:dyDescent="0.2">
      <c r="A8">
        <v>12398</v>
      </c>
      <c r="C8" t="s">
        <v>115</v>
      </c>
      <c r="D8" t="s">
        <v>203</v>
      </c>
      <c r="E8" s="6">
        <v>16027</v>
      </c>
      <c r="F8" t="s">
        <v>91</v>
      </c>
      <c r="G8" t="s">
        <v>18</v>
      </c>
      <c r="H8" t="s">
        <v>447</v>
      </c>
      <c r="I8">
        <f t="shared" si="0"/>
        <v>78</v>
      </c>
    </row>
    <row r="9" spans="1:10" x14ac:dyDescent="0.2">
      <c r="A9">
        <v>12399</v>
      </c>
      <c r="B9" s="3" t="s">
        <v>94</v>
      </c>
      <c r="C9" t="s">
        <v>135</v>
      </c>
      <c r="D9" t="s">
        <v>438</v>
      </c>
      <c r="E9" s="6">
        <v>26376</v>
      </c>
      <c r="F9" t="s">
        <v>92</v>
      </c>
      <c r="G9" t="s">
        <v>10</v>
      </c>
      <c r="H9" t="s">
        <v>447</v>
      </c>
      <c r="I9">
        <f t="shared" si="0"/>
        <v>49</v>
      </c>
    </row>
    <row r="10" spans="1:10" x14ac:dyDescent="0.2">
      <c r="A10">
        <v>12401</v>
      </c>
      <c r="C10" t="s">
        <v>443</v>
      </c>
      <c r="D10" t="s">
        <v>155</v>
      </c>
      <c r="E10" s="6">
        <v>23894</v>
      </c>
      <c r="F10" t="s">
        <v>91</v>
      </c>
      <c r="G10" t="s">
        <v>6</v>
      </c>
      <c r="H10" t="s">
        <v>447</v>
      </c>
      <c r="I10">
        <f t="shared" si="0"/>
        <v>56</v>
      </c>
    </row>
    <row r="11" spans="1:10" x14ac:dyDescent="0.2">
      <c r="A11">
        <v>12402</v>
      </c>
      <c r="B11" s="3" t="s">
        <v>177</v>
      </c>
      <c r="C11" t="s">
        <v>443</v>
      </c>
      <c r="D11" t="s">
        <v>208</v>
      </c>
      <c r="E11" s="6">
        <v>28677</v>
      </c>
      <c r="F11" t="s">
        <v>91</v>
      </c>
      <c r="G11" t="s">
        <v>13</v>
      </c>
      <c r="H11" t="s">
        <v>447</v>
      </c>
      <c r="I11">
        <f t="shared" si="0"/>
        <v>43</v>
      </c>
    </row>
    <row r="12" spans="1:10" x14ac:dyDescent="0.2">
      <c r="A12">
        <v>12403</v>
      </c>
      <c r="C12" t="s">
        <v>135</v>
      </c>
      <c r="D12" t="s">
        <v>185</v>
      </c>
      <c r="E12" s="6">
        <v>24066</v>
      </c>
      <c r="F12" t="s">
        <v>91</v>
      </c>
      <c r="G12" t="s">
        <v>11</v>
      </c>
      <c r="H12" t="s">
        <v>447</v>
      </c>
      <c r="I12">
        <f t="shared" si="0"/>
        <v>56</v>
      </c>
    </row>
    <row r="13" spans="1:10" x14ac:dyDescent="0.2">
      <c r="A13">
        <v>12405</v>
      </c>
      <c r="C13" t="s">
        <v>54</v>
      </c>
      <c r="D13" t="s">
        <v>204</v>
      </c>
      <c r="E13" s="6">
        <v>23745</v>
      </c>
      <c r="F13" t="s">
        <v>91</v>
      </c>
      <c r="G13" t="s">
        <v>48</v>
      </c>
      <c r="H13" t="s">
        <v>1</v>
      </c>
      <c r="I13">
        <f t="shared" si="0"/>
        <v>56</v>
      </c>
    </row>
    <row r="14" spans="1:10" x14ac:dyDescent="0.2">
      <c r="A14">
        <v>12406</v>
      </c>
      <c r="B14" s="3" t="s">
        <v>132</v>
      </c>
      <c r="C14" t="s">
        <v>443</v>
      </c>
      <c r="D14" t="s">
        <v>436</v>
      </c>
      <c r="E14" s="6">
        <v>29102</v>
      </c>
      <c r="F14" t="s">
        <v>91</v>
      </c>
      <c r="G14" t="s">
        <v>49</v>
      </c>
      <c r="H14" t="s">
        <v>1</v>
      </c>
      <c r="I14">
        <f t="shared" si="0"/>
        <v>42</v>
      </c>
    </row>
    <row r="15" spans="1:10" x14ac:dyDescent="0.2">
      <c r="A15">
        <v>12407</v>
      </c>
      <c r="C15" t="s">
        <v>156</v>
      </c>
      <c r="D15" t="s">
        <v>157</v>
      </c>
      <c r="E15" s="6">
        <v>25217</v>
      </c>
      <c r="F15" t="s">
        <v>91</v>
      </c>
      <c r="G15" t="s">
        <v>30</v>
      </c>
      <c r="H15" t="s">
        <v>447</v>
      </c>
      <c r="I15">
        <f t="shared" si="0"/>
        <v>52</v>
      </c>
    </row>
    <row r="16" spans="1:10" x14ac:dyDescent="0.2">
      <c r="A16">
        <v>12408</v>
      </c>
      <c r="B16" s="3" t="s">
        <v>94</v>
      </c>
      <c r="C16" t="s">
        <v>209</v>
      </c>
      <c r="D16" t="s">
        <v>210</v>
      </c>
      <c r="E16" s="6">
        <v>24598</v>
      </c>
      <c r="F16" t="s">
        <v>92</v>
      </c>
      <c r="G16" t="s">
        <v>32</v>
      </c>
      <c r="H16" t="s">
        <v>447</v>
      </c>
      <c r="I16">
        <f t="shared" si="0"/>
        <v>54</v>
      </c>
    </row>
    <row r="17" spans="1:9" x14ac:dyDescent="0.2">
      <c r="A17">
        <v>12409</v>
      </c>
      <c r="C17" t="s">
        <v>91</v>
      </c>
      <c r="D17" t="s">
        <v>192</v>
      </c>
      <c r="E17" s="6">
        <v>25480</v>
      </c>
      <c r="F17" t="s">
        <v>91</v>
      </c>
      <c r="G17" t="s">
        <v>33</v>
      </c>
      <c r="H17" t="s">
        <v>447</v>
      </c>
      <c r="I17">
        <f t="shared" si="0"/>
        <v>52</v>
      </c>
    </row>
    <row r="18" spans="1:9" x14ac:dyDescent="0.2">
      <c r="A18">
        <v>12410</v>
      </c>
      <c r="B18" s="3" t="s">
        <v>94</v>
      </c>
      <c r="C18" t="s">
        <v>201</v>
      </c>
      <c r="D18" t="s">
        <v>206</v>
      </c>
      <c r="E18" s="6">
        <v>24719</v>
      </c>
      <c r="F18" t="s">
        <v>92</v>
      </c>
      <c r="G18" t="s">
        <v>35</v>
      </c>
      <c r="H18" t="s">
        <v>447</v>
      </c>
      <c r="I18">
        <f t="shared" si="0"/>
        <v>54</v>
      </c>
    </row>
    <row r="19" spans="1:9" x14ac:dyDescent="0.2">
      <c r="A19">
        <v>12412</v>
      </c>
      <c r="B19" s="3" t="s">
        <v>94</v>
      </c>
      <c r="C19" t="s">
        <v>54</v>
      </c>
      <c r="D19" t="s">
        <v>439</v>
      </c>
      <c r="E19" s="6">
        <v>24087</v>
      </c>
      <c r="F19" t="s">
        <v>92</v>
      </c>
      <c r="G19" t="s">
        <v>36</v>
      </c>
      <c r="H19" t="s">
        <v>447</v>
      </c>
      <c r="I19">
        <f t="shared" si="0"/>
        <v>56</v>
      </c>
    </row>
    <row r="20" spans="1:9" x14ac:dyDescent="0.2">
      <c r="A20">
        <v>12413</v>
      </c>
      <c r="C20" t="s">
        <v>156</v>
      </c>
      <c r="D20" t="s">
        <v>157</v>
      </c>
      <c r="E20" s="6">
        <v>27178</v>
      </c>
      <c r="F20" t="s">
        <v>91</v>
      </c>
      <c r="G20" t="s">
        <v>37</v>
      </c>
      <c r="H20" t="s">
        <v>447</v>
      </c>
      <c r="I20">
        <f t="shared" si="0"/>
        <v>47</v>
      </c>
    </row>
    <row r="21" spans="1:9" x14ac:dyDescent="0.2">
      <c r="A21">
        <v>12414</v>
      </c>
      <c r="B21" s="3" t="s">
        <v>132</v>
      </c>
      <c r="C21" t="s">
        <v>92</v>
      </c>
      <c r="D21" t="s">
        <v>223</v>
      </c>
      <c r="E21" s="6">
        <v>29577</v>
      </c>
      <c r="F21" t="s">
        <v>91</v>
      </c>
      <c r="G21" t="s">
        <v>34</v>
      </c>
      <c r="H21" t="s">
        <v>447</v>
      </c>
      <c r="I21">
        <f t="shared" si="0"/>
        <v>41</v>
      </c>
    </row>
    <row r="22" spans="1:9" x14ac:dyDescent="0.2">
      <c r="A22">
        <v>12417</v>
      </c>
      <c r="B22" s="3" t="s">
        <v>132</v>
      </c>
      <c r="C22" t="s">
        <v>224</v>
      </c>
      <c r="D22" t="s">
        <v>225</v>
      </c>
      <c r="E22" s="6">
        <v>24926</v>
      </c>
      <c r="F22" t="s">
        <v>91</v>
      </c>
      <c r="G22" t="s">
        <v>31</v>
      </c>
      <c r="H22" t="s">
        <v>447</v>
      </c>
      <c r="I22">
        <f t="shared" si="0"/>
        <v>53</v>
      </c>
    </row>
    <row r="23" spans="1:9" x14ac:dyDescent="0.2">
      <c r="A23">
        <v>12418</v>
      </c>
      <c r="C23" t="s">
        <v>95</v>
      </c>
      <c r="D23" t="s">
        <v>200</v>
      </c>
      <c r="E23" s="6">
        <v>24475</v>
      </c>
      <c r="F23" t="s">
        <v>91</v>
      </c>
      <c r="G23" t="s">
        <v>40</v>
      </c>
      <c r="H23" t="s">
        <v>447</v>
      </c>
      <c r="I23">
        <f t="shared" si="0"/>
        <v>54</v>
      </c>
    </row>
    <row r="24" spans="1:9" x14ac:dyDescent="0.2">
      <c r="A24">
        <v>12420</v>
      </c>
      <c r="B24" s="3" t="s">
        <v>132</v>
      </c>
      <c r="C24" t="s">
        <v>115</v>
      </c>
      <c r="D24" t="s">
        <v>440</v>
      </c>
      <c r="E24" s="6">
        <v>25757</v>
      </c>
      <c r="F24" t="s">
        <v>91</v>
      </c>
      <c r="G24" t="s">
        <v>41</v>
      </c>
      <c r="H24" t="s">
        <v>447</v>
      </c>
      <c r="I24">
        <f t="shared" si="0"/>
        <v>51</v>
      </c>
    </row>
    <row r="25" spans="1:9" x14ac:dyDescent="0.2">
      <c r="A25">
        <v>12421</v>
      </c>
      <c r="B25" s="3" t="s">
        <v>177</v>
      </c>
      <c r="C25" t="s">
        <v>411</v>
      </c>
      <c r="D25" t="s">
        <v>317</v>
      </c>
      <c r="E25" s="6">
        <v>26525</v>
      </c>
      <c r="F25" t="s">
        <v>91</v>
      </c>
      <c r="G25" t="s">
        <v>38</v>
      </c>
      <c r="H25" t="s">
        <v>447</v>
      </c>
      <c r="I25">
        <f t="shared" si="0"/>
        <v>49</v>
      </c>
    </row>
    <row r="26" spans="1:9" x14ac:dyDescent="0.2">
      <c r="A26">
        <v>12422</v>
      </c>
      <c r="B26" s="3" t="s">
        <v>177</v>
      </c>
      <c r="C26" t="s">
        <v>198</v>
      </c>
      <c r="D26" t="s">
        <v>213</v>
      </c>
      <c r="E26" s="6">
        <v>22520</v>
      </c>
      <c r="F26" t="s">
        <v>91</v>
      </c>
      <c r="G26" t="s">
        <v>29</v>
      </c>
      <c r="H26" t="s">
        <v>447</v>
      </c>
      <c r="I26">
        <f t="shared" si="0"/>
        <v>60</v>
      </c>
    </row>
    <row r="27" spans="1:9" x14ac:dyDescent="0.2">
      <c r="A27">
        <v>12423</v>
      </c>
      <c r="C27" t="s">
        <v>116</v>
      </c>
      <c r="D27" t="s">
        <v>181</v>
      </c>
      <c r="E27" s="6">
        <v>23000</v>
      </c>
      <c r="F27" t="s">
        <v>91</v>
      </c>
      <c r="G27" t="s">
        <v>39</v>
      </c>
      <c r="H27" t="s">
        <v>447</v>
      </c>
      <c r="I27">
        <f t="shared" si="0"/>
        <v>59</v>
      </c>
    </row>
    <row r="28" spans="1:9" x14ac:dyDescent="0.2">
      <c r="A28">
        <v>12424</v>
      </c>
      <c r="C28" t="s">
        <v>201</v>
      </c>
      <c r="D28" t="s">
        <v>202</v>
      </c>
      <c r="E28" s="6">
        <v>24807</v>
      </c>
      <c r="F28" t="s">
        <v>91</v>
      </c>
      <c r="G28" t="s">
        <v>5</v>
      </c>
      <c r="H28" t="s">
        <v>447</v>
      </c>
      <c r="I28">
        <f t="shared" si="0"/>
        <v>54</v>
      </c>
    </row>
    <row r="29" spans="1:9" x14ac:dyDescent="0.2">
      <c r="A29">
        <v>12425</v>
      </c>
      <c r="B29" s="3" t="s">
        <v>132</v>
      </c>
      <c r="C29" t="s">
        <v>443</v>
      </c>
      <c r="D29" t="s">
        <v>441</v>
      </c>
      <c r="E29" s="6">
        <v>21241</v>
      </c>
      <c r="F29" t="s">
        <v>91</v>
      </c>
      <c r="G29" t="s">
        <v>3</v>
      </c>
      <c r="H29" t="s">
        <v>1</v>
      </c>
      <c r="I29">
        <f t="shared" si="0"/>
        <v>63</v>
      </c>
    </row>
    <row r="30" spans="1:9" x14ac:dyDescent="0.2">
      <c r="A30">
        <v>12426</v>
      </c>
      <c r="B30" s="3" t="s">
        <v>132</v>
      </c>
      <c r="C30" t="s">
        <v>85</v>
      </c>
      <c r="D30" t="s">
        <v>412</v>
      </c>
      <c r="E30" s="6">
        <v>26709</v>
      </c>
      <c r="F30" t="s">
        <v>91</v>
      </c>
      <c r="G30" t="s">
        <v>70</v>
      </c>
      <c r="H30" t="s">
        <v>1</v>
      </c>
      <c r="I30">
        <f t="shared" si="0"/>
        <v>48</v>
      </c>
    </row>
    <row r="31" spans="1:9" x14ac:dyDescent="0.2">
      <c r="A31">
        <v>12427</v>
      </c>
      <c r="B31" s="3" t="s">
        <v>214</v>
      </c>
      <c r="C31" t="s">
        <v>95</v>
      </c>
      <c r="D31" t="s">
        <v>216</v>
      </c>
      <c r="E31" s="6">
        <v>27568</v>
      </c>
      <c r="F31" t="s">
        <v>91</v>
      </c>
      <c r="G31" t="s">
        <v>69</v>
      </c>
      <c r="H31" t="s">
        <v>1</v>
      </c>
      <c r="I31">
        <f t="shared" si="0"/>
        <v>46</v>
      </c>
    </row>
    <row r="32" spans="1:9" x14ac:dyDescent="0.2">
      <c r="A32">
        <v>12456</v>
      </c>
      <c r="B32" s="3" t="s">
        <v>177</v>
      </c>
      <c r="C32" t="s">
        <v>116</v>
      </c>
      <c r="D32" t="s">
        <v>211</v>
      </c>
      <c r="E32" s="6">
        <v>22686</v>
      </c>
      <c r="F32" t="s">
        <v>91</v>
      </c>
      <c r="G32" t="s">
        <v>2</v>
      </c>
      <c r="H32" t="s">
        <v>447</v>
      </c>
      <c r="I32">
        <f t="shared" si="0"/>
        <v>59</v>
      </c>
    </row>
    <row r="33" spans="1:9" x14ac:dyDescent="0.2">
      <c r="A33">
        <v>13908</v>
      </c>
      <c r="B33" s="3" t="s">
        <v>132</v>
      </c>
      <c r="C33" t="s">
        <v>92</v>
      </c>
      <c r="D33" t="s">
        <v>205</v>
      </c>
      <c r="E33" s="6">
        <v>22638</v>
      </c>
      <c r="F33" t="s">
        <v>91</v>
      </c>
      <c r="G33" t="s">
        <v>55</v>
      </c>
      <c r="H33" t="s">
        <v>1</v>
      </c>
      <c r="I33">
        <f t="shared" si="0"/>
        <v>60</v>
      </c>
    </row>
    <row r="34" spans="1:9" x14ac:dyDescent="0.2">
      <c r="A34">
        <v>14112</v>
      </c>
      <c r="C34" t="s">
        <v>190</v>
      </c>
      <c r="D34" t="s">
        <v>191</v>
      </c>
      <c r="E34" s="6">
        <v>23181</v>
      </c>
      <c r="F34" t="s">
        <v>91</v>
      </c>
      <c r="G34" t="s">
        <v>59</v>
      </c>
      <c r="H34" t="s">
        <v>1</v>
      </c>
      <c r="I34">
        <f t="shared" si="0"/>
        <v>58</v>
      </c>
    </row>
    <row r="35" spans="1:9" x14ac:dyDescent="0.2">
      <c r="A35">
        <v>14117</v>
      </c>
      <c r="B35" s="3" t="s">
        <v>132</v>
      </c>
      <c r="C35" t="s">
        <v>84</v>
      </c>
      <c r="D35" t="s">
        <v>283</v>
      </c>
      <c r="E35" s="6">
        <v>24949</v>
      </c>
      <c r="F35" t="s">
        <v>91</v>
      </c>
      <c r="G35" t="s">
        <v>58</v>
      </c>
      <c r="H35" t="s">
        <v>1</v>
      </c>
      <c r="I35">
        <f t="shared" si="0"/>
        <v>53</v>
      </c>
    </row>
    <row r="36" spans="1:9" x14ac:dyDescent="0.2">
      <c r="A36">
        <v>14698</v>
      </c>
      <c r="C36" t="s">
        <v>92</v>
      </c>
      <c r="D36" t="s">
        <v>182</v>
      </c>
      <c r="E36" s="6">
        <v>16559</v>
      </c>
      <c r="F36" t="s">
        <v>91</v>
      </c>
      <c r="G36" t="s">
        <v>56</v>
      </c>
      <c r="H36" t="s">
        <v>1</v>
      </c>
      <c r="I36">
        <f t="shared" si="0"/>
        <v>76</v>
      </c>
    </row>
    <row r="37" spans="1:9" x14ac:dyDescent="0.2">
      <c r="A37">
        <v>14952</v>
      </c>
      <c r="B37" s="3" t="s">
        <v>132</v>
      </c>
      <c r="C37" t="s">
        <v>193</v>
      </c>
      <c r="D37" t="s">
        <v>194</v>
      </c>
      <c r="E37" s="6">
        <v>24653</v>
      </c>
      <c r="F37" t="s">
        <v>91</v>
      </c>
      <c r="G37" t="s">
        <v>53</v>
      </c>
      <c r="H37" t="s">
        <v>1</v>
      </c>
      <c r="I37">
        <f t="shared" si="0"/>
        <v>54</v>
      </c>
    </row>
    <row r="38" spans="1:9" x14ac:dyDescent="0.2">
      <c r="A38">
        <v>14953</v>
      </c>
      <c r="B38" s="3" t="s">
        <v>132</v>
      </c>
      <c r="C38" t="s">
        <v>135</v>
      </c>
      <c r="D38" t="s">
        <v>284</v>
      </c>
      <c r="E38" s="6">
        <v>26794</v>
      </c>
      <c r="F38" t="s">
        <v>91</v>
      </c>
      <c r="G38" t="s">
        <v>57</v>
      </c>
      <c r="H38" t="s">
        <v>1</v>
      </c>
      <c r="I38">
        <f t="shared" si="0"/>
        <v>48</v>
      </c>
    </row>
    <row r="39" spans="1:9" x14ac:dyDescent="0.2">
      <c r="A39">
        <v>14963</v>
      </c>
      <c r="B39" s="3" t="s">
        <v>177</v>
      </c>
      <c r="C39" t="s">
        <v>148</v>
      </c>
      <c r="D39" t="s">
        <v>277</v>
      </c>
      <c r="E39" s="6">
        <v>23743</v>
      </c>
      <c r="F39" t="s">
        <v>91</v>
      </c>
      <c r="G39" t="s">
        <v>61</v>
      </c>
      <c r="H39" t="s">
        <v>1</v>
      </c>
      <c r="I39">
        <f t="shared" si="0"/>
        <v>56</v>
      </c>
    </row>
    <row r="40" spans="1:9" x14ac:dyDescent="0.2">
      <c r="A40">
        <v>14964</v>
      </c>
      <c r="C40" t="s">
        <v>111</v>
      </c>
      <c r="D40" t="s">
        <v>112</v>
      </c>
      <c r="E40" s="6">
        <v>31647</v>
      </c>
      <c r="F40" t="s">
        <v>91</v>
      </c>
      <c r="G40" t="s">
        <v>60</v>
      </c>
      <c r="H40" t="s">
        <v>1</v>
      </c>
      <c r="I40">
        <f t="shared" si="0"/>
        <v>35</v>
      </c>
    </row>
    <row r="41" spans="1:9" x14ac:dyDescent="0.2">
      <c r="A41">
        <v>14965</v>
      </c>
      <c r="B41" s="3" t="s">
        <v>132</v>
      </c>
      <c r="C41" t="s">
        <v>115</v>
      </c>
      <c r="D41" t="s">
        <v>415</v>
      </c>
      <c r="E41" s="6">
        <v>23329</v>
      </c>
      <c r="F41" t="s">
        <v>91</v>
      </c>
      <c r="G41" t="s">
        <v>26</v>
      </c>
      <c r="H41" t="s">
        <v>447</v>
      </c>
      <c r="I41">
        <f t="shared" si="0"/>
        <v>58</v>
      </c>
    </row>
    <row r="42" spans="1:9" x14ac:dyDescent="0.2">
      <c r="A42">
        <v>14976</v>
      </c>
      <c r="C42" t="s">
        <v>443</v>
      </c>
      <c r="D42" t="s">
        <v>218</v>
      </c>
      <c r="E42" s="6">
        <v>30901</v>
      </c>
      <c r="F42" t="s">
        <v>91</v>
      </c>
      <c r="G42" t="s">
        <v>19</v>
      </c>
      <c r="H42" t="s">
        <v>447</v>
      </c>
      <c r="I42">
        <f t="shared" si="0"/>
        <v>37</v>
      </c>
    </row>
    <row r="43" spans="1:9" x14ac:dyDescent="0.2">
      <c r="A43">
        <v>14978</v>
      </c>
      <c r="C43" t="s">
        <v>162</v>
      </c>
      <c r="D43" t="s">
        <v>184</v>
      </c>
      <c r="E43" s="6">
        <v>25092</v>
      </c>
      <c r="F43" t="s">
        <v>91</v>
      </c>
      <c r="G43" t="s">
        <v>22</v>
      </c>
      <c r="H43" t="s">
        <v>447</v>
      </c>
      <c r="I43">
        <f t="shared" si="0"/>
        <v>53</v>
      </c>
    </row>
    <row r="44" spans="1:9" x14ac:dyDescent="0.2">
      <c r="A44">
        <v>14997</v>
      </c>
      <c r="B44" s="3" t="s">
        <v>132</v>
      </c>
      <c r="C44" t="s">
        <v>92</v>
      </c>
      <c r="D44" t="s">
        <v>278</v>
      </c>
      <c r="E44" s="6">
        <v>22547</v>
      </c>
      <c r="F44" t="s">
        <v>91</v>
      </c>
      <c r="G44" t="s">
        <v>28</v>
      </c>
      <c r="H44" t="s">
        <v>447</v>
      </c>
      <c r="I44">
        <f t="shared" si="0"/>
        <v>60</v>
      </c>
    </row>
    <row r="45" spans="1:9" x14ac:dyDescent="0.2">
      <c r="A45">
        <v>14998</v>
      </c>
      <c r="B45" s="3" t="s">
        <v>144</v>
      </c>
      <c r="C45" t="s">
        <v>443</v>
      </c>
      <c r="D45" t="s">
        <v>212</v>
      </c>
      <c r="E45" s="6">
        <v>27871</v>
      </c>
      <c r="F45" t="s">
        <v>91</v>
      </c>
      <c r="G45" t="s">
        <v>23</v>
      </c>
      <c r="H45" t="s">
        <v>447</v>
      </c>
      <c r="I45">
        <f t="shared" si="0"/>
        <v>45</v>
      </c>
    </row>
    <row r="46" spans="1:9" x14ac:dyDescent="0.2">
      <c r="A46">
        <v>14999</v>
      </c>
      <c r="B46" s="3" t="s">
        <v>144</v>
      </c>
      <c r="C46" t="s">
        <v>109</v>
      </c>
      <c r="D46" t="s">
        <v>110</v>
      </c>
      <c r="E46" s="6">
        <v>26482</v>
      </c>
      <c r="F46" t="s">
        <v>91</v>
      </c>
      <c r="G46" t="s">
        <v>24</v>
      </c>
      <c r="H46" t="s">
        <v>447</v>
      </c>
      <c r="I46">
        <f t="shared" si="0"/>
        <v>49</v>
      </c>
    </row>
    <row r="47" spans="1:9" x14ac:dyDescent="0.2">
      <c r="A47">
        <v>15000</v>
      </c>
      <c r="B47" s="3" t="s">
        <v>177</v>
      </c>
      <c r="C47" t="s">
        <v>85</v>
      </c>
      <c r="D47" t="s">
        <v>413</v>
      </c>
      <c r="E47" s="6">
        <v>24485</v>
      </c>
      <c r="F47" t="s">
        <v>91</v>
      </c>
      <c r="G47" t="s">
        <v>8</v>
      </c>
      <c r="H47" t="s">
        <v>447</v>
      </c>
      <c r="I47">
        <f t="shared" si="0"/>
        <v>54</v>
      </c>
    </row>
    <row r="48" spans="1:9" x14ac:dyDescent="0.2">
      <c r="A48">
        <v>15002</v>
      </c>
      <c r="C48" t="s">
        <v>219</v>
      </c>
      <c r="D48" t="s">
        <v>220</v>
      </c>
      <c r="E48" s="6">
        <v>24081</v>
      </c>
      <c r="F48" t="s">
        <v>91</v>
      </c>
      <c r="G48" t="s">
        <v>25</v>
      </c>
      <c r="H48" t="s">
        <v>447</v>
      </c>
      <c r="I48">
        <f t="shared" si="0"/>
        <v>56</v>
      </c>
    </row>
    <row r="49" spans="1:9" x14ac:dyDescent="0.2">
      <c r="A49">
        <v>15585</v>
      </c>
      <c r="B49" s="3" t="s">
        <v>94</v>
      </c>
      <c r="C49" t="s">
        <v>186</v>
      </c>
      <c r="D49" t="s">
        <v>187</v>
      </c>
      <c r="E49" s="6">
        <v>25680</v>
      </c>
      <c r="F49" t="s">
        <v>92</v>
      </c>
      <c r="G49" t="s">
        <v>20</v>
      </c>
      <c r="H49" t="s">
        <v>447</v>
      </c>
      <c r="I49">
        <f t="shared" si="0"/>
        <v>51</v>
      </c>
    </row>
    <row r="50" spans="1:9" x14ac:dyDescent="0.2">
      <c r="A50">
        <v>15587</v>
      </c>
      <c r="B50" s="3" t="s">
        <v>177</v>
      </c>
      <c r="C50" t="s">
        <v>116</v>
      </c>
      <c r="D50" t="s">
        <v>276</v>
      </c>
      <c r="E50" s="6">
        <v>24912</v>
      </c>
      <c r="F50" t="s">
        <v>91</v>
      </c>
      <c r="G50" t="s">
        <v>21</v>
      </c>
      <c r="H50" t="s">
        <v>447</v>
      </c>
      <c r="I50">
        <f t="shared" si="0"/>
        <v>53</v>
      </c>
    </row>
    <row r="51" spans="1:9" x14ac:dyDescent="0.2">
      <c r="A51">
        <v>15589</v>
      </c>
      <c r="B51" s="3" t="s">
        <v>132</v>
      </c>
      <c r="C51" t="s">
        <v>113</v>
      </c>
      <c r="D51" t="s">
        <v>114</v>
      </c>
      <c r="E51" s="6">
        <v>26934</v>
      </c>
      <c r="F51" t="s">
        <v>91</v>
      </c>
      <c r="G51" t="s">
        <v>3</v>
      </c>
      <c r="H51" t="s">
        <v>1</v>
      </c>
      <c r="I51">
        <f t="shared" si="0"/>
        <v>48</v>
      </c>
    </row>
    <row r="52" spans="1:9" x14ac:dyDescent="0.2">
      <c r="A52">
        <v>15590</v>
      </c>
      <c r="B52" s="3" t="s">
        <v>132</v>
      </c>
      <c r="C52" t="s">
        <v>201</v>
      </c>
      <c r="D52" t="s">
        <v>414</v>
      </c>
      <c r="E52" s="6">
        <v>22707</v>
      </c>
      <c r="F52" t="s">
        <v>91</v>
      </c>
      <c r="G52" t="s">
        <v>70</v>
      </c>
      <c r="H52" t="s">
        <v>1</v>
      </c>
      <c r="I52">
        <f t="shared" si="0"/>
        <v>59</v>
      </c>
    </row>
    <row r="53" spans="1:9" x14ac:dyDescent="0.2">
      <c r="A53">
        <v>15592</v>
      </c>
      <c r="B53" s="3" t="s">
        <v>132</v>
      </c>
      <c r="C53" t="s">
        <v>221</v>
      </c>
      <c r="D53" t="s">
        <v>222</v>
      </c>
      <c r="E53" s="6">
        <v>28330</v>
      </c>
      <c r="F53" t="s">
        <v>91</v>
      </c>
      <c r="G53" t="s">
        <v>69</v>
      </c>
      <c r="H53" t="s">
        <v>1</v>
      </c>
      <c r="I53">
        <f t="shared" si="0"/>
        <v>44</v>
      </c>
    </row>
    <row r="54" spans="1:9" x14ac:dyDescent="0.2">
      <c r="A54">
        <v>15593</v>
      </c>
      <c r="C54" t="s">
        <v>84</v>
      </c>
      <c r="D54" t="s">
        <v>183</v>
      </c>
      <c r="E54" s="6">
        <v>21405</v>
      </c>
      <c r="F54" t="s">
        <v>91</v>
      </c>
      <c r="G54" t="s">
        <v>27</v>
      </c>
      <c r="H54" t="s">
        <v>447</v>
      </c>
      <c r="I54">
        <f t="shared" si="0"/>
        <v>63</v>
      </c>
    </row>
    <row r="55" spans="1:9" x14ac:dyDescent="0.2">
      <c r="A55">
        <v>15594</v>
      </c>
      <c r="B55" s="3" t="s">
        <v>132</v>
      </c>
      <c r="C55" t="s">
        <v>285</v>
      </c>
      <c r="D55" t="s">
        <v>103</v>
      </c>
      <c r="E55" s="6">
        <v>32538</v>
      </c>
      <c r="F55" t="s">
        <v>91</v>
      </c>
      <c r="G55" t="s">
        <v>9</v>
      </c>
      <c r="H55" t="s">
        <v>1</v>
      </c>
      <c r="I55">
        <f t="shared" si="0"/>
        <v>32</v>
      </c>
    </row>
    <row r="56" spans="1:9" x14ac:dyDescent="0.2">
      <c r="A56">
        <v>15632</v>
      </c>
      <c r="B56" s="3" t="s">
        <v>177</v>
      </c>
      <c r="C56" t="s">
        <v>394</v>
      </c>
      <c r="D56" t="s">
        <v>395</v>
      </c>
      <c r="E56" s="6">
        <v>23403</v>
      </c>
      <c r="F56" t="s">
        <v>91</v>
      </c>
      <c r="G56" t="s">
        <v>4</v>
      </c>
      <c r="H56" t="s">
        <v>1</v>
      </c>
      <c r="I56">
        <f t="shared" si="0"/>
        <v>57</v>
      </c>
    </row>
    <row r="57" spans="1:9" x14ac:dyDescent="0.2">
      <c r="A57">
        <v>15634</v>
      </c>
      <c r="B57" s="3" t="s">
        <v>132</v>
      </c>
      <c r="C57" t="s">
        <v>109</v>
      </c>
      <c r="D57" t="s">
        <v>207</v>
      </c>
      <c r="E57" s="6">
        <v>28546</v>
      </c>
      <c r="F57" t="s">
        <v>91</v>
      </c>
      <c r="G57" t="s">
        <v>71</v>
      </c>
      <c r="H57" t="s">
        <v>1</v>
      </c>
      <c r="I57">
        <f t="shared" si="0"/>
        <v>43</v>
      </c>
    </row>
    <row r="58" spans="1:9" x14ac:dyDescent="0.2">
      <c r="A58">
        <v>15636</v>
      </c>
      <c r="C58" t="s">
        <v>198</v>
      </c>
      <c r="D58" t="s">
        <v>199</v>
      </c>
      <c r="E58" s="6">
        <v>20593</v>
      </c>
      <c r="F58" t="s">
        <v>91</v>
      </c>
      <c r="G58" t="s">
        <v>3</v>
      </c>
      <c r="H58" t="s">
        <v>1</v>
      </c>
      <c r="I58">
        <f t="shared" si="0"/>
        <v>65</v>
      </c>
    </row>
    <row r="59" spans="1:9" x14ac:dyDescent="0.2">
      <c r="A59">
        <v>15637</v>
      </c>
      <c r="C59" t="s">
        <v>286</v>
      </c>
      <c r="D59" t="s">
        <v>287</v>
      </c>
      <c r="E59" s="6">
        <v>24234</v>
      </c>
      <c r="F59" t="s">
        <v>91</v>
      </c>
      <c r="G59" t="s">
        <v>70</v>
      </c>
      <c r="H59" t="s">
        <v>1</v>
      </c>
      <c r="I59">
        <f t="shared" si="0"/>
        <v>55</v>
      </c>
    </row>
    <row r="60" spans="1:9" x14ac:dyDescent="0.2">
      <c r="A60">
        <v>15638</v>
      </c>
      <c r="B60" s="3" t="s">
        <v>132</v>
      </c>
      <c r="C60" t="s">
        <v>460</v>
      </c>
      <c r="D60" t="s">
        <v>396</v>
      </c>
      <c r="E60" s="6">
        <v>29156</v>
      </c>
      <c r="F60" t="s">
        <v>91</v>
      </c>
      <c r="G60" t="s">
        <v>71</v>
      </c>
      <c r="H60" t="s">
        <v>1</v>
      </c>
      <c r="I60">
        <f t="shared" si="0"/>
        <v>42</v>
      </c>
    </row>
    <row r="61" spans="1:9" x14ac:dyDescent="0.2">
      <c r="A61">
        <v>15639</v>
      </c>
      <c r="B61" s="3" t="s">
        <v>132</v>
      </c>
      <c r="C61" t="s">
        <v>92</v>
      </c>
      <c r="D61" t="s">
        <v>418</v>
      </c>
      <c r="E61" s="6">
        <v>29532</v>
      </c>
      <c r="F61" t="s">
        <v>91</v>
      </c>
      <c r="G61" t="s">
        <v>75</v>
      </c>
      <c r="H61" t="s">
        <v>1</v>
      </c>
      <c r="I61">
        <f t="shared" si="0"/>
        <v>41</v>
      </c>
    </row>
    <row r="62" spans="1:9" x14ac:dyDescent="0.2">
      <c r="A62">
        <v>15640</v>
      </c>
      <c r="B62" s="3" t="s">
        <v>177</v>
      </c>
      <c r="C62" t="s">
        <v>443</v>
      </c>
      <c r="D62" t="s">
        <v>229</v>
      </c>
      <c r="E62" s="6">
        <v>27259</v>
      </c>
      <c r="F62" t="s">
        <v>91</v>
      </c>
      <c r="G62" t="s">
        <v>47</v>
      </c>
      <c r="H62" t="s">
        <v>447</v>
      </c>
      <c r="I62">
        <f t="shared" si="0"/>
        <v>47</v>
      </c>
    </row>
    <row r="63" spans="1:9" x14ac:dyDescent="0.2">
      <c r="A63">
        <v>16049</v>
      </c>
      <c r="B63" s="3" t="s">
        <v>177</v>
      </c>
      <c r="C63" t="s">
        <v>109</v>
      </c>
      <c r="D63" t="s">
        <v>197</v>
      </c>
      <c r="E63" s="6">
        <v>21274</v>
      </c>
      <c r="F63" t="s">
        <v>91</v>
      </c>
      <c r="G63" t="s">
        <v>44</v>
      </c>
      <c r="H63" t="s">
        <v>447</v>
      </c>
      <c r="I63">
        <f t="shared" si="0"/>
        <v>63</v>
      </c>
    </row>
    <row r="64" spans="1:9" x14ac:dyDescent="0.2">
      <c r="A64">
        <v>16050</v>
      </c>
      <c r="B64" s="3" t="s">
        <v>144</v>
      </c>
      <c r="C64" t="s">
        <v>459</v>
      </c>
      <c r="D64" t="s">
        <v>279</v>
      </c>
      <c r="E64" s="6">
        <v>22908</v>
      </c>
      <c r="F64" t="s">
        <v>91</v>
      </c>
      <c r="G64" t="s">
        <v>45</v>
      </c>
      <c r="H64" t="s">
        <v>447</v>
      </c>
      <c r="I64">
        <f t="shared" si="0"/>
        <v>59</v>
      </c>
    </row>
    <row r="65" spans="1:9" x14ac:dyDescent="0.2">
      <c r="A65">
        <v>16070</v>
      </c>
      <c r="C65" t="s">
        <v>118</v>
      </c>
      <c r="D65" t="s">
        <v>217</v>
      </c>
      <c r="E65" s="6">
        <v>30197</v>
      </c>
      <c r="F65" t="s">
        <v>92</v>
      </c>
      <c r="G65" t="s">
        <v>4</v>
      </c>
      <c r="H65" t="s">
        <v>1</v>
      </c>
      <c r="I65">
        <f t="shared" si="0"/>
        <v>39</v>
      </c>
    </row>
    <row r="66" spans="1:9" x14ac:dyDescent="0.2">
      <c r="A66">
        <v>16071</v>
      </c>
      <c r="B66" s="3" t="s">
        <v>132</v>
      </c>
      <c r="C66" t="s">
        <v>85</v>
      </c>
      <c r="D66" t="s">
        <v>215</v>
      </c>
      <c r="E66" s="6">
        <v>30830</v>
      </c>
      <c r="F66" t="s">
        <v>91</v>
      </c>
      <c r="G66" t="s">
        <v>71</v>
      </c>
      <c r="H66" t="s">
        <v>1</v>
      </c>
      <c r="I66">
        <f t="shared" si="0"/>
        <v>37</v>
      </c>
    </row>
    <row r="67" spans="1:9" x14ac:dyDescent="0.2">
      <c r="A67">
        <v>16072</v>
      </c>
      <c r="B67" s="3" t="s">
        <v>132</v>
      </c>
      <c r="C67" t="s">
        <v>148</v>
      </c>
      <c r="D67" t="s">
        <v>228</v>
      </c>
      <c r="E67" s="6">
        <v>26559</v>
      </c>
      <c r="F67" t="s">
        <v>91</v>
      </c>
      <c r="G67" t="s">
        <v>69</v>
      </c>
      <c r="H67" t="s">
        <v>1</v>
      </c>
      <c r="I67">
        <f t="shared" ref="I67:I130" si="1">DATEDIF(E67,$J$1,"Y")</f>
        <v>49</v>
      </c>
    </row>
    <row r="68" spans="1:9" x14ac:dyDescent="0.2">
      <c r="A68">
        <v>16073</v>
      </c>
      <c r="B68" s="3" t="s">
        <v>177</v>
      </c>
      <c r="C68" t="s">
        <v>443</v>
      </c>
      <c r="D68" t="s">
        <v>195</v>
      </c>
      <c r="E68" s="6">
        <v>23386</v>
      </c>
      <c r="F68" t="s">
        <v>91</v>
      </c>
      <c r="G68" t="s">
        <v>75</v>
      </c>
      <c r="H68" t="s">
        <v>1</v>
      </c>
      <c r="I68">
        <f t="shared" si="1"/>
        <v>57</v>
      </c>
    </row>
    <row r="69" spans="1:9" x14ac:dyDescent="0.2">
      <c r="A69">
        <v>16076</v>
      </c>
      <c r="C69" t="s">
        <v>451</v>
      </c>
      <c r="D69" t="s">
        <v>280</v>
      </c>
      <c r="E69" s="6">
        <v>24495</v>
      </c>
      <c r="F69" t="s">
        <v>91</v>
      </c>
      <c r="G69" t="s">
        <v>75</v>
      </c>
      <c r="H69" t="s">
        <v>1</v>
      </c>
      <c r="I69">
        <f t="shared" si="1"/>
        <v>54</v>
      </c>
    </row>
    <row r="70" spans="1:9" x14ac:dyDescent="0.2">
      <c r="A70">
        <v>17790</v>
      </c>
      <c r="B70" s="3" t="s">
        <v>132</v>
      </c>
      <c r="C70" t="s">
        <v>452</v>
      </c>
      <c r="D70" t="s">
        <v>139</v>
      </c>
      <c r="E70" s="6">
        <v>21209</v>
      </c>
      <c r="F70" t="s">
        <v>91</v>
      </c>
      <c r="G70" t="s">
        <v>73</v>
      </c>
      <c r="H70" t="s">
        <v>1</v>
      </c>
      <c r="I70">
        <f t="shared" si="1"/>
        <v>63</v>
      </c>
    </row>
    <row r="71" spans="1:9" x14ac:dyDescent="0.2">
      <c r="A71">
        <v>17791</v>
      </c>
      <c r="B71" s="3" t="s">
        <v>132</v>
      </c>
      <c r="C71" t="s">
        <v>443</v>
      </c>
      <c r="D71" t="s">
        <v>416</v>
      </c>
      <c r="E71" s="6">
        <v>24718</v>
      </c>
      <c r="F71" t="s">
        <v>91</v>
      </c>
      <c r="G71" t="s">
        <v>43</v>
      </c>
      <c r="H71" t="s">
        <v>447</v>
      </c>
      <c r="I71">
        <f t="shared" si="1"/>
        <v>54</v>
      </c>
    </row>
    <row r="72" spans="1:9" x14ac:dyDescent="0.2">
      <c r="A72">
        <v>17793</v>
      </c>
      <c r="C72" t="s">
        <v>443</v>
      </c>
      <c r="D72" t="s">
        <v>217</v>
      </c>
      <c r="E72" s="6">
        <v>21282</v>
      </c>
      <c r="F72" t="s">
        <v>91</v>
      </c>
      <c r="G72" t="s">
        <v>42</v>
      </c>
      <c r="H72" t="s">
        <v>447</v>
      </c>
      <c r="I72">
        <f t="shared" si="1"/>
        <v>63</v>
      </c>
    </row>
    <row r="73" spans="1:9" x14ac:dyDescent="0.2">
      <c r="A73">
        <v>17800</v>
      </c>
      <c r="B73" s="3" t="s">
        <v>177</v>
      </c>
      <c r="C73" t="s">
        <v>122</v>
      </c>
      <c r="D73" t="s">
        <v>188</v>
      </c>
      <c r="E73" s="6">
        <v>26424</v>
      </c>
      <c r="F73" t="s">
        <v>91</v>
      </c>
      <c r="G73" t="s">
        <v>9</v>
      </c>
      <c r="H73" t="s">
        <v>1</v>
      </c>
      <c r="I73">
        <f t="shared" si="1"/>
        <v>49</v>
      </c>
    </row>
    <row r="74" spans="1:9" x14ac:dyDescent="0.2">
      <c r="A74">
        <v>17802</v>
      </c>
      <c r="C74" t="s">
        <v>458</v>
      </c>
      <c r="D74" t="s">
        <v>275</v>
      </c>
      <c r="E74" s="6">
        <v>21151</v>
      </c>
      <c r="F74" t="s">
        <v>91</v>
      </c>
      <c r="G74" t="s">
        <v>3</v>
      </c>
      <c r="H74" t="s">
        <v>1</v>
      </c>
      <c r="I74">
        <f t="shared" si="1"/>
        <v>64</v>
      </c>
    </row>
    <row r="75" spans="1:9" x14ac:dyDescent="0.2">
      <c r="A75">
        <v>17831</v>
      </c>
      <c r="B75" s="3" t="s">
        <v>132</v>
      </c>
      <c r="C75" t="s">
        <v>281</v>
      </c>
      <c r="D75" t="s">
        <v>282</v>
      </c>
      <c r="E75" s="6">
        <v>25534</v>
      </c>
      <c r="F75" t="s">
        <v>91</v>
      </c>
      <c r="G75" t="s">
        <v>4</v>
      </c>
      <c r="H75" t="s">
        <v>1</v>
      </c>
      <c r="I75">
        <f t="shared" si="1"/>
        <v>52</v>
      </c>
    </row>
    <row r="76" spans="1:9" x14ac:dyDescent="0.2">
      <c r="A76">
        <v>17832</v>
      </c>
      <c r="C76" t="s">
        <v>443</v>
      </c>
      <c r="D76" t="s">
        <v>410</v>
      </c>
      <c r="E76" s="6">
        <v>23275</v>
      </c>
      <c r="F76" t="s">
        <v>91</v>
      </c>
      <c r="G76" t="s">
        <v>70</v>
      </c>
      <c r="H76" t="s">
        <v>1</v>
      </c>
      <c r="I76">
        <f t="shared" si="1"/>
        <v>58</v>
      </c>
    </row>
    <row r="77" spans="1:9" x14ac:dyDescent="0.2">
      <c r="A77">
        <v>17835</v>
      </c>
      <c r="B77" s="3" t="s">
        <v>132</v>
      </c>
      <c r="C77" t="s">
        <v>116</v>
      </c>
      <c r="D77" t="s">
        <v>417</v>
      </c>
      <c r="E77" s="6">
        <v>24343</v>
      </c>
      <c r="F77" t="s">
        <v>91</v>
      </c>
      <c r="G77" t="s">
        <v>71</v>
      </c>
      <c r="H77" t="s">
        <v>1</v>
      </c>
      <c r="I77">
        <f t="shared" si="1"/>
        <v>55</v>
      </c>
    </row>
    <row r="78" spans="1:9" x14ac:dyDescent="0.2">
      <c r="A78">
        <v>17836</v>
      </c>
      <c r="B78" s="3" t="s">
        <v>132</v>
      </c>
      <c r="C78" t="s">
        <v>135</v>
      </c>
      <c r="D78" t="s">
        <v>227</v>
      </c>
      <c r="E78" s="6">
        <v>27781</v>
      </c>
      <c r="F78" t="s">
        <v>91</v>
      </c>
      <c r="G78" t="s">
        <v>69</v>
      </c>
      <c r="H78" t="s">
        <v>1</v>
      </c>
      <c r="I78">
        <f t="shared" si="1"/>
        <v>45</v>
      </c>
    </row>
    <row r="79" spans="1:9" x14ac:dyDescent="0.2">
      <c r="A79">
        <v>17837</v>
      </c>
      <c r="C79" t="s">
        <v>148</v>
      </c>
      <c r="D79" t="s">
        <v>196</v>
      </c>
      <c r="E79" s="6">
        <v>26601</v>
      </c>
      <c r="F79" t="s">
        <v>91</v>
      </c>
      <c r="G79" t="s">
        <v>75</v>
      </c>
      <c r="H79" t="s">
        <v>1</v>
      </c>
      <c r="I79">
        <f t="shared" si="1"/>
        <v>49</v>
      </c>
    </row>
    <row r="80" spans="1:9" x14ac:dyDescent="0.2">
      <c r="A80">
        <v>17838</v>
      </c>
      <c r="C80" t="s">
        <v>456</v>
      </c>
      <c r="D80" t="s">
        <v>274</v>
      </c>
      <c r="E80" s="6">
        <v>24441</v>
      </c>
      <c r="F80" t="s">
        <v>91</v>
      </c>
      <c r="G80" t="s">
        <v>73</v>
      </c>
      <c r="H80" t="s">
        <v>1</v>
      </c>
      <c r="I80">
        <f t="shared" si="1"/>
        <v>55</v>
      </c>
    </row>
    <row r="81" spans="1:9" x14ac:dyDescent="0.2">
      <c r="A81">
        <v>17839</v>
      </c>
      <c r="B81" s="3" t="s">
        <v>94</v>
      </c>
      <c r="C81" t="s">
        <v>404</v>
      </c>
      <c r="D81" t="s">
        <v>405</v>
      </c>
      <c r="E81" s="6">
        <v>28578</v>
      </c>
      <c r="F81" t="s">
        <v>92</v>
      </c>
      <c r="G81" t="s">
        <v>77</v>
      </c>
      <c r="H81" t="s">
        <v>1</v>
      </c>
      <c r="I81">
        <f t="shared" si="1"/>
        <v>43</v>
      </c>
    </row>
    <row r="82" spans="1:9" x14ac:dyDescent="0.2">
      <c r="A82">
        <v>17840</v>
      </c>
      <c r="B82" s="3" t="s">
        <v>177</v>
      </c>
      <c r="C82" t="s">
        <v>457</v>
      </c>
      <c r="D82" t="s">
        <v>397</v>
      </c>
      <c r="E82" s="6">
        <v>26294</v>
      </c>
      <c r="F82" t="s">
        <v>91</v>
      </c>
      <c r="G82" t="s">
        <v>80</v>
      </c>
      <c r="H82" t="s">
        <v>1</v>
      </c>
      <c r="I82">
        <f t="shared" si="1"/>
        <v>50</v>
      </c>
    </row>
    <row r="83" spans="1:9" x14ac:dyDescent="0.2">
      <c r="A83">
        <v>17841</v>
      </c>
      <c r="B83" s="3" t="s">
        <v>177</v>
      </c>
      <c r="C83" t="s">
        <v>62</v>
      </c>
      <c r="D83" t="s">
        <v>419</v>
      </c>
      <c r="E83" s="6">
        <v>23610</v>
      </c>
      <c r="F83" t="s">
        <v>91</v>
      </c>
      <c r="G83" t="s">
        <v>83</v>
      </c>
      <c r="H83" t="s">
        <v>1</v>
      </c>
      <c r="I83">
        <f t="shared" si="1"/>
        <v>57</v>
      </c>
    </row>
    <row r="84" spans="1:9" x14ac:dyDescent="0.2">
      <c r="A84">
        <v>17908</v>
      </c>
      <c r="B84" s="3" t="s">
        <v>132</v>
      </c>
      <c r="C84" t="s">
        <v>116</v>
      </c>
      <c r="D84" t="s">
        <v>117</v>
      </c>
      <c r="E84" s="6">
        <v>22904</v>
      </c>
      <c r="F84" t="s">
        <v>91</v>
      </c>
      <c r="G84" t="s">
        <v>74</v>
      </c>
      <c r="H84" t="s">
        <v>1</v>
      </c>
      <c r="I84">
        <f t="shared" si="1"/>
        <v>59</v>
      </c>
    </row>
    <row r="85" spans="1:9" x14ac:dyDescent="0.2">
      <c r="A85">
        <v>17999</v>
      </c>
      <c r="B85" s="3" t="s">
        <v>132</v>
      </c>
      <c r="C85" t="s">
        <v>133</v>
      </c>
      <c r="D85" t="s">
        <v>226</v>
      </c>
      <c r="E85" s="6">
        <v>27284</v>
      </c>
      <c r="F85" t="s">
        <v>91</v>
      </c>
      <c r="G85" t="s">
        <v>82</v>
      </c>
      <c r="H85" t="s">
        <v>1</v>
      </c>
      <c r="I85">
        <f t="shared" si="1"/>
        <v>47</v>
      </c>
    </row>
    <row r="86" spans="1:9" x14ac:dyDescent="0.2">
      <c r="A86">
        <v>18001</v>
      </c>
      <c r="B86" s="3" t="s">
        <v>132</v>
      </c>
      <c r="C86" t="s">
        <v>116</v>
      </c>
      <c r="D86" t="s">
        <v>377</v>
      </c>
      <c r="E86" s="6">
        <v>22829</v>
      </c>
      <c r="F86" t="s">
        <v>91</v>
      </c>
      <c r="G86" t="s">
        <v>78</v>
      </c>
      <c r="H86" t="s">
        <v>1</v>
      </c>
      <c r="I86">
        <f t="shared" si="1"/>
        <v>59</v>
      </c>
    </row>
    <row r="87" spans="1:9" x14ac:dyDescent="0.2">
      <c r="A87">
        <v>18002</v>
      </c>
      <c r="B87" s="3" t="s">
        <v>132</v>
      </c>
      <c r="C87" t="s">
        <v>158</v>
      </c>
      <c r="D87" t="s">
        <v>334</v>
      </c>
      <c r="E87" s="6">
        <v>24822</v>
      </c>
      <c r="F87" t="s">
        <v>91</v>
      </c>
      <c r="G87" t="s">
        <v>81</v>
      </c>
      <c r="H87" t="s">
        <v>1</v>
      </c>
      <c r="I87">
        <f t="shared" si="1"/>
        <v>54</v>
      </c>
    </row>
    <row r="88" spans="1:9" x14ac:dyDescent="0.2">
      <c r="A88">
        <v>18004</v>
      </c>
      <c r="B88" s="3" t="s">
        <v>132</v>
      </c>
      <c r="C88" t="s">
        <v>442</v>
      </c>
      <c r="D88" t="s">
        <v>390</v>
      </c>
      <c r="E88" s="6">
        <v>28862</v>
      </c>
      <c r="F88" t="s">
        <v>91</v>
      </c>
      <c r="G88" t="s">
        <v>76</v>
      </c>
      <c r="H88" t="s">
        <v>1</v>
      </c>
      <c r="I88">
        <f t="shared" si="1"/>
        <v>42</v>
      </c>
    </row>
    <row r="89" spans="1:9" x14ac:dyDescent="0.2">
      <c r="A89">
        <v>18005</v>
      </c>
      <c r="C89" t="s">
        <v>130</v>
      </c>
      <c r="D89" t="s">
        <v>131</v>
      </c>
      <c r="E89" s="6">
        <v>17993</v>
      </c>
      <c r="F89" t="s">
        <v>91</v>
      </c>
      <c r="G89" t="s">
        <v>79</v>
      </c>
      <c r="H89" t="s">
        <v>1</v>
      </c>
      <c r="I89">
        <f t="shared" si="1"/>
        <v>72</v>
      </c>
    </row>
    <row r="90" spans="1:9" x14ac:dyDescent="0.2">
      <c r="A90">
        <v>18006</v>
      </c>
      <c r="B90" s="3" t="s">
        <v>94</v>
      </c>
      <c r="C90" t="s">
        <v>92</v>
      </c>
      <c r="D90" t="s">
        <v>176</v>
      </c>
      <c r="E90" s="6">
        <v>21047</v>
      </c>
      <c r="F90" t="s">
        <v>91</v>
      </c>
      <c r="G90" t="s">
        <v>72</v>
      </c>
      <c r="H90" t="s">
        <v>1</v>
      </c>
      <c r="I90">
        <f t="shared" si="1"/>
        <v>64</v>
      </c>
    </row>
    <row r="91" spans="1:9" x14ac:dyDescent="0.2">
      <c r="A91">
        <v>18008</v>
      </c>
      <c r="B91" s="3" t="s">
        <v>132</v>
      </c>
      <c r="C91" t="s">
        <v>335</v>
      </c>
      <c r="D91" t="s">
        <v>387</v>
      </c>
      <c r="E91" s="6">
        <v>17805</v>
      </c>
      <c r="F91" t="s">
        <v>91</v>
      </c>
      <c r="G91" t="s">
        <v>65</v>
      </c>
      <c r="H91" t="s">
        <v>1</v>
      </c>
      <c r="I91">
        <f t="shared" si="1"/>
        <v>73</v>
      </c>
    </row>
    <row r="92" spans="1:9" x14ac:dyDescent="0.2">
      <c r="A92">
        <v>18009</v>
      </c>
      <c r="B92" s="3" t="s">
        <v>177</v>
      </c>
      <c r="C92" t="s">
        <v>148</v>
      </c>
      <c r="D92" t="s">
        <v>352</v>
      </c>
      <c r="E92" s="6">
        <v>27690</v>
      </c>
      <c r="F92" t="s">
        <v>91</v>
      </c>
      <c r="G92" t="s">
        <v>67</v>
      </c>
      <c r="H92" t="s">
        <v>1</v>
      </c>
      <c r="I92">
        <f t="shared" si="1"/>
        <v>46</v>
      </c>
    </row>
    <row r="93" spans="1:9" x14ac:dyDescent="0.2">
      <c r="A93">
        <v>18010</v>
      </c>
      <c r="C93" t="s">
        <v>285</v>
      </c>
      <c r="D93" t="s">
        <v>409</v>
      </c>
      <c r="E93" s="6">
        <v>25751</v>
      </c>
      <c r="F93" t="s">
        <v>91</v>
      </c>
      <c r="G93" t="s">
        <v>63</v>
      </c>
      <c r="H93" t="s">
        <v>1</v>
      </c>
      <c r="I93">
        <f t="shared" si="1"/>
        <v>51</v>
      </c>
    </row>
    <row r="94" spans="1:9" x14ac:dyDescent="0.2">
      <c r="A94">
        <v>18011</v>
      </c>
      <c r="B94" s="3" t="s">
        <v>132</v>
      </c>
      <c r="C94" t="s">
        <v>133</v>
      </c>
      <c r="D94" t="s">
        <v>134</v>
      </c>
      <c r="E94" s="6">
        <v>20240</v>
      </c>
      <c r="F94" t="s">
        <v>91</v>
      </c>
      <c r="G94" t="s">
        <v>66</v>
      </c>
      <c r="H94" t="s">
        <v>1</v>
      </c>
      <c r="I94">
        <f t="shared" si="1"/>
        <v>66</v>
      </c>
    </row>
    <row r="95" spans="1:9" x14ac:dyDescent="0.2">
      <c r="A95">
        <v>18013</v>
      </c>
      <c r="B95" s="3" t="s">
        <v>144</v>
      </c>
      <c r="C95" t="s">
        <v>450</v>
      </c>
      <c r="D95" t="s">
        <v>174</v>
      </c>
      <c r="E95" s="6">
        <v>29868</v>
      </c>
      <c r="F95" t="s">
        <v>91</v>
      </c>
      <c r="G95" t="s">
        <v>68</v>
      </c>
      <c r="H95" t="s">
        <v>1</v>
      </c>
      <c r="I95">
        <f t="shared" si="1"/>
        <v>40</v>
      </c>
    </row>
    <row r="96" spans="1:9" x14ac:dyDescent="0.2">
      <c r="A96">
        <v>18014</v>
      </c>
      <c r="B96" s="3" t="s">
        <v>132</v>
      </c>
      <c r="C96" t="s">
        <v>54</v>
      </c>
      <c r="D96" t="s">
        <v>378</v>
      </c>
      <c r="E96" s="6">
        <v>24214</v>
      </c>
      <c r="F96" t="s">
        <v>91</v>
      </c>
      <c r="G96" t="s">
        <v>64</v>
      </c>
      <c r="H96" t="s">
        <v>1</v>
      </c>
      <c r="I96">
        <f t="shared" si="1"/>
        <v>55</v>
      </c>
    </row>
    <row r="97" spans="1:9" x14ac:dyDescent="0.2">
      <c r="A97">
        <v>18015</v>
      </c>
      <c r="B97" s="3" t="s">
        <v>144</v>
      </c>
      <c r="C97" t="s">
        <v>109</v>
      </c>
      <c r="D97" t="s">
        <v>349</v>
      </c>
      <c r="E97" s="6">
        <v>24277</v>
      </c>
      <c r="F97" t="s">
        <v>91</v>
      </c>
      <c r="G97" t="s">
        <v>51</v>
      </c>
      <c r="H97" t="s">
        <v>1</v>
      </c>
      <c r="I97">
        <f t="shared" si="1"/>
        <v>55</v>
      </c>
    </row>
    <row r="98" spans="1:9" x14ac:dyDescent="0.2">
      <c r="A98">
        <v>18018</v>
      </c>
      <c r="C98" t="s">
        <v>407</v>
      </c>
      <c r="D98" t="s">
        <v>406</v>
      </c>
      <c r="E98" s="6">
        <v>25937</v>
      </c>
      <c r="F98" t="s">
        <v>91</v>
      </c>
      <c r="G98" t="s">
        <v>50</v>
      </c>
      <c r="H98" t="s">
        <v>1</v>
      </c>
      <c r="I98">
        <f t="shared" si="1"/>
        <v>50</v>
      </c>
    </row>
    <row r="99" spans="1:9" x14ac:dyDescent="0.2">
      <c r="A99">
        <v>18019</v>
      </c>
      <c r="C99" t="s">
        <v>128</v>
      </c>
      <c r="D99" t="s">
        <v>129</v>
      </c>
      <c r="E99" s="6">
        <v>20635</v>
      </c>
      <c r="F99" t="s">
        <v>91</v>
      </c>
      <c r="G99" t="s">
        <v>52</v>
      </c>
      <c r="H99" t="s">
        <v>1</v>
      </c>
      <c r="I99">
        <f t="shared" si="1"/>
        <v>65</v>
      </c>
    </row>
    <row r="100" spans="1:9" x14ac:dyDescent="0.2">
      <c r="A100">
        <v>18022</v>
      </c>
      <c r="B100" s="3" t="s">
        <v>177</v>
      </c>
      <c r="C100" t="s">
        <v>116</v>
      </c>
      <c r="D100" t="s">
        <v>178</v>
      </c>
      <c r="E100" s="6">
        <v>20824</v>
      </c>
      <c r="F100" t="s">
        <v>91</v>
      </c>
      <c r="G100" t="s">
        <v>4</v>
      </c>
      <c r="H100" t="s">
        <v>1</v>
      </c>
      <c r="I100">
        <f t="shared" si="1"/>
        <v>64</v>
      </c>
    </row>
    <row r="101" spans="1:9" x14ac:dyDescent="0.2">
      <c r="A101">
        <v>18024</v>
      </c>
      <c r="B101" s="3" t="s">
        <v>132</v>
      </c>
      <c r="C101" t="s">
        <v>392</v>
      </c>
      <c r="D101" t="s">
        <v>393</v>
      </c>
      <c r="E101" s="6">
        <v>22008</v>
      </c>
      <c r="F101" t="s">
        <v>91</v>
      </c>
      <c r="G101" t="s">
        <v>71</v>
      </c>
      <c r="H101" t="s">
        <v>1</v>
      </c>
      <c r="I101">
        <f t="shared" si="1"/>
        <v>61</v>
      </c>
    </row>
    <row r="102" spans="1:9" x14ac:dyDescent="0.2">
      <c r="A102">
        <v>18027</v>
      </c>
      <c r="B102" s="3" t="s">
        <v>144</v>
      </c>
      <c r="C102" t="s">
        <v>85</v>
      </c>
      <c r="D102" t="s">
        <v>351</v>
      </c>
      <c r="E102" s="6">
        <v>18410</v>
      </c>
      <c r="F102" t="s">
        <v>91</v>
      </c>
      <c r="G102" t="s">
        <v>75</v>
      </c>
      <c r="H102" t="s">
        <v>1</v>
      </c>
      <c r="I102">
        <f t="shared" si="1"/>
        <v>71</v>
      </c>
    </row>
    <row r="103" spans="1:9" x14ac:dyDescent="0.2">
      <c r="A103">
        <v>18030</v>
      </c>
      <c r="B103" s="3" t="s">
        <v>132</v>
      </c>
      <c r="C103" t="s">
        <v>398</v>
      </c>
      <c r="D103" t="s">
        <v>399</v>
      </c>
      <c r="E103" s="6">
        <v>24995</v>
      </c>
      <c r="F103" t="s">
        <v>91</v>
      </c>
      <c r="G103" t="s">
        <v>2</v>
      </c>
      <c r="H103" t="s">
        <v>447</v>
      </c>
      <c r="I103">
        <f t="shared" si="1"/>
        <v>53</v>
      </c>
    </row>
    <row r="104" spans="1:9" x14ac:dyDescent="0.2">
      <c r="A104">
        <v>18032</v>
      </c>
      <c r="C104" t="s">
        <v>118</v>
      </c>
      <c r="D104" t="s">
        <v>119</v>
      </c>
      <c r="E104" s="6">
        <v>32658</v>
      </c>
      <c r="F104" t="s">
        <v>92</v>
      </c>
      <c r="G104" t="s">
        <v>55</v>
      </c>
      <c r="H104" t="s">
        <v>1</v>
      </c>
      <c r="I104">
        <f t="shared" si="1"/>
        <v>32</v>
      </c>
    </row>
    <row r="105" spans="1:9" x14ac:dyDescent="0.2">
      <c r="A105">
        <v>18033</v>
      </c>
      <c r="C105" t="s">
        <v>54</v>
      </c>
      <c r="D105" t="s">
        <v>161</v>
      </c>
      <c r="E105" s="6">
        <v>25535</v>
      </c>
      <c r="F105" t="s">
        <v>91</v>
      </c>
      <c r="G105" t="s">
        <v>59</v>
      </c>
      <c r="H105" t="s">
        <v>1</v>
      </c>
      <c r="I105">
        <f t="shared" si="1"/>
        <v>52</v>
      </c>
    </row>
    <row r="106" spans="1:9" x14ac:dyDescent="0.2">
      <c r="A106">
        <v>18045</v>
      </c>
      <c r="B106" s="3" t="s">
        <v>132</v>
      </c>
      <c r="C106" t="s">
        <v>388</v>
      </c>
      <c r="D106" t="s">
        <v>389</v>
      </c>
      <c r="E106" s="6">
        <v>28801</v>
      </c>
      <c r="F106" t="s">
        <v>91</v>
      </c>
      <c r="G106" t="s">
        <v>58</v>
      </c>
      <c r="H106" t="s">
        <v>1</v>
      </c>
      <c r="I106">
        <f t="shared" si="1"/>
        <v>43</v>
      </c>
    </row>
    <row r="107" spans="1:9" x14ac:dyDescent="0.2">
      <c r="A107">
        <v>18048</v>
      </c>
      <c r="B107" s="3" t="s">
        <v>132</v>
      </c>
      <c r="C107" t="s">
        <v>109</v>
      </c>
      <c r="D107" t="s">
        <v>353</v>
      </c>
      <c r="E107" s="6">
        <v>25041</v>
      </c>
      <c r="F107" t="s">
        <v>91</v>
      </c>
      <c r="G107" t="s">
        <v>56</v>
      </c>
      <c r="H107" t="s">
        <v>1</v>
      </c>
      <c r="I107">
        <f t="shared" si="1"/>
        <v>53</v>
      </c>
    </row>
    <row r="108" spans="1:9" x14ac:dyDescent="0.2">
      <c r="A108">
        <v>18050</v>
      </c>
      <c r="B108" s="3" t="s">
        <v>177</v>
      </c>
      <c r="C108" t="s">
        <v>400</v>
      </c>
      <c r="D108" t="s">
        <v>401</v>
      </c>
      <c r="E108" s="6">
        <v>24785</v>
      </c>
      <c r="F108" t="s">
        <v>91</v>
      </c>
      <c r="G108" t="s">
        <v>53</v>
      </c>
      <c r="H108" t="s">
        <v>1</v>
      </c>
      <c r="I108">
        <f t="shared" si="1"/>
        <v>54</v>
      </c>
    </row>
    <row r="109" spans="1:9" x14ac:dyDescent="0.2">
      <c r="A109">
        <v>18053</v>
      </c>
      <c r="C109" t="s">
        <v>461</v>
      </c>
      <c r="D109" t="s">
        <v>120</v>
      </c>
      <c r="E109" s="6">
        <v>29732</v>
      </c>
      <c r="F109" t="s">
        <v>91</v>
      </c>
      <c r="G109" t="s">
        <v>57</v>
      </c>
      <c r="H109" t="s">
        <v>1</v>
      </c>
      <c r="I109">
        <f t="shared" si="1"/>
        <v>40</v>
      </c>
    </row>
    <row r="110" spans="1:9" x14ac:dyDescent="0.2">
      <c r="A110">
        <v>18055</v>
      </c>
      <c r="B110" s="3" t="s">
        <v>177</v>
      </c>
      <c r="C110" t="s">
        <v>54</v>
      </c>
      <c r="D110" t="s">
        <v>168</v>
      </c>
      <c r="E110" s="6">
        <v>22116</v>
      </c>
      <c r="F110" t="s">
        <v>91</v>
      </c>
      <c r="G110" t="s">
        <v>61</v>
      </c>
      <c r="H110" t="s">
        <v>1</v>
      </c>
      <c r="I110">
        <f t="shared" si="1"/>
        <v>61</v>
      </c>
    </row>
    <row r="111" spans="1:9" x14ac:dyDescent="0.2">
      <c r="A111">
        <v>18056</v>
      </c>
      <c r="B111" s="3" t="s">
        <v>132</v>
      </c>
      <c r="C111" t="s">
        <v>371</v>
      </c>
      <c r="D111" t="s">
        <v>372</v>
      </c>
      <c r="E111" s="6">
        <v>26793</v>
      </c>
      <c r="F111" t="s">
        <v>91</v>
      </c>
      <c r="G111" t="s">
        <v>60</v>
      </c>
      <c r="H111" t="s">
        <v>1</v>
      </c>
      <c r="I111">
        <f t="shared" si="1"/>
        <v>48</v>
      </c>
    </row>
    <row r="112" spans="1:9" x14ac:dyDescent="0.2">
      <c r="A112">
        <v>18058</v>
      </c>
      <c r="B112" s="3" t="s">
        <v>132</v>
      </c>
      <c r="C112" t="s">
        <v>135</v>
      </c>
      <c r="D112" t="s">
        <v>354</v>
      </c>
      <c r="E112" s="6">
        <v>25432</v>
      </c>
      <c r="F112" t="s">
        <v>91</v>
      </c>
      <c r="G112" t="s">
        <v>26</v>
      </c>
      <c r="H112" t="s">
        <v>447</v>
      </c>
      <c r="I112">
        <f t="shared" si="1"/>
        <v>52</v>
      </c>
    </row>
    <row r="113" spans="1:9" x14ac:dyDescent="0.2">
      <c r="A113">
        <v>18059</v>
      </c>
      <c r="C113" t="s">
        <v>326</v>
      </c>
      <c r="D113" t="s">
        <v>408</v>
      </c>
      <c r="E113" s="6">
        <v>22947</v>
      </c>
      <c r="F113" t="s">
        <v>91</v>
      </c>
      <c r="G113" t="s">
        <v>19</v>
      </c>
      <c r="H113" t="s">
        <v>447</v>
      </c>
      <c r="I113">
        <f t="shared" si="1"/>
        <v>59</v>
      </c>
    </row>
    <row r="114" spans="1:9" x14ac:dyDescent="0.2">
      <c r="A114">
        <v>18061</v>
      </c>
      <c r="C114" t="s">
        <v>451</v>
      </c>
      <c r="D114" t="s">
        <v>121</v>
      </c>
      <c r="E114" s="6">
        <v>23340</v>
      </c>
      <c r="F114" t="s">
        <v>91</v>
      </c>
      <c r="G114" t="s">
        <v>22</v>
      </c>
      <c r="H114" t="s">
        <v>447</v>
      </c>
      <c r="I114">
        <f t="shared" si="1"/>
        <v>58</v>
      </c>
    </row>
    <row r="115" spans="1:9" x14ac:dyDescent="0.2">
      <c r="A115">
        <v>18062</v>
      </c>
      <c r="C115" t="s">
        <v>162</v>
      </c>
      <c r="D115" t="s">
        <v>163</v>
      </c>
      <c r="E115" s="6">
        <v>28593</v>
      </c>
      <c r="F115" t="s">
        <v>91</v>
      </c>
      <c r="G115" t="s">
        <v>28</v>
      </c>
      <c r="H115" t="s">
        <v>447</v>
      </c>
      <c r="I115">
        <f t="shared" si="1"/>
        <v>43</v>
      </c>
    </row>
    <row r="116" spans="1:9" x14ac:dyDescent="0.2">
      <c r="A116">
        <v>18064</v>
      </c>
      <c r="C116" t="s">
        <v>379</v>
      </c>
      <c r="D116" t="s">
        <v>380</v>
      </c>
      <c r="E116" s="6">
        <v>21991</v>
      </c>
      <c r="F116" t="s">
        <v>91</v>
      </c>
      <c r="G116" t="s">
        <v>23</v>
      </c>
      <c r="H116" t="s">
        <v>447</v>
      </c>
      <c r="I116">
        <f t="shared" si="1"/>
        <v>61</v>
      </c>
    </row>
    <row r="117" spans="1:9" x14ac:dyDescent="0.2">
      <c r="A117">
        <v>18065</v>
      </c>
      <c r="B117" s="3" t="s">
        <v>132</v>
      </c>
      <c r="C117" t="s">
        <v>443</v>
      </c>
      <c r="D117" t="s">
        <v>355</v>
      </c>
      <c r="E117" s="6">
        <v>21860</v>
      </c>
      <c r="F117" t="s">
        <v>91</v>
      </c>
      <c r="G117" t="s">
        <v>24</v>
      </c>
      <c r="H117" t="s">
        <v>447</v>
      </c>
      <c r="I117">
        <f t="shared" si="1"/>
        <v>62</v>
      </c>
    </row>
    <row r="118" spans="1:9" x14ac:dyDescent="0.2">
      <c r="A118">
        <v>18066</v>
      </c>
      <c r="B118" s="3" t="s">
        <v>94</v>
      </c>
      <c r="C118" t="s">
        <v>402</v>
      </c>
      <c r="D118" t="s">
        <v>403</v>
      </c>
      <c r="E118" s="6">
        <v>20667</v>
      </c>
      <c r="F118" t="s">
        <v>92</v>
      </c>
      <c r="G118" t="s">
        <v>8</v>
      </c>
      <c r="H118" t="s">
        <v>447</v>
      </c>
      <c r="I118">
        <f t="shared" si="1"/>
        <v>65</v>
      </c>
    </row>
    <row r="119" spans="1:9" x14ac:dyDescent="0.2">
      <c r="A119">
        <v>18067</v>
      </c>
      <c r="B119" s="3" t="s">
        <v>132</v>
      </c>
      <c r="C119" t="s">
        <v>122</v>
      </c>
      <c r="D119" t="s">
        <v>123</v>
      </c>
      <c r="E119" s="6">
        <v>32332</v>
      </c>
      <c r="F119" t="s">
        <v>91</v>
      </c>
      <c r="G119" t="s">
        <v>25</v>
      </c>
      <c r="H119" t="s">
        <v>447</v>
      </c>
      <c r="I119">
        <f t="shared" si="1"/>
        <v>33</v>
      </c>
    </row>
    <row r="120" spans="1:9" x14ac:dyDescent="0.2">
      <c r="A120">
        <v>18068</v>
      </c>
      <c r="C120" t="s">
        <v>133</v>
      </c>
      <c r="D120" t="s">
        <v>164</v>
      </c>
      <c r="E120" s="6">
        <v>23035</v>
      </c>
      <c r="F120" t="s">
        <v>91</v>
      </c>
      <c r="G120" t="s">
        <v>20</v>
      </c>
      <c r="H120" t="s">
        <v>447</v>
      </c>
      <c r="I120">
        <f t="shared" si="1"/>
        <v>58</v>
      </c>
    </row>
    <row r="121" spans="1:9" x14ac:dyDescent="0.2">
      <c r="A121">
        <v>18069</v>
      </c>
      <c r="B121" s="3" t="s">
        <v>177</v>
      </c>
      <c r="C121" t="s">
        <v>374</v>
      </c>
      <c r="D121" t="s">
        <v>375</v>
      </c>
      <c r="E121" s="6">
        <v>20222</v>
      </c>
      <c r="F121" t="s">
        <v>91</v>
      </c>
      <c r="G121" t="s">
        <v>21</v>
      </c>
      <c r="H121" t="s">
        <v>447</v>
      </c>
      <c r="I121">
        <f t="shared" si="1"/>
        <v>66</v>
      </c>
    </row>
    <row r="122" spans="1:9" x14ac:dyDescent="0.2">
      <c r="A122">
        <v>18070</v>
      </c>
      <c r="B122" s="3" t="s">
        <v>132</v>
      </c>
      <c r="C122" t="s">
        <v>109</v>
      </c>
      <c r="D122" t="s">
        <v>368</v>
      </c>
      <c r="E122" s="6">
        <v>22897</v>
      </c>
      <c r="F122" t="s">
        <v>91</v>
      </c>
      <c r="G122" t="s">
        <v>4</v>
      </c>
      <c r="H122" t="s">
        <v>1</v>
      </c>
      <c r="I122">
        <f t="shared" si="1"/>
        <v>59</v>
      </c>
    </row>
    <row r="123" spans="1:9" x14ac:dyDescent="0.2">
      <c r="A123">
        <v>18071</v>
      </c>
      <c r="B123" s="3" t="s">
        <v>132</v>
      </c>
      <c r="C123" t="s">
        <v>54</v>
      </c>
      <c r="D123" t="s">
        <v>262</v>
      </c>
      <c r="E123" s="6">
        <v>21197</v>
      </c>
      <c r="F123" t="s">
        <v>91</v>
      </c>
      <c r="G123" t="s">
        <v>71</v>
      </c>
      <c r="H123" t="s">
        <v>1</v>
      </c>
      <c r="I123">
        <f t="shared" si="1"/>
        <v>63</v>
      </c>
    </row>
    <row r="124" spans="1:9" x14ac:dyDescent="0.2">
      <c r="A124">
        <v>18072</v>
      </c>
      <c r="C124" t="s">
        <v>126</v>
      </c>
      <c r="D124" t="s">
        <v>127</v>
      </c>
      <c r="E124" s="6">
        <v>24137</v>
      </c>
      <c r="F124" t="s">
        <v>91</v>
      </c>
      <c r="G124" t="s">
        <v>75</v>
      </c>
      <c r="H124" t="s">
        <v>1</v>
      </c>
      <c r="I124">
        <f t="shared" si="1"/>
        <v>55</v>
      </c>
    </row>
    <row r="125" spans="1:9" x14ac:dyDescent="0.2">
      <c r="A125">
        <v>18073</v>
      </c>
      <c r="B125" s="3" t="s">
        <v>94</v>
      </c>
      <c r="C125" t="s">
        <v>162</v>
      </c>
      <c r="D125" t="s">
        <v>167</v>
      </c>
      <c r="E125" s="6">
        <v>23417</v>
      </c>
      <c r="F125" t="s">
        <v>92</v>
      </c>
      <c r="G125" t="s">
        <v>27</v>
      </c>
      <c r="H125" t="s">
        <v>447</v>
      </c>
      <c r="I125">
        <f t="shared" si="1"/>
        <v>57</v>
      </c>
    </row>
    <row r="126" spans="1:9" x14ac:dyDescent="0.2">
      <c r="A126">
        <v>18074</v>
      </c>
      <c r="B126" s="3" t="s">
        <v>132</v>
      </c>
      <c r="C126" t="s">
        <v>116</v>
      </c>
      <c r="D126" t="s">
        <v>373</v>
      </c>
      <c r="E126" s="6">
        <v>25184</v>
      </c>
      <c r="F126" t="s">
        <v>91</v>
      </c>
      <c r="G126" t="s">
        <v>3</v>
      </c>
      <c r="H126" t="s">
        <v>1</v>
      </c>
      <c r="I126">
        <f t="shared" si="1"/>
        <v>53</v>
      </c>
    </row>
    <row r="127" spans="1:9" x14ac:dyDescent="0.2">
      <c r="A127">
        <v>18077</v>
      </c>
      <c r="B127" s="3" t="s">
        <v>132</v>
      </c>
      <c r="C127" t="s">
        <v>84</v>
      </c>
      <c r="D127" t="s">
        <v>356</v>
      </c>
      <c r="E127" s="6">
        <v>27067</v>
      </c>
      <c r="F127" t="s">
        <v>91</v>
      </c>
      <c r="G127" t="s">
        <v>70</v>
      </c>
      <c r="H127" t="s">
        <v>1</v>
      </c>
      <c r="I127">
        <f t="shared" si="1"/>
        <v>47</v>
      </c>
    </row>
    <row r="128" spans="1:9" x14ac:dyDescent="0.2">
      <c r="A128">
        <v>18078</v>
      </c>
      <c r="B128" s="3" t="s">
        <v>177</v>
      </c>
      <c r="C128" t="s">
        <v>54</v>
      </c>
      <c r="D128" t="s">
        <v>256</v>
      </c>
      <c r="E128" s="6">
        <v>25206</v>
      </c>
      <c r="F128" t="s">
        <v>91</v>
      </c>
      <c r="G128" t="s">
        <v>69</v>
      </c>
      <c r="H128" t="s">
        <v>1</v>
      </c>
      <c r="I128">
        <f t="shared" si="1"/>
        <v>52</v>
      </c>
    </row>
    <row r="129" spans="1:9" x14ac:dyDescent="0.2">
      <c r="A129">
        <v>18079</v>
      </c>
      <c r="C129" t="s">
        <v>124</v>
      </c>
      <c r="D129" t="s">
        <v>125</v>
      </c>
      <c r="E129" s="6">
        <v>27099</v>
      </c>
      <c r="F129" t="s">
        <v>91</v>
      </c>
      <c r="G129" t="s">
        <v>3</v>
      </c>
      <c r="H129" t="s">
        <v>1</v>
      </c>
      <c r="I129">
        <f t="shared" si="1"/>
        <v>47</v>
      </c>
    </row>
    <row r="130" spans="1:9" x14ac:dyDescent="0.2">
      <c r="A130">
        <v>18080</v>
      </c>
      <c r="C130" t="s">
        <v>443</v>
      </c>
      <c r="D130" t="s">
        <v>131</v>
      </c>
      <c r="E130" s="6">
        <v>31445</v>
      </c>
      <c r="F130" t="s">
        <v>91</v>
      </c>
      <c r="G130" t="s">
        <v>4</v>
      </c>
      <c r="H130" t="s">
        <v>1</v>
      </c>
      <c r="I130">
        <f t="shared" si="1"/>
        <v>35</v>
      </c>
    </row>
    <row r="131" spans="1:9" x14ac:dyDescent="0.2">
      <c r="A131">
        <v>18081</v>
      </c>
      <c r="C131" t="s">
        <v>381</v>
      </c>
      <c r="D131" t="s">
        <v>382</v>
      </c>
      <c r="E131" s="6">
        <v>19132</v>
      </c>
      <c r="F131" t="s">
        <v>91</v>
      </c>
      <c r="G131" t="s">
        <v>70</v>
      </c>
      <c r="H131" t="s">
        <v>1</v>
      </c>
      <c r="I131">
        <f t="shared" ref="I131:I194" si="2">DATEDIF(E131,$J$1,"Y")</f>
        <v>69</v>
      </c>
    </row>
    <row r="132" spans="1:9" x14ac:dyDescent="0.2">
      <c r="A132">
        <v>18082</v>
      </c>
      <c r="B132" s="3" t="s">
        <v>132</v>
      </c>
      <c r="C132" t="s">
        <v>91</v>
      </c>
      <c r="D132" t="s">
        <v>342</v>
      </c>
      <c r="E132" s="6">
        <v>31316</v>
      </c>
      <c r="F132" t="s">
        <v>91</v>
      </c>
      <c r="G132" t="s">
        <v>71</v>
      </c>
      <c r="H132" t="s">
        <v>1</v>
      </c>
      <c r="I132">
        <f t="shared" si="2"/>
        <v>36</v>
      </c>
    </row>
    <row r="133" spans="1:9" x14ac:dyDescent="0.2">
      <c r="A133">
        <v>18083</v>
      </c>
      <c r="B133" s="3" t="s">
        <v>132</v>
      </c>
      <c r="C133" t="s">
        <v>109</v>
      </c>
      <c r="D133" t="s">
        <v>257</v>
      </c>
      <c r="E133" s="6">
        <v>26447</v>
      </c>
      <c r="F133" t="s">
        <v>91</v>
      </c>
      <c r="G133" t="s">
        <v>69</v>
      </c>
      <c r="H133" t="s">
        <v>1</v>
      </c>
      <c r="I133">
        <f t="shared" si="2"/>
        <v>49</v>
      </c>
    </row>
    <row r="134" spans="1:9" x14ac:dyDescent="0.2">
      <c r="A134">
        <v>18084</v>
      </c>
      <c r="B134" s="3" t="s">
        <v>177</v>
      </c>
      <c r="C134" t="s">
        <v>289</v>
      </c>
      <c r="D134" t="s">
        <v>290</v>
      </c>
      <c r="E134" s="6">
        <v>25867</v>
      </c>
      <c r="F134" t="s">
        <v>91</v>
      </c>
      <c r="G134" t="s">
        <v>75</v>
      </c>
      <c r="H134" t="s">
        <v>1</v>
      </c>
      <c r="I134">
        <f t="shared" si="2"/>
        <v>51</v>
      </c>
    </row>
    <row r="135" spans="1:9" x14ac:dyDescent="0.2">
      <c r="A135">
        <v>18085</v>
      </c>
      <c r="C135" t="s">
        <v>91</v>
      </c>
      <c r="D135" t="s">
        <v>180</v>
      </c>
      <c r="E135" s="6">
        <v>25363</v>
      </c>
      <c r="F135" t="s">
        <v>91</v>
      </c>
      <c r="G135" t="s">
        <v>73</v>
      </c>
      <c r="H135" t="s">
        <v>1</v>
      </c>
      <c r="I135">
        <f t="shared" si="2"/>
        <v>52</v>
      </c>
    </row>
    <row r="136" spans="1:9" x14ac:dyDescent="0.2">
      <c r="A136">
        <v>18086</v>
      </c>
      <c r="B136" s="3" t="s">
        <v>177</v>
      </c>
      <c r="C136" t="s">
        <v>383</v>
      </c>
      <c r="D136" t="s">
        <v>384</v>
      </c>
      <c r="E136" s="6">
        <v>24204</v>
      </c>
      <c r="F136" t="s">
        <v>91</v>
      </c>
      <c r="G136" t="s">
        <v>77</v>
      </c>
      <c r="H136" t="s">
        <v>1</v>
      </c>
      <c r="I136">
        <f t="shared" si="2"/>
        <v>55</v>
      </c>
    </row>
    <row r="137" spans="1:9" x14ac:dyDescent="0.2">
      <c r="A137">
        <v>18087</v>
      </c>
      <c r="B137" s="3" t="s">
        <v>132</v>
      </c>
      <c r="C137" t="s">
        <v>443</v>
      </c>
      <c r="D137" t="s">
        <v>337</v>
      </c>
      <c r="E137" s="6">
        <v>26455</v>
      </c>
      <c r="F137" t="s">
        <v>91</v>
      </c>
      <c r="G137" t="s">
        <v>80</v>
      </c>
      <c r="H137" t="s">
        <v>1</v>
      </c>
      <c r="I137">
        <f t="shared" si="2"/>
        <v>49</v>
      </c>
    </row>
    <row r="138" spans="1:9" x14ac:dyDescent="0.2">
      <c r="A138">
        <v>18088</v>
      </c>
      <c r="B138" s="3" t="s">
        <v>132</v>
      </c>
      <c r="C138" t="s">
        <v>443</v>
      </c>
      <c r="D138" t="s">
        <v>267</v>
      </c>
      <c r="E138" s="6">
        <v>20966</v>
      </c>
      <c r="F138" t="s">
        <v>91</v>
      </c>
      <c r="G138" t="s">
        <v>83</v>
      </c>
      <c r="H138" t="s">
        <v>1</v>
      </c>
      <c r="I138">
        <f t="shared" si="2"/>
        <v>64</v>
      </c>
    </row>
    <row r="139" spans="1:9" x14ac:dyDescent="0.2">
      <c r="A139">
        <v>18090</v>
      </c>
      <c r="C139" t="s">
        <v>443</v>
      </c>
      <c r="D139" t="s">
        <v>291</v>
      </c>
      <c r="E139" s="6">
        <v>25704</v>
      </c>
      <c r="F139" t="s">
        <v>91</v>
      </c>
      <c r="G139" t="s">
        <v>74</v>
      </c>
      <c r="H139" t="s">
        <v>1</v>
      </c>
      <c r="I139">
        <f t="shared" si="2"/>
        <v>51</v>
      </c>
    </row>
    <row r="140" spans="1:9" x14ac:dyDescent="0.2">
      <c r="A140">
        <v>18092</v>
      </c>
      <c r="C140" t="s">
        <v>135</v>
      </c>
      <c r="D140" t="s">
        <v>165</v>
      </c>
      <c r="E140" s="6">
        <v>25691</v>
      </c>
      <c r="F140" t="s">
        <v>91</v>
      </c>
      <c r="G140" t="s">
        <v>82</v>
      </c>
      <c r="H140" t="s">
        <v>1</v>
      </c>
      <c r="I140">
        <f t="shared" si="2"/>
        <v>51</v>
      </c>
    </row>
    <row r="141" spans="1:9" x14ac:dyDescent="0.2">
      <c r="A141">
        <v>18094</v>
      </c>
      <c r="B141" s="3" t="s">
        <v>144</v>
      </c>
      <c r="C141" t="s">
        <v>148</v>
      </c>
      <c r="D141" t="s">
        <v>376</v>
      </c>
      <c r="E141" s="6">
        <v>27813</v>
      </c>
      <c r="F141" t="s">
        <v>91</v>
      </c>
      <c r="G141" t="s">
        <v>78</v>
      </c>
      <c r="H141" t="s">
        <v>1</v>
      </c>
      <c r="I141">
        <f t="shared" si="2"/>
        <v>45</v>
      </c>
    </row>
    <row r="142" spans="1:9" x14ac:dyDescent="0.2">
      <c r="A142">
        <v>18095</v>
      </c>
      <c r="B142" s="3" t="s">
        <v>177</v>
      </c>
      <c r="C142" t="s">
        <v>109</v>
      </c>
      <c r="D142" t="s">
        <v>338</v>
      </c>
      <c r="E142" s="6">
        <v>25210</v>
      </c>
      <c r="F142" t="s">
        <v>91</v>
      </c>
      <c r="G142" t="s">
        <v>81</v>
      </c>
      <c r="H142" t="s">
        <v>1</v>
      </c>
      <c r="I142">
        <f t="shared" si="2"/>
        <v>52</v>
      </c>
    </row>
    <row r="143" spans="1:9" x14ac:dyDescent="0.2">
      <c r="A143">
        <v>18096</v>
      </c>
      <c r="B143" s="3" t="s">
        <v>132</v>
      </c>
      <c r="C143" t="s">
        <v>115</v>
      </c>
      <c r="D143" t="s">
        <v>263</v>
      </c>
      <c r="E143" s="6">
        <v>22001</v>
      </c>
      <c r="F143" t="s">
        <v>91</v>
      </c>
      <c r="G143" t="s">
        <v>76</v>
      </c>
      <c r="H143" t="s">
        <v>1</v>
      </c>
      <c r="I143">
        <f t="shared" si="2"/>
        <v>61</v>
      </c>
    </row>
    <row r="144" spans="1:9" x14ac:dyDescent="0.2">
      <c r="A144">
        <v>18097</v>
      </c>
      <c r="B144" s="3" t="s">
        <v>177</v>
      </c>
      <c r="C144" t="s">
        <v>148</v>
      </c>
      <c r="D144" t="s">
        <v>288</v>
      </c>
      <c r="E144" s="6">
        <v>23073</v>
      </c>
      <c r="F144" t="s">
        <v>91</v>
      </c>
      <c r="G144" t="s">
        <v>79</v>
      </c>
      <c r="H144" t="s">
        <v>1</v>
      </c>
      <c r="I144">
        <f t="shared" si="2"/>
        <v>58</v>
      </c>
    </row>
    <row r="145" spans="1:9" x14ac:dyDescent="0.2">
      <c r="A145">
        <v>18099</v>
      </c>
      <c r="C145" t="s">
        <v>443</v>
      </c>
      <c r="D145" t="s">
        <v>166</v>
      </c>
      <c r="E145" s="6">
        <v>24273</v>
      </c>
      <c r="F145" t="s">
        <v>91</v>
      </c>
      <c r="G145" t="s">
        <v>72</v>
      </c>
      <c r="H145" t="s">
        <v>1</v>
      </c>
      <c r="I145">
        <f t="shared" si="2"/>
        <v>55</v>
      </c>
    </row>
    <row r="146" spans="1:9" x14ac:dyDescent="0.2">
      <c r="A146">
        <v>18101</v>
      </c>
      <c r="C146" t="s">
        <v>385</v>
      </c>
      <c r="D146" t="s">
        <v>386</v>
      </c>
      <c r="E146" s="6">
        <v>21234</v>
      </c>
      <c r="F146" t="s">
        <v>91</v>
      </c>
      <c r="G146" t="s">
        <v>65</v>
      </c>
      <c r="H146" t="s">
        <v>1</v>
      </c>
      <c r="I146">
        <f t="shared" si="2"/>
        <v>63</v>
      </c>
    </row>
    <row r="147" spans="1:9" x14ac:dyDescent="0.2">
      <c r="A147">
        <v>18104</v>
      </c>
      <c r="C147" t="s">
        <v>92</v>
      </c>
      <c r="D147" t="s">
        <v>336</v>
      </c>
      <c r="E147" s="6">
        <v>19677</v>
      </c>
      <c r="F147" t="s">
        <v>91</v>
      </c>
      <c r="G147" t="s">
        <v>67</v>
      </c>
      <c r="H147" t="s">
        <v>1</v>
      </c>
      <c r="I147">
        <f t="shared" si="2"/>
        <v>68</v>
      </c>
    </row>
    <row r="148" spans="1:9" x14ac:dyDescent="0.2">
      <c r="A148">
        <v>18105</v>
      </c>
      <c r="B148" s="3" t="s">
        <v>132</v>
      </c>
      <c r="C148" t="s">
        <v>92</v>
      </c>
      <c r="D148" t="s">
        <v>266</v>
      </c>
      <c r="E148" s="6">
        <v>24183</v>
      </c>
      <c r="F148" t="s">
        <v>91</v>
      </c>
      <c r="G148" t="s">
        <v>63</v>
      </c>
      <c r="H148" t="s">
        <v>1</v>
      </c>
      <c r="I148">
        <f t="shared" si="2"/>
        <v>55</v>
      </c>
    </row>
    <row r="149" spans="1:9" x14ac:dyDescent="0.2">
      <c r="A149">
        <v>18106</v>
      </c>
      <c r="B149" s="3" t="s">
        <v>94</v>
      </c>
      <c r="C149" t="s">
        <v>107</v>
      </c>
      <c r="D149" t="s">
        <v>108</v>
      </c>
      <c r="E149" s="6">
        <v>23493</v>
      </c>
      <c r="F149" t="s">
        <v>92</v>
      </c>
      <c r="G149" t="s">
        <v>66</v>
      </c>
      <c r="H149" t="s">
        <v>1</v>
      </c>
      <c r="I149">
        <f t="shared" si="2"/>
        <v>57</v>
      </c>
    </row>
    <row r="150" spans="1:9" x14ac:dyDescent="0.2">
      <c r="A150">
        <v>18107</v>
      </c>
      <c r="B150" s="3" t="s">
        <v>132</v>
      </c>
      <c r="C150" t="s">
        <v>92</v>
      </c>
      <c r="D150" t="s">
        <v>172</v>
      </c>
      <c r="E150" s="6">
        <v>28582</v>
      </c>
      <c r="F150" t="s">
        <v>91</v>
      </c>
      <c r="G150" t="s">
        <v>68</v>
      </c>
      <c r="H150" t="s">
        <v>1</v>
      </c>
      <c r="I150">
        <f t="shared" si="2"/>
        <v>43</v>
      </c>
    </row>
    <row r="151" spans="1:9" x14ac:dyDescent="0.2">
      <c r="A151">
        <v>18108</v>
      </c>
      <c r="B151" s="3" t="s">
        <v>144</v>
      </c>
      <c r="C151" t="s">
        <v>443</v>
      </c>
      <c r="D151" t="s">
        <v>295</v>
      </c>
      <c r="E151" s="6">
        <v>25716</v>
      </c>
      <c r="F151" t="s">
        <v>91</v>
      </c>
      <c r="G151" t="s">
        <v>64</v>
      </c>
      <c r="H151" t="s">
        <v>1</v>
      </c>
      <c r="I151">
        <f t="shared" si="2"/>
        <v>51</v>
      </c>
    </row>
    <row r="152" spans="1:9" x14ac:dyDescent="0.2">
      <c r="A152">
        <v>18109</v>
      </c>
      <c r="C152" t="s">
        <v>95</v>
      </c>
      <c r="D152" t="s">
        <v>345</v>
      </c>
      <c r="E152" s="6">
        <v>16664</v>
      </c>
      <c r="F152" t="s">
        <v>91</v>
      </c>
      <c r="G152" t="s">
        <v>51</v>
      </c>
      <c r="H152" t="s">
        <v>1</v>
      </c>
      <c r="I152">
        <f t="shared" si="2"/>
        <v>76</v>
      </c>
    </row>
    <row r="153" spans="1:9" x14ac:dyDescent="0.2">
      <c r="A153">
        <v>18110</v>
      </c>
      <c r="C153" t="s">
        <v>443</v>
      </c>
      <c r="D153" t="s">
        <v>260</v>
      </c>
      <c r="E153" s="6">
        <v>25881</v>
      </c>
      <c r="F153" t="s">
        <v>91</v>
      </c>
      <c r="G153" t="s">
        <v>50</v>
      </c>
      <c r="H153" t="s">
        <v>1</v>
      </c>
      <c r="I153">
        <f t="shared" si="2"/>
        <v>51</v>
      </c>
    </row>
    <row r="154" spans="1:9" x14ac:dyDescent="0.2">
      <c r="A154">
        <v>18112</v>
      </c>
      <c r="C154" t="s">
        <v>443</v>
      </c>
      <c r="D154" t="s">
        <v>101</v>
      </c>
      <c r="E154" s="6">
        <v>30210</v>
      </c>
      <c r="F154" t="s">
        <v>91</v>
      </c>
      <c r="G154" s="2" t="s">
        <v>7</v>
      </c>
      <c r="H154" t="s">
        <v>1</v>
      </c>
      <c r="I154">
        <f t="shared" si="2"/>
        <v>39</v>
      </c>
    </row>
    <row r="155" spans="1:9" x14ac:dyDescent="0.2">
      <c r="A155">
        <v>18113</v>
      </c>
      <c r="B155" s="3" t="s">
        <v>132</v>
      </c>
      <c r="C155" t="s">
        <v>443</v>
      </c>
      <c r="D155" t="s">
        <v>179</v>
      </c>
      <c r="E155" s="6">
        <v>26581</v>
      </c>
      <c r="F155" t="s">
        <v>91</v>
      </c>
      <c r="G155" s="2" t="s">
        <v>12</v>
      </c>
      <c r="H155" t="s">
        <v>447</v>
      </c>
      <c r="I155">
        <f t="shared" si="2"/>
        <v>49</v>
      </c>
    </row>
    <row r="156" spans="1:9" x14ac:dyDescent="0.2">
      <c r="A156">
        <v>18114</v>
      </c>
      <c r="B156" s="3" t="s">
        <v>144</v>
      </c>
      <c r="C156" t="s">
        <v>292</v>
      </c>
      <c r="D156" t="s">
        <v>293</v>
      </c>
      <c r="E156" s="6">
        <v>23411</v>
      </c>
      <c r="F156" t="s">
        <v>91</v>
      </c>
      <c r="G156" s="2" t="s">
        <v>16</v>
      </c>
      <c r="H156" t="s">
        <v>447</v>
      </c>
      <c r="I156">
        <f t="shared" si="2"/>
        <v>57</v>
      </c>
    </row>
    <row r="157" spans="1:9" x14ac:dyDescent="0.2">
      <c r="A157">
        <v>18116</v>
      </c>
      <c r="B157" s="3" t="s">
        <v>144</v>
      </c>
      <c r="C157" t="s">
        <v>369</v>
      </c>
      <c r="D157" t="s">
        <v>370</v>
      </c>
      <c r="E157" s="6">
        <v>28785</v>
      </c>
      <c r="F157" t="s">
        <v>91</v>
      </c>
      <c r="G157" s="2" t="s">
        <v>14</v>
      </c>
      <c r="H157" t="s">
        <v>447</v>
      </c>
      <c r="I157">
        <f t="shared" si="2"/>
        <v>43</v>
      </c>
    </row>
    <row r="158" spans="1:9" x14ac:dyDescent="0.2">
      <c r="A158">
        <v>18118</v>
      </c>
      <c r="C158" t="s">
        <v>271</v>
      </c>
      <c r="D158" t="s">
        <v>272</v>
      </c>
      <c r="E158" s="6">
        <v>27779</v>
      </c>
      <c r="F158" t="s">
        <v>91</v>
      </c>
      <c r="G158" s="2" t="s">
        <v>17</v>
      </c>
      <c r="H158" t="s">
        <v>447</v>
      </c>
      <c r="I158">
        <f t="shared" si="2"/>
        <v>45</v>
      </c>
    </row>
    <row r="159" spans="1:9" x14ac:dyDescent="0.2">
      <c r="A159">
        <v>18119</v>
      </c>
      <c r="B159" s="3" t="s">
        <v>94</v>
      </c>
      <c r="C159" t="s">
        <v>102</v>
      </c>
      <c r="D159" t="s">
        <v>103</v>
      </c>
      <c r="E159" s="6">
        <v>23221</v>
      </c>
      <c r="F159" t="s">
        <v>91</v>
      </c>
      <c r="G159" s="2" t="s">
        <v>15</v>
      </c>
      <c r="H159" t="s">
        <v>447</v>
      </c>
      <c r="I159">
        <f t="shared" si="2"/>
        <v>58</v>
      </c>
    </row>
    <row r="160" spans="1:9" x14ac:dyDescent="0.2">
      <c r="A160">
        <v>18120</v>
      </c>
      <c r="B160" s="3" t="s">
        <v>94</v>
      </c>
      <c r="C160" t="s">
        <v>443</v>
      </c>
      <c r="D160" t="s">
        <v>175</v>
      </c>
      <c r="E160" s="6">
        <v>23448</v>
      </c>
      <c r="F160" t="s">
        <v>91</v>
      </c>
      <c r="G160" s="2" t="s">
        <v>18</v>
      </c>
      <c r="H160" t="s">
        <v>447</v>
      </c>
      <c r="I160">
        <f t="shared" si="2"/>
        <v>57</v>
      </c>
    </row>
    <row r="161" spans="1:9" x14ac:dyDescent="0.2">
      <c r="A161">
        <v>18121</v>
      </c>
      <c r="B161" s="3" t="s">
        <v>144</v>
      </c>
      <c r="C161" t="s">
        <v>115</v>
      </c>
      <c r="D161" t="s">
        <v>294</v>
      </c>
      <c r="E161" s="6">
        <v>27147</v>
      </c>
      <c r="F161" t="s">
        <v>91</v>
      </c>
      <c r="G161" s="2" t="s">
        <v>10</v>
      </c>
      <c r="H161" t="s">
        <v>447</v>
      </c>
      <c r="I161">
        <f t="shared" si="2"/>
        <v>47</v>
      </c>
    </row>
    <row r="162" spans="1:9" x14ac:dyDescent="0.2">
      <c r="A162">
        <v>18122</v>
      </c>
      <c r="B162" s="3" t="s">
        <v>132</v>
      </c>
      <c r="C162" t="s">
        <v>85</v>
      </c>
      <c r="D162" t="s">
        <v>359</v>
      </c>
      <c r="E162" s="6">
        <v>22176</v>
      </c>
      <c r="F162" t="s">
        <v>91</v>
      </c>
      <c r="G162" s="2" t="s">
        <v>6</v>
      </c>
      <c r="H162" t="s">
        <v>447</v>
      </c>
      <c r="I162">
        <f t="shared" si="2"/>
        <v>61</v>
      </c>
    </row>
    <row r="163" spans="1:9" x14ac:dyDescent="0.2">
      <c r="A163">
        <v>18123</v>
      </c>
      <c r="B163" s="3" t="s">
        <v>177</v>
      </c>
      <c r="C163" t="s">
        <v>95</v>
      </c>
      <c r="D163" t="s">
        <v>261</v>
      </c>
      <c r="E163" s="6">
        <v>25917</v>
      </c>
      <c r="F163" t="s">
        <v>91</v>
      </c>
      <c r="G163" s="2" t="s">
        <v>13</v>
      </c>
      <c r="H163" t="s">
        <v>447</v>
      </c>
      <c r="I163">
        <f t="shared" si="2"/>
        <v>51</v>
      </c>
    </row>
    <row r="164" spans="1:9" x14ac:dyDescent="0.2">
      <c r="A164">
        <v>18125</v>
      </c>
      <c r="B164" s="3" t="s">
        <v>94</v>
      </c>
      <c r="C164" t="s">
        <v>97</v>
      </c>
      <c r="D164" t="s">
        <v>98</v>
      </c>
      <c r="E164" s="6">
        <v>26261</v>
      </c>
      <c r="F164" t="s">
        <v>92</v>
      </c>
      <c r="G164" s="2" t="s">
        <v>11</v>
      </c>
      <c r="H164" t="s">
        <v>447</v>
      </c>
      <c r="I164">
        <f t="shared" si="2"/>
        <v>50</v>
      </c>
    </row>
    <row r="165" spans="1:9" x14ac:dyDescent="0.2">
      <c r="A165">
        <v>18126</v>
      </c>
      <c r="B165" s="3" t="s">
        <v>132</v>
      </c>
      <c r="C165" t="s">
        <v>85</v>
      </c>
      <c r="D165" t="s">
        <v>169</v>
      </c>
      <c r="E165" s="6">
        <v>23641</v>
      </c>
      <c r="F165" t="s">
        <v>91</v>
      </c>
      <c r="G165" s="2" t="s">
        <v>48</v>
      </c>
      <c r="H165" t="s">
        <v>1</v>
      </c>
      <c r="I165">
        <f t="shared" si="2"/>
        <v>57</v>
      </c>
    </row>
    <row r="166" spans="1:9" x14ac:dyDescent="0.2">
      <c r="A166">
        <v>18127</v>
      </c>
      <c r="C166" t="s">
        <v>92</v>
      </c>
      <c r="D166" t="s">
        <v>319</v>
      </c>
      <c r="E166" s="6">
        <v>27320</v>
      </c>
      <c r="F166" t="s">
        <v>91</v>
      </c>
      <c r="G166" s="2" t="s">
        <v>49</v>
      </c>
      <c r="H166" t="s">
        <v>1</v>
      </c>
      <c r="I166">
        <f t="shared" si="2"/>
        <v>47</v>
      </c>
    </row>
    <row r="167" spans="1:9" x14ac:dyDescent="0.2">
      <c r="A167">
        <v>18128</v>
      </c>
      <c r="B167" s="3" t="s">
        <v>132</v>
      </c>
      <c r="C167" t="s">
        <v>443</v>
      </c>
      <c r="D167" t="s">
        <v>357</v>
      </c>
      <c r="E167" s="6">
        <v>21274</v>
      </c>
      <c r="F167" t="s">
        <v>91</v>
      </c>
      <c r="G167" s="2" t="s">
        <v>30</v>
      </c>
      <c r="H167" t="s">
        <v>447</v>
      </c>
      <c r="I167">
        <f t="shared" si="2"/>
        <v>63</v>
      </c>
    </row>
    <row r="168" spans="1:9" x14ac:dyDescent="0.2">
      <c r="A168">
        <v>18129</v>
      </c>
      <c r="B168" s="3" t="s">
        <v>132</v>
      </c>
      <c r="C168" t="s">
        <v>62</v>
      </c>
      <c r="D168" t="s">
        <v>195</v>
      </c>
      <c r="E168" s="6">
        <v>27608</v>
      </c>
      <c r="F168" t="s">
        <v>91</v>
      </c>
      <c r="G168" s="2" t="s">
        <v>32</v>
      </c>
      <c r="H168" t="s">
        <v>447</v>
      </c>
      <c r="I168">
        <f t="shared" si="2"/>
        <v>46</v>
      </c>
    </row>
    <row r="169" spans="1:9" x14ac:dyDescent="0.2">
      <c r="A169">
        <v>18130</v>
      </c>
      <c r="B169" s="3" t="s">
        <v>104</v>
      </c>
      <c r="C169" t="s">
        <v>105</v>
      </c>
      <c r="D169" t="s">
        <v>106</v>
      </c>
      <c r="E169" s="6">
        <v>26042</v>
      </c>
      <c r="F169" t="s">
        <v>91</v>
      </c>
      <c r="G169" s="2" t="s">
        <v>33</v>
      </c>
      <c r="H169" t="s">
        <v>447</v>
      </c>
      <c r="I169">
        <f t="shared" si="2"/>
        <v>50</v>
      </c>
    </row>
    <row r="170" spans="1:9" x14ac:dyDescent="0.2">
      <c r="A170">
        <v>18133</v>
      </c>
      <c r="B170" s="3" t="s">
        <v>94</v>
      </c>
      <c r="C170" t="s">
        <v>170</v>
      </c>
      <c r="D170" t="s">
        <v>171</v>
      </c>
      <c r="E170" s="6">
        <v>24011</v>
      </c>
      <c r="F170" t="s">
        <v>92</v>
      </c>
      <c r="G170" s="2" t="s">
        <v>35</v>
      </c>
      <c r="H170" t="s">
        <v>447</v>
      </c>
      <c r="I170">
        <f t="shared" si="2"/>
        <v>56</v>
      </c>
    </row>
    <row r="171" spans="1:9" x14ac:dyDescent="0.2">
      <c r="A171">
        <v>18135</v>
      </c>
      <c r="C171" t="s">
        <v>115</v>
      </c>
      <c r="D171" t="s">
        <v>296</v>
      </c>
      <c r="E171" s="6">
        <v>25863</v>
      </c>
      <c r="F171" t="s">
        <v>91</v>
      </c>
      <c r="G171" s="2" t="s">
        <v>36</v>
      </c>
      <c r="H171" t="s">
        <v>447</v>
      </c>
      <c r="I171">
        <f t="shared" si="2"/>
        <v>51</v>
      </c>
    </row>
    <row r="172" spans="1:9" x14ac:dyDescent="0.2">
      <c r="A172">
        <v>18136</v>
      </c>
      <c r="B172" s="3" t="s">
        <v>132</v>
      </c>
      <c r="C172" t="s">
        <v>85</v>
      </c>
      <c r="D172" t="s">
        <v>358</v>
      </c>
      <c r="E172" s="6">
        <v>24197</v>
      </c>
      <c r="F172" t="s">
        <v>91</v>
      </c>
      <c r="G172" s="2" t="s">
        <v>37</v>
      </c>
      <c r="H172" t="s">
        <v>447</v>
      </c>
      <c r="I172">
        <f t="shared" si="2"/>
        <v>55</v>
      </c>
    </row>
    <row r="173" spans="1:9" x14ac:dyDescent="0.2">
      <c r="A173">
        <v>18138</v>
      </c>
      <c r="B173" s="3" t="s">
        <v>132</v>
      </c>
      <c r="C173" t="s">
        <v>268</v>
      </c>
      <c r="D173" t="s">
        <v>269</v>
      </c>
      <c r="E173" s="6">
        <v>23443</v>
      </c>
      <c r="F173" t="s">
        <v>91</v>
      </c>
      <c r="G173" s="2" t="s">
        <v>34</v>
      </c>
      <c r="H173" t="s">
        <v>447</v>
      </c>
      <c r="I173">
        <f t="shared" si="2"/>
        <v>57</v>
      </c>
    </row>
    <row r="174" spans="1:9" x14ac:dyDescent="0.2">
      <c r="A174">
        <v>18139</v>
      </c>
      <c r="B174" s="3" t="s">
        <v>144</v>
      </c>
      <c r="C174" t="s">
        <v>463</v>
      </c>
      <c r="D174" t="s">
        <v>100</v>
      </c>
      <c r="E174" s="6">
        <v>20946</v>
      </c>
      <c r="F174" t="s">
        <v>91</v>
      </c>
      <c r="G174" s="2" t="s">
        <v>31</v>
      </c>
      <c r="H174" t="s">
        <v>447</v>
      </c>
      <c r="I174">
        <f t="shared" si="2"/>
        <v>64</v>
      </c>
    </row>
    <row r="175" spans="1:9" x14ac:dyDescent="0.2">
      <c r="A175">
        <v>18141</v>
      </c>
      <c r="B175" s="3" t="s">
        <v>144</v>
      </c>
      <c r="C175" t="s">
        <v>109</v>
      </c>
      <c r="D175" t="s">
        <v>249</v>
      </c>
      <c r="E175" s="6">
        <v>28586</v>
      </c>
      <c r="F175" t="s">
        <v>91</v>
      </c>
      <c r="G175" s="2" t="s">
        <v>40</v>
      </c>
      <c r="H175" t="s">
        <v>447</v>
      </c>
      <c r="I175">
        <f t="shared" si="2"/>
        <v>43</v>
      </c>
    </row>
    <row r="176" spans="1:9" x14ac:dyDescent="0.2">
      <c r="A176">
        <v>18142</v>
      </c>
      <c r="B176" s="3" t="s">
        <v>132</v>
      </c>
      <c r="C176" t="s">
        <v>299</v>
      </c>
      <c r="D176" t="s">
        <v>300</v>
      </c>
      <c r="E176" s="6">
        <v>26602</v>
      </c>
      <c r="F176" t="s">
        <v>91</v>
      </c>
      <c r="G176" s="2" t="s">
        <v>41</v>
      </c>
      <c r="H176" t="s">
        <v>447</v>
      </c>
      <c r="I176">
        <f t="shared" si="2"/>
        <v>49</v>
      </c>
    </row>
    <row r="177" spans="1:9" x14ac:dyDescent="0.2">
      <c r="A177">
        <v>18143</v>
      </c>
      <c r="B177" s="3" t="s">
        <v>177</v>
      </c>
      <c r="C177" t="s">
        <v>453</v>
      </c>
      <c r="D177" t="s">
        <v>254</v>
      </c>
      <c r="E177" s="6">
        <v>22498</v>
      </c>
      <c r="F177" t="s">
        <v>91</v>
      </c>
      <c r="G177" s="2" t="s">
        <v>38</v>
      </c>
      <c r="H177" t="s">
        <v>447</v>
      </c>
      <c r="I177">
        <f t="shared" si="2"/>
        <v>60</v>
      </c>
    </row>
    <row r="178" spans="1:9" x14ac:dyDescent="0.2">
      <c r="A178">
        <v>18144</v>
      </c>
      <c r="B178" s="3" t="s">
        <v>132</v>
      </c>
      <c r="C178" t="s">
        <v>259</v>
      </c>
      <c r="D178" t="s">
        <v>260</v>
      </c>
      <c r="E178" s="6">
        <v>22413</v>
      </c>
      <c r="F178" t="s">
        <v>91</v>
      </c>
      <c r="G178" s="2" t="s">
        <v>29</v>
      </c>
      <c r="H178" t="s">
        <v>447</v>
      </c>
      <c r="I178">
        <f t="shared" si="2"/>
        <v>60</v>
      </c>
    </row>
    <row r="179" spans="1:9" x14ac:dyDescent="0.2">
      <c r="A179">
        <v>18145</v>
      </c>
      <c r="B179" s="3" t="s">
        <v>177</v>
      </c>
      <c r="C179" t="s">
        <v>95</v>
      </c>
      <c r="D179" t="s">
        <v>96</v>
      </c>
      <c r="E179" s="6">
        <v>20976</v>
      </c>
      <c r="F179" t="s">
        <v>91</v>
      </c>
      <c r="G179" s="2" t="s">
        <v>39</v>
      </c>
      <c r="H179" t="s">
        <v>447</v>
      </c>
      <c r="I179">
        <f t="shared" si="2"/>
        <v>64</v>
      </c>
    </row>
    <row r="180" spans="1:9" x14ac:dyDescent="0.2">
      <c r="A180">
        <v>18146</v>
      </c>
      <c r="B180" s="3" t="s">
        <v>132</v>
      </c>
      <c r="C180" t="s">
        <v>462</v>
      </c>
      <c r="D180" t="s">
        <v>252</v>
      </c>
      <c r="E180" s="6">
        <v>25661</v>
      </c>
      <c r="F180" t="s">
        <v>91</v>
      </c>
      <c r="G180" s="2" t="s">
        <v>5</v>
      </c>
      <c r="H180" t="s">
        <v>447</v>
      </c>
      <c r="I180">
        <f t="shared" si="2"/>
        <v>51</v>
      </c>
    </row>
    <row r="181" spans="1:9" x14ac:dyDescent="0.2">
      <c r="A181">
        <v>18147</v>
      </c>
      <c r="C181" t="s">
        <v>443</v>
      </c>
      <c r="D181" t="s">
        <v>307</v>
      </c>
      <c r="E181" s="6">
        <v>28608</v>
      </c>
      <c r="F181" t="s">
        <v>91</v>
      </c>
      <c r="G181" t="s">
        <v>4</v>
      </c>
      <c r="H181" t="s">
        <v>1</v>
      </c>
      <c r="I181">
        <f t="shared" si="2"/>
        <v>43</v>
      </c>
    </row>
    <row r="182" spans="1:9" x14ac:dyDescent="0.2">
      <c r="A182">
        <v>18149</v>
      </c>
      <c r="B182" s="3" t="s">
        <v>177</v>
      </c>
      <c r="C182" t="s">
        <v>95</v>
      </c>
      <c r="D182" t="s">
        <v>362</v>
      </c>
      <c r="E182" s="6">
        <v>27819</v>
      </c>
      <c r="F182" t="s">
        <v>91</v>
      </c>
      <c r="G182" t="s">
        <v>71</v>
      </c>
      <c r="H182" t="s">
        <v>1</v>
      </c>
      <c r="I182">
        <f t="shared" si="2"/>
        <v>45</v>
      </c>
    </row>
    <row r="183" spans="1:9" x14ac:dyDescent="0.2">
      <c r="A183">
        <v>18150</v>
      </c>
      <c r="C183" t="s">
        <v>152</v>
      </c>
      <c r="D183" t="s">
        <v>270</v>
      </c>
      <c r="E183" s="6">
        <v>26946</v>
      </c>
      <c r="F183" t="s">
        <v>91</v>
      </c>
      <c r="G183" t="s">
        <v>75</v>
      </c>
      <c r="H183" t="s">
        <v>1</v>
      </c>
      <c r="I183">
        <f t="shared" si="2"/>
        <v>48</v>
      </c>
    </row>
    <row r="184" spans="1:9" x14ac:dyDescent="0.2">
      <c r="A184">
        <v>18151</v>
      </c>
      <c r="B184" s="3" t="s">
        <v>94</v>
      </c>
      <c r="C184" t="s">
        <v>95</v>
      </c>
      <c r="D184" t="s">
        <v>428</v>
      </c>
      <c r="E184" s="6">
        <v>29366</v>
      </c>
      <c r="F184" t="s">
        <v>92</v>
      </c>
      <c r="G184" s="2" t="s">
        <v>7</v>
      </c>
      <c r="H184" t="s">
        <v>1</v>
      </c>
      <c r="I184">
        <f t="shared" si="2"/>
        <v>41</v>
      </c>
    </row>
    <row r="185" spans="1:9" x14ac:dyDescent="0.2">
      <c r="A185">
        <v>18154</v>
      </c>
      <c r="B185" s="3" t="s">
        <v>94</v>
      </c>
      <c r="C185" t="s">
        <v>95</v>
      </c>
      <c r="D185" t="s">
        <v>255</v>
      </c>
      <c r="E185" s="6">
        <v>25019</v>
      </c>
      <c r="F185" t="s">
        <v>92</v>
      </c>
      <c r="G185" s="2" t="s">
        <v>12</v>
      </c>
      <c r="H185" t="s">
        <v>447</v>
      </c>
      <c r="I185">
        <f t="shared" si="2"/>
        <v>53</v>
      </c>
    </row>
    <row r="186" spans="1:9" x14ac:dyDescent="0.2">
      <c r="A186">
        <v>18155</v>
      </c>
      <c r="B186" s="3" t="s">
        <v>177</v>
      </c>
      <c r="C186" t="s">
        <v>84</v>
      </c>
      <c r="D186" t="s">
        <v>301</v>
      </c>
      <c r="E186" s="6">
        <v>30724</v>
      </c>
      <c r="F186" t="s">
        <v>91</v>
      </c>
      <c r="G186" s="2" t="s">
        <v>16</v>
      </c>
      <c r="H186" t="s">
        <v>447</v>
      </c>
      <c r="I186">
        <f t="shared" si="2"/>
        <v>37</v>
      </c>
    </row>
    <row r="187" spans="1:9" x14ac:dyDescent="0.2">
      <c r="A187">
        <v>18158</v>
      </c>
      <c r="B187" s="3" t="s">
        <v>132</v>
      </c>
      <c r="C187" t="s">
        <v>116</v>
      </c>
      <c r="D187" t="s">
        <v>333</v>
      </c>
      <c r="E187" s="6">
        <v>25981</v>
      </c>
      <c r="F187" t="s">
        <v>91</v>
      </c>
      <c r="G187" s="2" t="s">
        <v>14</v>
      </c>
      <c r="H187" t="s">
        <v>447</v>
      </c>
      <c r="I187">
        <f t="shared" si="2"/>
        <v>50</v>
      </c>
    </row>
    <row r="188" spans="1:9" x14ac:dyDescent="0.2">
      <c r="A188">
        <v>18159</v>
      </c>
      <c r="B188" s="3" t="s">
        <v>132</v>
      </c>
      <c r="C188" t="s">
        <v>264</v>
      </c>
      <c r="D188" t="s">
        <v>265</v>
      </c>
      <c r="E188" s="6">
        <v>22477</v>
      </c>
      <c r="F188" t="s">
        <v>91</v>
      </c>
      <c r="G188" s="2" t="s">
        <v>17</v>
      </c>
      <c r="H188" t="s">
        <v>447</v>
      </c>
      <c r="I188">
        <f t="shared" si="2"/>
        <v>60</v>
      </c>
    </row>
    <row r="189" spans="1:9" x14ac:dyDescent="0.2">
      <c r="A189">
        <v>18160</v>
      </c>
      <c r="B189" s="3" t="s">
        <v>132</v>
      </c>
      <c r="C189" t="s">
        <v>84</v>
      </c>
      <c r="D189" t="s">
        <v>433</v>
      </c>
      <c r="E189" s="6">
        <v>25282</v>
      </c>
      <c r="F189" t="s">
        <v>91</v>
      </c>
      <c r="G189" s="2" t="s">
        <v>15</v>
      </c>
      <c r="H189" t="s">
        <v>447</v>
      </c>
      <c r="I189">
        <f t="shared" si="2"/>
        <v>52</v>
      </c>
    </row>
    <row r="190" spans="1:9" x14ac:dyDescent="0.2">
      <c r="A190">
        <v>18161</v>
      </c>
      <c r="B190" s="3" t="s">
        <v>94</v>
      </c>
      <c r="C190" t="s">
        <v>54</v>
      </c>
      <c r="D190" t="s">
        <v>253</v>
      </c>
      <c r="E190" s="6">
        <v>22797</v>
      </c>
      <c r="F190" t="s">
        <v>92</v>
      </c>
      <c r="G190" s="2" t="s">
        <v>18</v>
      </c>
      <c r="H190" t="s">
        <v>447</v>
      </c>
      <c r="I190">
        <f t="shared" si="2"/>
        <v>59</v>
      </c>
    </row>
    <row r="191" spans="1:9" x14ac:dyDescent="0.2">
      <c r="A191">
        <v>18164</v>
      </c>
      <c r="B191" s="3" t="s">
        <v>214</v>
      </c>
      <c r="C191" t="s">
        <v>115</v>
      </c>
      <c r="D191" t="s">
        <v>308</v>
      </c>
      <c r="E191" s="6">
        <v>25985</v>
      </c>
      <c r="F191" t="s">
        <v>91</v>
      </c>
      <c r="G191" s="2" t="s">
        <v>10</v>
      </c>
      <c r="H191" t="s">
        <v>447</v>
      </c>
      <c r="I191">
        <f t="shared" si="2"/>
        <v>50</v>
      </c>
    </row>
    <row r="192" spans="1:9" x14ac:dyDescent="0.2">
      <c r="A192">
        <v>18165</v>
      </c>
      <c r="B192" s="3" t="s">
        <v>132</v>
      </c>
      <c r="C192" t="s">
        <v>122</v>
      </c>
      <c r="D192" t="s">
        <v>245</v>
      </c>
      <c r="E192" s="6">
        <v>19315</v>
      </c>
      <c r="F192" t="s">
        <v>91</v>
      </c>
      <c r="G192" s="2" t="s">
        <v>6</v>
      </c>
      <c r="H192" t="s">
        <v>447</v>
      </c>
      <c r="I192">
        <f t="shared" si="2"/>
        <v>69</v>
      </c>
    </row>
    <row r="193" spans="1:9" x14ac:dyDescent="0.2">
      <c r="A193">
        <v>18167</v>
      </c>
      <c r="B193" s="3" t="s">
        <v>132</v>
      </c>
      <c r="C193" t="s">
        <v>162</v>
      </c>
      <c r="D193" t="s">
        <v>258</v>
      </c>
      <c r="E193" s="6">
        <v>21868</v>
      </c>
      <c r="F193" t="s">
        <v>91</v>
      </c>
      <c r="G193" s="2" t="s">
        <v>13</v>
      </c>
      <c r="H193" t="s">
        <v>447</v>
      </c>
      <c r="I193">
        <f t="shared" si="2"/>
        <v>62</v>
      </c>
    </row>
    <row r="194" spans="1:9" x14ac:dyDescent="0.2">
      <c r="A194">
        <v>18168</v>
      </c>
      <c r="C194" t="s">
        <v>115</v>
      </c>
      <c r="D194" t="s">
        <v>427</v>
      </c>
      <c r="E194" s="6">
        <v>25036</v>
      </c>
      <c r="F194" t="s">
        <v>91</v>
      </c>
      <c r="G194" s="2" t="s">
        <v>11</v>
      </c>
      <c r="H194" t="s">
        <v>447</v>
      </c>
      <c r="I194">
        <f t="shared" si="2"/>
        <v>53</v>
      </c>
    </row>
    <row r="195" spans="1:9" x14ac:dyDescent="0.2">
      <c r="A195">
        <v>18169</v>
      </c>
      <c r="B195" s="3" t="s">
        <v>94</v>
      </c>
      <c r="C195" t="s">
        <v>250</v>
      </c>
      <c r="D195" t="s">
        <v>251</v>
      </c>
      <c r="E195" s="6">
        <v>27601</v>
      </c>
      <c r="F195" t="s">
        <v>92</v>
      </c>
      <c r="G195" s="2" t="s">
        <v>48</v>
      </c>
      <c r="H195" t="s">
        <v>1</v>
      </c>
      <c r="I195">
        <f t="shared" ref="I195:I258" si="3">DATEDIF(E195,$J$1,"Y")</f>
        <v>46</v>
      </c>
    </row>
    <row r="196" spans="1:9" x14ac:dyDescent="0.2">
      <c r="A196">
        <v>18170</v>
      </c>
      <c r="B196" s="3" t="s">
        <v>132</v>
      </c>
      <c r="C196" t="s">
        <v>135</v>
      </c>
      <c r="D196" t="s">
        <v>313</v>
      </c>
      <c r="E196" s="6">
        <v>31085</v>
      </c>
      <c r="F196" t="s">
        <v>91</v>
      </c>
      <c r="G196" s="2" t="s">
        <v>49</v>
      </c>
      <c r="H196" t="s">
        <v>1</v>
      </c>
      <c r="I196">
        <f t="shared" si="3"/>
        <v>36</v>
      </c>
    </row>
    <row r="197" spans="1:9" x14ac:dyDescent="0.2">
      <c r="A197">
        <v>18172</v>
      </c>
      <c r="B197" s="3" t="s">
        <v>132</v>
      </c>
      <c r="C197" t="s">
        <v>122</v>
      </c>
      <c r="D197" t="s">
        <v>131</v>
      </c>
      <c r="E197" s="6">
        <v>29595</v>
      </c>
      <c r="F197" t="s">
        <v>91</v>
      </c>
      <c r="G197" s="2" t="s">
        <v>30</v>
      </c>
      <c r="H197" t="s">
        <v>447</v>
      </c>
      <c r="I197">
        <f t="shared" si="3"/>
        <v>40</v>
      </c>
    </row>
    <row r="198" spans="1:9" x14ac:dyDescent="0.2">
      <c r="A198">
        <v>18173</v>
      </c>
      <c r="B198" s="3" t="s">
        <v>144</v>
      </c>
      <c r="C198" t="s">
        <v>145</v>
      </c>
      <c r="D198" t="s">
        <v>146</v>
      </c>
      <c r="E198" s="6">
        <v>26717</v>
      </c>
      <c r="F198" t="s">
        <v>91</v>
      </c>
      <c r="G198" s="2" t="s">
        <v>32</v>
      </c>
      <c r="H198" t="s">
        <v>447</v>
      </c>
      <c r="I198">
        <f t="shared" si="3"/>
        <v>48</v>
      </c>
    </row>
    <row r="199" spans="1:9" x14ac:dyDescent="0.2">
      <c r="A199">
        <v>18174</v>
      </c>
      <c r="B199" s="3" t="s">
        <v>132</v>
      </c>
      <c r="C199" t="s">
        <v>133</v>
      </c>
      <c r="D199" t="s">
        <v>431</v>
      </c>
      <c r="E199" s="6">
        <v>24455</v>
      </c>
      <c r="F199" t="s">
        <v>91</v>
      </c>
      <c r="G199" s="2" t="s">
        <v>33</v>
      </c>
      <c r="H199" t="s">
        <v>447</v>
      </c>
      <c r="I199">
        <f t="shared" si="3"/>
        <v>55</v>
      </c>
    </row>
    <row r="200" spans="1:9" x14ac:dyDescent="0.2">
      <c r="A200">
        <v>18176</v>
      </c>
      <c r="B200" s="3" t="s">
        <v>132</v>
      </c>
      <c r="C200" t="s">
        <v>115</v>
      </c>
      <c r="D200" t="s">
        <v>236</v>
      </c>
      <c r="E200" s="6">
        <v>22575</v>
      </c>
      <c r="F200" t="s">
        <v>91</v>
      </c>
      <c r="G200" s="2" t="s">
        <v>35</v>
      </c>
      <c r="H200" t="s">
        <v>447</v>
      </c>
      <c r="I200">
        <f t="shared" si="3"/>
        <v>60</v>
      </c>
    </row>
    <row r="201" spans="1:9" x14ac:dyDescent="0.2">
      <c r="A201">
        <v>18177</v>
      </c>
      <c r="B201" s="3" t="s">
        <v>132</v>
      </c>
      <c r="C201" t="s">
        <v>148</v>
      </c>
      <c r="D201" t="s">
        <v>297</v>
      </c>
      <c r="E201" s="6">
        <v>27261</v>
      </c>
      <c r="F201" t="s">
        <v>91</v>
      </c>
      <c r="G201" s="2" t="s">
        <v>36</v>
      </c>
      <c r="H201" t="s">
        <v>447</v>
      </c>
      <c r="I201">
        <f t="shared" si="3"/>
        <v>47</v>
      </c>
    </row>
    <row r="202" spans="1:9" x14ac:dyDescent="0.2">
      <c r="A202">
        <v>18178</v>
      </c>
      <c r="C202" t="s">
        <v>361</v>
      </c>
      <c r="D202" t="s">
        <v>362</v>
      </c>
      <c r="E202" s="6">
        <v>22985</v>
      </c>
      <c r="F202" t="s">
        <v>91</v>
      </c>
      <c r="G202" s="2" t="s">
        <v>37</v>
      </c>
      <c r="H202" t="s">
        <v>447</v>
      </c>
      <c r="I202">
        <f t="shared" si="3"/>
        <v>59</v>
      </c>
    </row>
    <row r="203" spans="1:9" x14ac:dyDescent="0.2">
      <c r="A203">
        <v>18179</v>
      </c>
      <c r="C203" t="s">
        <v>142</v>
      </c>
      <c r="D203" t="s">
        <v>143</v>
      </c>
      <c r="E203" s="6">
        <v>27599</v>
      </c>
      <c r="F203" t="s">
        <v>91</v>
      </c>
      <c r="G203" s="2" t="s">
        <v>34</v>
      </c>
      <c r="H203" t="s">
        <v>447</v>
      </c>
      <c r="I203">
        <f t="shared" si="3"/>
        <v>46</v>
      </c>
    </row>
    <row r="204" spans="1:9" x14ac:dyDescent="0.2">
      <c r="A204">
        <v>18180</v>
      </c>
      <c r="B204" s="3" t="s">
        <v>132</v>
      </c>
      <c r="C204" t="s">
        <v>152</v>
      </c>
      <c r="D204" t="s">
        <v>256</v>
      </c>
      <c r="E204" s="6">
        <v>25038</v>
      </c>
      <c r="F204" t="s">
        <v>91</v>
      </c>
      <c r="G204" s="2" t="s">
        <v>31</v>
      </c>
      <c r="H204" t="s">
        <v>447</v>
      </c>
      <c r="I204">
        <f t="shared" si="3"/>
        <v>53</v>
      </c>
    </row>
    <row r="205" spans="1:9" x14ac:dyDescent="0.2">
      <c r="A205">
        <v>18181</v>
      </c>
      <c r="B205" s="3" t="s">
        <v>177</v>
      </c>
      <c r="C205" t="s">
        <v>201</v>
      </c>
      <c r="D205" t="s">
        <v>244</v>
      </c>
      <c r="E205" s="6">
        <v>22869</v>
      </c>
      <c r="F205" t="s">
        <v>91</v>
      </c>
      <c r="G205" s="2" t="s">
        <v>40</v>
      </c>
      <c r="H205" t="s">
        <v>447</v>
      </c>
      <c r="I205">
        <f t="shared" si="3"/>
        <v>59</v>
      </c>
    </row>
    <row r="206" spans="1:9" x14ac:dyDescent="0.2">
      <c r="A206">
        <v>18183</v>
      </c>
      <c r="B206" s="3" t="s">
        <v>132</v>
      </c>
      <c r="C206" t="s">
        <v>201</v>
      </c>
      <c r="D206" t="s">
        <v>298</v>
      </c>
      <c r="E206" s="6">
        <v>26683</v>
      </c>
      <c r="F206" t="s">
        <v>91</v>
      </c>
      <c r="G206" s="2" t="s">
        <v>41</v>
      </c>
      <c r="H206" t="s">
        <v>447</v>
      </c>
      <c r="I206">
        <f t="shared" si="3"/>
        <v>48</v>
      </c>
    </row>
    <row r="207" spans="1:9" x14ac:dyDescent="0.2">
      <c r="A207">
        <v>18184</v>
      </c>
      <c r="C207" t="s">
        <v>443</v>
      </c>
      <c r="D207" t="s">
        <v>343</v>
      </c>
      <c r="E207" s="6">
        <v>26423</v>
      </c>
      <c r="F207" t="s">
        <v>91</v>
      </c>
      <c r="G207" s="2" t="s">
        <v>38</v>
      </c>
      <c r="H207" t="s">
        <v>447</v>
      </c>
      <c r="I207">
        <f t="shared" si="3"/>
        <v>49</v>
      </c>
    </row>
    <row r="208" spans="1:9" x14ac:dyDescent="0.2">
      <c r="A208">
        <v>18185</v>
      </c>
      <c r="C208" t="s">
        <v>152</v>
      </c>
      <c r="D208" t="s">
        <v>153</v>
      </c>
      <c r="E208" s="6">
        <v>23059</v>
      </c>
      <c r="F208" t="s">
        <v>91</v>
      </c>
      <c r="G208" s="2" t="s">
        <v>29</v>
      </c>
      <c r="H208" t="s">
        <v>447</v>
      </c>
      <c r="I208">
        <f t="shared" si="3"/>
        <v>58</v>
      </c>
    </row>
    <row r="209" spans="1:9" x14ac:dyDescent="0.2">
      <c r="A209">
        <v>18188</v>
      </c>
      <c r="B209" s="3" t="s">
        <v>177</v>
      </c>
      <c r="C209" t="s">
        <v>148</v>
      </c>
      <c r="D209" t="s">
        <v>424</v>
      </c>
      <c r="E209" s="6">
        <v>25555</v>
      </c>
      <c r="F209" t="s">
        <v>91</v>
      </c>
      <c r="G209" s="2" t="s">
        <v>39</v>
      </c>
      <c r="H209" t="s">
        <v>447</v>
      </c>
      <c r="I209">
        <f t="shared" si="3"/>
        <v>52</v>
      </c>
    </row>
    <row r="210" spans="1:9" x14ac:dyDescent="0.2">
      <c r="A210">
        <v>18189</v>
      </c>
      <c r="B210" s="3" t="s">
        <v>132</v>
      </c>
      <c r="C210" t="s">
        <v>460</v>
      </c>
      <c r="D210" t="s">
        <v>246</v>
      </c>
      <c r="E210" s="6">
        <v>27847</v>
      </c>
      <c r="F210" t="s">
        <v>91</v>
      </c>
      <c r="G210" s="2" t="s">
        <v>5</v>
      </c>
      <c r="H210" t="s">
        <v>447</v>
      </c>
      <c r="I210">
        <f t="shared" si="3"/>
        <v>45</v>
      </c>
    </row>
    <row r="211" spans="1:9" x14ac:dyDescent="0.2">
      <c r="A211">
        <v>18190</v>
      </c>
      <c r="B211" s="3" t="s">
        <v>132</v>
      </c>
      <c r="C211" t="s">
        <v>116</v>
      </c>
      <c r="D211" t="s">
        <v>314</v>
      </c>
      <c r="E211" s="6">
        <v>24513</v>
      </c>
      <c r="F211" t="s">
        <v>91</v>
      </c>
      <c r="G211" t="s">
        <v>70</v>
      </c>
      <c r="H211" t="s">
        <v>1</v>
      </c>
      <c r="I211">
        <f t="shared" si="3"/>
        <v>54</v>
      </c>
    </row>
    <row r="212" spans="1:9" x14ac:dyDescent="0.2">
      <c r="A212">
        <v>18191</v>
      </c>
      <c r="B212" s="3" t="s">
        <v>132</v>
      </c>
      <c r="C212" t="s">
        <v>116</v>
      </c>
      <c r="D212" t="s">
        <v>344</v>
      </c>
      <c r="E212" s="6">
        <v>24034</v>
      </c>
      <c r="F212" t="s">
        <v>91</v>
      </c>
      <c r="G212" t="s">
        <v>69</v>
      </c>
      <c r="H212" t="s">
        <v>1</v>
      </c>
      <c r="I212">
        <f t="shared" si="3"/>
        <v>56</v>
      </c>
    </row>
    <row r="213" spans="1:9" x14ac:dyDescent="0.2">
      <c r="A213">
        <v>18192</v>
      </c>
      <c r="B213" s="3" t="s">
        <v>177</v>
      </c>
      <c r="C213" t="s">
        <v>99</v>
      </c>
      <c r="D213" t="s">
        <v>150</v>
      </c>
      <c r="E213" s="6">
        <v>19345</v>
      </c>
      <c r="F213" t="s">
        <v>91</v>
      </c>
      <c r="G213" t="s">
        <v>73</v>
      </c>
      <c r="H213" t="s">
        <v>1</v>
      </c>
      <c r="I213">
        <f t="shared" si="3"/>
        <v>69</v>
      </c>
    </row>
    <row r="214" spans="1:9" x14ac:dyDescent="0.2">
      <c r="A214">
        <v>18193</v>
      </c>
      <c r="B214" s="3" t="s">
        <v>177</v>
      </c>
      <c r="C214" t="s">
        <v>116</v>
      </c>
      <c r="D214" t="s">
        <v>154</v>
      </c>
      <c r="E214" s="6">
        <v>25422</v>
      </c>
      <c r="F214" t="s">
        <v>91</v>
      </c>
      <c r="G214" s="2" t="s">
        <v>26</v>
      </c>
      <c r="H214" t="s">
        <v>447</v>
      </c>
      <c r="I214">
        <f t="shared" si="3"/>
        <v>52</v>
      </c>
    </row>
    <row r="215" spans="1:9" x14ac:dyDescent="0.2">
      <c r="A215">
        <v>18194</v>
      </c>
      <c r="C215" t="s">
        <v>115</v>
      </c>
      <c r="D215" t="s">
        <v>241</v>
      </c>
      <c r="E215" s="6">
        <v>26351</v>
      </c>
      <c r="F215" t="s">
        <v>91</v>
      </c>
      <c r="G215" s="2" t="s">
        <v>19</v>
      </c>
      <c r="H215" t="s">
        <v>447</v>
      </c>
      <c r="I215">
        <f t="shared" si="3"/>
        <v>49</v>
      </c>
    </row>
    <row r="216" spans="1:9" x14ac:dyDescent="0.2">
      <c r="A216">
        <v>18196</v>
      </c>
      <c r="B216" s="3" t="s">
        <v>144</v>
      </c>
      <c r="C216" t="s">
        <v>92</v>
      </c>
      <c r="D216" t="s">
        <v>311</v>
      </c>
      <c r="E216" s="6">
        <v>25660</v>
      </c>
      <c r="F216" t="s">
        <v>91</v>
      </c>
      <c r="G216" s="2" t="s">
        <v>22</v>
      </c>
      <c r="H216" t="s">
        <v>447</v>
      </c>
      <c r="I216">
        <f t="shared" si="3"/>
        <v>51</v>
      </c>
    </row>
    <row r="217" spans="1:9" x14ac:dyDescent="0.2">
      <c r="A217">
        <v>18198</v>
      </c>
      <c r="B217" s="3" t="s">
        <v>132</v>
      </c>
      <c r="C217" t="s">
        <v>148</v>
      </c>
      <c r="D217" t="s">
        <v>363</v>
      </c>
      <c r="E217" s="6">
        <v>27250</v>
      </c>
      <c r="F217" t="s">
        <v>91</v>
      </c>
      <c r="G217" s="2" t="s">
        <v>28</v>
      </c>
      <c r="H217" t="s">
        <v>447</v>
      </c>
      <c r="I217">
        <f t="shared" si="3"/>
        <v>47</v>
      </c>
    </row>
    <row r="218" spans="1:9" x14ac:dyDescent="0.2">
      <c r="A218">
        <v>18200</v>
      </c>
      <c r="B218" s="3" t="s">
        <v>177</v>
      </c>
      <c r="C218" t="s">
        <v>148</v>
      </c>
      <c r="D218" t="s">
        <v>149</v>
      </c>
      <c r="E218" s="6">
        <v>24966</v>
      </c>
      <c r="F218" t="s">
        <v>91</v>
      </c>
      <c r="G218" s="2" t="s">
        <v>23</v>
      </c>
      <c r="H218" t="s">
        <v>447</v>
      </c>
      <c r="I218">
        <f t="shared" si="3"/>
        <v>53</v>
      </c>
    </row>
    <row r="219" spans="1:9" x14ac:dyDescent="0.2">
      <c r="A219">
        <v>18202</v>
      </c>
      <c r="B219" s="3" t="s">
        <v>144</v>
      </c>
      <c r="C219" t="s">
        <v>116</v>
      </c>
      <c r="D219" t="s">
        <v>434</v>
      </c>
      <c r="E219" s="6">
        <v>21235</v>
      </c>
      <c r="F219" t="s">
        <v>91</v>
      </c>
      <c r="G219" s="2" t="s">
        <v>24</v>
      </c>
      <c r="H219" t="s">
        <v>447</v>
      </c>
      <c r="I219">
        <f t="shared" si="3"/>
        <v>63</v>
      </c>
    </row>
    <row r="220" spans="1:9" x14ac:dyDescent="0.2">
      <c r="A220">
        <v>18203</v>
      </c>
      <c r="B220" s="3" t="s">
        <v>132</v>
      </c>
      <c r="C220" t="s">
        <v>122</v>
      </c>
      <c r="D220" t="s">
        <v>195</v>
      </c>
      <c r="E220" s="6">
        <v>24080</v>
      </c>
      <c r="F220" t="s">
        <v>91</v>
      </c>
      <c r="G220" s="2" t="s">
        <v>8</v>
      </c>
      <c r="H220" t="s">
        <v>447</v>
      </c>
      <c r="I220">
        <f t="shared" si="3"/>
        <v>56</v>
      </c>
    </row>
    <row r="221" spans="1:9" x14ac:dyDescent="0.2">
      <c r="A221">
        <v>18204</v>
      </c>
      <c r="C221" t="s">
        <v>273</v>
      </c>
      <c r="D221" t="s">
        <v>317</v>
      </c>
      <c r="E221" s="6">
        <v>24651</v>
      </c>
      <c r="F221" t="s">
        <v>91</v>
      </c>
      <c r="G221" s="2" t="s">
        <v>25</v>
      </c>
      <c r="H221" t="s">
        <v>447</v>
      </c>
      <c r="I221">
        <f t="shared" si="3"/>
        <v>54</v>
      </c>
    </row>
    <row r="222" spans="1:9" x14ac:dyDescent="0.2">
      <c r="A222">
        <v>18205</v>
      </c>
      <c r="C222" t="s">
        <v>443</v>
      </c>
      <c r="D222" t="s">
        <v>339</v>
      </c>
      <c r="E222" s="6">
        <v>23565</v>
      </c>
      <c r="F222" t="s">
        <v>91</v>
      </c>
      <c r="G222" s="2" t="s">
        <v>20</v>
      </c>
      <c r="H222" t="s">
        <v>447</v>
      </c>
      <c r="I222">
        <f t="shared" si="3"/>
        <v>57</v>
      </c>
    </row>
    <row r="223" spans="1:9" x14ac:dyDescent="0.2">
      <c r="A223">
        <v>18209</v>
      </c>
      <c r="C223" t="s">
        <v>140</v>
      </c>
      <c r="D223" t="s">
        <v>141</v>
      </c>
      <c r="E223" s="6">
        <v>29222</v>
      </c>
      <c r="F223" t="s">
        <v>91</v>
      </c>
      <c r="G223" s="2" t="s">
        <v>21</v>
      </c>
      <c r="H223" t="s">
        <v>447</v>
      </c>
      <c r="I223">
        <f t="shared" si="3"/>
        <v>41</v>
      </c>
    </row>
    <row r="224" spans="1:9" x14ac:dyDescent="0.2">
      <c r="A224">
        <v>18210</v>
      </c>
      <c r="B224" s="3" t="s">
        <v>132</v>
      </c>
      <c r="C224" t="s">
        <v>421</v>
      </c>
      <c r="D224" t="s">
        <v>422</v>
      </c>
      <c r="E224" s="6">
        <v>28146</v>
      </c>
      <c r="F224" t="s">
        <v>91</v>
      </c>
      <c r="G224" t="s">
        <v>4</v>
      </c>
      <c r="H224" t="s">
        <v>1</v>
      </c>
      <c r="I224">
        <f t="shared" si="3"/>
        <v>44</v>
      </c>
    </row>
    <row r="225" spans="1:9" x14ac:dyDescent="0.2">
      <c r="A225">
        <v>18211</v>
      </c>
      <c r="B225" s="3" t="s">
        <v>132</v>
      </c>
      <c r="C225" t="s">
        <v>201</v>
      </c>
      <c r="D225" t="s">
        <v>230</v>
      </c>
      <c r="E225" s="6">
        <v>22734</v>
      </c>
      <c r="F225" t="s">
        <v>91</v>
      </c>
      <c r="G225" t="s">
        <v>71</v>
      </c>
      <c r="H225" t="s">
        <v>1</v>
      </c>
      <c r="I225">
        <f t="shared" si="3"/>
        <v>59</v>
      </c>
    </row>
    <row r="226" spans="1:9" x14ac:dyDescent="0.2">
      <c r="A226">
        <v>18212</v>
      </c>
      <c r="B226" s="3" t="s">
        <v>177</v>
      </c>
      <c r="C226" t="s">
        <v>312</v>
      </c>
      <c r="D226" t="s">
        <v>284</v>
      </c>
      <c r="E226" s="6">
        <v>26157</v>
      </c>
      <c r="F226" t="s">
        <v>91</v>
      </c>
      <c r="G226" t="s">
        <v>75</v>
      </c>
      <c r="H226" t="s">
        <v>1</v>
      </c>
      <c r="I226">
        <f t="shared" si="3"/>
        <v>50</v>
      </c>
    </row>
    <row r="227" spans="1:9" x14ac:dyDescent="0.2">
      <c r="A227">
        <v>18213</v>
      </c>
      <c r="B227" s="3" t="s">
        <v>132</v>
      </c>
      <c r="C227" t="s">
        <v>92</v>
      </c>
      <c r="D227" t="s">
        <v>127</v>
      </c>
      <c r="E227" s="6">
        <v>22956</v>
      </c>
      <c r="F227" t="s">
        <v>91</v>
      </c>
      <c r="G227" s="2" t="s">
        <v>27</v>
      </c>
      <c r="H227" t="s">
        <v>447</v>
      </c>
      <c r="I227">
        <f t="shared" si="3"/>
        <v>59</v>
      </c>
    </row>
    <row r="228" spans="1:9" x14ac:dyDescent="0.2">
      <c r="A228">
        <v>18215</v>
      </c>
      <c r="C228" t="s">
        <v>92</v>
      </c>
      <c r="D228" t="s">
        <v>147</v>
      </c>
      <c r="E228" s="6">
        <v>25340</v>
      </c>
      <c r="F228" t="s">
        <v>91</v>
      </c>
      <c r="G228" t="s">
        <v>3</v>
      </c>
      <c r="H228" t="s">
        <v>1</v>
      </c>
      <c r="I228">
        <f t="shared" si="3"/>
        <v>52</v>
      </c>
    </row>
    <row r="229" spans="1:9" x14ac:dyDescent="0.2">
      <c r="A229">
        <v>18216</v>
      </c>
      <c r="B229" s="3" t="s">
        <v>132</v>
      </c>
      <c r="C229" t="s">
        <v>443</v>
      </c>
      <c r="D229" t="s">
        <v>420</v>
      </c>
      <c r="E229" s="6">
        <v>21255</v>
      </c>
      <c r="F229" t="s">
        <v>91</v>
      </c>
      <c r="G229" t="s">
        <v>70</v>
      </c>
      <c r="H229" t="s">
        <v>1</v>
      </c>
      <c r="I229">
        <f t="shared" si="3"/>
        <v>63</v>
      </c>
    </row>
    <row r="230" spans="1:9" x14ac:dyDescent="0.2">
      <c r="A230">
        <v>18217</v>
      </c>
      <c r="B230" s="3" t="s">
        <v>132</v>
      </c>
      <c r="C230" t="s">
        <v>443</v>
      </c>
      <c r="D230" t="s">
        <v>234</v>
      </c>
      <c r="E230" s="6">
        <v>29385</v>
      </c>
      <c r="F230" t="s">
        <v>91</v>
      </c>
      <c r="G230" s="2" t="s">
        <v>46</v>
      </c>
      <c r="H230" t="s">
        <v>447</v>
      </c>
      <c r="I230">
        <f t="shared" si="3"/>
        <v>41</v>
      </c>
    </row>
    <row r="231" spans="1:9" x14ac:dyDescent="0.2">
      <c r="A231">
        <v>18218</v>
      </c>
      <c r="B231" s="3" t="s">
        <v>177</v>
      </c>
      <c r="C231" t="s">
        <v>148</v>
      </c>
      <c r="D231" t="s">
        <v>318</v>
      </c>
      <c r="E231" s="6">
        <v>24585</v>
      </c>
      <c r="F231" t="s">
        <v>91</v>
      </c>
      <c r="G231" t="s">
        <v>4</v>
      </c>
      <c r="H231" t="s">
        <v>1</v>
      </c>
      <c r="I231">
        <f t="shared" si="3"/>
        <v>54</v>
      </c>
    </row>
    <row r="232" spans="1:9" x14ac:dyDescent="0.2">
      <c r="A232">
        <v>18219</v>
      </c>
      <c r="C232" t="s">
        <v>115</v>
      </c>
      <c r="D232" t="s">
        <v>341</v>
      </c>
      <c r="E232" s="6">
        <v>27326</v>
      </c>
      <c r="F232" t="s">
        <v>91</v>
      </c>
      <c r="G232" t="s">
        <v>70</v>
      </c>
      <c r="H232" t="s">
        <v>1</v>
      </c>
      <c r="I232">
        <f t="shared" si="3"/>
        <v>47</v>
      </c>
    </row>
    <row r="233" spans="1:9" x14ac:dyDescent="0.2">
      <c r="A233">
        <v>18220</v>
      </c>
      <c r="B233" s="3" t="s">
        <v>177</v>
      </c>
      <c r="C233" t="s">
        <v>95</v>
      </c>
      <c r="D233" t="s">
        <v>151</v>
      </c>
      <c r="E233" s="6">
        <v>23725</v>
      </c>
      <c r="F233" t="s">
        <v>91</v>
      </c>
      <c r="G233" t="s">
        <v>69</v>
      </c>
      <c r="H233" t="s">
        <v>1</v>
      </c>
      <c r="I233">
        <f t="shared" si="3"/>
        <v>57</v>
      </c>
    </row>
    <row r="234" spans="1:9" x14ac:dyDescent="0.2">
      <c r="A234">
        <v>18221</v>
      </c>
      <c r="B234" s="3" t="s">
        <v>132</v>
      </c>
      <c r="C234" t="s">
        <v>109</v>
      </c>
      <c r="D234" t="s">
        <v>432</v>
      </c>
      <c r="E234" s="6">
        <v>27823</v>
      </c>
      <c r="F234" t="s">
        <v>91</v>
      </c>
      <c r="G234" t="s">
        <v>75</v>
      </c>
      <c r="H234" t="s">
        <v>1</v>
      </c>
      <c r="I234">
        <f t="shared" si="3"/>
        <v>45</v>
      </c>
    </row>
    <row r="235" spans="1:9" x14ac:dyDescent="0.2">
      <c r="A235">
        <v>18222</v>
      </c>
      <c r="B235" s="3" t="s">
        <v>132</v>
      </c>
      <c r="C235" t="s">
        <v>158</v>
      </c>
      <c r="D235" t="s">
        <v>237</v>
      </c>
      <c r="E235" s="6">
        <v>18902</v>
      </c>
      <c r="F235" t="s">
        <v>91</v>
      </c>
      <c r="G235" s="2" t="s">
        <v>47</v>
      </c>
      <c r="H235" t="s">
        <v>447</v>
      </c>
      <c r="I235">
        <f t="shared" si="3"/>
        <v>70</v>
      </c>
    </row>
    <row r="236" spans="1:9" x14ac:dyDescent="0.2">
      <c r="A236">
        <v>18223</v>
      </c>
      <c r="B236" s="3" t="s">
        <v>132</v>
      </c>
      <c r="C236" t="s">
        <v>443</v>
      </c>
      <c r="D236" t="s">
        <v>173</v>
      </c>
      <c r="E236" s="6">
        <v>19084</v>
      </c>
      <c r="F236" t="s">
        <v>91</v>
      </c>
      <c r="G236" s="2" t="s">
        <v>44</v>
      </c>
      <c r="H236" t="s">
        <v>447</v>
      </c>
      <c r="I236">
        <f t="shared" si="3"/>
        <v>69</v>
      </c>
    </row>
    <row r="237" spans="1:9" x14ac:dyDescent="0.2">
      <c r="A237">
        <v>18224</v>
      </c>
      <c r="B237" s="3" t="s">
        <v>132</v>
      </c>
      <c r="C237" t="s">
        <v>162</v>
      </c>
      <c r="D237" t="s">
        <v>350</v>
      </c>
      <c r="E237" s="6">
        <v>24130</v>
      </c>
      <c r="F237" t="s">
        <v>91</v>
      </c>
      <c r="G237" t="s">
        <v>3</v>
      </c>
      <c r="H237" t="s">
        <v>1</v>
      </c>
      <c r="I237">
        <f t="shared" si="3"/>
        <v>55</v>
      </c>
    </row>
    <row r="238" spans="1:9" x14ac:dyDescent="0.2">
      <c r="A238">
        <v>18225</v>
      </c>
      <c r="C238" t="s">
        <v>148</v>
      </c>
      <c r="D238" t="s">
        <v>149</v>
      </c>
      <c r="E238" s="6">
        <v>23508</v>
      </c>
      <c r="F238" t="s">
        <v>91</v>
      </c>
      <c r="G238" t="s">
        <v>70</v>
      </c>
      <c r="H238" t="s">
        <v>1</v>
      </c>
      <c r="I238">
        <f t="shared" si="3"/>
        <v>57</v>
      </c>
    </row>
    <row r="239" spans="1:9" x14ac:dyDescent="0.2">
      <c r="A239">
        <v>18226</v>
      </c>
      <c r="B239" s="3" t="s">
        <v>177</v>
      </c>
      <c r="C239" t="s">
        <v>148</v>
      </c>
      <c r="D239" t="s">
        <v>425</v>
      </c>
      <c r="E239" s="6">
        <v>25163</v>
      </c>
      <c r="F239" t="s">
        <v>91</v>
      </c>
      <c r="G239" t="s">
        <v>71</v>
      </c>
      <c r="H239" t="s">
        <v>1</v>
      </c>
      <c r="I239">
        <f t="shared" si="3"/>
        <v>53</v>
      </c>
    </row>
    <row r="240" spans="1:9" x14ac:dyDescent="0.2">
      <c r="A240">
        <v>18227</v>
      </c>
      <c r="B240" s="3" t="s">
        <v>132</v>
      </c>
      <c r="C240" t="s">
        <v>242</v>
      </c>
      <c r="D240" t="s">
        <v>243</v>
      </c>
      <c r="E240" s="6">
        <v>23774</v>
      </c>
      <c r="F240" t="s">
        <v>91</v>
      </c>
      <c r="G240" s="2" t="s">
        <v>26</v>
      </c>
      <c r="H240" t="s">
        <v>447</v>
      </c>
      <c r="I240">
        <f t="shared" si="3"/>
        <v>56</v>
      </c>
    </row>
    <row r="241" spans="1:9" x14ac:dyDescent="0.2">
      <c r="A241">
        <v>18228</v>
      </c>
      <c r="B241" s="3" t="s">
        <v>177</v>
      </c>
      <c r="C241" t="s">
        <v>315</v>
      </c>
      <c r="D241" t="s">
        <v>316</v>
      </c>
      <c r="E241" s="6">
        <v>24548</v>
      </c>
      <c r="F241" t="s">
        <v>91</v>
      </c>
      <c r="G241" s="2" t="s">
        <v>19</v>
      </c>
      <c r="H241" t="s">
        <v>447</v>
      </c>
      <c r="I241">
        <f t="shared" si="3"/>
        <v>54</v>
      </c>
    </row>
    <row r="242" spans="1:9" x14ac:dyDescent="0.2">
      <c r="A242">
        <v>18229</v>
      </c>
      <c r="B242" s="3" t="s">
        <v>132</v>
      </c>
      <c r="C242" t="s">
        <v>116</v>
      </c>
      <c r="D242" t="s">
        <v>180</v>
      </c>
      <c r="E242" s="6">
        <v>24350</v>
      </c>
      <c r="F242" t="s">
        <v>91</v>
      </c>
      <c r="G242" s="2" t="s">
        <v>22</v>
      </c>
      <c r="H242" t="s">
        <v>447</v>
      </c>
      <c r="I242">
        <f t="shared" si="3"/>
        <v>55</v>
      </c>
    </row>
    <row r="243" spans="1:9" x14ac:dyDescent="0.2">
      <c r="A243">
        <v>18230</v>
      </c>
      <c r="C243" t="s">
        <v>158</v>
      </c>
      <c r="D243" t="s">
        <v>159</v>
      </c>
      <c r="E243" s="6">
        <v>27108</v>
      </c>
      <c r="F243" t="s">
        <v>91</v>
      </c>
      <c r="G243" s="2" t="s">
        <v>28</v>
      </c>
      <c r="H243" t="s">
        <v>447</v>
      </c>
      <c r="I243">
        <f t="shared" si="3"/>
        <v>47</v>
      </c>
    </row>
    <row r="244" spans="1:9" x14ac:dyDescent="0.2">
      <c r="A244">
        <v>18231</v>
      </c>
      <c r="B244" s="3" t="s">
        <v>132</v>
      </c>
      <c r="C244" t="s">
        <v>84</v>
      </c>
      <c r="D244" t="s">
        <v>435</v>
      </c>
      <c r="E244" s="6">
        <v>24919</v>
      </c>
      <c r="F244" t="s">
        <v>91</v>
      </c>
      <c r="G244" s="2" t="s">
        <v>23</v>
      </c>
      <c r="H244" t="s">
        <v>447</v>
      </c>
      <c r="I244">
        <f t="shared" si="3"/>
        <v>53</v>
      </c>
    </row>
    <row r="245" spans="1:9" x14ac:dyDescent="0.2">
      <c r="A245">
        <v>18232</v>
      </c>
      <c r="B245" s="3" t="s">
        <v>132</v>
      </c>
      <c r="C245" t="s">
        <v>443</v>
      </c>
      <c r="D245" t="s">
        <v>235</v>
      </c>
      <c r="E245" s="6">
        <v>26768</v>
      </c>
      <c r="F245" t="s">
        <v>91</v>
      </c>
      <c r="G245" s="2" t="s">
        <v>24</v>
      </c>
      <c r="H245" t="s">
        <v>447</v>
      </c>
      <c r="I245">
        <f t="shared" si="3"/>
        <v>48</v>
      </c>
    </row>
    <row r="246" spans="1:9" x14ac:dyDescent="0.2">
      <c r="A246">
        <v>18233</v>
      </c>
      <c r="B246" s="3" t="s">
        <v>132</v>
      </c>
      <c r="C246" t="s">
        <v>443</v>
      </c>
      <c r="D246" t="s">
        <v>173</v>
      </c>
      <c r="E246" s="6">
        <v>19084</v>
      </c>
      <c r="F246" t="s">
        <v>91</v>
      </c>
      <c r="G246" s="2" t="s">
        <v>8</v>
      </c>
      <c r="H246" t="s">
        <v>447</v>
      </c>
      <c r="I246">
        <f t="shared" si="3"/>
        <v>69</v>
      </c>
    </row>
    <row r="247" spans="1:9" x14ac:dyDescent="0.2">
      <c r="A247">
        <v>18235</v>
      </c>
      <c r="B247" s="3" t="s">
        <v>132</v>
      </c>
      <c r="C247" t="s">
        <v>443</v>
      </c>
      <c r="D247" t="s">
        <v>364</v>
      </c>
      <c r="E247" s="6">
        <v>26611</v>
      </c>
      <c r="F247" t="s">
        <v>91</v>
      </c>
      <c r="G247" s="2" t="s">
        <v>25</v>
      </c>
      <c r="H247" t="s">
        <v>447</v>
      </c>
      <c r="I247">
        <f t="shared" si="3"/>
        <v>49</v>
      </c>
    </row>
    <row r="248" spans="1:9" x14ac:dyDescent="0.2">
      <c r="A248">
        <v>18236</v>
      </c>
      <c r="C248" t="s">
        <v>116</v>
      </c>
      <c r="D248" t="s">
        <v>160</v>
      </c>
      <c r="E248" s="6">
        <v>28216</v>
      </c>
      <c r="F248" t="s">
        <v>91</v>
      </c>
      <c r="G248" s="2" t="s">
        <v>20</v>
      </c>
      <c r="H248" t="s">
        <v>447</v>
      </c>
      <c r="I248">
        <f t="shared" si="3"/>
        <v>44</v>
      </c>
    </row>
    <row r="249" spans="1:9" x14ac:dyDescent="0.2">
      <c r="A249">
        <v>18237</v>
      </c>
      <c r="B249" s="3" t="s">
        <v>177</v>
      </c>
      <c r="C249" t="s">
        <v>148</v>
      </c>
      <c r="D249" t="s">
        <v>426</v>
      </c>
      <c r="E249" s="6">
        <v>19860</v>
      </c>
      <c r="F249" t="s">
        <v>91</v>
      </c>
      <c r="G249" s="2" t="s">
        <v>21</v>
      </c>
      <c r="H249" t="s">
        <v>447</v>
      </c>
      <c r="I249">
        <f t="shared" si="3"/>
        <v>67</v>
      </c>
    </row>
    <row r="250" spans="1:9" x14ac:dyDescent="0.2">
      <c r="A250">
        <v>18239</v>
      </c>
      <c r="B250" s="3" t="s">
        <v>177</v>
      </c>
      <c r="C250" t="s">
        <v>231</v>
      </c>
      <c r="D250" t="s">
        <v>232</v>
      </c>
      <c r="E250" s="6">
        <v>23695</v>
      </c>
      <c r="F250" t="s">
        <v>91</v>
      </c>
      <c r="G250" t="s">
        <v>70</v>
      </c>
      <c r="H250" t="s">
        <v>1</v>
      </c>
      <c r="I250">
        <f t="shared" si="3"/>
        <v>57</v>
      </c>
    </row>
    <row r="251" spans="1:9" x14ac:dyDescent="0.2">
      <c r="A251">
        <v>18240</v>
      </c>
      <c r="B251" s="3" t="s">
        <v>132</v>
      </c>
      <c r="C251" t="s">
        <v>302</v>
      </c>
      <c r="D251" t="s">
        <v>303</v>
      </c>
      <c r="E251" s="6">
        <v>25499</v>
      </c>
      <c r="F251" t="s">
        <v>91</v>
      </c>
      <c r="G251" t="s">
        <v>69</v>
      </c>
      <c r="H251" t="s">
        <v>1</v>
      </c>
      <c r="I251">
        <f t="shared" si="3"/>
        <v>52</v>
      </c>
    </row>
    <row r="252" spans="1:9" x14ac:dyDescent="0.2">
      <c r="A252">
        <v>18241</v>
      </c>
      <c r="C252" t="s">
        <v>85</v>
      </c>
      <c r="D252" t="s">
        <v>340</v>
      </c>
      <c r="E252" s="6">
        <v>24306</v>
      </c>
      <c r="F252" t="s">
        <v>91</v>
      </c>
      <c r="G252" t="s">
        <v>73</v>
      </c>
      <c r="H252" t="s">
        <v>1</v>
      </c>
      <c r="I252">
        <f t="shared" si="3"/>
        <v>55</v>
      </c>
    </row>
    <row r="253" spans="1:9" x14ac:dyDescent="0.2">
      <c r="A253">
        <v>18242</v>
      </c>
      <c r="B253" s="3" t="s">
        <v>132</v>
      </c>
      <c r="C253" t="s">
        <v>116</v>
      </c>
      <c r="D253" t="s">
        <v>284</v>
      </c>
      <c r="E253" s="6">
        <v>18805</v>
      </c>
      <c r="F253" t="s">
        <v>91</v>
      </c>
      <c r="G253" s="2" t="s">
        <v>27</v>
      </c>
      <c r="H253" t="s">
        <v>447</v>
      </c>
      <c r="I253">
        <f t="shared" si="3"/>
        <v>70</v>
      </c>
    </row>
    <row r="254" spans="1:9" x14ac:dyDescent="0.2">
      <c r="A254">
        <v>18245</v>
      </c>
      <c r="B254" s="3" t="s">
        <v>132</v>
      </c>
      <c r="C254" t="s">
        <v>135</v>
      </c>
      <c r="D254" t="s">
        <v>423</v>
      </c>
      <c r="E254" s="6">
        <v>33263</v>
      </c>
      <c r="F254" t="s">
        <v>91</v>
      </c>
      <c r="G254" t="s">
        <v>4</v>
      </c>
      <c r="H254" t="s">
        <v>1</v>
      </c>
      <c r="I254">
        <f t="shared" si="3"/>
        <v>30</v>
      </c>
    </row>
    <row r="255" spans="1:9" x14ac:dyDescent="0.2">
      <c r="A255">
        <v>18246</v>
      </c>
      <c r="B255" s="3" t="s">
        <v>177</v>
      </c>
      <c r="C255" t="s">
        <v>116</v>
      </c>
      <c r="D255" t="s">
        <v>247</v>
      </c>
      <c r="E255" s="6">
        <v>23125</v>
      </c>
      <c r="F255" t="s">
        <v>91</v>
      </c>
      <c r="G255" t="s">
        <v>71</v>
      </c>
      <c r="H255" t="s">
        <v>1</v>
      </c>
      <c r="I255">
        <f t="shared" si="3"/>
        <v>58</v>
      </c>
    </row>
    <row r="256" spans="1:9" x14ac:dyDescent="0.2">
      <c r="A256">
        <v>18248</v>
      </c>
      <c r="B256" s="3" t="s">
        <v>132</v>
      </c>
      <c r="C256" t="s">
        <v>152</v>
      </c>
      <c r="D256" t="s">
        <v>313</v>
      </c>
      <c r="E256" s="6">
        <v>24987</v>
      </c>
      <c r="F256" t="s">
        <v>91</v>
      </c>
      <c r="G256" s="2" t="s">
        <v>46</v>
      </c>
      <c r="H256" t="s">
        <v>447</v>
      </c>
      <c r="I256">
        <f t="shared" si="3"/>
        <v>53</v>
      </c>
    </row>
    <row r="257" spans="1:9" x14ac:dyDescent="0.2">
      <c r="A257">
        <v>18249</v>
      </c>
      <c r="B257" s="3" t="s">
        <v>177</v>
      </c>
      <c r="C257" t="s">
        <v>109</v>
      </c>
      <c r="D257" t="s">
        <v>360</v>
      </c>
      <c r="E257" s="6">
        <v>24744</v>
      </c>
      <c r="F257" t="s">
        <v>91</v>
      </c>
      <c r="G257" t="s">
        <v>4</v>
      </c>
      <c r="H257" t="s">
        <v>1</v>
      </c>
      <c r="I257">
        <f t="shared" si="3"/>
        <v>54</v>
      </c>
    </row>
    <row r="258" spans="1:9" x14ac:dyDescent="0.2">
      <c r="A258">
        <v>18250</v>
      </c>
      <c r="B258" s="3" t="s">
        <v>144</v>
      </c>
      <c r="C258" t="s">
        <v>429</v>
      </c>
      <c r="D258" t="s">
        <v>430</v>
      </c>
      <c r="E258" s="6">
        <v>21429</v>
      </c>
      <c r="F258" t="s">
        <v>91</v>
      </c>
      <c r="G258" t="s">
        <v>71</v>
      </c>
      <c r="H258" t="s">
        <v>1</v>
      </c>
      <c r="I258">
        <f t="shared" si="3"/>
        <v>63</v>
      </c>
    </row>
    <row r="259" spans="1:9" x14ac:dyDescent="0.2">
      <c r="A259">
        <v>18251</v>
      </c>
      <c r="B259" s="3" t="s">
        <v>132</v>
      </c>
      <c r="C259" t="s">
        <v>116</v>
      </c>
      <c r="D259" t="s">
        <v>417</v>
      </c>
      <c r="E259" s="6">
        <v>19929</v>
      </c>
      <c r="F259" t="s">
        <v>91</v>
      </c>
      <c r="G259" t="s">
        <v>69</v>
      </c>
      <c r="H259" t="s">
        <v>1</v>
      </c>
      <c r="I259">
        <f t="shared" ref="I259:I284" si="4">DATEDIF(E259,$J$1,"Y")</f>
        <v>67</v>
      </c>
    </row>
    <row r="260" spans="1:9" x14ac:dyDescent="0.2">
      <c r="A260">
        <v>18252</v>
      </c>
      <c r="B260" s="3" t="s">
        <v>132</v>
      </c>
      <c r="C260" t="s">
        <v>148</v>
      </c>
      <c r="D260" t="s">
        <v>233</v>
      </c>
      <c r="E260" s="6">
        <v>23061</v>
      </c>
      <c r="F260" t="s">
        <v>91</v>
      </c>
      <c r="G260" t="s">
        <v>73</v>
      </c>
      <c r="H260" t="s">
        <v>1</v>
      </c>
      <c r="I260">
        <f t="shared" si="4"/>
        <v>58</v>
      </c>
    </row>
    <row r="261" spans="1:9" x14ac:dyDescent="0.2">
      <c r="A261">
        <v>18255</v>
      </c>
      <c r="B261" s="3" t="s">
        <v>132</v>
      </c>
      <c r="C261" t="s">
        <v>304</v>
      </c>
      <c r="D261" t="s">
        <v>305</v>
      </c>
      <c r="E261" s="6">
        <v>27072</v>
      </c>
      <c r="F261" t="s">
        <v>91</v>
      </c>
      <c r="G261" s="2" t="s">
        <v>47</v>
      </c>
      <c r="H261" t="s">
        <v>447</v>
      </c>
      <c r="I261">
        <f t="shared" si="4"/>
        <v>47</v>
      </c>
    </row>
    <row r="262" spans="1:9" x14ac:dyDescent="0.2">
      <c r="A262">
        <v>18256</v>
      </c>
      <c r="B262" s="3" t="s">
        <v>132</v>
      </c>
      <c r="C262" t="s">
        <v>92</v>
      </c>
      <c r="D262" t="s">
        <v>348</v>
      </c>
      <c r="E262" s="6">
        <v>19208</v>
      </c>
      <c r="F262" t="s">
        <v>91</v>
      </c>
      <c r="G262" s="2" t="s">
        <v>44</v>
      </c>
      <c r="H262" t="s">
        <v>447</v>
      </c>
      <c r="I262">
        <f t="shared" si="4"/>
        <v>69</v>
      </c>
    </row>
    <row r="263" spans="1:9" x14ac:dyDescent="0.2">
      <c r="A263">
        <v>18257</v>
      </c>
      <c r="C263" t="s">
        <v>162</v>
      </c>
      <c r="D263" t="s">
        <v>330</v>
      </c>
      <c r="E263" s="6">
        <v>21017</v>
      </c>
      <c r="F263" t="s">
        <v>91</v>
      </c>
      <c r="G263" t="s">
        <v>4</v>
      </c>
      <c r="H263" t="s">
        <v>1</v>
      </c>
      <c r="I263">
        <f t="shared" si="4"/>
        <v>64</v>
      </c>
    </row>
    <row r="264" spans="1:9" x14ac:dyDescent="0.2">
      <c r="A264">
        <v>18259</v>
      </c>
      <c r="B264" s="3" t="s">
        <v>132</v>
      </c>
      <c r="C264" t="s">
        <v>320</v>
      </c>
      <c r="D264" t="s">
        <v>321</v>
      </c>
      <c r="E264" s="6">
        <v>19482</v>
      </c>
      <c r="F264" t="s">
        <v>91</v>
      </c>
      <c r="G264" t="s">
        <v>70</v>
      </c>
      <c r="H264" t="s">
        <v>1</v>
      </c>
      <c r="I264">
        <f t="shared" si="4"/>
        <v>68</v>
      </c>
    </row>
    <row r="265" spans="1:9" x14ac:dyDescent="0.2">
      <c r="A265">
        <v>18260</v>
      </c>
      <c r="B265" s="3" t="s">
        <v>177</v>
      </c>
      <c r="C265" t="s">
        <v>85</v>
      </c>
      <c r="D265" t="s">
        <v>248</v>
      </c>
      <c r="E265" s="6">
        <v>22179</v>
      </c>
      <c r="F265" t="s">
        <v>91</v>
      </c>
      <c r="G265" t="s">
        <v>69</v>
      </c>
      <c r="H265" t="s">
        <v>1</v>
      </c>
      <c r="I265">
        <f t="shared" si="4"/>
        <v>61</v>
      </c>
    </row>
    <row r="266" spans="1:9" x14ac:dyDescent="0.2">
      <c r="A266">
        <v>18261</v>
      </c>
      <c r="B266" s="3" t="s">
        <v>132</v>
      </c>
      <c r="C266" t="s">
        <v>148</v>
      </c>
      <c r="D266" t="s">
        <v>139</v>
      </c>
      <c r="E266" s="6">
        <v>18786</v>
      </c>
      <c r="F266" t="s">
        <v>91</v>
      </c>
      <c r="G266" s="2" t="s">
        <v>18</v>
      </c>
      <c r="H266" t="s">
        <v>447</v>
      </c>
      <c r="I266">
        <f t="shared" si="4"/>
        <v>70</v>
      </c>
    </row>
    <row r="267" spans="1:9" x14ac:dyDescent="0.2">
      <c r="A267">
        <v>18262</v>
      </c>
      <c r="B267" s="3" t="s">
        <v>132</v>
      </c>
      <c r="C267" t="s">
        <v>84</v>
      </c>
      <c r="D267" t="s">
        <v>346</v>
      </c>
      <c r="E267" s="6">
        <v>22818</v>
      </c>
      <c r="F267" t="s">
        <v>91</v>
      </c>
      <c r="G267" s="2" t="s">
        <v>10</v>
      </c>
      <c r="H267" t="s">
        <v>447</v>
      </c>
      <c r="I267">
        <f t="shared" si="4"/>
        <v>59</v>
      </c>
    </row>
    <row r="268" spans="1:9" x14ac:dyDescent="0.2">
      <c r="A268">
        <v>18263</v>
      </c>
      <c r="C268" t="s">
        <v>109</v>
      </c>
      <c r="D268" t="s">
        <v>332</v>
      </c>
      <c r="E268" s="6">
        <v>28538</v>
      </c>
      <c r="F268" t="s">
        <v>91</v>
      </c>
      <c r="G268" s="2" t="s">
        <v>6</v>
      </c>
      <c r="H268" t="s">
        <v>447</v>
      </c>
      <c r="I268">
        <f t="shared" si="4"/>
        <v>43</v>
      </c>
    </row>
    <row r="269" spans="1:9" x14ac:dyDescent="0.2">
      <c r="A269">
        <v>18265</v>
      </c>
      <c r="B269" s="3" t="s">
        <v>177</v>
      </c>
      <c r="C269" t="s">
        <v>326</v>
      </c>
      <c r="D269" t="s">
        <v>327</v>
      </c>
      <c r="E269" s="6">
        <v>20085</v>
      </c>
      <c r="F269" t="s">
        <v>91</v>
      </c>
      <c r="G269" s="2" t="s">
        <v>13</v>
      </c>
      <c r="H269" t="s">
        <v>447</v>
      </c>
      <c r="I269">
        <f t="shared" si="4"/>
        <v>67</v>
      </c>
    </row>
    <row r="270" spans="1:9" x14ac:dyDescent="0.2">
      <c r="A270">
        <v>18268</v>
      </c>
      <c r="B270" s="3" t="s">
        <v>132</v>
      </c>
      <c r="C270" t="s">
        <v>135</v>
      </c>
      <c r="D270" t="s">
        <v>238</v>
      </c>
      <c r="E270" s="6">
        <v>21655</v>
      </c>
      <c r="F270" t="s">
        <v>91</v>
      </c>
      <c r="G270" s="2" t="s">
        <v>11</v>
      </c>
      <c r="H270" t="s">
        <v>447</v>
      </c>
      <c r="I270">
        <f t="shared" si="4"/>
        <v>62</v>
      </c>
    </row>
    <row r="271" spans="1:9" x14ac:dyDescent="0.2">
      <c r="A271">
        <v>18269</v>
      </c>
      <c r="B271" s="3" t="s">
        <v>132</v>
      </c>
      <c r="C271" t="s">
        <v>122</v>
      </c>
      <c r="D271" t="s">
        <v>309</v>
      </c>
      <c r="E271" s="6">
        <v>28293</v>
      </c>
      <c r="F271" t="s">
        <v>91</v>
      </c>
      <c r="G271" s="2" t="s">
        <v>48</v>
      </c>
      <c r="H271" t="s">
        <v>1</v>
      </c>
      <c r="I271">
        <f t="shared" si="4"/>
        <v>44</v>
      </c>
    </row>
    <row r="272" spans="1:9" x14ac:dyDescent="0.2">
      <c r="A272">
        <v>18270</v>
      </c>
      <c r="B272" s="3" t="s">
        <v>94</v>
      </c>
      <c r="C272" t="s">
        <v>148</v>
      </c>
      <c r="D272" t="s">
        <v>365</v>
      </c>
      <c r="E272" s="6">
        <v>24079</v>
      </c>
      <c r="F272" t="s">
        <v>92</v>
      </c>
      <c r="G272" s="2" t="s">
        <v>49</v>
      </c>
      <c r="H272" t="s">
        <v>1</v>
      </c>
      <c r="I272">
        <f t="shared" si="4"/>
        <v>56</v>
      </c>
    </row>
    <row r="273" spans="1:9" x14ac:dyDescent="0.2">
      <c r="A273">
        <v>18272</v>
      </c>
      <c r="B273" s="3" t="s">
        <v>132</v>
      </c>
      <c r="C273" t="s">
        <v>322</v>
      </c>
      <c r="D273" t="s">
        <v>323</v>
      </c>
      <c r="E273" s="6">
        <v>21093</v>
      </c>
      <c r="F273" t="s">
        <v>91</v>
      </c>
      <c r="G273" s="2" t="s">
        <v>30</v>
      </c>
      <c r="H273" t="s">
        <v>447</v>
      </c>
      <c r="I273">
        <f t="shared" si="4"/>
        <v>64</v>
      </c>
    </row>
    <row r="274" spans="1:9" x14ac:dyDescent="0.2">
      <c r="A274">
        <v>18273</v>
      </c>
      <c r="B274" s="3" t="s">
        <v>177</v>
      </c>
      <c r="C274" t="s">
        <v>324</v>
      </c>
      <c r="D274" t="s">
        <v>325</v>
      </c>
      <c r="E274" s="6">
        <v>22795</v>
      </c>
      <c r="F274" t="s">
        <v>91</v>
      </c>
      <c r="G274" s="2" t="s">
        <v>32</v>
      </c>
      <c r="H274" t="s">
        <v>447</v>
      </c>
      <c r="I274">
        <f t="shared" si="4"/>
        <v>59</v>
      </c>
    </row>
    <row r="275" spans="1:9" x14ac:dyDescent="0.2">
      <c r="A275">
        <v>18274</v>
      </c>
      <c r="B275" s="3" t="s">
        <v>132</v>
      </c>
      <c r="C275" t="s">
        <v>62</v>
      </c>
      <c r="D275" t="s">
        <v>240</v>
      </c>
      <c r="E275" s="6">
        <v>27687</v>
      </c>
      <c r="F275" t="s">
        <v>91</v>
      </c>
      <c r="G275" s="2" t="s">
        <v>33</v>
      </c>
      <c r="H275" t="s">
        <v>447</v>
      </c>
      <c r="I275">
        <f t="shared" si="4"/>
        <v>46</v>
      </c>
    </row>
    <row r="276" spans="1:9" x14ac:dyDescent="0.2">
      <c r="A276">
        <v>18276</v>
      </c>
      <c r="C276" t="s">
        <v>133</v>
      </c>
      <c r="D276" t="s">
        <v>310</v>
      </c>
      <c r="E276" s="6">
        <v>24513</v>
      </c>
      <c r="F276" t="s">
        <v>91</v>
      </c>
      <c r="G276" s="2" t="s">
        <v>35</v>
      </c>
      <c r="H276" t="s">
        <v>447</v>
      </c>
      <c r="I276">
        <f t="shared" si="4"/>
        <v>54</v>
      </c>
    </row>
    <row r="277" spans="1:9" x14ac:dyDescent="0.2">
      <c r="A277">
        <v>18277</v>
      </c>
      <c r="B277" s="3" t="s">
        <v>144</v>
      </c>
      <c r="C277" t="s">
        <v>152</v>
      </c>
      <c r="D277" t="s">
        <v>347</v>
      </c>
      <c r="E277" s="6">
        <v>23808</v>
      </c>
      <c r="F277" t="s">
        <v>91</v>
      </c>
      <c r="G277" s="2" t="s">
        <v>36</v>
      </c>
      <c r="H277" t="s">
        <v>447</v>
      </c>
      <c r="I277">
        <f t="shared" si="4"/>
        <v>56</v>
      </c>
    </row>
    <row r="278" spans="1:9" x14ac:dyDescent="0.2">
      <c r="A278">
        <v>18278</v>
      </c>
      <c r="C278" t="s">
        <v>116</v>
      </c>
      <c r="D278" t="s">
        <v>331</v>
      </c>
      <c r="E278" s="6">
        <v>24161</v>
      </c>
      <c r="F278" t="s">
        <v>91</v>
      </c>
      <c r="G278" s="2" t="s">
        <v>37</v>
      </c>
      <c r="H278" t="s">
        <v>447</v>
      </c>
      <c r="I278">
        <f t="shared" si="4"/>
        <v>55</v>
      </c>
    </row>
    <row r="279" spans="1:9" x14ac:dyDescent="0.2">
      <c r="A279">
        <v>18280</v>
      </c>
      <c r="C279" t="s">
        <v>135</v>
      </c>
      <c r="D279" t="s">
        <v>328</v>
      </c>
      <c r="E279" s="6">
        <v>26925</v>
      </c>
      <c r="F279" t="s">
        <v>91</v>
      </c>
      <c r="G279" s="2" t="s">
        <v>34</v>
      </c>
      <c r="H279" t="s">
        <v>447</v>
      </c>
      <c r="I279">
        <f t="shared" si="4"/>
        <v>48</v>
      </c>
    </row>
    <row r="280" spans="1:9" x14ac:dyDescent="0.2">
      <c r="A280">
        <v>18281</v>
      </c>
      <c r="B280" s="3" t="s">
        <v>132</v>
      </c>
      <c r="C280" t="s">
        <v>84</v>
      </c>
      <c r="D280" t="s">
        <v>239</v>
      </c>
      <c r="E280" s="6">
        <v>24881</v>
      </c>
      <c r="F280" t="s">
        <v>91</v>
      </c>
      <c r="G280" s="2" t="s">
        <v>31</v>
      </c>
      <c r="H280" t="s">
        <v>447</v>
      </c>
      <c r="I280">
        <f t="shared" si="4"/>
        <v>53</v>
      </c>
    </row>
    <row r="281" spans="1:9" x14ac:dyDescent="0.2">
      <c r="A281">
        <v>18282</v>
      </c>
      <c r="B281" s="3" t="s">
        <v>132</v>
      </c>
      <c r="C281" t="s">
        <v>116</v>
      </c>
      <c r="D281" t="s">
        <v>306</v>
      </c>
      <c r="E281" s="6">
        <v>21772</v>
      </c>
      <c r="F281" t="s">
        <v>91</v>
      </c>
      <c r="G281" s="2" t="s">
        <v>40</v>
      </c>
      <c r="H281" t="s">
        <v>447</v>
      </c>
      <c r="I281">
        <f t="shared" si="4"/>
        <v>62</v>
      </c>
    </row>
    <row r="282" spans="1:9" x14ac:dyDescent="0.2">
      <c r="A282">
        <v>18283</v>
      </c>
      <c r="B282" s="3" t="s">
        <v>132</v>
      </c>
      <c r="C282" t="s">
        <v>366</v>
      </c>
      <c r="D282" t="s">
        <v>367</v>
      </c>
      <c r="E282" s="6">
        <v>29561</v>
      </c>
      <c r="F282" t="s">
        <v>91</v>
      </c>
      <c r="G282" s="2" t="s">
        <v>55</v>
      </c>
      <c r="H282" t="s">
        <v>1</v>
      </c>
      <c r="I282">
        <f t="shared" si="4"/>
        <v>41</v>
      </c>
    </row>
    <row r="283" spans="1:9" x14ac:dyDescent="0.2">
      <c r="A283">
        <v>18287</v>
      </c>
      <c r="B283" s="3" t="s">
        <v>132</v>
      </c>
      <c r="C283" t="s">
        <v>85</v>
      </c>
      <c r="D283" t="s">
        <v>329</v>
      </c>
      <c r="E283" s="6">
        <v>28100</v>
      </c>
      <c r="F283" t="s">
        <v>91</v>
      </c>
      <c r="G283" s="2" t="s">
        <v>59</v>
      </c>
      <c r="H283" t="s">
        <v>1</v>
      </c>
      <c r="I283">
        <f t="shared" si="4"/>
        <v>45</v>
      </c>
    </row>
    <row r="284" spans="1:9" x14ac:dyDescent="0.2">
      <c r="A284">
        <v>18911</v>
      </c>
      <c r="C284" t="s">
        <v>54</v>
      </c>
      <c r="D284" t="s">
        <v>154</v>
      </c>
      <c r="E284" s="6">
        <v>21518</v>
      </c>
      <c r="F284" t="s">
        <v>91</v>
      </c>
      <c r="G284" s="2" t="s">
        <v>58</v>
      </c>
      <c r="H284" t="s">
        <v>1</v>
      </c>
      <c r="I284">
        <f t="shared" si="4"/>
        <v>63</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A2281-43F1-4C1D-953F-97572028DE8A}">
  <dimension ref="A1:B257"/>
  <sheetViews>
    <sheetView zoomScaleNormal="100" workbookViewId="0">
      <selection activeCell="A2" sqref="A2"/>
    </sheetView>
  </sheetViews>
  <sheetFormatPr baseColWidth="10" defaultColWidth="8.83203125" defaultRowHeight="15" x14ac:dyDescent="0.2"/>
  <cols>
    <col min="1" max="1" width="24.83203125" customWidth="1"/>
  </cols>
  <sheetData>
    <row r="1" spans="1:2" x14ac:dyDescent="0.2">
      <c r="A1" s="9" t="s">
        <v>497</v>
      </c>
      <c r="B1" s="11" t="s">
        <v>498</v>
      </c>
    </row>
    <row r="2" spans="1:2" x14ac:dyDescent="0.2">
      <c r="A2" s="9">
        <v>28</v>
      </c>
      <c r="B2" s="11">
        <v>4</v>
      </c>
    </row>
    <row r="3" spans="1:2" x14ac:dyDescent="0.2">
      <c r="A3" s="9">
        <v>19.799999999999997</v>
      </c>
      <c r="B3" s="11">
        <v>6</v>
      </c>
    </row>
    <row r="4" spans="1:2" x14ac:dyDescent="0.2">
      <c r="A4" s="9">
        <v>31.599999999999998</v>
      </c>
      <c r="B4" s="11">
        <v>6</v>
      </c>
    </row>
    <row r="5" spans="1:2" x14ac:dyDescent="0.2">
      <c r="A5" s="9">
        <v>19.799999999999997</v>
      </c>
      <c r="B5" s="11">
        <v>6</v>
      </c>
    </row>
    <row r="6" spans="1:2" x14ac:dyDescent="0.2">
      <c r="A6" s="9">
        <v>28</v>
      </c>
      <c r="B6" s="11">
        <v>3</v>
      </c>
    </row>
    <row r="7" spans="1:2" x14ac:dyDescent="0.2">
      <c r="A7" s="9">
        <v>13.4</v>
      </c>
      <c r="B7" s="11">
        <v>4</v>
      </c>
    </row>
    <row r="8" spans="1:2" x14ac:dyDescent="0.2">
      <c r="A8" s="9">
        <v>22.7</v>
      </c>
      <c r="B8" s="11">
        <v>6</v>
      </c>
    </row>
    <row r="9" spans="1:2" x14ac:dyDescent="0.2">
      <c r="A9" s="9">
        <v>20.224999999999998</v>
      </c>
      <c r="B9" s="11">
        <v>6</v>
      </c>
    </row>
    <row r="10" spans="1:2" x14ac:dyDescent="0.2">
      <c r="A10" s="9">
        <v>8.85</v>
      </c>
      <c r="B10" s="11">
        <v>3</v>
      </c>
    </row>
    <row r="11" spans="1:2" x14ac:dyDescent="0.2">
      <c r="A11" s="9">
        <v>11.309999999999999</v>
      </c>
      <c r="B11" s="11">
        <v>4</v>
      </c>
    </row>
    <row r="12" spans="1:2" x14ac:dyDescent="0.2">
      <c r="A12" s="9">
        <v>33.950000000000003</v>
      </c>
      <c r="B12" s="11">
        <v>9</v>
      </c>
    </row>
    <row r="13" spans="1:2" x14ac:dyDescent="0.2">
      <c r="A13" s="9">
        <v>5.8</v>
      </c>
      <c r="B13" s="11">
        <v>2</v>
      </c>
    </row>
    <row r="14" spans="1:2" x14ac:dyDescent="0.2">
      <c r="A14" s="9">
        <v>11.315</v>
      </c>
      <c r="B14" s="11">
        <v>4</v>
      </c>
    </row>
    <row r="15" spans="1:2" x14ac:dyDescent="0.2">
      <c r="A15" s="9">
        <v>11.6</v>
      </c>
      <c r="B15" s="11">
        <v>4</v>
      </c>
    </row>
    <row r="16" spans="1:2" x14ac:dyDescent="0.2">
      <c r="A16" s="9">
        <v>29.9</v>
      </c>
      <c r="B16" s="11">
        <v>10</v>
      </c>
    </row>
    <row r="17" spans="1:2" x14ac:dyDescent="0.2">
      <c r="A17" s="9">
        <v>8.85</v>
      </c>
      <c r="B17" s="11">
        <v>3</v>
      </c>
    </row>
    <row r="18" spans="1:2" x14ac:dyDescent="0.2">
      <c r="A18" s="9">
        <v>8.3000000000000007</v>
      </c>
      <c r="B18" s="11">
        <v>3</v>
      </c>
    </row>
    <row r="19" spans="1:2" x14ac:dyDescent="0.2">
      <c r="A19" s="9">
        <v>42.81</v>
      </c>
      <c r="B19" s="11">
        <v>12</v>
      </c>
    </row>
    <row r="20" spans="1:2" x14ac:dyDescent="0.2">
      <c r="A20" s="9">
        <v>9.1</v>
      </c>
      <c r="B20" s="11">
        <v>3</v>
      </c>
    </row>
    <row r="21" spans="1:2" x14ac:dyDescent="0.2">
      <c r="A21" s="9">
        <v>8.7099999999999991</v>
      </c>
      <c r="B21" s="11">
        <v>3</v>
      </c>
    </row>
    <row r="22" spans="1:2" x14ac:dyDescent="0.2">
      <c r="A22" s="9">
        <v>10.86</v>
      </c>
      <c r="B22" s="11">
        <v>4</v>
      </c>
    </row>
    <row r="23" spans="1:2" x14ac:dyDescent="0.2">
      <c r="A23" s="9">
        <v>11.85</v>
      </c>
      <c r="B23" s="11">
        <v>4</v>
      </c>
    </row>
    <row r="24" spans="1:2" x14ac:dyDescent="0.2">
      <c r="A24" s="9">
        <v>22.375</v>
      </c>
      <c r="B24" s="11">
        <v>8</v>
      </c>
    </row>
    <row r="25" spans="1:2" x14ac:dyDescent="0.2">
      <c r="A25" s="9">
        <v>11.55</v>
      </c>
      <c r="B25" s="11">
        <v>4</v>
      </c>
    </row>
    <row r="26" spans="1:2" x14ac:dyDescent="0.2">
      <c r="A26" s="9">
        <v>11.500000000000002</v>
      </c>
      <c r="B26" s="11">
        <v>4</v>
      </c>
    </row>
    <row r="27" spans="1:2" x14ac:dyDescent="0.2">
      <c r="A27" s="9">
        <v>8.25</v>
      </c>
      <c r="B27" s="11">
        <v>3</v>
      </c>
    </row>
    <row r="28" spans="1:2" x14ac:dyDescent="0.2">
      <c r="A28" s="9">
        <v>8.9</v>
      </c>
      <c r="B28" s="11">
        <v>3</v>
      </c>
    </row>
    <row r="29" spans="1:2" x14ac:dyDescent="0.2">
      <c r="A29" s="9">
        <v>13.950000000000001</v>
      </c>
      <c r="B29" s="11">
        <v>5</v>
      </c>
    </row>
    <row r="30" spans="1:2" x14ac:dyDescent="0.2">
      <c r="A30" s="9">
        <v>9</v>
      </c>
      <c r="B30" s="11">
        <v>3</v>
      </c>
    </row>
    <row r="31" spans="1:2" x14ac:dyDescent="0.2">
      <c r="A31" s="9">
        <v>12.8</v>
      </c>
      <c r="B31" s="11">
        <v>4</v>
      </c>
    </row>
    <row r="32" spans="1:2" x14ac:dyDescent="0.2">
      <c r="A32" s="9">
        <v>20.399999999999999</v>
      </c>
      <c r="B32" s="11">
        <v>5</v>
      </c>
    </row>
    <row r="33" spans="1:2" x14ac:dyDescent="0.2">
      <c r="A33" s="9">
        <v>16.3</v>
      </c>
      <c r="B33" s="11">
        <v>5</v>
      </c>
    </row>
    <row r="34" spans="1:2" x14ac:dyDescent="0.2">
      <c r="A34" s="9">
        <v>23.724999999999998</v>
      </c>
      <c r="B34" s="11">
        <v>6</v>
      </c>
    </row>
    <row r="35" spans="1:2" x14ac:dyDescent="0.2">
      <c r="A35" s="9">
        <v>16.3</v>
      </c>
      <c r="B35" s="11">
        <v>5</v>
      </c>
    </row>
    <row r="36" spans="1:2" x14ac:dyDescent="0.2">
      <c r="A36" s="9">
        <v>16.899999999999999</v>
      </c>
      <c r="B36" s="11">
        <v>5</v>
      </c>
    </row>
    <row r="37" spans="1:2" x14ac:dyDescent="0.2">
      <c r="A37" s="9">
        <v>12.875</v>
      </c>
      <c r="B37" s="11">
        <v>4</v>
      </c>
    </row>
    <row r="38" spans="1:2" x14ac:dyDescent="0.2">
      <c r="A38" s="9">
        <v>19.799999999999997</v>
      </c>
      <c r="B38" s="11">
        <v>6</v>
      </c>
    </row>
    <row r="39" spans="1:2" x14ac:dyDescent="0.2">
      <c r="A39" s="9">
        <v>16.3</v>
      </c>
      <c r="B39" s="11">
        <v>5</v>
      </c>
    </row>
    <row r="40" spans="1:2" x14ac:dyDescent="0.2">
      <c r="A40" s="9">
        <v>22.259999999999998</v>
      </c>
      <c r="B40" s="11">
        <v>7</v>
      </c>
    </row>
    <row r="41" spans="1:2" x14ac:dyDescent="0.2">
      <c r="A41" s="9">
        <v>16.724999999999998</v>
      </c>
      <c r="B41" s="11">
        <v>5</v>
      </c>
    </row>
    <row r="42" spans="1:2" x14ac:dyDescent="0.2">
      <c r="A42" s="9">
        <v>13.625</v>
      </c>
      <c r="B42" s="11">
        <v>4</v>
      </c>
    </row>
    <row r="43" spans="1:2" x14ac:dyDescent="0.2">
      <c r="A43" s="9">
        <v>11.75</v>
      </c>
      <c r="B43" s="11">
        <v>4</v>
      </c>
    </row>
    <row r="44" spans="1:2" x14ac:dyDescent="0.2">
      <c r="A44" s="9">
        <v>14.125</v>
      </c>
      <c r="B44" s="11">
        <v>5</v>
      </c>
    </row>
    <row r="45" spans="1:2" x14ac:dyDescent="0.2">
      <c r="A45" s="9">
        <v>11.370000000000001</v>
      </c>
      <c r="B45" s="11">
        <v>4</v>
      </c>
    </row>
    <row r="46" spans="1:2" x14ac:dyDescent="0.2">
      <c r="A46" s="9">
        <v>11.155000000000001</v>
      </c>
      <c r="B46" s="11">
        <v>4</v>
      </c>
    </row>
    <row r="47" spans="1:2" x14ac:dyDescent="0.2">
      <c r="A47" s="9">
        <v>11.850000000000001</v>
      </c>
      <c r="B47" s="11">
        <v>4</v>
      </c>
    </row>
    <row r="48" spans="1:2" x14ac:dyDescent="0.2">
      <c r="A48" s="9">
        <v>11.3</v>
      </c>
      <c r="B48" s="11">
        <v>4</v>
      </c>
    </row>
    <row r="49" spans="1:2" x14ac:dyDescent="0.2">
      <c r="A49" s="9">
        <v>20.149999999999999</v>
      </c>
      <c r="B49" s="11">
        <v>7</v>
      </c>
    </row>
    <row r="50" spans="1:2" x14ac:dyDescent="0.2">
      <c r="A50" s="9">
        <v>11.600000000000001</v>
      </c>
      <c r="B50" s="11">
        <v>4</v>
      </c>
    </row>
    <row r="51" spans="1:2" x14ac:dyDescent="0.2">
      <c r="A51" s="9">
        <v>8.3000000000000007</v>
      </c>
      <c r="B51" s="11">
        <v>3</v>
      </c>
    </row>
    <row r="52" spans="1:2" x14ac:dyDescent="0.2">
      <c r="A52" s="9">
        <v>14.31</v>
      </c>
      <c r="B52" s="11">
        <v>4</v>
      </c>
    </row>
    <row r="53" spans="1:2" x14ac:dyDescent="0.2">
      <c r="A53" s="9">
        <v>16.84</v>
      </c>
      <c r="B53" s="11">
        <v>6</v>
      </c>
    </row>
    <row r="54" spans="1:2" x14ac:dyDescent="0.2">
      <c r="A54" s="9">
        <v>11.855</v>
      </c>
      <c r="B54" s="11">
        <v>4</v>
      </c>
    </row>
    <row r="55" spans="1:2" x14ac:dyDescent="0.2">
      <c r="A55" s="9">
        <v>11.450000000000001</v>
      </c>
      <c r="B55" s="11">
        <v>4</v>
      </c>
    </row>
    <row r="56" spans="1:2" x14ac:dyDescent="0.2">
      <c r="A56" s="9">
        <v>11.475000000000001</v>
      </c>
      <c r="B56" s="11">
        <v>4</v>
      </c>
    </row>
    <row r="57" spans="1:2" x14ac:dyDescent="0.2">
      <c r="A57" s="9">
        <v>8.7750000000000004</v>
      </c>
      <c r="B57" s="11">
        <v>3</v>
      </c>
    </row>
    <row r="58" spans="1:2" x14ac:dyDescent="0.2">
      <c r="A58" s="9">
        <v>14.354999999999999</v>
      </c>
      <c r="B58" s="11">
        <v>5</v>
      </c>
    </row>
    <row r="59" spans="1:2" x14ac:dyDescent="0.2">
      <c r="A59" s="9">
        <v>11.6</v>
      </c>
      <c r="B59" s="11">
        <v>4</v>
      </c>
    </row>
    <row r="60" spans="1:2" x14ac:dyDescent="0.2">
      <c r="A60" s="9">
        <v>10.8</v>
      </c>
      <c r="B60" s="11">
        <v>4</v>
      </c>
    </row>
    <row r="61" spans="1:2" x14ac:dyDescent="0.2">
      <c r="A61" s="9">
        <v>26.049999999999997</v>
      </c>
      <c r="B61" s="11">
        <v>7</v>
      </c>
    </row>
    <row r="62" spans="1:2" x14ac:dyDescent="0.2">
      <c r="A62" s="9">
        <v>6.4</v>
      </c>
      <c r="B62" s="11">
        <v>1</v>
      </c>
    </row>
    <row r="63" spans="1:2" x14ac:dyDescent="0.2">
      <c r="A63" s="9">
        <v>7</v>
      </c>
      <c r="B63" s="11">
        <v>1</v>
      </c>
    </row>
    <row r="64" spans="1:2" x14ac:dyDescent="0.2">
      <c r="A64" s="9">
        <v>5.5</v>
      </c>
      <c r="B64" s="11">
        <v>1</v>
      </c>
    </row>
    <row r="65" spans="1:2" x14ac:dyDescent="0.2">
      <c r="A65" s="9">
        <v>6.7</v>
      </c>
      <c r="B65" s="11">
        <v>2</v>
      </c>
    </row>
    <row r="66" spans="1:2" x14ac:dyDescent="0.2">
      <c r="A66" s="9">
        <v>3.2</v>
      </c>
      <c r="B66" s="11">
        <v>1</v>
      </c>
    </row>
    <row r="67" spans="1:2" x14ac:dyDescent="0.2">
      <c r="A67" s="9">
        <v>43.35</v>
      </c>
      <c r="B67" s="11">
        <v>12</v>
      </c>
    </row>
    <row r="68" spans="1:2" x14ac:dyDescent="0.2">
      <c r="A68" s="9">
        <v>3</v>
      </c>
      <c r="B68" s="11">
        <v>1</v>
      </c>
    </row>
    <row r="69" spans="1:2" x14ac:dyDescent="0.2">
      <c r="A69" s="9">
        <v>2.5</v>
      </c>
      <c r="B69" s="11">
        <v>1</v>
      </c>
    </row>
    <row r="70" spans="1:2" x14ac:dyDescent="0.2">
      <c r="A70" s="9">
        <v>25.049999999999997</v>
      </c>
      <c r="B70" s="11">
        <v>8</v>
      </c>
    </row>
    <row r="71" spans="1:2" x14ac:dyDescent="0.2">
      <c r="A71" s="9">
        <v>25.074999999999996</v>
      </c>
      <c r="B71" s="11">
        <v>8</v>
      </c>
    </row>
    <row r="72" spans="1:2" x14ac:dyDescent="0.2">
      <c r="A72" s="9">
        <v>23.299999999999997</v>
      </c>
      <c r="B72" s="11">
        <v>6</v>
      </c>
    </row>
    <row r="73" spans="1:2" x14ac:dyDescent="0.2">
      <c r="A73" s="9">
        <v>20.399999999999999</v>
      </c>
      <c r="B73" s="11">
        <v>6</v>
      </c>
    </row>
    <row r="74" spans="1:2" x14ac:dyDescent="0.2">
      <c r="A74" s="9">
        <v>22.7</v>
      </c>
      <c r="B74" s="11">
        <v>6</v>
      </c>
    </row>
    <row r="75" spans="1:2" x14ac:dyDescent="0.2">
      <c r="A75" s="9">
        <v>17.475000000000001</v>
      </c>
      <c r="B75" s="11">
        <v>6</v>
      </c>
    </row>
    <row r="76" spans="1:2" x14ac:dyDescent="0.2">
      <c r="A76" s="9">
        <v>11.265000000000001</v>
      </c>
      <c r="B76" s="11">
        <v>4</v>
      </c>
    </row>
    <row r="77" spans="1:2" x14ac:dyDescent="0.2">
      <c r="A77" s="9">
        <v>8.1549999999999994</v>
      </c>
      <c r="B77" s="11">
        <v>3</v>
      </c>
    </row>
    <row r="78" spans="1:2" x14ac:dyDescent="0.2">
      <c r="A78" s="9">
        <v>11.500000000000002</v>
      </c>
      <c r="B78" s="11">
        <v>4</v>
      </c>
    </row>
    <row r="79" spans="1:2" x14ac:dyDescent="0.2">
      <c r="A79" s="9">
        <v>13.82</v>
      </c>
      <c r="B79" s="11">
        <v>4</v>
      </c>
    </row>
    <row r="80" spans="1:2" x14ac:dyDescent="0.2">
      <c r="A80" s="9">
        <v>14.125</v>
      </c>
      <c r="B80" s="11">
        <v>5</v>
      </c>
    </row>
    <row r="81" spans="1:2" x14ac:dyDescent="0.2">
      <c r="A81" s="9">
        <v>11.705</v>
      </c>
      <c r="B81" s="11">
        <v>4</v>
      </c>
    </row>
    <row r="82" spans="1:2" x14ac:dyDescent="0.2">
      <c r="A82" s="9">
        <v>13.700000000000001</v>
      </c>
      <c r="B82" s="11">
        <v>4</v>
      </c>
    </row>
    <row r="83" spans="1:2" x14ac:dyDescent="0.2">
      <c r="A83" s="9">
        <v>14.065000000000001</v>
      </c>
      <c r="B83" s="11">
        <v>5</v>
      </c>
    </row>
    <row r="84" spans="1:2" x14ac:dyDescent="0.2">
      <c r="A84" s="9">
        <v>11.355</v>
      </c>
      <c r="B84" s="11">
        <v>4</v>
      </c>
    </row>
    <row r="85" spans="1:2" x14ac:dyDescent="0.2">
      <c r="A85" s="9">
        <v>33.020000000000003</v>
      </c>
      <c r="B85" s="11">
        <v>3</v>
      </c>
    </row>
    <row r="86" spans="1:2" x14ac:dyDescent="0.2">
      <c r="A86" s="9">
        <v>41.65</v>
      </c>
      <c r="B86" s="11">
        <v>13</v>
      </c>
    </row>
    <row r="87" spans="1:2" x14ac:dyDescent="0.2">
      <c r="A87" s="9">
        <v>8.1125000000000007</v>
      </c>
      <c r="B87" s="11">
        <v>3</v>
      </c>
    </row>
    <row r="88" spans="1:2" x14ac:dyDescent="0.2">
      <c r="A88" s="9">
        <v>13.255000000000001</v>
      </c>
      <c r="B88" s="11">
        <v>4</v>
      </c>
    </row>
    <row r="89" spans="1:2" x14ac:dyDescent="0.2">
      <c r="A89" s="9">
        <v>8.3125</v>
      </c>
      <c r="B89" s="11">
        <v>3</v>
      </c>
    </row>
    <row r="90" spans="1:2" x14ac:dyDescent="0.2">
      <c r="A90" s="9">
        <v>8.25</v>
      </c>
      <c r="B90" s="11">
        <v>3</v>
      </c>
    </row>
    <row r="91" spans="1:2" x14ac:dyDescent="0.2">
      <c r="A91" s="9">
        <v>11.55</v>
      </c>
      <c r="B91" s="11">
        <v>4</v>
      </c>
    </row>
    <row r="92" spans="1:2" x14ac:dyDescent="0.2">
      <c r="A92" s="9">
        <v>11</v>
      </c>
      <c r="B92" s="11">
        <v>4</v>
      </c>
    </row>
    <row r="93" spans="1:2" x14ac:dyDescent="0.2">
      <c r="A93" s="9">
        <v>8.6624999999999996</v>
      </c>
      <c r="B93" s="11">
        <v>3</v>
      </c>
    </row>
    <row r="94" spans="1:2" x14ac:dyDescent="0.2">
      <c r="A94" s="9">
        <v>11.3</v>
      </c>
      <c r="B94" s="11">
        <v>4</v>
      </c>
    </row>
    <row r="95" spans="1:2" x14ac:dyDescent="0.2">
      <c r="A95" s="9">
        <v>8.375</v>
      </c>
      <c r="B95" s="11">
        <v>3</v>
      </c>
    </row>
    <row r="96" spans="1:2" x14ac:dyDescent="0.2">
      <c r="A96" s="9">
        <v>8.3000000000000007</v>
      </c>
      <c r="B96" s="11">
        <v>3</v>
      </c>
    </row>
    <row r="97" spans="1:2" x14ac:dyDescent="0.2">
      <c r="A97" s="9">
        <v>8.7899999999999991</v>
      </c>
      <c r="B97" s="11">
        <v>3</v>
      </c>
    </row>
    <row r="98" spans="1:2" x14ac:dyDescent="0.2">
      <c r="A98" s="9">
        <v>11.175000000000001</v>
      </c>
      <c r="B98" s="11">
        <v>4</v>
      </c>
    </row>
    <row r="99" spans="1:2" x14ac:dyDescent="0.2">
      <c r="A99" s="9">
        <v>11.475</v>
      </c>
      <c r="B99" s="11">
        <v>4</v>
      </c>
    </row>
    <row r="100" spans="1:2" x14ac:dyDescent="0.2">
      <c r="A100" s="9">
        <v>15.75</v>
      </c>
      <c r="B100" s="11">
        <v>5</v>
      </c>
    </row>
    <row r="101" spans="1:2" x14ac:dyDescent="0.2">
      <c r="A101" s="9">
        <v>8.85</v>
      </c>
      <c r="B101" s="11">
        <v>3</v>
      </c>
    </row>
    <row r="102" spans="1:2" x14ac:dyDescent="0.2">
      <c r="A102" s="9">
        <v>33.549999999999997</v>
      </c>
      <c r="B102" s="11">
        <v>6</v>
      </c>
    </row>
    <row r="103" spans="1:2" x14ac:dyDescent="0.2">
      <c r="A103" s="9">
        <v>7.625</v>
      </c>
      <c r="B103" s="11">
        <v>3</v>
      </c>
    </row>
    <row r="104" spans="1:2" x14ac:dyDescent="0.2">
      <c r="A104" s="9">
        <v>11.605</v>
      </c>
      <c r="B104" s="11">
        <v>4</v>
      </c>
    </row>
    <row r="105" spans="1:2" x14ac:dyDescent="0.2">
      <c r="A105" s="9">
        <v>11.625</v>
      </c>
      <c r="B105" s="11">
        <v>4</v>
      </c>
    </row>
    <row r="106" spans="1:2" x14ac:dyDescent="0.2">
      <c r="A106" s="9">
        <v>11.712500000000002</v>
      </c>
      <c r="B106" s="11">
        <v>4</v>
      </c>
    </row>
    <row r="107" spans="1:2" x14ac:dyDescent="0.2">
      <c r="A107" s="9">
        <v>8.1549999999999994</v>
      </c>
      <c r="B107" s="11">
        <v>3</v>
      </c>
    </row>
    <row r="108" spans="1:2" x14ac:dyDescent="0.2">
      <c r="A108" s="9">
        <v>19.799999999999997</v>
      </c>
      <c r="B108" s="11">
        <v>6</v>
      </c>
    </row>
    <row r="109" spans="1:2" x14ac:dyDescent="0.2">
      <c r="A109" s="9">
        <v>20.399999999999999</v>
      </c>
      <c r="B109" s="11">
        <v>6</v>
      </c>
    </row>
    <row r="110" spans="1:2" x14ac:dyDescent="0.2">
      <c r="A110" s="9">
        <v>12.8</v>
      </c>
      <c r="B110" s="11">
        <v>4</v>
      </c>
    </row>
    <row r="111" spans="1:2" x14ac:dyDescent="0.2">
      <c r="A111" s="9">
        <v>16.899999999999999</v>
      </c>
      <c r="B111" s="11">
        <v>5</v>
      </c>
    </row>
    <row r="112" spans="1:2" x14ac:dyDescent="0.2">
      <c r="A112" s="9">
        <v>19.799999999999997</v>
      </c>
      <c r="B112" s="11">
        <v>6</v>
      </c>
    </row>
    <row r="113" spans="1:2" x14ac:dyDescent="0.2">
      <c r="A113" s="9">
        <v>16.899999999999999</v>
      </c>
      <c r="B113" s="11">
        <v>5</v>
      </c>
    </row>
    <row r="114" spans="1:2" x14ac:dyDescent="0.2">
      <c r="A114" s="9">
        <v>16.3</v>
      </c>
      <c r="B114" s="11">
        <v>5</v>
      </c>
    </row>
    <row r="115" spans="1:2" x14ac:dyDescent="0.2">
      <c r="A115" s="9">
        <v>24.15</v>
      </c>
      <c r="B115" s="11">
        <v>8</v>
      </c>
    </row>
    <row r="116" spans="1:2" x14ac:dyDescent="0.2">
      <c r="A116" s="9">
        <v>16.899999999999999</v>
      </c>
      <c r="B116" s="11">
        <v>5</v>
      </c>
    </row>
    <row r="117" spans="1:2" x14ac:dyDescent="0.2">
      <c r="A117" s="9">
        <v>16.899999999999999</v>
      </c>
      <c r="B117" s="11">
        <v>5</v>
      </c>
    </row>
    <row r="118" spans="1:2" x14ac:dyDescent="0.2">
      <c r="A118" s="9">
        <v>19.329999999999998</v>
      </c>
      <c r="B118" s="11">
        <v>5</v>
      </c>
    </row>
    <row r="119" spans="1:2" x14ac:dyDescent="0.2">
      <c r="A119" s="9">
        <v>16.3</v>
      </c>
      <c r="B119" s="11">
        <v>5</v>
      </c>
    </row>
    <row r="120" spans="1:2" x14ac:dyDescent="0.2">
      <c r="A120" s="9">
        <v>5.9</v>
      </c>
      <c r="B120" s="11">
        <v>2</v>
      </c>
    </row>
    <row r="121" spans="1:2" x14ac:dyDescent="0.2">
      <c r="A121" s="9">
        <v>5.4</v>
      </c>
      <c r="B121" s="11">
        <v>1</v>
      </c>
    </row>
    <row r="122" spans="1:2" x14ac:dyDescent="0.2">
      <c r="A122" s="9">
        <v>3</v>
      </c>
      <c r="B122" s="11">
        <v>1</v>
      </c>
    </row>
    <row r="123" spans="1:2" x14ac:dyDescent="0.2">
      <c r="A123" s="9">
        <v>3</v>
      </c>
      <c r="B123" s="11">
        <v>1</v>
      </c>
    </row>
    <row r="124" spans="1:2" x14ac:dyDescent="0.2">
      <c r="A124" s="9">
        <v>19.799999999999997</v>
      </c>
      <c r="B124" s="11">
        <v>6</v>
      </c>
    </row>
    <row r="125" spans="1:2" x14ac:dyDescent="0.2">
      <c r="A125" s="9">
        <v>16.899999999999999</v>
      </c>
      <c r="B125" s="11">
        <v>5</v>
      </c>
    </row>
    <row r="126" spans="1:2" x14ac:dyDescent="0.2">
      <c r="A126" s="9">
        <v>19.799999999999997</v>
      </c>
      <c r="B126" s="11">
        <v>6</v>
      </c>
    </row>
    <row r="127" spans="1:2" x14ac:dyDescent="0.2">
      <c r="A127" s="9">
        <v>49.15</v>
      </c>
      <c r="B127" s="11">
        <v>12</v>
      </c>
    </row>
    <row r="128" spans="1:2" x14ac:dyDescent="0.2">
      <c r="A128" s="9">
        <v>19.649999999999999</v>
      </c>
      <c r="B128" s="11">
        <v>6</v>
      </c>
    </row>
    <row r="129" spans="1:2" x14ac:dyDescent="0.2">
      <c r="A129" s="9">
        <v>16.899999999999999</v>
      </c>
      <c r="B129" s="11">
        <v>5</v>
      </c>
    </row>
    <row r="130" spans="1:2" x14ac:dyDescent="0.2">
      <c r="A130" s="9">
        <v>16.3</v>
      </c>
      <c r="B130" s="11">
        <v>5</v>
      </c>
    </row>
    <row r="131" spans="1:2" x14ac:dyDescent="0.2">
      <c r="A131" s="9">
        <v>16.899999999999999</v>
      </c>
      <c r="B131" s="11">
        <v>5</v>
      </c>
    </row>
    <row r="132" spans="1:2" x14ac:dyDescent="0.2">
      <c r="A132" s="9">
        <v>19.799999999999997</v>
      </c>
      <c r="B132" s="11">
        <v>6</v>
      </c>
    </row>
    <row r="133" spans="1:2" x14ac:dyDescent="0.2">
      <c r="A133" s="9">
        <v>13.4</v>
      </c>
      <c r="B133" s="11">
        <v>4</v>
      </c>
    </row>
    <row r="134" spans="1:2" x14ac:dyDescent="0.2">
      <c r="A134" s="9">
        <v>23.299999999999997</v>
      </c>
      <c r="B134" s="11">
        <v>7</v>
      </c>
    </row>
    <row r="135" spans="1:2" x14ac:dyDescent="0.2">
      <c r="A135" s="9">
        <v>16.899999999999999</v>
      </c>
      <c r="B135" s="11">
        <v>5</v>
      </c>
    </row>
    <row r="136" spans="1:2" x14ac:dyDescent="0.2">
      <c r="A136" s="9">
        <v>14.46</v>
      </c>
      <c r="B136" s="11">
        <v>4</v>
      </c>
    </row>
    <row r="137" spans="1:2" x14ac:dyDescent="0.2">
      <c r="A137" s="9">
        <v>11.355</v>
      </c>
      <c r="B137" s="11">
        <v>4</v>
      </c>
    </row>
    <row r="138" spans="1:2" x14ac:dyDescent="0.2">
      <c r="A138" s="9">
        <v>8.25</v>
      </c>
      <c r="B138" s="11">
        <v>3</v>
      </c>
    </row>
    <row r="139" spans="1:2" x14ac:dyDescent="0.2">
      <c r="A139" s="9">
        <v>8.84</v>
      </c>
      <c r="B139" s="11">
        <v>3</v>
      </c>
    </row>
    <row r="140" spans="1:2" x14ac:dyDescent="0.2">
      <c r="A140" s="9">
        <v>30.55</v>
      </c>
      <c r="B140" s="11">
        <v>9</v>
      </c>
    </row>
    <row r="141" spans="1:2" x14ac:dyDescent="0.2">
      <c r="A141" s="9">
        <v>13.735000000000001</v>
      </c>
      <c r="B141" s="11">
        <v>4</v>
      </c>
    </row>
    <row r="142" spans="1:2" x14ac:dyDescent="0.2">
      <c r="A142" s="9">
        <v>8.84</v>
      </c>
      <c r="B142" s="11">
        <v>3</v>
      </c>
    </row>
    <row r="143" spans="1:2" x14ac:dyDescent="0.2">
      <c r="A143" s="9">
        <v>10.61</v>
      </c>
      <c r="B143" s="11">
        <v>4</v>
      </c>
    </row>
    <row r="144" spans="1:2" x14ac:dyDescent="0.2">
      <c r="A144" s="9">
        <v>8.7124999999999986</v>
      </c>
      <c r="B144" s="11">
        <v>3</v>
      </c>
    </row>
    <row r="145" spans="1:2" x14ac:dyDescent="0.2">
      <c r="A145" s="9">
        <v>8.4</v>
      </c>
      <c r="B145" s="11">
        <v>3</v>
      </c>
    </row>
    <row r="146" spans="1:2" x14ac:dyDescent="0.2">
      <c r="A146" s="9">
        <v>11.545</v>
      </c>
      <c r="B146" s="11">
        <v>4</v>
      </c>
    </row>
    <row r="147" spans="1:2" x14ac:dyDescent="0.2">
      <c r="A147" s="9">
        <v>86.465000000000003</v>
      </c>
      <c r="B147" s="11">
        <v>14</v>
      </c>
    </row>
    <row r="148" spans="1:2" x14ac:dyDescent="0.2">
      <c r="A148" s="9">
        <v>8.0299999999999994</v>
      </c>
      <c r="B148" s="11">
        <v>3</v>
      </c>
    </row>
    <row r="149" spans="1:2" x14ac:dyDescent="0.2">
      <c r="A149" s="9">
        <v>8.8125</v>
      </c>
      <c r="B149" s="11">
        <v>3</v>
      </c>
    </row>
    <row r="150" spans="1:2" x14ac:dyDescent="0.2">
      <c r="A150" s="9">
        <v>8.1549999999999994</v>
      </c>
      <c r="B150" s="11">
        <v>3</v>
      </c>
    </row>
    <row r="151" spans="1:2" x14ac:dyDescent="0.2">
      <c r="A151" s="9">
        <v>11.84</v>
      </c>
      <c r="B151" s="11">
        <v>4</v>
      </c>
    </row>
    <row r="152" spans="1:2" x14ac:dyDescent="0.2">
      <c r="A152" s="9">
        <v>11.175000000000001</v>
      </c>
      <c r="B152" s="11">
        <v>4</v>
      </c>
    </row>
    <row r="153" spans="1:2" x14ac:dyDescent="0.2">
      <c r="A153" s="9">
        <v>8.7899999999999991</v>
      </c>
      <c r="B153" s="11">
        <v>3</v>
      </c>
    </row>
    <row r="154" spans="1:2" x14ac:dyDescent="0.2">
      <c r="A154" s="9">
        <v>37.25</v>
      </c>
      <c r="B154" s="11">
        <v>12</v>
      </c>
    </row>
    <row r="155" spans="1:2" x14ac:dyDescent="0.2">
      <c r="A155" s="9">
        <v>8.1550000000000011</v>
      </c>
      <c r="B155" s="11">
        <v>3</v>
      </c>
    </row>
    <row r="156" spans="1:2" x14ac:dyDescent="0.2">
      <c r="A156" s="9">
        <v>8.9499999999999993</v>
      </c>
      <c r="B156" s="11">
        <v>3</v>
      </c>
    </row>
    <row r="157" spans="1:2" x14ac:dyDescent="0.2">
      <c r="A157" s="9">
        <v>11.355</v>
      </c>
      <c r="B157" s="11">
        <v>4</v>
      </c>
    </row>
    <row r="158" spans="1:2" x14ac:dyDescent="0.2">
      <c r="A158" s="9">
        <v>10.737500000000001</v>
      </c>
      <c r="B158" s="11">
        <v>4</v>
      </c>
    </row>
    <row r="159" spans="1:2" x14ac:dyDescent="0.2">
      <c r="A159" s="9">
        <v>11.09</v>
      </c>
      <c r="B159" s="11">
        <v>4</v>
      </c>
    </row>
    <row r="160" spans="1:2" x14ac:dyDescent="0.2">
      <c r="A160" s="9">
        <v>10.884999999999998</v>
      </c>
      <c r="B160" s="11">
        <v>4</v>
      </c>
    </row>
    <row r="161" spans="1:2" x14ac:dyDescent="0.2">
      <c r="A161" s="9">
        <v>20.8</v>
      </c>
      <c r="B161" s="11">
        <v>5</v>
      </c>
    </row>
    <row r="162" spans="1:2" x14ac:dyDescent="0.2">
      <c r="A162" s="9">
        <v>51.4</v>
      </c>
      <c r="B162" s="11">
        <v>15</v>
      </c>
    </row>
    <row r="163" spans="1:2" x14ac:dyDescent="0.2">
      <c r="A163" s="9">
        <v>8.64</v>
      </c>
      <c r="B163" s="11">
        <v>3</v>
      </c>
    </row>
    <row r="164" spans="1:2" x14ac:dyDescent="0.2">
      <c r="A164" s="9">
        <v>11.055000000000001</v>
      </c>
      <c r="B164" s="11">
        <v>4</v>
      </c>
    </row>
    <row r="165" spans="1:2" x14ac:dyDescent="0.2">
      <c r="A165" s="9">
        <v>8.23</v>
      </c>
      <c r="B165" s="11">
        <v>3</v>
      </c>
    </row>
    <row r="166" spans="1:2" x14ac:dyDescent="0.2">
      <c r="A166" s="9">
        <v>8.0300000000000011</v>
      </c>
      <c r="B166" s="11">
        <v>3</v>
      </c>
    </row>
    <row r="167" spans="1:2" x14ac:dyDescent="0.2">
      <c r="A167" s="9">
        <v>11.46</v>
      </c>
      <c r="B167" s="11">
        <v>4</v>
      </c>
    </row>
    <row r="168" spans="1:2" x14ac:dyDescent="0.2">
      <c r="A168" s="9">
        <v>8.254999999999999</v>
      </c>
      <c r="B168" s="11">
        <v>3</v>
      </c>
    </row>
    <row r="169" spans="1:2" x14ac:dyDescent="0.2">
      <c r="A169" s="9">
        <v>8.85</v>
      </c>
      <c r="B169" s="11">
        <v>3</v>
      </c>
    </row>
    <row r="170" spans="1:2" x14ac:dyDescent="0.2">
      <c r="A170" s="9">
        <v>19.799999999999997</v>
      </c>
      <c r="B170" s="11">
        <v>6</v>
      </c>
    </row>
    <row r="171" spans="1:2" x14ac:dyDescent="0.2">
      <c r="A171" s="9">
        <v>16.899999999999999</v>
      </c>
      <c r="B171" s="11">
        <v>5</v>
      </c>
    </row>
    <row r="172" spans="1:2" x14ac:dyDescent="0.2">
      <c r="A172" s="9">
        <v>23.299999999999997</v>
      </c>
      <c r="B172" s="11">
        <v>7</v>
      </c>
    </row>
    <row r="173" spans="1:2" x14ac:dyDescent="0.2">
      <c r="A173" s="9">
        <v>12.8</v>
      </c>
      <c r="B173" s="11">
        <v>4</v>
      </c>
    </row>
    <row r="174" spans="1:2" x14ac:dyDescent="0.2">
      <c r="A174" s="9">
        <v>58.199999999999996</v>
      </c>
      <c r="B174" s="11">
        <v>17</v>
      </c>
    </row>
    <row r="175" spans="1:2" x14ac:dyDescent="0.2">
      <c r="A175" s="9">
        <v>19.599999999999998</v>
      </c>
      <c r="B175" s="11">
        <v>6</v>
      </c>
    </row>
    <row r="176" spans="1:2" x14ac:dyDescent="0.2">
      <c r="A176" s="9">
        <v>34.5</v>
      </c>
      <c r="B176" s="11">
        <v>8</v>
      </c>
    </row>
    <row r="177" spans="1:2" x14ac:dyDescent="0.2">
      <c r="A177" s="9">
        <v>51.55</v>
      </c>
      <c r="B177" s="11">
        <v>15</v>
      </c>
    </row>
    <row r="178" spans="1:2" x14ac:dyDescent="0.2">
      <c r="A178" s="9">
        <v>19.799999999999997</v>
      </c>
      <c r="B178" s="11">
        <v>6</v>
      </c>
    </row>
    <row r="179" spans="1:2" x14ac:dyDescent="0.2">
      <c r="A179" s="9">
        <v>33.449999999999996</v>
      </c>
      <c r="B179" s="11">
        <v>11</v>
      </c>
    </row>
    <row r="180" spans="1:2" x14ac:dyDescent="0.2">
      <c r="A180" s="9">
        <v>15.500000000000002</v>
      </c>
      <c r="B180" s="11">
        <v>4</v>
      </c>
    </row>
    <row r="181" spans="1:2" x14ac:dyDescent="0.2">
      <c r="A181" s="9">
        <v>48.7</v>
      </c>
      <c r="B181" s="11">
        <v>11</v>
      </c>
    </row>
    <row r="182" spans="1:2" x14ac:dyDescent="0.2">
      <c r="A182" s="9">
        <v>23.15</v>
      </c>
      <c r="B182" s="11">
        <v>7</v>
      </c>
    </row>
    <row r="183" spans="1:2" x14ac:dyDescent="0.2">
      <c r="A183" s="9">
        <v>2.5</v>
      </c>
      <c r="B183" s="11">
        <v>1</v>
      </c>
    </row>
    <row r="184" spans="1:2" x14ac:dyDescent="0.2">
      <c r="A184" s="9">
        <v>9.9</v>
      </c>
      <c r="B184" s="11">
        <v>2</v>
      </c>
    </row>
    <row r="185" spans="1:2" x14ac:dyDescent="0.2">
      <c r="A185" s="9">
        <v>2.5</v>
      </c>
      <c r="B185" s="11">
        <v>1</v>
      </c>
    </row>
    <row r="186" spans="1:2" x14ac:dyDescent="0.2">
      <c r="A186" s="9">
        <v>2.9</v>
      </c>
      <c r="B186" s="11">
        <v>1</v>
      </c>
    </row>
    <row r="187" spans="1:2" x14ac:dyDescent="0.2">
      <c r="A187" s="9">
        <v>3.5</v>
      </c>
      <c r="B187" s="11">
        <v>1</v>
      </c>
    </row>
    <row r="188" spans="1:2" x14ac:dyDescent="0.2">
      <c r="A188" s="9">
        <v>3.5</v>
      </c>
      <c r="B188" s="11">
        <v>1</v>
      </c>
    </row>
    <row r="189" spans="1:2" x14ac:dyDescent="0.2">
      <c r="A189" s="9">
        <v>5</v>
      </c>
      <c r="B189" s="11">
        <v>2</v>
      </c>
    </row>
    <row r="190" spans="1:2" x14ac:dyDescent="0.2">
      <c r="A190" s="9">
        <v>2.9</v>
      </c>
      <c r="B190" s="11">
        <v>1</v>
      </c>
    </row>
    <row r="191" spans="1:2" x14ac:dyDescent="0.2">
      <c r="A191" s="9">
        <v>56.174999999999997</v>
      </c>
      <c r="B191" s="11">
        <v>13</v>
      </c>
    </row>
    <row r="192" spans="1:2" x14ac:dyDescent="0.2">
      <c r="A192" s="9">
        <v>16.3</v>
      </c>
      <c r="B192" s="11">
        <v>5</v>
      </c>
    </row>
    <row r="193" spans="1:2" x14ac:dyDescent="0.2">
      <c r="A193" s="9">
        <v>13.4</v>
      </c>
      <c r="B193" s="11">
        <v>4</v>
      </c>
    </row>
    <row r="194" spans="1:2" x14ac:dyDescent="0.2">
      <c r="A194" s="9">
        <v>12.8</v>
      </c>
      <c r="B194" s="11">
        <v>4</v>
      </c>
    </row>
    <row r="195" spans="1:2" x14ac:dyDescent="0.2">
      <c r="A195" s="9">
        <v>43.649999999999991</v>
      </c>
      <c r="B195" s="11">
        <v>14</v>
      </c>
    </row>
    <row r="196" spans="1:2" x14ac:dyDescent="0.2">
      <c r="A196" s="9">
        <v>13.4</v>
      </c>
      <c r="B196" s="11">
        <v>4</v>
      </c>
    </row>
    <row r="197" spans="1:2" x14ac:dyDescent="0.2">
      <c r="A197" s="9">
        <v>20.55</v>
      </c>
      <c r="B197" s="11">
        <v>5</v>
      </c>
    </row>
    <row r="198" spans="1:2" x14ac:dyDescent="0.2">
      <c r="A198" s="9">
        <v>12.8</v>
      </c>
      <c r="B198" s="11">
        <v>4</v>
      </c>
    </row>
    <row r="199" spans="1:2" x14ac:dyDescent="0.2">
      <c r="A199" s="9">
        <v>13.25</v>
      </c>
      <c r="B199" s="11">
        <v>4</v>
      </c>
    </row>
    <row r="200" spans="1:2" x14ac:dyDescent="0.2">
      <c r="A200" s="9">
        <v>15.7</v>
      </c>
      <c r="B200" s="11">
        <v>4</v>
      </c>
    </row>
    <row r="201" spans="1:2" x14ac:dyDescent="0.2">
      <c r="A201" s="9">
        <v>13.7</v>
      </c>
      <c r="B201" s="11">
        <v>3</v>
      </c>
    </row>
    <row r="202" spans="1:2" x14ac:dyDescent="0.2">
      <c r="A202" s="9">
        <v>15.55</v>
      </c>
      <c r="B202" s="11">
        <v>5</v>
      </c>
    </row>
    <row r="203" spans="1:2" x14ac:dyDescent="0.2">
      <c r="A203" s="9">
        <v>13.4</v>
      </c>
      <c r="B203" s="11">
        <v>4</v>
      </c>
    </row>
    <row r="204" spans="1:2" x14ac:dyDescent="0.2">
      <c r="A204" s="9">
        <v>12.15</v>
      </c>
      <c r="B204" s="11">
        <v>4</v>
      </c>
    </row>
    <row r="205" spans="1:2" x14ac:dyDescent="0.2">
      <c r="A205" s="9">
        <v>13.4</v>
      </c>
      <c r="B205" s="11">
        <v>4</v>
      </c>
    </row>
    <row r="206" spans="1:2" x14ac:dyDescent="0.2">
      <c r="A206" s="9">
        <v>12.65</v>
      </c>
      <c r="B206" s="11">
        <v>4</v>
      </c>
    </row>
    <row r="207" spans="1:2" x14ac:dyDescent="0.2">
      <c r="A207" s="9">
        <v>13.4</v>
      </c>
      <c r="B207" s="11">
        <v>4</v>
      </c>
    </row>
    <row r="208" spans="1:2" x14ac:dyDescent="0.2">
      <c r="A208" s="9">
        <v>30.5</v>
      </c>
      <c r="B208" s="11">
        <v>10</v>
      </c>
    </row>
    <row r="209" spans="1:2" x14ac:dyDescent="0.2">
      <c r="A209" s="9">
        <v>27.7</v>
      </c>
      <c r="B209" s="11">
        <v>9</v>
      </c>
    </row>
    <row r="210" spans="1:2" x14ac:dyDescent="0.2">
      <c r="A210" s="9">
        <v>3.5</v>
      </c>
      <c r="B210" s="11">
        <v>1</v>
      </c>
    </row>
    <row r="211" spans="1:2" x14ac:dyDescent="0.2">
      <c r="A211" s="9">
        <v>6.1</v>
      </c>
      <c r="B211" s="11">
        <v>1</v>
      </c>
    </row>
    <row r="212" spans="1:2" x14ac:dyDescent="0.2">
      <c r="A212" s="9">
        <v>16</v>
      </c>
      <c r="B212" s="11">
        <v>5</v>
      </c>
    </row>
    <row r="213" spans="1:2" x14ac:dyDescent="0.2">
      <c r="A213" s="9">
        <v>16.899999999999999</v>
      </c>
      <c r="B213" s="11">
        <v>5</v>
      </c>
    </row>
    <row r="214" spans="1:2" x14ac:dyDescent="0.2">
      <c r="A214" s="9">
        <v>16.899999999999999</v>
      </c>
      <c r="B214" s="11">
        <v>5</v>
      </c>
    </row>
    <row r="215" spans="1:2" x14ac:dyDescent="0.2">
      <c r="A215" s="9">
        <v>15.55</v>
      </c>
      <c r="B215" s="11">
        <v>5</v>
      </c>
    </row>
    <row r="216" spans="1:2" x14ac:dyDescent="0.2">
      <c r="A216" s="9">
        <v>39.349999999999994</v>
      </c>
      <c r="B216" s="11">
        <v>12</v>
      </c>
    </row>
    <row r="217" spans="1:2" x14ac:dyDescent="0.2">
      <c r="A217" s="9">
        <v>28.5</v>
      </c>
      <c r="B217" s="11">
        <v>6</v>
      </c>
    </row>
    <row r="218" spans="1:2" x14ac:dyDescent="0.2">
      <c r="A218" s="9">
        <v>18.399999999999999</v>
      </c>
      <c r="B218" s="11">
        <v>5</v>
      </c>
    </row>
    <row r="219" spans="1:2" x14ac:dyDescent="0.2">
      <c r="A219" s="9">
        <v>16.3</v>
      </c>
      <c r="B219" s="11">
        <v>5</v>
      </c>
    </row>
    <row r="220" spans="1:2" x14ac:dyDescent="0.2">
      <c r="A220" s="9">
        <v>22.15</v>
      </c>
      <c r="B220" s="11">
        <v>7</v>
      </c>
    </row>
    <row r="221" spans="1:2" x14ac:dyDescent="0.2">
      <c r="A221" s="9">
        <v>29.6</v>
      </c>
      <c r="B221" s="11">
        <v>4</v>
      </c>
    </row>
    <row r="222" spans="1:2" x14ac:dyDescent="0.2">
      <c r="A222" s="9">
        <v>13.4</v>
      </c>
      <c r="B222" s="11">
        <v>4</v>
      </c>
    </row>
    <row r="223" spans="1:2" x14ac:dyDescent="0.2">
      <c r="A223" s="9">
        <v>12.9</v>
      </c>
      <c r="B223" s="11">
        <v>4</v>
      </c>
    </row>
    <row r="224" spans="1:2" x14ac:dyDescent="0.2">
      <c r="A224" s="9">
        <v>16.899999999999999</v>
      </c>
      <c r="B224" s="11">
        <v>5</v>
      </c>
    </row>
    <row r="225" spans="1:2" x14ac:dyDescent="0.2">
      <c r="A225" s="9">
        <v>37.925000000000004</v>
      </c>
      <c r="B225" s="11">
        <v>8</v>
      </c>
    </row>
    <row r="226" spans="1:2" x14ac:dyDescent="0.2">
      <c r="A226" s="9">
        <v>12.9</v>
      </c>
      <c r="B226" s="11">
        <v>4</v>
      </c>
    </row>
    <row r="227" spans="1:2" x14ac:dyDescent="0.2">
      <c r="A227" s="9">
        <v>19.899999999999999</v>
      </c>
      <c r="B227" s="11">
        <v>6</v>
      </c>
    </row>
    <row r="228" spans="1:2" x14ac:dyDescent="0.2">
      <c r="A228" s="9">
        <v>16.3</v>
      </c>
      <c r="B228" s="11">
        <v>4</v>
      </c>
    </row>
    <row r="229" spans="1:2" x14ac:dyDescent="0.2">
      <c r="A229" s="9">
        <v>19.799999999999997</v>
      </c>
      <c r="B229" s="11">
        <v>6</v>
      </c>
    </row>
    <row r="230" spans="1:2" x14ac:dyDescent="0.2">
      <c r="A230" s="9">
        <v>16.899999999999999</v>
      </c>
      <c r="B230" s="11">
        <v>5</v>
      </c>
    </row>
    <row r="231" spans="1:2" x14ac:dyDescent="0.2">
      <c r="A231" s="9">
        <v>11.280000000000001</v>
      </c>
      <c r="B231" s="11">
        <v>4</v>
      </c>
    </row>
    <row r="232" spans="1:2" x14ac:dyDescent="0.2">
      <c r="A232" s="9">
        <v>8.42</v>
      </c>
      <c r="B232" s="11">
        <v>3</v>
      </c>
    </row>
    <row r="233" spans="1:2" x14ac:dyDescent="0.2">
      <c r="A233" s="9">
        <v>8.3550000000000004</v>
      </c>
      <c r="B233" s="11">
        <v>3</v>
      </c>
    </row>
    <row r="234" spans="1:2" x14ac:dyDescent="0.2">
      <c r="A234" s="9">
        <v>11.340000000000002</v>
      </c>
      <c r="B234" s="11">
        <v>4</v>
      </c>
    </row>
    <row r="235" spans="1:2" x14ac:dyDescent="0.2">
      <c r="A235" s="9">
        <v>8.7899999999999991</v>
      </c>
      <c r="B235" s="11">
        <v>3</v>
      </c>
    </row>
    <row r="236" spans="1:2" x14ac:dyDescent="0.2">
      <c r="A236" s="9">
        <v>8.1549999999999994</v>
      </c>
      <c r="B236" s="11">
        <v>3</v>
      </c>
    </row>
    <row r="237" spans="1:2" x14ac:dyDescent="0.2">
      <c r="A237" s="9">
        <v>5.95</v>
      </c>
      <c r="B237" s="11">
        <v>2</v>
      </c>
    </row>
    <row r="238" spans="1:2" x14ac:dyDescent="0.2">
      <c r="A238" s="9">
        <v>16.3</v>
      </c>
      <c r="B238" s="11">
        <v>5</v>
      </c>
    </row>
    <row r="239" spans="1:2" x14ac:dyDescent="0.2">
      <c r="A239" s="9">
        <v>16.899999999999999</v>
      </c>
      <c r="B239" s="11">
        <v>5</v>
      </c>
    </row>
    <row r="240" spans="1:2" x14ac:dyDescent="0.2">
      <c r="A240" s="9">
        <v>12.9</v>
      </c>
      <c r="B240" s="11">
        <v>4</v>
      </c>
    </row>
    <row r="241" spans="1:2" x14ac:dyDescent="0.2">
      <c r="A241" s="9">
        <v>13.4</v>
      </c>
      <c r="B241" s="11">
        <v>3</v>
      </c>
    </row>
    <row r="242" spans="1:2" x14ac:dyDescent="0.2">
      <c r="A242" s="9">
        <v>12.8</v>
      </c>
      <c r="B242" s="11">
        <v>4</v>
      </c>
    </row>
    <row r="243" spans="1:2" x14ac:dyDescent="0.2">
      <c r="A243" s="9">
        <v>20.399999999999999</v>
      </c>
      <c r="B243" s="11">
        <v>5</v>
      </c>
    </row>
    <row r="244" spans="1:2" x14ac:dyDescent="0.2">
      <c r="A244" s="9">
        <v>12.8</v>
      </c>
      <c r="B244" s="11">
        <v>4</v>
      </c>
    </row>
    <row r="245" spans="1:2" x14ac:dyDescent="0.2">
      <c r="A245" s="9">
        <v>13.4</v>
      </c>
      <c r="B245" s="11">
        <v>4</v>
      </c>
    </row>
    <row r="246" spans="1:2" x14ac:dyDescent="0.2">
      <c r="A246" s="9">
        <v>2.5</v>
      </c>
      <c r="B246" s="11">
        <v>1</v>
      </c>
    </row>
    <row r="247" spans="1:2" x14ac:dyDescent="0.2">
      <c r="A247" s="9">
        <v>9.3000000000000007</v>
      </c>
      <c r="B247" s="11">
        <v>3</v>
      </c>
    </row>
    <row r="248" spans="1:2" x14ac:dyDescent="0.2">
      <c r="A248" s="9">
        <v>3.2</v>
      </c>
      <c r="B248" s="11">
        <v>1</v>
      </c>
    </row>
    <row r="249" spans="1:2" x14ac:dyDescent="0.2">
      <c r="A249" s="9">
        <v>8.9</v>
      </c>
      <c r="B249" s="11">
        <v>1</v>
      </c>
    </row>
    <row r="250" spans="1:2" x14ac:dyDescent="0.2">
      <c r="A250" s="9">
        <v>2.9</v>
      </c>
      <c r="B250" s="11">
        <v>1</v>
      </c>
    </row>
    <row r="251" spans="1:2" x14ac:dyDescent="0.2">
      <c r="A251" s="9">
        <v>6.2</v>
      </c>
      <c r="B251" s="11">
        <v>1</v>
      </c>
    </row>
    <row r="252" spans="1:2" x14ac:dyDescent="0.2">
      <c r="A252" s="9">
        <v>3</v>
      </c>
      <c r="B252" s="11">
        <v>1</v>
      </c>
    </row>
    <row r="253" spans="1:2" x14ac:dyDescent="0.2">
      <c r="A253" s="9">
        <v>2.5</v>
      </c>
      <c r="B253" s="11">
        <v>1</v>
      </c>
    </row>
    <row r="254" spans="1:2" x14ac:dyDescent="0.2">
      <c r="A254" s="9">
        <v>9.25</v>
      </c>
      <c r="B254" s="11">
        <v>3</v>
      </c>
    </row>
    <row r="255" spans="1:2" x14ac:dyDescent="0.2">
      <c r="A255" s="9">
        <v>12.8</v>
      </c>
      <c r="B255" s="11">
        <v>4</v>
      </c>
    </row>
    <row r="256" spans="1:2" x14ac:dyDescent="0.2">
      <c r="A256" s="9">
        <v>10.5</v>
      </c>
      <c r="B256" s="11">
        <v>3</v>
      </c>
    </row>
    <row r="257" spans="1:2" x14ac:dyDescent="0.2">
      <c r="A257" s="9">
        <v>3997.9425000000083</v>
      </c>
      <c r="B257" s="11">
        <v>1179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40C16-087E-4E04-941F-093AC007DC15}">
  <dimension ref="A1:L257"/>
  <sheetViews>
    <sheetView workbookViewId="0">
      <selection activeCell="E7" sqref="E7"/>
    </sheetView>
  </sheetViews>
  <sheetFormatPr baseColWidth="10" defaultColWidth="8.83203125" defaultRowHeight="15" x14ac:dyDescent="0.2"/>
  <cols>
    <col min="3" max="4" width="8.6640625" style="12"/>
    <col min="12" max="12" width="13.33203125" bestFit="1" customWidth="1"/>
    <col min="13" max="13" width="15.33203125" bestFit="1" customWidth="1"/>
    <col min="14" max="23" width="11.83203125" bestFit="1" customWidth="1"/>
    <col min="24" max="24" width="14.83203125" bestFit="1" customWidth="1"/>
    <col min="25" max="25" width="13.33203125" bestFit="1" customWidth="1"/>
    <col min="26" max="26" width="14.83203125" bestFit="1" customWidth="1"/>
    <col min="27" max="27" width="13.33203125" bestFit="1" customWidth="1"/>
    <col min="28" max="28" width="14.83203125" bestFit="1" customWidth="1"/>
    <col min="29" max="29" width="13.33203125" bestFit="1" customWidth="1"/>
    <col min="30" max="30" width="14.83203125" bestFit="1" customWidth="1"/>
    <col min="31" max="31" width="13.33203125" bestFit="1" customWidth="1"/>
    <col min="32" max="32" width="14.83203125" bestFit="1" customWidth="1"/>
    <col min="33" max="33" width="18.1640625" bestFit="1" customWidth="1"/>
    <col min="34" max="34" width="19.6640625" bestFit="1" customWidth="1"/>
    <col min="35" max="38" width="11.83203125" bestFit="1" customWidth="1"/>
    <col min="39" max="39" width="10.83203125" bestFit="1" customWidth="1"/>
    <col min="40" max="45" width="11.83203125" bestFit="1" customWidth="1"/>
    <col min="46" max="46" width="10.83203125" bestFit="1" customWidth="1"/>
    <col min="47" max="83" width="11.83203125" bestFit="1" customWidth="1"/>
    <col min="84" max="84" width="10.83203125" bestFit="1" customWidth="1"/>
    <col min="85" max="92" width="11.83203125" bestFit="1" customWidth="1"/>
    <col min="93" max="93" width="10.83203125" bestFit="1" customWidth="1"/>
    <col min="94" max="112" width="11.83203125" bestFit="1" customWidth="1"/>
    <col min="113" max="113" width="10.83203125" bestFit="1" customWidth="1"/>
    <col min="114" max="123" width="11.83203125" bestFit="1" customWidth="1"/>
    <col min="124" max="124" width="10.83203125" bestFit="1" customWidth="1"/>
    <col min="125" max="126" width="11.83203125" bestFit="1" customWidth="1"/>
    <col min="127" max="127" width="10.83203125" bestFit="1" customWidth="1"/>
    <col min="128" max="135" width="11.83203125" bestFit="1" customWidth="1"/>
    <col min="136" max="136" width="10.83203125" bestFit="1" customWidth="1"/>
    <col min="137" max="137" width="11.83203125" bestFit="1" customWidth="1"/>
    <col min="138" max="138" width="10.83203125" bestFit="1" customWidth="1"/>
    <col min="139" max="146" width="11.83203125" bestFit="1" customWidth="1"/>
    <col min="147" max="147" width="10.83203125" bestFit="1" customWidth="1"/>
    <col min="148" max="176" width="11.83203125" bestFit="1" customWidth="1"/>
    <col min="177" max="177" width="4.83203125" bestFit="1" customWidth="1"/>
    <col min="178" max="202" width="11.83203125" bestFit="1" customWidth="1"/>
    <col min="203" max="203" width="4.83203125" bestFit="1" customWidth="1"/>
    <col min="204" max="204" width="10.83203125" bestFit="1" customWidth="1"/>
    <col min="205" max="208" width="11.83203125" bestFit="1" customWidth="1"/>
    <col min="209" max="209" width="4.83203125" bestFit="1" customWidth="1"/>
    <col min="210" max="211" width="11.83203125" bestFit="1" customWidth="1"/>
    <col min="212" max="212" width="10.83203125" bestFit="1" customWidth="1"/>
    <col min="213" max="217" width="11.83203125" bestFit="1" customWidth="1"/>
    <col min="218" max="218" width="10.83203125" bestFit="1" customWidth="1"/>
    <col min="219" max="241" width="11.83203125" bestFit="1" customWidth="1"/>
    <col min="242" max="242" width="10.83203125" bestFit="1" customWidth="1"/>
    <col min="243" max="247" width="11.83203125" bestFit="1" customWidth="1"/>
    <col min="248" max="248" width="4.83203125" bestFit="1" customWidth="1"/>
    <col min="249" max="255" width="11.83203125" bestFit="1" customWidth="1"/>
    <col min="256" max="256" width="10.83203125" bestFit="1" customWidth="1"/>
    <col min="257" max="276" width="11.83203125" bestFit="1" customWidth="1"/>
  </cols>
  <sheetData>
    <row r="1" spans="1:12" x14ac:dyDescent="0.2">
      <c r="A1" t="s">
        <v>0</v>
      </c>
      <c r="B1" t="s">
        <v>86</v>
      </c>
      <c r="C1" s="18" t="s">
        <v>527</v>
      </c>
      <c r="D1" s="12" t="s">
        <v>500</v>
      </c>
      <c r="I1" s="80" t="s">
        <v>540</v>
      </c>
      <c r="J1" s="80"/>
      <c r="K1" s="80" t="s">
        <v>541</v>
      </c>
      <c r="L1" s="80"/>
    </row>
    <row r="2" spans="1:12" x14ac:dyDescent="0.2">
      <c r="A2" t="s">
        <v>1</v>
      </c>
      <c r="B2" t="s">
        <v>92</v>
      </c>
      <c r="C2" s="18">
        <v>60.443835616438399</v>
      </c>
      <c r="D2" s="12">
        <v>3</v>
      </c>
      <c r="I2" t="s">
        <v>1</v>
      </c>
      <c r="J2" t="s">
        <v>447</v>
      </c>
      <c r="K2" t="s">
        <v>1</v>
      </c>
      <c r="L2" t="s">
        <v>447</v>
      </c>
    </row>
    <row r="3" spans="1:12" x14ac:dyDescent="0.2">
      <c r="A3" t="s">
        <v>447</v>
      </c>
      <c r="B3" t="s">
        <v>91</v>
      </c>
      <c r="C3" s="18">
        <v>48.630136986301373</v>
      </c>
      <c r="D3" s="12">
        <v>2.6666666666666665</v>
      </c>
      <c r="H3">
        <v>1</v>
      </c>
      <c r="I3">
        <v>54.53</v>
      </c>
      <c r="J3">
        <v>54.17</v>
      </c>
      <c r="K3" t="s">
        <v>542</v>
      </c>
      <c r="L3" t="s">
        <v>542</v>
      </c>
    </row>
    <row r="4" spans="1:12" x14ac:dyDescent="0.2">
      <c r="A4" t="s">
        <v>447</v>
      </c>
      <c r="B4" t="s">
        <v>91</v>
      </c>
      <c r="C4" s="18">
        <v>58.523287671232879</v>
      </c>
      <c r="D4" s="12">
        <v>3.6666666666666665</v>
      </c>
      <c r="H4">
        <v>2</v>
      </c>
      <c r="I4">
        <v>53.56</v>
      </c>
      <c r="J4">
        <v>53.71</v>
      </c>
      <c r="K4">
        <v>47.72</v>
      </c>
      <c r="L4">
        <v>52.52</v>
      </c>
    </row>
    <row r="5" spans="1:12" x14ac:dyDescent="0.2">
      <c r="A5" t="s">
        <v>447</v>
      </c>
      <c r="B5" t="s">
        <v>91</v>
      </c>
      <c r="C5" s="18">
        <v>65.31232876712329</v>
      </c>
      <c r="D5" s="12">
        <v>2.6666666666666665</v>
      </c>
      <c r="H5">
        <v>3</v>
      </c>
      <c r="I5">
        <v>55.18</v>
      </c>
      <c r="J5">
        <v>56.65</v>
      </c>
      <c r="K5">
        <v>60.44</v>
      </c>
      <c r="L5">
        <v>57.44</v>
      </c>
    </row>
    <row r="6" spans="1:12" x14ac:dyDescent="0.2">
      <c r="A6" t="s">
        <v>447</v>
      </c>
      <c r="B6" t="s">
        <v>91</v>
      </c>
      <c r="C6" s="18">
        <v>55.131506849315066</v>
      </c>
      <c r="D6" s="12">
        <v>2.6666666666666665</v>
      </c>
      <c r="H6">
        <v>4</v>
      </c>
      <c r="I6">
        <v>52.42</v>
      </c>
      <c r="J6">
        <v>54.53</v>
      </c>
      <c r="K6">
        <v>46.47</v>
      </c>
      <c r="L6">
        <v>56.2</v>
      </c>
    </row>
    <row r="7" spans="1:12" x14ac:dyDescent="0.2">
      <c r="A7" t="s">
        <v>447</v>
      </c>
      <c r="B7" t="s">
        <v>91</v>
      </c>
      <c r="C7" s="18">
        <v>53.649315068493152</v>
      </c>
      <c r="D7" s="12">
        <v>2.3333333333333335</v>
      </c>
    </row>
    <row r="8" spans="1:12" x14ac:dyDescent="0.2">
      <c r="A8" t="s">
        <v>447</v>
      </c>
      <c r="B8" t="s">
        <v>92</v>
      </c>
      <c r="C8" s="18">
        <v>49.821917808219176</v>
      </c>
      <c r="D8" s="12">
        <v>3</v>
      </c>
    </row>
    <row r="9" spans="1:12" x14ac:dyDescent="0.2">
      <c r="A9" t="s">
        <v>447</v>
      </c>
      <c r="B9" t="s">
        <v>91</v>
      </c>
      <c r="C9" s="18">
        <v>56.62191780821918</v>
      </c>
      <c r="D9" s="12">
        <v>3</v>
      </c>
    </row>
    <row r="10" spans="1:12" x14ac:dyDescent="0.2">
      <c r="A10" t="s">
        <v>447</v>
      </c>
      <c r="B10" t="s">
        <v>91</v>
      </c>
      <c r="C10" s="18">
        <v>43.517808219178079</v>
      </c>
      <c r="D10" s="12">
        <v>2</v>
      </c>
    </row>
    <row r="11" spans="1:12" x14ac:dyDescent="0.2">
      <c r="A11" t="s">
        <v>447</v>
      </c>
      <c r="B11" t="s">
        <v>91</v>
      </c>
      <c r="C11" s="18">
        <v>56.150684931506852</v>
      </c>
      <c r="D11" s="12">
        <v>2</v>
      </c>
    </row>
    <row r="12" spans="1:12" x14ac:dyDescent="0.2">
      <c r="A12" t="s">
        <v>1</v>
      </c>
      <c r="B12" t="s">
        <v>91</v>
      </c>
      <c r="C12" s="18">
        <v>42.353424657534248</v>
      </c>
      <c r="D12" s="12">
        <v>4</v>
      </c>
    </row>
    <row r="13" spans="1:12" x14ac:dyDescent="0.2">
      <c r="A13" t="s">
        <v>447</v>
      </c>
      <c r="B13" t="s">
        <v>91</v>
      </c>
      <c r="C13" s="18">
        <v>52.9972602739726</v>
      </c>
      <c r="D13" s="12">
        <v>1.6666666666666667</v>
      </c>
    </row>
    <row r="14" spans="1:12" x14ac:dyDescent="0.2">
      <c r="A14" t="s">
        <v>447</v>
      </c>
      <c r="B14" t="s">
        <v>92</v>
      </c>
      <c r="C14" s="18">
        <v>54.69315068493151</v>
      </c>
      <c r="D14" s="12">
        <v>2</v>
      </c>
    </row>
    <row r="15" spans="1:12" x14ac:dyDescent="0.2">
      <c r="A15" t="s">
        <v>447</v>
      </c>
      <c r="B15" t="s">
        <v>92</v>
      </c>
      <c r="C15" s="18">
        <v>54.361643835616441</v>
      </c>
      <c r="D15" s="12">
        <v>2.6666666666666665</v>
      </c>
    </row>
    <row r="16" spans="1:12" x14ac:dyDescent="0.2">
      <c r="A16" t="s">
        <v>447</v>
      </c>
      <c r="B16" t="s">
        <v>92</v>
      </c>
      <c r="C16" s="18">
        <v>56.093150684931508</v>
      </c>
      <c r="D16" s="12">
        <v>3.6666666666666665</v>
      </c>
    </row>
    <row r="17" spans="1:4" x14ac:dyDescent="0.2">
      <c r="A17" t="s">
        <v>447</v>
      </c>
      <c r="B17" t="s">
        <v>91</v>
      </c>
      <c r="C17" s="18">
        <v>47.624657534246573</v>
      </c>
      <c r="D17" s="12">
        <v>1.6666666666666667</v>
      </c>
    </row>
    <row r="18" spans="1:4" x14ac:dyDescent="0.2">
      <c r="A18" t="s">
        <v>447</v>
      </c>
      <c r="B18" t="s">
        <v>91</v>
      </c>
      <c r="C18" s="18">
        <v>41.052054794520551</v>
      </c>
      <c r="D18" s="12">
        <v>1.6666666666666667</v>
      </c>
    </row>
    <row r="19" spans="1:4" x14ac:dyDescent="0.2">
      <c r="A19" t="s">
        <v>447</v>
      </c>
      <c r="B19" t="s">
        <v>91</v>
      </c>
      <c r="C19" s="18">
        <v>53.794520547945204</v>
      </c>
      <c r="D19" s="12">
        <v>4</v>
      </c>
    </row>
    <row r="20" spans="1:4" x14ac:dyDescent="0.2">
      <c r="A20" t="s">
        <v>447</v>
      </c>
      <c r="B20" t="s">
        <v>91</v>
      </c>
      <c r="C20" s="18">
        <v>55.030136986301372</v>
      </c>
      <c r="D20" s="12">
        <v>1.3333333333333333</v>
      </c>
    </row>
    <row r="21" spans="1:4" x14ac:dyDescent="0.2">
      <c r="A21" t="s">
        <v>447</v>
      </c>
      <c r="B21" t="s">
        <v>91</v>
      </c>
      <c r="C21" s="18">
        <v>51.517808219178079</v>
      </c>
      <c r="D21" s="12">
        <v>1.3333333333333333</v>
      </c>
    </row>
    <row r="22" spans="1:4" x14ac:dyDescent="0.2">
      <c r="A22" t="s">
        <v>447</v>
      </c>
      <c r="B22" t="s">
        <v>91</v>
      </c>
      <c r="C22" s="18">
        <v>49.413698630136984</v>
      </c>
      <c r="D22" s="12">
        <v>2.6666666666666665</v>
      </c>
    </row>
    <row r="23" spans="1:4" x14ac:dyDescent="0.2">
      <c r="A23" t="s">
        <v>447</v>
      </c>
      <c r="B23" t="s">
        <v>91</v>
      </c>
      <c r="C23" s="18">
        <v>60.386301369863013</v>
      </c>
      <c r="D23" s="12">
        <v>1.6666666666666667</v>
      </c>
    </row>
    <row r="24" spans="1:4" x14ac:dyDescent="0.2">
      <c r="A24" t="s">
        <v>447</v>
      </c>
      <c r="B24" t="s">
        <v>91</v>
      </c>
      <c r="C24" s="18">
        <v>59.07123287671233</v>
      </c>
      <c r="D24" s="12">
        <v>3.3333333333333335</v>
      </c>
    </row>
    <row r="25" spans="1:4" x14ac:dyDescent="0.2">
      <c r="A25" t="s">
        <v>447</v>
      </c>
      <c r="B25" t="s">
        <v>91</v>
      </c>
      <c r="C25" s="18">
        <v>54.12054794520548</v>
      </c>
      <c r="D25" s="12">
        <v>2.6666666666666665</v>
      </c>
    </row>
    <row r="26" spans="1:4" x14ac:dyDescent="0.2">
      <c r="A26" t="s">
        <v>1</v>
      </c>
      <c r="B26" t="s">
        <v>91</v>
      </c>
      <c r="C26" s="18">
        <v>63.890410958904113</v>
      </c>
      <c r="D26" s="12">
        <v>2</v>
      </c>
    </row>
    <row r="27" spans="1:4" x14ac:dyDescent="0.2">
      <c r="A27" t="s">
        <v>1</v>
      </c>
      <c r="B27" t="s">
        <v>91</v>
      </c>
      <c r="C27" s="18">
        <v>48.909589041095892</v>
      </c>
      <c r="D27" s="12">
        <v>1.6666666666666667</v>
      </c>
    </row>
    <row r="28" spans="1:4" x14ac:dyDescent="0.2">
      <c r="A28" t="s">
        <v>1</v>
      </c>
      <c r="B28" t="s">
        <v>91</v>
      </c>
      <c r="C28" s="18">
        <v>46.556164383561644</v>
      </c>
      <c r="D28" s="12">
        <v>1.3333333333333333</v>
      </c>
    </row>
    <row r="29" spans="1:4" x14ac:dyDescent="0.2">
      <c r="A29" t="s">
        <v>447</v>
      </c>
      <c r="B29" t="s">
        <v>91</v>
      </c>
      <c r="C29" s="18">
        <v>59.93150684931507</v>
      </c>
      <c r="D29" s="12">
        <v>2.6666666666666665</v>
      </c>
    </row>
    <row r="30" spans="1:4" x14ac:dyDescent="0.2">
      <c r="A30" t="s">
        <v>1</v>
      </c>
      <c r="B30" t="s">
        <v>91</v>
      </c>
      <c r="C30" s="18">
        <v>60.063013698630137</v>
      </c>
      <c r="D30" s="12">
        <v>1.6666666666666667</v>
      </c>
    </row>
    <row r="31" spans="1:4" x14ac:dyDescent="0.2">
      <c r="A31" t="s">
        <v>1</v>
      </c>
      <c r="B31" t="s">
        <v>91</v>
      </c>
      <c r="C31" s="18">
        <v>58.575342465753423</v>
      </c>
      <c r="D31" s="12">
        <v>2</v>
      </c>
    </row>
    <row r="32" spans="1:4" x14ac:dyDescent="0.2">
      <c r="A32" t="s">
        <v>1</v>
      </c>
      <c r="B32" t="s">
        <v>91</v>
      </c>
      <c r="C32" s="18">
        <v>53.731506849315068</v>
      </c>
      <c r="D32" s="12">
        <v>3</v>
      </c>
    </row>
    <row r="33" spans="1:4" x14ac:dyDescent="0.2">
      <c r="A33" t="s">
        <v>1</v>
      </c>
      <c r="B33" t="s">
        <v>91</v>
      </c>
      <c r="C33" s="18">
        <v>76.717808219178082</v>
      </c>
      <c r="D33" s="12">
        <v>1.6666666666666667</v>
      </c>
    </row>
    <row r="34" spans="1:4" x14ac:dyDescent="0.2">
      <c r="A34" t="s">
        <v>1</v>
      </c>
      <c r="B34" t="s">
        <v>91</v>
      </c>
      <c r="C34" s="18">
        <v>54.542465753424658</v>
      </c>
      <c r="D34" s="12">
        <v>3.3333333333333335</v>
      </c>
    </row>
    <row r="35" spans="1:4" x14ac:dyDescent="0.2">
      <c r="A35" t="s">
        <v>1</v>
      </c>
      <c r="B35" t="s">
        <v>91</v>
      </c>
      <c r="C35" s="18">
        <v>48.676712328767124</v>
      </c>
      <c r="D35" s="12">
        <v>2.3333333333333335</v>
      </c>
    </row>
    <row r="36" spans="1:4" x14ac:dyDescent="0.2">
      <c r="A36" t="s">
        <v>1</v>
      </c>
      <c r="B36" t="s">
        <v>91</v>
      </c>
      <c r="C36" s="18">
        <v>35.38082191780822</v>
      </c>
      <c r="D36" s="12">
        <v>2.3333333333333335</v>
      </c>
    </row>
    <row r="37" spans="1:4" x14ac:dyDescent="0.2">
      <c r="A37" t="s">
        <v>447</v>
      </c>
      <c r="B37" t="s">
        <v>91</v>
      </c>
      <c r="C37" s="18">
        <v>58.169863013698631</v>
      </c>
      <c r="D37" s="12">
        <v>2</v>
      </c>
    </row>
    <row r="38" spans="1:4" x14ac:dyDescent="0.2">
      <c r="A38" t="s">
        <v>447</v>
      </c>
      <c r="B38" t="s">
        <v>91</v>
      </c>
      <c r="C38" s="18">
        <v>37.424657534246577</v>
      </c>
      <c r="D38" s="12">
        <v>3</v>
      </c>
    </row>
    <row r="39" spans="1:4" x14ac:dyDescent="0.2">
      <c r="A39" t="s">
        <v>447</v>
      </c>
      <c r="B39" t="s">
        <v>91</v>
      </c>
      <c r="C39" s="18">
        <v>60.31232876712329</v>
      </c>
      <c r="D39" s="12">
        <v>2.3333333333333335</v>
      </c>
    </row>
    <row r="40" spans="1:4" x14ac:dyDescent="0.2">
      <c r="A40" t="s">
        <v>447</v>
      </c>
      <c r="B40" t="s">
        <v>91</v>
      </c>
      <c r="C40" s="18">
        <v>45.726027397260275</v>
      </c>
      <c r="D40" s="12">
        <v>3.3333333333333335</v>
      </c>
    </row>
    <row r="41" spans="1:4" x14ac:dyDescent="0.2">
      <c r="A41" t="s">
        <v>447</v>
      </c>
      <c r="B41" t="s">
        <v>91</v>
      </c>
      <c r="C41" s="18">
        <v>49.531506849315072</v>
      </c>
      <c r="D41" s="12">
        <v>2.3333333333333335</v>
      </c>
    </row>
    <row r="42" spans="1:4" x14ac:dyDescent="0.2">
      <c r="A42" t="s">
        <v>447</v>
      </c>
      <c r="B42" t="s">
        <v>91</v>
      </c>
      <c r="C42" s="18">
        <v>55.0027397260274</v>
      </c>
      <c r="D42" s="12">
        <v>2.3333333333333335</v>
      </c>
    </row>
    <row r="43" spans="1:4" x14ac:dyDescent="0.2">
      <c r="A43" t="s">
        <v>447</v>
      </c>
      <c r="B43" t="s">
        <v>91</v>
      </c>
      <c r="C43" s="18">
        <v>56.109589041095887</v>
      </c>
      <c r="D43" s="12">
        <v>2.6666666666666665</v>
      </c>
    </row>
    <row r="44" spans="1:4" x14ac:dyDescent="0.2">
      <c r="A44" t="s">
        <v>447</v>
      </c>
      <c r="B44" t="s">
        <v>92</v>
      </c>
      <c r="C44" s="18">
        <v>51.728767123287675</v>
      </c>
      <c r="D44" s="12">
        <v>2.3333333333333335</v>
      </c>
    </row>
    <row r="45" spans="1:4" x14ac:dyDescent="0.2">
      <c r="A45" t="s">
        <v>447</v>
      </c>
      <c r="B45" t="s">
        <v>91</v>
      </c>
      <c r="C45" s="18">
        <v>53.832876712328769</v>
      </c>
      <c r="D45" s="12">
        <v>2.6666666666666665</v>
      </c>
    </row>
    <row r="46" spans="1:4" x14ac:dyDescent="0.2">
      <c r="A46" t="s">
        <v>1</v>
      </c>
      <c r="B46" t="s">
        <v>91</v>
      </c>
      <c r="C46" s="18">
        <v>48.293150684931504</v>
      </c>
      <c r="D46" s="12">
        <v>1.6666666666666667</v>
      </c>
    </row>
    <row r="47" spans="1:4" x14ac:dyDescent="0.2">
      <c r="A47" t="s">
        <v>1</v>
      </c>
      <c r="B47" t="s">
        <v>91</v>
      </c>
      <c r="C47" s="18">
        <v>59.873972602739727</v>
      </c>
      <c r="D47" s="12">
        <v>2.6666666666666665</v>
      </c>
    </row>
    <row r="48" spans="1:4" x14ac:dyDescent="0.2">
      <c r="A48" t="s">
        <v>1</v>
      </c>
      <c r="B48" t="s">
        <v>91</v>
      </c>
      <c r="C48" s="18">
        <v>44.468493150684928</v>
      </c>
      <c r="D48" s="12">
        <v>2.3333333333333335</v>
      </c>
    </row>
    <row r="49" spans="1:4" x14ac:dyDescent="0.2">
      <c r="A49" t="s">
        <v>447</v>
      </c>
      <c r="B49" t="s">
        <v>91</v>
      </c>
      <c r="C49" s="18">
        <v>63.441095890410956</v>
      </c>
      <c r="D49" s="12">
        <v>3</v>
      </c>
    </row>
    <row r="50" spans="1:4" x14ac:dyDescent="0.2">
      <c r="A50" t="s">
        <v>1</v>
      </c>
      <c r="B50" t="s">
        <v>91</v>
      </c>
      <c r="C50" s="18">
        <v>32.939726027397263</v>
      </c>
      <c r="D50" s="12">
        <v>2.6666666666666665</v>
      </c>
    </row>
    <row r="51" spans="1:4" x14ac:dyDescent="0.2">
      <c r="A51" t="s">
        <v>1</v>
      </c>
      <c r="B51" t="s">
        <v>91</v>
      </c>
      <c r="C51" s="18">
        <v>57.967123287671235</v>
      </c>
      <c r="D51" s="12">
        <v>1.3333333333333333</v>
      </c>
    </row>
    <row r="52" spans="1:4" x14ac:dyDescent="0.2">
      <c r="A52" t="s">
        <v>1</v>
      </c>
      <c r="B52" t="s">
        <v>91</v>
      </c>
      <c r="C52" s="18">
        <v>43.876712328767127</v>
      </c>
      <c r="D52" s="12">
        <v>1.6666666666666667</v>
      </c>
    </row>
    <row r="53" spans="1:4" x14ac:dyDescent="0.2">
      <c r="A53" t="s">
        <v>1</v>
      </c>
      <c r="B53" t="s">
        <v>91</v>
      </c>
      <c r="C53" s="18">
        <v>65.665753424657538</v>
      </c>
      <c r="D53" s="12">
        <v>2.6666666666666665</v>
      </c>
    </row>
    <row r="54" spans="1:4" x14ac:dyDescent="0.2">
      <c r="A54" t="s">
        <v>1</v>
      </c>
      <c r="B54" t="s">
        <v>91</v>
      </c>
      <c r="C54" s="18">
        <v>55.69041095890411</v>
      </c>
      <c r="D54" s="12">
        <v>2.6666666666666665</v>
      </c>
    </row>
    <row r="55" spans="1:4" x14ac:dyDescent="0.2">
      <c r="A55" t="s">
        <v>447</v>
      </c>
      <c r="B55" t="s">
        <v>91</v>
      </c>
      <c r="C55" s="18">
        <v>47.402739726027399</v>
      </c>
      <c r="D55" s="12">
        <v>2</v>
      </c>
    </row>
    <row r="56" spans="1:4" x14ac:dyDescent="0.2">
      <c r="A56" t="s">
        <v>447</v>
      </c>
      <c r="B56" t="s">
        <v>91</v>
      </c>
      <c r="C56" s="18">
        <v>63.8</v>
      </c>
      <c r="D56" s="12">
        <v>2.6666666666666665</v>
      </c>
    </row>
    <row r="57" spans="1:4" x14ac:dyDescent="0.2">
      <c r="A57" t="s">
        <v>447</v>
      </c>
      <c r="B57" t="s">
        <v>91</v>
      </c>
      <c r="C57" s="18">
        <v>59.323287671232876</v>
      </c>
      <c r="D57" s="12">
        <v>1.6666666666666667</v>
      </c>
    </row>
    <row r="58" spans="1:4" x14ac:dyDescent="0.2">
      <c r="A58" t="s">
        <v>1</v>
      </c>
      <c r="B58" t="s">
        <v>92</v>
      </c>
      <c r="C58" s="18">
        <v>39.353424657534248</v>
      </c>
      <c r="D58" s="12">
        <v>1.6666666666666667</v>
      </c>
    </row>
    <row r="59" spans="1:4" x14ac:dyDescent="0.2">
      <c r="A59" t="s">
        <v>1</v>
      </c>
      <c r="B59" t="s">
        <v>91</v>
      </c>
      <c r="C59" s="18">
        <v>37.61917808219178</v>
      </c>
      <c r="D59" s="12">
        <v>1.6666666666666667</v>
      </c>
    </row>
    <row r="60" spans="1:4" x14ac:dyDescent="0.2">
      <c r="A60" t="s">
        <v>1</v>
      </c>
      <c r="B60" t="s">
        <v>91</v>
      </c>
      <c r="C60" s="18">
        <v>49.320547945205476</v>
      </c>
      <c r="D60" s="12">
        <v>2.6666666666666665</v>
      </c>
    </row>
    <row r="61" spans="1:4" x14ac:dyDescent="0.2">
      <c r="A61" t="s">
        <v>1</v>
      </c>
      <c r="B61" t="s">
        <v>91</v>
      </c>
      <c r="C61" s="18">
        <v>58.013698630136986</v>
      </c>
      <c r="D61" s="12">
        <v>3</v>
      </c>
    </row>
    <row r="62" spans="1:4" x14ac:dyDescent="0.2">
      <c r="A62" t="s">
        <v>1</v>
      </c>
      <c r="B62" t="s">
        <v>91</v>
      </c>
      <c r="C62" s="18">
        <v>54.975342465753428</v>
      </c>
      <c r="D62" s="12">
        <v>1</v>
      </c>
    </row>
    <row r="63" spans="1:4" x14ac:dyDescent="0.2">
      <c r="A63" t="s">
        <v>1</v>
      </c>
      <c r="B63" t="s">
        <v>91</v>
      </c>
      <c r="C63" s="18">
        <v>63.978082191780821</v>
      </c>
      <c r="D63" s="12">
        <v>1</v>
      </c>
    </row>
    <row r="64" spans="1:4" x14ac:dyDescent="0.2">
      <c r="A64" t="s">
        <v>447</v>
      </c>
      <c r="B64" t="s">
        <v>91</v>
      </c>
      <c r="C64" s="18">
        <v>54.364383561643834</v>
      </c>
      <c r="D64" s="12">
        <v>1</v>
      </c>
    </row>
    <row r="65" spans="1:4" x14ac:dyDescent="0.2">
      <c r="A65" t="s">
        <v>1</v>
      </c>
      <c r="B65" t="s">
        <v>91</v>
      </c>
      <c r="C65" s="18">
        <v>49.69041095890411</v>
      </c>
      <c r="D65" s="12">
        <v>1</v>
      </c>
    </row>
    <row r="66" spans="1:4" x14ac:dyDescent="0.2">
      <c r="A66" t="s">
        <v>1</v>
      </c>
      <c r="B66" t="s">
        <v>91</v>
      </c>
      <c r="C66" s="18">
        <v>64.136986301369859</v>
      </c>
      <c r="D66" s="12">
        <v>1</v>
      </c>
    </row>
    <row r="67" spans="1:4" x14ac:dyDescent="0.2">
      <c r="A67" t="s">
        <v>1</v>
      </c>
      <c r="B67" t="s">
        <v>91</v>
      </c>
      <c r="C67" s="18">
        <v>52.128767123287673</v>
      </c>
      <c r="D67" s="12">
        <v>4</v>
      </c>
    </row>
    <row r="68" spans="1:4" x14ac:dyDescent="0.2">
      <c r="A68" t="s">
        <v>1</v>
      </c>
      <c r="B68" t="s">
        <v>91</v>
      </c>
      <c r="C68" s="18">
        <v>58.317808219178083</v>
      </c>
      <c r="D68" s="12">
        <v>1</v>
      </c>
    </row>
    <row r="69" spans="1:4" x14ac:dyDescent="0.2">
      <c r="A69" t="s">
        <v>1</v>
      </c>
      <c r="B69" t="s">
        <v>91</v>
      </c>
      <c r="C69" s="18">
        <v>55.391780821917806</v>
      </c>
      <c r="D69" s="12">
        <v>1</v>
      </c>
    </row>
    <row r="70" spans="1:4" x14ac:dyDescent="0.2">
      <c r="A70" t="s">
        <v>1</v>
      </c>
      <c r="B70" t="s">
        <v>91</v>
      </c>
      <c r="C70" s="18">
        <v>45.972602739726028</v>
      </c>
      <c r="D70" s="12">
        <v>3.3333333333333335</v>
      </c>
    </row>
    <row r="71" spans="1:4" x14ac:dyDescent="0.2">
      <c r="A71" t="s">
        <v>1</v>
      </c>
      <c r="B71" t="s">
        <v>91</v>
      </c>
      <c r="C71" s="18">
        <v>49.205479452054796</v>
      </c>
      <c r="D71" s="12">
        <v>3</v>
      </c>
    </row>
    <row r="72" spans="1:4" x14ac:dyDescent="0.2">
      <c r="A72" t="s">
        <v>1</v>
      </c>
      <c r="B72" t="s">
        <v>92</v>
      </c>
      <c r="C72" s="18">
        <v>43.789041095890411</v>
      </c>
      <c r="D72" s="12">
        <v>2.3333333333333335</v>
      </c>
    </row>
    <row r="73" spans="1:4" x14ac:dyDescent="0.2">
      <c r="A73" t="s">
        <v>1</v>
      </c>
      <c r="B73" t="s">
        <v>91</v>
      </c>
      <c r="C73" s="18">
        <v>50.046575342465751</v>
      </c>
      <c r="D73" s="12">
        <v>2.3333333333333335</v>
      </c>
    </row>
    <row r="74" spans="1:4" x14ac:dyDescent="0.2">
      <c r="A74" t="s">
        <v>1</v>
      </c>
      <c r="B74" t="s">
        <v>91</v>
      </c>
      <c r="C74" s="18">
        <v>57.4</v>
      </c>
      <c r="D74" s="12">
        <v>3.3333333333333335</v>
      </c>
    </row>
    <row r="75" spans="1:4" x14ac:dyDescent="0.2">
      <c r="A75" t="s">
        <v>1</v>
      </c>
      <c r="B75" t="s">
        <v>91</v>
      </c>
      <c r="C75" s="18">
        <v>59.334246575342469</v>
      </c>
      <c r="D75" s="12">
        <v>3</v>
      </c>
    </row>
    <row r="76" spans="1:4" x14ac:dyDescent="0.2">
      <c r="A76" t="s">
        <v>1</v>
      </c>
      <c r="B76" t="s">
        <v>91</v>
      </c>
      <c r="C76" s="18">
        <v>47.334246575342469</v>
      </c>
      <c r="D76" s="12">
        <v>2.6666666666666665</v>
      </c>
    </row>
    <row r="77" spans="1:4" x14ac:dyDescent="0.2">
      <c r="A77" t="s">
        <v>1</v>
      </c>
      <c r="B77" t="s">
        <v>91</v>
      </c>
      <c r="C77" s="18">
        <v>54.079452054794523</v>
      </c>
      <c r="D77" s="12">
        <v>1.3333333333333333</v>
      </c>
    </row>
    <row r="78" spans="1:4" x14ac:dyDescent="0.2">
      <c r="A78" t="s">
        <v>1</v>
      </c>
      <c r="B78" t="s">
        <v>91</v>
      </c>
      <c r="C78" s="18">
        <v>43.010958904109586</v>
      </c>
      <c r="D78" s="12">
        <v>2.3333333333333335</v>
      </c>
    </row>
    <row r="79" spans="1:4" x14ac:dyDescent="0.2">
      <c r="A79" t="s">
        <v>1</v>
      </c>
      <c r="B79" t="s">
        <v>91</v>
      </c>
      <c r="C79" s="18">
        <v>72.789041095890411</v>
      </c>
      <c r="D79" s="12">
        <v>2.6666666666666665</v>
      </c>
    </row>
    <row r="80" spans="1:4" x14ac:dyDescent="0.2">
      <c r="A80" t="s">
        <v>1</v>
      </c>
      <c r="B80" t="s">
        <v>91</v>
      </c>
      <c r="C80" s="18">
        <v>64.421917808219177</v>
      </c>
      <c r="D80" s="12">
        <v>2.3333333333333335</v>
      </c>
    </row>
    <row r="81" spans="1:4" x14ac:dyDescent="0.2">
      <c r="A81" t="s">
        <v>1</v>
      </c>
      <c r="B81" t="s">
        <v>91</v>
      </c>
      <c r="C81" s="18">
        <v>73.30410958904109</v>
      </c>
      <c r="D81" s="12">
        <v>1.6666666666666667</v>
      </c>
    </row>
    <row r="82" spans="1:4" x14ac:dyDescent="0.2">
      <c r="A82" t="s">
        <v>1</v>
      </c>
      <c r="B82" t="s">
        <v>91</v>
      </c>
      <c r="C82" s="18">
        <v>46.221917808219175</v>
      </c>
      <c r="D82" s="12">
        <v>1.6666666666666667</v>
      </c>
    </row>
    <row r="83" spans="1:4" x14ac:dyDescent="0.2">
      <c r="A83" t="s">
        <v>1</v>
      </c>
      <c r="B83" t="s">
        <v>91</v>
      </c>
      <c r="C83" s="18">
        <v>51.534246575342465</v>
      </c>
      <c r="D83" s="12">
        <v>2.6666666666666665</v>
      </c>
    </row>
    <row r="84" spans="1:4" x14ac:dyDescent="0.2">
      <c r="A84" t="s">
        <v>1</v>
      </c>
      <c r="B84" t="s">
        <v>91</v>
      </c>
      <c r="C84" s="18">
        <v>40.254794520547946</v>
      </c>
      <c r="D84" s="12">
        <v>1.6666666666666667</v>
      </c>
    </row>
    <row r="85" spans="1:4" x14ac:dyDescent="0.2">
      <c r="A85" t="s">
        <v>1</v>
      </c>
      <c r="B85" t="s">
        <v>91</v>
      </c>
      <c r="C85" s="18">
        <v>55.745205479452054</v>
      </c>
      <c r="D85" s="12">
        <v>3.3333333333333335</v>
      </c>
    </row>
    <row r="86" spans="1:4" x14ac:dyDescent="0.2">
      <c r="A86" t="s">
        <v>1</v>
      </c>
      <c r="B86" t="s">
        <v>91</v>
      </c>
      <c r="C86" s="18">
        <v>55.57260273972603</v>
      </c>
      <c r="D86" s="12">
        <v>4</v>
      </c>
    </row>
    <row r="87" spans="1:4" x14ac:dyDescent="0.2">
      <c r="A87" t="s">
        <v>1</v>
      </c>
      <c r="B87" t="s">
        <v>91</v>
      </c>
      <c r="C87" s="18">
        <v>51.024657534246572</v>
      </c>
      <c r="D87" s="12">
        <v>1.3333333333333333</v>
      </c>
    </row>
    <row r="88" spans="1:4" x14ac:dyDescent="0.2">
      <c r="A88" t="s">
        <v>1</v>
      </c>
      <c r="B88" t="s">
        <v>91</v>
      </c>
      <c r="C88" s="18">
        <v>65.550684931506851</v>
      </c>
      <c r="D88" s="12">
        <v>2.6666666666666665</v>
      </c>
    </row>
    <row r="89" spans="1:4" x14ac:dyDescent="0.2">
      <c r="A89" t="s">
        <v>1</v>
      </c>
      <c r="B89" t="s">
        <v>91</v>
      </c>
      <c r="C89" s="18">
        <v>65.032876712328772</v>
      </c>
      <c r="D89" s="12">
        <v>1.6666666666666667</v>
      </c>
    </row>
    <row r="90" spans="1:4" x14ac:dyDescent="0.2">
      <c r="A90" t="s">
        <v>1</v>
      </c>
      <c r="B90" t="s">
        <v>91</v>
      </c>
      <c r="C90" s="18">
        <v>61.789041095890411</v>
      </c>
      <c r="D90" s="12">
        <v>2</v>
      </c>
    </row>
    <row r="91" spans="1:4" x14ac:dyDescent="0.2">
      <c r="A91" t="s">
        <v>1</v>
      </c>
      <c r="B91" t="s">
        <v>91</v>
      </c>
      <c r="C91" s="18">
        <v>71.646575342465752</v>
      </c>
      <c r="D91" s="12">
        <v>2</v>
      </c>
    </row>
    <row r="92" spans="1:4" x14ac:dyDescent="0.2">
      <c r="A92" t="s">
        <v>447</v>
      </c>
      <c r="B92" t="s">
        <v>91</v>
      </c>
      <c r="C92" s="18">
        <v>53.605479452054794</v>
      </c>
      <c r="D92" s="12">
        <v>2.3333333333333335</v>
      </c>
    </row>
    <row r="93" spans="1:4" x14ac:dyDescent="0.2">
      <c r="A93" t="s">
        <v>1</v>
      </c>
      <c r="B93" t="s">
        <v>91</v>
      </c>
      <c r="C93" s="18">
        <v>52.126027397260273</v>
      </c>
      <c r="D93" s="12">
        <v>2</v>
      </c>
    </row>
    <row r="94" spans="1:4" x14ac:dyDescent="0.2">
      <c r="A94" t="s">
        <v>1</v>
      </c>
      <c r="B94" t="s">
        <v>91</v>
      </c>
      <c r="C94" s="18">
        <v>43.178082191780824</v>
      </c>
      <c r="D94" s="12">
        <v>2.6666666666666665</v>
      </c>
    </row>
    <row r="95" spans="1:4" x14ac:dyDescent="0.2">
      <c r="A95" t="s">
        <v>1</v>
      </c>
      <c r="B95" t="s">
        <v>91</v>
      </c>
      <c r="C95" s="18">
        <v>53.479452054794521</v>
      </c>
      <c r="D95" s="12">
        <v>1.3333333333333333</v>
      </c>
    </row>
    <row r="96" spans="1:4" x14ac:dyDescent="0.2">
      <c r="A96" t="s">
        <v>1</v>
      </c>
      <c r="B96" t="s">
        <v>91</v>
      </c>
      <c r="C96" s="18">
        <v>40.627397260273973</v>
      </c>
      <c r="D96" s="12">
        <v>2.3333333333333335</v>
      </c>
    </row>
    <row r="97" spans="1:4" x14ac:dyDescent="0.2">
      <c r="A97" t="s">
        <v>1</v>
      </c>
      <c r="B97" t="s">
        <v>91</v>
      </c>
      <c r="C97" s="18">
        <v>61.493150684931507</v>
      </c>
      <c r="D97" s="12">
        <v>1.3333333333333333</v>
      </c>
    </row>
    <row r="98" spans="1:4" x14ac:dyDescent="0.2">
      <c r="A98" t="s">
        <v>1</v>
      </c>
      <c r="B98" t="s">
        <v>91</v>
      </c>
      <c r="C98" s="18">
        <v>48.679452054794524</v>
      </c>
      <c r="D98" s="12">
        <v>1.6666666666666667</v>
      </c>
    </row>
    <row r="99" spans="1:4" x14ac:dyDescent="0.2">
      <c r="A99" t="s">
        <v>447</v>
      </c>
      <c r="B99" t="s">
        <v>91</v>
      </c>
      <c r="C99" s="18">
        <v>52.408219178082192</v>
      </c>
      <c r="D99" s="12">
        <v>2.3333333333333335</v>
      </c>
    </row>
    <row r="100" spans="1:4" x14ac:dyDescent="0.2">
      <c r="A100" t="s">
        <v>447</v>
      </c>
      <c r="B100" t="s">
        <v>91</v>
      </c>
      <c r="C100" s="18">
        <v>59.216438356164382</v>
      </c>
      <c r="D100" s="12">
        <v>2.6666666666666665</v>
      </c>
    </row>
    <row r="101" spans="1:4" x14ac:dyDescent="0.2">
      <c r="A101" t="s">
        <v>447</v>
      </c>
      <c r="B101" t="s">
        <v>91</v>
      </c>
      <c r="C101" s="18">
        <v>58.139726027397259</v>
      </c>
      <c r="D101" s="12">
        <v>2.3333333333333335</v>
      </c>
    </row>
    <row r="102" spans="1:4" x14ac:dyDescent="0.2">
      <c r="A102" t="s">
        <v>447</v>
      </c>
      <c r="B102" t="s">
        <v>91</v>
      </c>
      <c r="C102" s="18">
        <v>43.747945205479454</v>
      </c>
      <c r="D102" s="12">
        <v>3.6666666666666665</v>
      </c>
    </row>
    <row r="103" spans="1:4" x14ac:dyDescent="0.2">
      <c r="A103" t="s">
        <v>447</v>
      </c>
      <c r="B103" t="s">
        <v>91</v>
      </c>
      <c r="C103" s="18">
        <v>61.835616438356162</v>
      </c>
      <c r="D103" s="12">
        <v>1.6666666666666667</v>
      </c>
    </row>
    <row r="104" spans="1:4" x14ac:dyDescent="0.2">
      <c r="A104" t="s">
        <v>447</v>
      </c>
      <c r="B104" t="s">
        <v>91</v>
      </c>
      <c r="C104" s="18">
        <v>62.194520547945203</v>
      </c>
      <c r="D104" s="12">
        <v>1.6666666666666667</v>
      </c>
    </row>
    <row r="105" spans="1:4" x14ac:dyDescent="0.2">
      <c r="A105" t="s">
        <v>447</v>
      </c>
      <c r="B105" t="s">
        <v>92</v>
      </c>
      <c r="C105" s="18">
        <v>65.463013698630135</v>
      </c>
      <c r="D105" s="12">
        <v>2.6666666666666665</v>
      </c>
    </row>
    <row r="106" spans="1:4" x14ac:dyDescent="0.2">
      <c r="A106" t="s">
        <v>447</v>
      </c>
      <c r="B106" t="s">
        <v>91</v>
      </c>
      <c r="C106" s="18">
        <v>33.504109589041093</v>
      </c>
      <c r="D106" s="12">
        <v>2.3333333333333335</v>
      </c>
    </row>
    <row r="107" spans="1:4" x14ac:dyDescent="0.2">
      <c r="A107" t="s">
        <v>447</v>
      </c>
      <c r="B107" t="s">
        <v>91</v>
      </c>
      <c r="C107" s="18">
        <v>58.975342465753428</v>
      </c>
      <c r="D107" s="12">
        <v>2.3333333333333335</v>
      </c>
    </row>
    <row r="108" spans="1:4" x14ac:dyDescent="0.2">
      <c r="A108" t="s">
        <v>447</v>
      </c>
      <c r="B108" t="s">
        <v>91</v>
      </c>
      <c r="C108" s="18">
        <v>66.682191780821924</v>
      </c>
      <c r="D108" s="12">
        <v>2</v>
      </c>
    </row>
    <row r="109" spans="1:4" x14ac:dyDescent="0.2">
      <c r="A109" t="s">
        <v>1</v>
      </c>
      <c r="B109" t="s">
        <v>91</v>
      </c>
      <c r="C109" s="18">
        <v>59.353424657534248</v>
      </c>
      <c r="D109" s="12">
        <v>2.6666666666666665</v>
      </c>
    </row>
    <row r="110" spans="1:4" x14ac:dyDescent="0.2">
      <c r="A110" t="s">
        <v>1</v>
      </c>
      <c r="B110" t="s">
        <v>91</v>
      </c>
      <c r="C110" s="18">
        <v>64.010958904109586</v>
      </c>
      <c r="D110" s="12">
        <v>2</v>
      </c>
    </row>
    <row r="111" spans="1:4" x14ac:dyDescent="0.2">
      <c r="A111" t="s">
        <v>1</v>
      </c>
      <c r="B111" t="s">
        <v>91</v>
      </c>
      <c r="C111" s="18">
        <v>55.956164383561642</v>
      </c>
      <c r="D111" s="12">
        <v>1.6666666666666667</v>
      </c>
    </row>
    <row r="112" spans="1:4" x14ac:dyDescent="0.2">
      <c r="A112" t="s">
        <v>447</v>
      </c>
      <c r="B112" t="s">
        <v>92</v>
      </c>
      <c r="C112" s="18">
        <v>57.92876712328767</v>
      </c>
      <c r="D112" s="12">
        <v>3</v>
      </c>
    </row>
    <row r="113" spans="1:4" x14ac:dyDescent="0.2">
      <c r="A113" t="s">
        <v>1</v>
      </c>
      <c r="B113" t="s">
        <v>91</v>
      </c>
      <c r="C113" s="18">
        <v>53.087671232876716</v>
      </c>
      <c r="D113" s="12">
        <v>2.3333333333333335</v>
      </c>
    </row>
    <row r="114" spans="1:4" x14ac:dyDescent="0.2">
      <c r="A114" t="s">
        <v>1</v>
      </c>
      <c r="B114" t="s">
        <v>91</v>
      </c>
      <c r="C114" s="18">
        <v>47.92876712328767</v>
      </c>
      <c r="D114" s="12">
        <v>2.3333333333333335</v>
      </c>
    </row>
    <row r="115" spans="1:4" x14ac:dyDescent="0.2">
      <c r="A115" t="s">
        <v>1</v>
      </c>
      <c r="B115" t="s">
        <v>91</v>
      </c>
      <c r="C115" s="18">
        <v>53.027397260273972</v>
      </c>
      <c r="D115" s="12">
        <v>3.3333333333333335</v>
      </c>
    </row>
    <row r="116" spans="1:4" x14ac:dyDescent="0.2">
      <c r="A116" t="s">
        <v>1</v>
      </c>
      <c r="B116" t="s">
        <v>91</v>
      </c>
      <c r="C116" s="18">
        <v>47.841095890410962</v>
      </c>
      <c r="D116" s="12">
        <v>2.3333333333333335</v>
      </c>
    </row>
    <row r="117" spans="1:4" x14ac:dyDescent="0.2">
      <c r="A117" t="s">
        <v>1</v>
      </c>
      <c r="B117" t="s">
        <v>91</v>
      </c>
      <c r="C117" s="18">
        <v>35.934246575342463</v>
      </c>
      <c r="D117" s="12">
        <v>1.6666666666666667</v>
      </c>
    </row>
    <row r="118" spans="1:4" x14ac:dyDescent="0.2">
      <c r="A118" t="s">
        <v>1</v>
      </c>
      <c r="B118" t="s">
        <v>91</v>
      </c>
      <c r="C118" s="18">
        <v>69.668493150684938</v>
      </c>
      <c r="D118" s="12">
        <v>2.6666666666666665</v>
      </c>
    </row>
    <row r="119" spans="1:4" x14ac:dyDescent="0.2">
      <c r="A119" t="s">
        <v>1</v>
      </c>
      <c r="B119" t="s">
        <v>91</v>
      </c>
      <c r="C119" s="18">
        <v>36.287671232876711</v>
      </c>
      <c r="D119" s="12">
        <v>1.6666666666666667</v>
      </c>
    </row>
    <row r="120" spans="1:4" x14ac:dyDescent="0.2">
      <c r="A120" t="s">
        <v>1</v>
      </c>
      <c r="B120" t="s">
        <v>91</v>
      </c>
      <c r="C120" s="18">
        <v>49.627397260273973</v>
      </c>
      <c r="D120" s="12">
        <v>1</v>
      </c>
    </row>
    <row r="121" spans="1:4" x14ac:dyDescent="0.2">
      <c r="A121" t="s">
        <v>1</v>
      </c>
      <c r="B121" t="s">
        <v>91</v>
      </c>
      <c r="C121" s="18">
        <v>51.216438356164382</v>
      </c>
      <c r="D121" s="12">
        <v>1</v>
      </c>
    </row>
    <row r="122" spans="1:4" x14ac:dyDescent="0.2">
      <c r="A122" t="s">
        <v>1</v>
      </c>
      <c r="B122" t="s">
        <v>91</v>
      </c>
      <c r="C122" s="18">
        <v>52.597260273972601</v>
      </c>
      <c r="D122" s="12">
        <v>1</v>
      </c>
    </row>
    <row r="123" spans="1:4" x14ac:dyDescent="0.2">
      <c r="A123" t="s">
        <v>1</v>
      </c>
      <c r="B123" t="s">
        <v>91</v>
      </c>
      <c r="C123" s="18">
        <v>49.605479452054794</v>
      </c>
      <c r="D123" s="12">
        <v>1</v>
      </c>
    </row>
    <row r="124" spans="1:4" x14ac:dyDescent="0.2">
      <c r="A124" t="s">
        <v>1</v>
      </c>
      <c r="B124" t="s">
        <v>91</v>
      </c>
      <c r="C124" s="18">
        <v>64.643835616438352</v>
      </c>
      <c r="D124" s="12">
        <v>3</v>
      </c>
    </row>
    <row r="125" spans="1:4" x14ac:dyDescent="0.2">
      <c r="A125" t="s">
        <v>1</v>
      </c>
      <c r="B125" t="s">
        <v>91</v>
      </c>
      <c r="C125" s="18">
        <v>51.663013698630138</v>
      </c>
      <c r="D125" s="12">
        <v>1.6666666666666667</v>
      </c>
    </row>
    <row r="126" spans="1:4" x14ac:dyDescent="0.2">
      <c r="A126" t="s">
        <v>1</v>
      </c>
      <c r="B126" t="s">
        <v>91</v>
      </c>
      <c r="C126" s="18">
        <v>51.698630136986303</v>
      </c>
      <c r="D126" s="12">
        <v>3</v>
      </c>
    </row>
    <row r="127" spans="1:4" x14ac:dyDescent="0.2">
      <c r="A127" t="s">
        <v>1</v>
      </c>
      <c r="B127" t="s">
        <v>91</v>
      </c>
      <c r="C127" s="18">
        <v>45.884931506849313</v>
      </c>
      <c r="D127" s="12">
        <v>4</v>
      </c>
    </row>
    <row r="128" spans="1:4" x14ac:dyDescent="0.2">
      <c r="A128" t="s">
        <v>1</v>
      </c>
      <c r="B128" t="s">
        <v>91</v>
      </c>
      <c r="C128" s="18">
        <v>53.016438356164386</v>
      </c>
      <c r="D128" s="12">
        <v>3</v>
      </c>
    </row>
    <row r="129" spans="1:4" x14ac:dyDescent="0.2">
      <c r="A129" t="s">
        <v>1</v>
      </c>
      <c r="B129" t="s">
        <v>91</v>
      </c>
      <c r="C129" s="18">
        <v>58.871232876712327</v>
      </c>
      <c r="D129" s="12">
        <v>2.3333333333333335</v>
      </c>
    </row>
    <row r="130" spans="1:4" x14ac:dyDescent="0.2">
      <c r="A130" t="s">
        <v>1</v>
      </c>
      <c r="B130" t="s">
        <v>91</v>
      </c>
      <c r="C130" s="18">
        <v>55.583561643835615</v>
      </c>
      <c r="D130" s="12">
        <v>2.6666666666666665</v>
      </c>
    </row>
    <row r="131" spans="1:4" x14ac:dyDescent="0.2">
      <c r="A131" t="s">
        <v>1</v>
      </c>
      <c r="B131" t="s">
        <v>91</v>
      </c>
      <c r="C131" s="18">
        <v>63.909589041095892</v>
      </c>
      <c r="D131" s="12">
        <v>2</v>
      </c>
    </row>
    <row r="132" spans="1:4" x14ac:dyDescent="0.2">
      <c r="A132" t="s">
        <v>1</v>
      </c>
      <c r="B132" t="s">
        <v>91</v>
      </c>
      <c r="C132" s="18">
        <v>68.175342465753431</v>
      </c>
      <c r="D132" s="12">
        <v>2</v>
      </c>
    </row>
    <row r="133" spans="1:4" x14ac:dyDescent="0.2">
      <c r="A133" t="s">
        <v>1</v>
      </c>
      <c r="B133" t="s">
        <v>91</v>
      </c>
      <c r="C133" s="18">
        <v>55.830136986301369</v>
      </c>
      <c r="D133" s="12">
        <v>1.6666666666666667</v>
      </c>
    </row>
    <row r="134" spans="1:4" x14ac:dyDescent="0.2">
      <c r="A134" t="s">
        <v>1</v>
      </c>
      <c r="B134" t="s">
        <v>92</v>
      </c>
      <c r="C134" s="18">
        <v>57.720547945205482</v>
      </c>
      <c r="D134" s="12">
        <v>2.3333333333333335</v>
      </c>
    </row>
    <row r="135" spans="1:4" x14ac:dyDescent="0.2">
      <c r="A135" t="s">
        <v>1</v>
      </c>
      <c r="B135" t="s">
        <v>91</v>
      </c>
      <c r="C135" s="18">
        <v>43.778082191780825</v>
      </c>
      <c r="D135" s="12">
        <v>1.6666666666666667</v>
      </c>
    </row>
    <row r="136" spans="1:4" x14ac:dyDescent="0.2">
      <c r="A136" t="s">
        <v>1</v>
      </c>
      <c r="B136" t="s">
        <v>91</v>
      </c>
      <c r="C136" s="18">
        <v>51.630136986301373</v>
      </c>
      <c r="D136" s="12">
        <v>2.3333333333333335</v>
      </c>
    </row>
    <row r="137" spans="1:4" x14ac:dyDescent="0.2">
      <c r="A137" t="s">
        <v>1</v>
      </c>
      <c r="B137" t="s">
        <v>91</v>
      </c>
      <c r="C137" s="18">
        <v>76.430136986301363</v>
      </c>
      <c r="D137" s="12">
        <v>1.6666666666666667</v>
      </c>
    </row>
    <row r="138" spans="1:4" x14ac:dyDescent="0.2">
      <c r="A138" t="s">
        <v>1</v>
      </c>
      <c r="B138" t="s">
        <v>91</v>
      </c>
      <c r="C138" s="18">
        <v>51.178082191780824</v>
      </c>
      <c r="D138" s="12">
        <v>1.3333333333333333</v>
      </c>
    </row>
    <row r="139" spans="1:4" x14ac:dyDescent="0.2">
      <c r="A139" t="s">
        <v>447</v>
      </c>
      <c r="B139" t="s">
        <v>91</v>
      </c>
      <c r="C139" s="18">
        <v>49.260273972602739</v>
      </c>
      <c r="D139" s="12">
        <v>2</v>
      </c>
    </row>
    <row r="140" spans="1:4" x14ac:dyDescent="0.2">
      <c r="A140" t="s">
        <v>447</v>
      </c>
      <c r="B140" t="s">
        <v>91</v>
      </c>
      <c r="C140" s="18">
        <v>57.945205479452056</v>
      </c>
      <c r="D140" s="12">
        <v>4</v>
      </c>
    </row>
    <row r="141" spans="1:4" x14ac:dyDescent="0.2">
      <c r="A141" t="s">
        <v>447</v>
      </c>
      <c r="B141" t="s">
        <v>91</v>
      </c>
      <c r="C141" s="18">
        <v>43.221917808219175</v>
      </c>
      <c r="D141" s="12">
        <v>1.6666666666666667</v>
      </c>
    </row>
    <row r="142" spans="1:4" x14ac:dyDescent="0.2">
      <c r="A142" t="s">
        <v>447</v>
      </c>
      <c r="B142" t="s">
        <v>91</v>
      </c>
      <c r="C142" s="18">
        <v>45.978082191780821</v>
      </c>
      <c r="D142" s="12">
        <v>1.6666666666666667</v>
      </c>
    </row>
    <row r="143" spans="1:4" x14ac:dyDescent="0.2">
      <c r="A143" t="s">
        <v>447</v>
      </c>
      <c r="B143" t="s">
        <v>91</v>
      </c>
      <c r="C143" s="18">
        <v>58.465753424657535</v>
      </c>
      <c r="D143" s="12">
        <v>2</v>
      </c>
    </row>
    <row r="144" spans="1:4" x14ac:dyDescent="0.2">
      <c r="A144" t="s">
        <v>447</v>
      </c>
      <c r="B144" t="s">
        <v>91</v>
      </c>
      <c r="C144" s="18">
        <v>57.843835616438355</v>
      </c>
      <c r="D144" s="12">
        <v>2</v>
      </c>
    </row>
    <row r="145" spans="1:4" x14ac:dyDescent="0.2">
      <c r="A145" t="s">
        <v>447</v>
      </c>
      <c r="B145" t="s">
        <v>91</v>
      </c>
      <c r="C145" s="18">
        <v>47.709589041095889</v>
      </c>
      <c r="D145" s="12">
        <v>1.3333333333333333</v>
      </c>
    </row>
    <row r="146" spans="1:4" x14ac:dyDescent="0.2">
      <c r="A146" t="s">
        <v>447</v>
      </c>
      <c r="B146" t="s">
        <v>91</v>
      </c>
      <c r="C146" s="18">
        <v>61.328767123287669</v>
      </c>
      <c r="D146" s="12">
        <v>2.3333333333333335</v>
      </c>
    </row>
    <row r="147" spans="1:4" x14ac:dyDescent="0.2">
      <c r="A147" t="s">
        <v>447</v>
      </c>
      <c r="B147" t="s">
        <v>91</v>
      </c>
      <c r="C147" s="18">
        <v>51.079452054794523</v>
      </c>
      <c r="D147" s="12">
        <v>4</v>
      </c>
    </row>
    <row r="148" spans="1:4" x14ac:dyDescent="0.2">
      <c r="A148" t="s">
        <v>447</v>
      </c>
      <c r="B148" t="s">
        <v>92</v>
      </c>
      <c r="C148" s="18">
        <v>50.136986301369866</v>
      </c>
      <c r="D148" s="12">
        <v>2.3333333333333335</v>
      </c>
    </row>
    <row r="149" spans="1:4" x14ac:dyDescent="0.2">
      <c r="A149" t="s">
        <v>1</v>
      </c>
      <c r="B149" t="s">
        <v>91</v>
      </c>
      <c r="C149" s="18">
        <v>57.315068493150683</v>
      </c>
      <c r="D149" s="12">
        <v>2.3333333333333335</v>
      </c>
    </row>
    <row r="150" spans="1:4" x14ac:dyDescent="0.2">
      <c r="A150" t="s">
        <v>1</v>
      </c>
      <c r="B150" t="s">
        <v>91</v>
      </c>
      <c r="C150" s="18">
        <v>47.235616438356168</v>
      </c>
      <c r="D150" s="12">
        <v>1.3333333333333333</v>
      </c>
    </row>
    <row r="151" spans="1:4" x14ac:dyDescent="0.2">
      <c r="A151" t="s">
        <v>447</v>
      </c>
      <c r="B151" t="s">
        <v>91</v>
      </c>
      <c r="C151" s="18">
        <v>63.8</v>
      </c>
      <c r="D151" s="12">
        <v>2.6666666666666665</v>
      </c>
    </row>
    <row r="152" spans="1:4" x14ac:dyDescent="0.2">
      <c r="A152" t="s">
        <v>447</v>
      </c>
      <c r="B152" t="s">
        <v>91</v>
      </c>
      <c r="C152" s="18">
        <v>46.446575342465756</v>
      </c>
      <c r="D152" s="12">
        <v>1.6666666666666667</v>
      </c>
    </row>
    <row r="153" spans="1:4" x14ac:dyDescent="0.2">
      <c r="A153" t="s">
        <v>447</v>
      </c>
      <c r="B153" t="s">
        <v>91</v>
      </c>
      <c r="C153" s="18">
        <v>50.736986301369861</v>
      </c>
      <c r="D153" s="12">
        <v>1.3333333333333333</v>
      </c>
    </row>
    <row r="154" spans="1:4" x14ac:dyDescent="0.2">
      <c r="A154" t="s">
        <v>447</v>
      </c>
      <c r="B154" t="s">
        <v>92</v>
      </c>
      <c r="C154" s="18">
        <v>56.301369863013697</v>
      </c>
      <c r="D154" s="12">
        <v>4</v>
      </c>
    </row>
    <row r="155" spans="1:4" x14ac:dyDescent="0.2">
      <c r="A155" t="s">
        <v>447</v>
      </c>
      <c r="B155" t="s">
        <v>91</v>
      </c>
      <c r="C155" s="18">
        <v>51.227397260273975</v>
      </c>
      <c r="D155" s="12">
        <v>1.6666666666666667</v>
      </c>
    </row>
    <row r="156" spans="1:4" x14ac:dyDescent="0.2">
      <c r="A156" t="s">
        <v>447</v>
      </c>
      <c r="B156" t="s">
        <v>91</v>
      </c>
      <c r="C156" s="18">
        <v>55.791780821917811</v>
      </c>
      <c r="D156" s="12">
        <v>2.3333333333333335</v>
      </c>
    </row>
    <row r="157" spans="1:4" x14ac:dyDescent="0.2">
      <c r="A157" t="s">
        <v>447</v>
      </c>
      <c r="B157" t="s">
        <v>91</v>
      </c>
      <c r="C157" s="18">
        <v>57.857534246575341</v>
      </c>
      <c r="D157" s="12">
        <v>2.6666666666666665</v>
      </c>
    </row>
    <row r="158" spans="1:4" x14ac:dyDescent="0.2">
      <c r="A158" t="s">
        <v>447</v>
      </c>
      <c r="B158" t="s">
        <v>91</v>
      </c>
      <c r="C158" s="18">
        <v>64.698630136986296</v>
      </c>
      <c r="D158" s="12">
        <v>2.3333333333333335</v>
      </c>
    </row>
    <row r="159" spans="1:4" x14ac:dyDescent="0.2">
      <c r="A159" t="s">
        <v>447</v>
      </c>
      <c r="B159" t="s">
        <v>91</v>
      </c>
      <c r="C159" s="18">
        <v>43.767123287671232</v>
      </c>
      <c r="D159" s="12">
        <v>1.6666666666666667</v>
      </c>
    </row>
    <row r="160" spans="1:4" x14ac:dyDescent="0.2">
      <c r="A160" t="s">
        <v>447</v>
      </c>
      <c r="B160" t="s">
        <v>91</v>
      </c>
      <c r="C160" s="18">
        <v>49.202739726027396</v>
      </c>
      <c r="D160" s="12">
        <v>2</v>
      </c>
    </row>
    <row r="161" spans="1:4" x14ac:dyDescent="0.2">
      <c r="A161" t="s">
        <v>447</v>
      </c>
      <c r="B161" t="s">
        <v>91</v>
      </c>
      <c r="C161" s="18">
        <v>60.446575342465756</v>
      </c>
      <c r="D161" s="12">
        <v>3</v>
      </c>
    </row>
    <row r="162" spans="1:4" x14ac:dyDescent="0.2">
      <c r="A162" t="s">
        <v>447</v>
      </c>
      <c r="B162" t="s">
        <v>91</v>
      </c>
      <c r="C162" s="18">
        <v>60.679452054794524</v>
      </c>
      <c r="D162" s="12">
        <v>4</v>
      </c>
    </row>
    <row r="163" spans="1:4" x14ac:dyDescent="0.2">
      <c r="A163" t="s">
        <v>447</v>
      </c>
      <c r="B163" t="s">
        <v>91</v>
      </c>
      <c r="C163" s="18">
        <v>64.61643835616438</v>
      </c>
      <c r="D163" s="12">
        <v>2.3333333333333335</v>
      </c>
    </row>
    <row r="164" spans="1:4" x14ac:dyDescent="0.2">
      <c r="A164" t="s">
        <v>1</v>
      </c>
      <c r="B164" t="s">
        <v>91</v>
      </c>
      <c r="C164" s="18">
        <v>43.706849315068496</v>
      </c>
      <c r="D164" s="12">
        <v>2.3333333333333335</v>
      </c>
    </row>
    <row r="165" spans="1:4" x14ac:dyDescent="0.2">
      <c r="A165" t="s">
        <v>1</v>
      </c>
      <c r="B165" t="s">
        <v>91</v>
      </c>
      <c r="C165" s="18">
        <v>45.868493150684934</v>
      </c>
      <c r="D165" s="12">
        <v>2</v>
      </c>
    </row>
    <row r="166" spans="1:4" x14ac:dyDescent="0.2">
      <c r="A166" t="s">
        <v>1</v>
      </c>
      <c r="B166" t="s">
        <v>91</v>
      </c>
      <c r="C166" s="18">
        <v>48.260273972602739</v>
      </c>
      <c r="D166" s="12">
        <v>2.3333333333333335</v>
      </c>
    </row>
    <row r="167" spans="1:4" x14ac:dyDescent="0.2">
      <c r="A167" t="s">
        <v>1</v>
      </c>
      <c r="B167" t="s">
        <v>92</v>
      </c>
      <c r="C167" s="18">
        <v>41.630136986301373</v>
      </c>
      <c r="D167" s="12">
        <v>2.3333333333333335</v>
      </c>
    </row>
    <row r="168" spans="1:4" x14ac:dyDescent="0.2">
      <c r="A168" t="s">
        <v>447</v>
      </c>
      <c r="B168" t="s">
        <v>92</v>
      </c>
      <c r="C168" s="18">
        <v>53.539726027397258</v>
      </c>
      <c r="D168" s="12">
        <v>1.6666666666666667</v>
      </c>
    </row>
    <row r="169" spans="1:4" x14ac:dyDescent="0.2">
      <c r="A169" t="s">
        <v>447</v>
      </c>
      <c r="B169" t="s">
        <v>91</v>
      </c>
      <c r="C169" s="18">
        <v>37.909589041095892</v>
      </c>
      <c r="D169" s="12">
        <v>1.6666666666666667</v>
      </c>
    </row>
    <row r="170" spans="1:4" x14ac:dyDescent="0.2">
      <c r="A170" t="s">
        <v>447</v>
      </c>
      <c r="B170" t="s">
        <v>91</v>
      </c>
      <c r="C170" s="18">
        <v>50.904109589041099</v>
      </c>
      <c r="D170" s="12">
        <v>2.3333333333333335</v>
      </c>
    </row>
    <row r="171" spans="1:4" x14ac:dyDescent="0.2">
      <c r="A171" t="s">
        <v>447</v>
      </c>
      <c r="B171" t="s">
        <v>91</v>
      </c>
      <c r="C171" s="18">
        <v>60.504109589041093</v>
      </c>
      <c r="D171" s="12">
        <v>2.3333333333333335</v>
      </c>
    </row>
    <row r="172" spans="1:4" x14ac:dyDescent="0.2">
      <c r="A172" t="s">
        <v>447</v>
      </c>
      <c r="B172" t="s">
        <v>92</v>
      </c>
      <c r="C172" s="18">
        <v>59.627397260273973</v>
      </c>
      <c r="D172" s="12">
        <v>3</v>
      </c>
    </row>
    <row r="173" spans="1:4" x14ac:dyDescent="0.2">
      <c r="A173" t="s">
        <v>447</v>
      </c>
      <c r="B173" t="s">
        <v>91</v>
      </c>
      <c r="C173" s="18">
        <v>50.893150684931506</v>
      </c>
      <c r="D173" s="12">
        <v>1.6666666666666667</v>
      </c>
    </row>
    <row r="174" spans="1:4" x14ac:dyDescent="0.2">
      <c r="A174" t="s">
        <v>447</v>
      </c>
      <c r="B174" t="s">
        <v>91</v>
      </c>
      <c r="C174" s="18">
        <v>69.167123287671231</v>
      </c>
      <c r="D174" s="12">
        <v>4</v>
      </c>
    </row>
    <row r="175" spans="1:4" x14ac:dyDescent="0.2">
      <c r="A175" t="s">
        <v>447</v>
      </c>
      <c r="B175" t="s">
        <v>91</v>
      </c>
      <c r="C175" s="18">
        <v>62.172602739726024</v>
      </c>
      <c r="D175" s="12">
        <v>2.6666666666666665</v>
      </c>
    </row>
    <row r="176" spans="1:4" x14ac:dyDescent="0.2">
      <c r="A176" t="s">
        <v>447</v>
      </c>
      <c r="B176" t="s">
        <v>91</v>
      </c>
      <c r="C176" s="18">
        <v>53.493150684931507</v>
      </c>
      <c r="D176" s="12">
        <v>3.6666666666666665</v>
      </c>
    </row>
    <row r="177" spans="1:4" x14ac:dyDescent="0.2">
      <c r="A177" t="s">
        <v>1</v>
      </c>
      <c r="B177" t="s">
        <v>92</v>
      </c>
      <c r="C177" s="18">
        <v>46.465753424657535</v>
      </c>
      <c r="D177" s="12">
        <v>4</v>
      </c>
    </row>
    <row r="178" spans="1:4" x14ac:dyDescent="0.2">
      <c r="A178" t="s">
        <v>1</v>
      </c>
      <c r="B178" t="s">
        <v>91</v>
      </c>
      <c r="C178" s="18">
        <v>36.920547945205477</v>
      </c>
      <c r="D178" s="12">
        <v>3</v>
      </c>
    </row>
    <row r="179" spans="1:4" x14ac:dyDescent="0.2">
      <c r="A179" t="s">
        <v>447</v>
      </c>
      <c r="B179" t="s">
        <v>91</v>
      </c>
      <c r="C179" s="18">
        <v>41.0027397260274</v>
      </c>
      <c r="D179" s="12">
        <v>4</v>
      </c>
    </row>
    <row r="180" spans="1:4" x14ac:dyDescent="0.2">
      <c r="A180" t="s">
        <v>447</v>
      </c>
      <c r="B180" t="s">
        <v>91</v>
      </c>
      <c r="C180" s="18">
        <v>48.887671232876713</v>
      </c>
      <c r="D180" s="12">
        <v>2.3333333333333335</v>
      </c>
    </row>
    <row r="181" spans="1:4" x14ac:dyDescent="0.2">
      <c r="A181" t="s">
        <v>447</v>
      </c>
      <c r="B181" t="s">
        <v>91</v>
      </c>
      <c r="C181" s="18">
        <v>47.397260273972606</v>
      </c>
      <c r="D181" s="12">
        <v>4</v>
      </c>
    </row>
    <row r="182" spans="1:4" x14ac:dyDescent="0.2">
      <c r="A182" t="s">
        <v>447</v>
      </c>
      <c r="B182" t="s">
        <v>91</v>
      </c>
      <c r="C182" s="18">
        <v>59.112328767123287</v>
      </c>
      <c r="D182" s="12">
        <v>2.3333333333333335</v>
      </c>
    </row>
    <row r="183" spans="1:4" x14ac:dyDescent="0.2">
      <c r="A183" t="s">
        <v>447</v>
      </c>
      <c r="B183" t="s">
        <v>91</v>
      </c>
      <c r="C183" s="18">
        <v>53.487671232876714</v>
      </c>
      <c r="D183" s="12">
        <v>1</v>
      </c>
    </row>
    <row r="184" spans="1:4" x14ac:dyDescent="0.2">
      <c r="A184" t="s">
        <v>447</v>
      </c>
      <c r="B184" t="s">
        <v>91</v>
      </c>
      <c r="C184" s="18">
        <v>59.43013698630137</v>
      </c>
      <c r="D184" s="12">
        <v>1</v>
      </c>
    </row>
    <row r="185" spans="1:4" x14ac:dyDescent="0.2">
      <c r="A185" t="s">
        <v>447</v>
      </c>
      <c r="B185" t="s">
        <v>91</v>
      </c>
      <c r="C185" s="18">
        <v>48.980821917808221</v>
      </c>
      <c r="D185" s="12">
        <v>1</v>
      </c>
    </row>
    <row r="186" spans="1:4" x14ac:dyDescent="0.2">
      <c r="A186" t="s">
        <v>447</v>
      </c>
      <c r="B186" t="s">
        <v>91</v>
      </c>
      <c r="C186" s="18">
        <v>49.69315068493151</v>
      </c>
      <c r="D186" s="12">
        <v>1</v>
      </c>
    </row>
    <row r="187" spans="1:4" x14ac:dyDescent="0.2">
      <c r="A187" t="s">
        <v>447</v>
      </c>
      <c r="B187" t="s">
        <v>91</v>
      </c>
      <c r="C187" s="18">
        <v>58.909589041095892</v>
      </c>
      <c r="D187" s="12">
        <v>1</v>
      </c>
    </row>
    <row r="188" spans="1:4" x14ac:dyDescent="0.2">
      <c r="A188" t="s">
        <v>447</v>
      </c>
      <c r="B188" t="s">
        <v>91</v>
      </c>
      <c r="C188" s="18">
        <v>45.791780821917811</v>
      </c>
      <c r="D188" s="12">
        <v>1</v>
      </c>
    </row>
    <row r="189" spans="1:4" x14ac:dyDescent="0.2">
      <c r="A189" t="s">
        <v>1</v>
      </c>
      <c r="B189" t="s">
        <v>91</v>
      </c>
      <c r="C189" s="18">
        <v>54.926027397260277</v>
      </c>
      <c r="D189" s="12">
        <v>1</v>
      </c>
    </row>
    <row r="190" spans="1:4" x14ac:dyDescent="0.2">
      <c r="A190" t="s">
        <v>1</v>
      </c>
      <c r="B190" t="s">
        <v>91</v>
      </c>
      <c r="C190" s="18">
        <v>56.238356164383561</v>
      </c>
      <c r="D190" s="12">
        <v>1</v>
      </c>
    </row>
    <row r="191" spans="1:4" x14ac:dyDescent="0.2">
      <c r="A191" t="s">
        <v>1</v>
      </c>
      <c r="B191" t="s">
        <v>91</v>
      </c>
      <c r="C191" s="18">
        <v>69.084931506849315</v>
      </c>
      <c r="D191" s="12">
        <v>4</v>
      </c>
    </row>
    <row r="192" spans="1:4" x14ac:dyDescent="0.2">
      <c r="A192" t="s">
        <v>447</v>
      </c>
      <c r="B192" t="s">
        <v>91</v>
      </c>
      <c r="C192" s="18">
        <v>52.435616438356163</v>
      </c>
      <c r="D192" s="12">
        <v>2</v>
      </c>
    </row>
    <row r="193" spans="1:4" x14ac:dyDescent="0.2">
      <c r="A193" t="s">
        <v>447</v>
      </c>
      <c r="B193" t="s">
        <v>91</v>
      </c>
      <c r="C193" s="18">
        <v>49.890410958904113</v>
      </c>
      <c r="D193" s="12">
        <v>1.6666666666666667</v>
      </c>
    </row>
    <row r="194" spans="1:4" x14ac:dyDescent="0.2">
      <c r="A194" t="s">
        <v>447</v>
      </c>
      <c r="B194" t="s">
        <v>91</v>
      </c>
      <c r="C194" s="18">
        <v>51.783561643835618</v>
      </c>
      <c r="D194" s="12">
        <v>2</v>
      </c>
    </row>
    <row r="195" spans="1:4" x14ac:dyDescent="0.2">
      <c r="A195" t="s">
        <v>447</v>
      </c>
      <c r="B195" t="s">
        <v>91</v>
      </c>
      <c r="C195" s="18">
        <v>47.42739726027397</v>
      </c>
      <c r="D195" s="12">
        <v>4</v>
      </c>
    </row>
    <row r="196" spans="1:4" x14ac:dyDescent="0.2">
      <c r="A196" t="s">
        <v>447</v>
      </c>
      <c r="B196" t="s">
        <v>91</v>
      </c>
      <c r="C196" s="18">
        <v>53.684931506849317</v>
      </c>
      <c r="D196" s="12">
        <v>1.6666666666666667</v>
      </c>
    </row>
    <row r="197" spans="1:4" x14ac:dyDescent="0.2">
      <c r="A197" t="s">
        <v>447</v>
      </c>
      <c r="B197" t="s">
        <v>91</v>
      </c>
      <c r="C197" s="18">
        <v>63.906849315068492</v>
      </c>
      <c r="D197" s="12">
        <v>3</v>
      </c>
    </row>
    <row r="198" spans="1:4" x14ac:dyDescent="0.2">
      <c r="A198" t="s">
        <v>447</v>
      </c>
      <c r="B198" t="s">
        <v>91</v>
      </c>
      <c r="C198" s="18">
        <v>56.112328767123287</v>
      </c>
      <c r="D198" s="12">
        <v>2</v>
      </c>
    </row>
    <row r="199" spans="1:4" x14ac:dyDescent="0.2">
      <c r="A199" t="s">
        <v>447</v>
      </c>
      <c r="B199" t="s">
        <v>91</v>
      </c>
      <c r="C199" s="18">
        <v>57.523287671232879</v>
      </c>
      <c r="D199" s="12">
        <v>2.3333333333333335</v>
      </c>
    </row>
    <row r="200" spans="1:4" x14ac:dyDescent="0.2">
      <c r="A200" t="s">
        <v>447</v>
      </c>
      <c r="B200" t="s">
        <v>91</v>
      </c>
      <c r="C200" s="18">
        <v>42.024657534246572</v>
      </c>
      <c r="D200" s="12">
        <v>1.6666666666666667</v>
      </c>
    </row>
    <row r="201" spans="1:4" x14ac:dyDescent="0.2">
      <c r="A201" t="s">
        <v>1</v>
      </c>
      <c r="B201" t="s">
        <v>91</v>
      </c>
      <c r="C201" s="18">
        <v>44.972602739726028</v>
      </c>
      <c r="D201" s="12">
        <v>2</v>
      </c>
    </row>
    <row r="202" spans="1:4" x14ac:dyDescent="0.2">
      <c r="A202" t="s">
        <v>1</v>
      </c>
      <c r="B202" t="s">
        <v>91</v>
      </c>
      <c r="C202" s="18">
        <v>59.8</v>
      </c>
      <c r="D202" s="12">
        <v>2.6666666666666665</v>
      </c>
    </row>
    <row r="203" spans="1:4" x14ac:dyDescent="0.2">
      <c r="A203" t="s">
        <v>1</v>
      </c>
      <c r="B203" t="s">
        <v>91</v>
      </c>
      <c r="C203" s="18">
        <v>50.421917808219177</v>
      </c>
      <c r="D203" s="12">
        <v>2.6666666666666665</v>
      </c>
    </row>
    <row r="204" spans="1:4" x14ac:dyDescent="0.2">
      <c r="A204" t="s">
        <v>447</v>
      </c>
      <c r="B204" t="s">
        <v>91</v>
      </c>
      <c r="C204" s="18">
        <v>59.19178082191781</v>
      </c>
      <c r="D204" s="12">
        <v>2.6666666666666665</v>
      </c>
    </row>
    <row r="205" spans="1:4" x14ac:dyDescent="0.2">
      <c r="A205" t="s">
        <v>1</v>
      </c>
      <c r="B205" t="s">
        <v>91</v>
      </c>
      <c r="C205" s="18">
        <v>52.660273972602738</v>
      </c>
      <c r="D205" s="12">
        <v>1.6666666666666667</v>
      </c>
    </row>
    <row r="206" spans="1:4" x14ac:dyDescent="0.2">
      <c r="A206" t="s">
        <v>1</v>
      </c>
      <c r="B206" t="s">
        <v>91</v>
      </c>
      <c r="C206" s="18">
        <v>63.852054794520548</v>
      </c>
      <c r="D206" s="12">
        <v>2.6666666666666665</v>
      </c>
    </row>
    <row r="207" spans="1:4" x14ac:dyDescent="0.2">
      <c r="A207" t="s">
        <v>447</v>
      </c>
      <c r="B207" t="s">
        <v>91</v>
      </c>
      <c r="C207" s="18">
        <v>41.578082191780823</v>
      </c>
      <c r="D207" s="12">
        <v>2.6666666666666665</v>
      </c>
    </row>
    <row r="208" spans="1:4" x14ac:dyDescent="0.2">
      <c r="A208" t="s">
        <v>1</v>
      </c>
      <c r="B208" t="s">
        <v>91</v>
      </c>
      <c r="C208" s="18">
        <v>54.728767123287675</v>
      </c>
      <c r="D208" s="12">
        <v>4</v>
      </c>
    </row>
    <row r="209" spans="1:4" x14ac:dyDescent="0.2">
      <c r="A209" t="s">
        <v>1</v>
      </c>
      <c r="B209" t="s">
        <v>91</v>
      </c>
      <c r="C209" s="18">
        <v>47.219178082191782</v>
      </c>
      <c r="D209" s="12">
        <v>3.6666666666666665</v>
      </c>
    </row>
    <row r="210" spans="1:4" x14ac:dyDescent="0.2">
      <c r="A210" t="s">
        <v>1</v>
      </c>
      <c r="B210" t="s">
        <v>91</v>
      </c>
      <c r="C210" s="18">
        <v>57.084931506849315</v>
      </c>
      <c r="D210" s="12">
        <v>1</v>
      </c>
    </row>
    <row r="211" spans="1:4" x14ac:dyDescent="0.2">
      <c r="A211" t="s">
        <v>1</v>
      </c>
      <c r="B211" t="s">
        <v>91</v>
      </c>
      <c r="C211" s="18">
        <v>45.857534246575341</v>
      </c>
      <c r="D211" s="12">
        <v>1</v>
      </c>
    </row>
    <row r="212" spans="1:4" x14ac:dyDescent="0.2">
      <c r="A212" t="s">
        <v>447</v>
      </c>
      <c r="B212" t="s">
        <v>91</v>
      </c>
      <c r="C212" s="18">
        <v>70.298630136986304</v>
      </c>
      <c r="D212" s="12">
        <v>1.6666666666666667</v>
      </c>
    </row>
    <row r="213" spans="1:4" x14ac:dyDescent="0.2">
      <c r="A213" t="s">
        <v>1</v>
      </c>
      <c r="B213" t="s">
        <v>91</v>
      </c>
      <c r="C213" s="18">
        <v>55.975342465753428</v>
      </c>
      <c r="D213" s="12">
        <v>2.3333333333333335</v>
      </c>
    </row>
    <row r="214" spans="1:4" x14ac:dyDescent="0.2">
      <c r="A214" t="s">
        <v>1</v>
      </c>
      <c r="B214" t="s">
        <v>91</v>
      </c>
      <c r="C214" s="18">
        <v>57.679452054794524</v>
      </c>
      <c r="D214" s="12">
        <v>2.3333333333333335</v>
      </c>
    </row>
    <row r="215" spans="1:4" x14ac:dyDescent="0.2">
      <c r="A215" t="s">
        <v>1</v>
      </c>
      <c r="B215" t="s">
        <v>91</v>
      </c>
      <c r="C215" s="18">
        <v>53.145205479452052</v>
      </c>
      <c r="D215" s="12">
        <v>2.3333333333333335</v>
      </c>
    </row>
    <row r="216" spans="1:4" x14ac:dyDescent="0.2">
      <c r="A216" t="s">
        <v>447</v>
      </c>
      <c r="B216" t="s">
        <v>91</v>
      </c>
      <c r="C216" s="18">
        <v>56.950684931506849</v>
      </c>
      <c r="D216" s="12">
        <v>4</v>
      </c>
    </row>
    <row r="217" spans="1:4" x14ac:dyDescent="0.2">
      <c r="A217" t="s">
        <v>447</v>
      </c>
      <c r="B217" t="s">
        <v>91</v>
      </c>
      <c r="C217" s="18">
        <v>54.830136986301369</v>
      </c>
      <c r="D217" s="12">
        <v>3.3333333333333335</v>
      </c>
    </row>
    <row r="218" spans="1:4" x14ac:dyDescent="0.2">
      <c r="A218" t="s">
        <v>447</v>
      </c>
      <c r="B218" t="s">
        <v>91</v>
      </c>
      <c r="C218" s="18">
        <v>55.372602739726027</v>
      </c>
      <c r="D218" s="12">
        <v>2.3333333333333335</v>
      </c>
    </row>
    <row r="219" spans="1:4" x14ac:dyDescent="0.2">
      <c r="A219" t="s">
        <v>447</v>
      </c>
      <c r="B219" t="s">
        <v>91</v>
      </c>
      <c r="C219" s="18">
        <v>47.816438356164383</v>
      </c>
      <c r="D219" s="12">
        <v>1.6666666666666667</v>
      </c>
    </row>
    <row r="220" spans="1:4" x14ac:dyDescent="0.2">
      <c r="A220" t="s">
        <v>447</v>
      </c>
      <c r="B220" t="s">
        <v>91</v>
      </c>
      <c r="C220" s="18">
        <v>53.813698630136983</v>
      </c>
      <c r="D220" s="12">
        <v>3</v>
      </c>
    </row>
    <row r="221" spans="1:4" x14ac:dyDescent="0.2">
      <c r="A221" t="s">
        <v>447</v>
      </c>
      <c r="B221" t="s">
        <v>91</v>
      </c>
      <c r="C221" s="18">
        <v>48.747945205479454</v>
      </c>
      <c r="D221" s="12">
        <v>3</v>
      </c>
    </row>
    <row r="222" spans="1:4" x14ac:dyDescent="0.2">
      <c r="A222" t="s">
        <v>447</v>
      </c>
      <c r="B222" t="s">
        <v>91</v>
      </c>
      <c r="C222" s="18">
        <v>69.8</v>
      </c>
      <c r="D222" s="12">
        <v>2.3333333333333335</v>
      </c>
    </row>
    <row r="223" spans="1:4" x14ac:dyDescent="0.2">
      <c r="A223" t="s">
        <v>447</v>
      </c>
      <c r="B223" t="s">
        <v>91</v>
      </c>
      <c r="C223" s="18">
        <v>49.178082191780824</v>
      </c>
      <c r="D223" s="12">
        <v>1.6666666666666667</v>
      </c>
    </row>
    <row r="224" spans="1:4" x14ac:dyDescent="0.2">
      <c r="A224" t="s">
        <v>447</v>
      </c>
      <c r="B224" t="s">
        <v>91</v>
      </c>
      <c r="C224" s="18">
        <v>44.780821917808218</v>
      </c>
      <c r="D224" s="12">
        <v>2.6666666666666665</v>
      </c>
    </row>
    <row r="225" spans="1:4" x14ac:dyDescent="0.2">
      <c r="A225" t="s">
        <v>447</v>
      </c>
      <c r="B225" t="s">
        <v>91</v>
      </c>
      <c r="C225" s="18">
        <v>67.673972602739724</v>
      </c>
      <c r="D225" s="12">
        <v>3.6666666666666665</v>
      </c>
    </row>
    <row r="226" spans="1:4" x14ac:dyDescent="0.2">
      <c r="A226" t="s">
        <v>1</v>
      </c>
      <c r="B226" t="s">
        <v>91</v>
      </c>
      <c r="C226" s="18">
        <v>57.167123287671231</v>
      </c>
      <c r="D226" s="12">
        <v>2.6666666666666665</v>
      </c>
    </row>
    <row r="227" spans="1:4" x14ac:dyDescent="0.2">
      <c r="A227" t="s">
        <v>1</v>
      </c>
      <c r="B227" t="s">
        <v>91</v>
      </c>
      <c r="C227" s="18">
        <v>52.224657534246575</v>
      </c>
      <c r="D227" s="12">
        <v>2</v>
      </c>
    </row>
    <row r="228" spans="1:4" x14ac:dyDescent="0.2">
      <c r="A228" t="s">
        <v>1</v>
      </c>
      <c r="B228" t="s">
        <v>91</v>
      </c>
      <c r="C228" s="18">
        <v>55.493150684931507</v>
      </c>
      <c r="D228" s="12">
        <v>1.6666666666666667</v>
      </c>
    </row>
    <row r="229" spans="1:4" x14ac:dyDescent="0.2">
      <c r="A229" t="s">
        <v>447</v>
      </c>
      <c r="B229" t="s">
        <v>91</v>
      </c>
      <c r="C229" s="18">
        <v>70.564383561643837</v>
      </c>
      <c r="D229" s="12">
        <v>3</v>
      </c>
    </row>
    <row r="230" spans="1:4" x14ac:dyDescent="0.2">
      <c r="A230" t="s">
        <v>1</v>
      </c>
      <c r="B230" t="s">
        <v>91</v>
      </c>
      <c r="C230" s="18">
        <v>58.728767123287675</v>
      </c>
      <c r="D230" s="12">
        <v>2.6666666666666665</v>
      </c>
    </row>
    <row r="231" spans="1:4" x14ac:dyDescent="0.2">
      <c r="A231" t="s">
        <v>447</v>
      </c>
      <c r="B231" t="s">
        <v>91</v>
      </c>
      <c r="C231" s="18">
        <v>53.627397260273973</v>
      </c>
      <c r="D231" s="12">
        <v>2.3333333333333335</v>
      </c>
    </row>
    <row r="232" spans="1:4" x14ac:dyDescent="0.2">
      <c r="A232" t="s">
        <v>1</v>
      </c>
      <c r="B232" t="s">
        <v>91</v>
      </c>
      <c r="C232" s="18">
        <v>54.293150684931504</v>
      </c>
      <c r="D232" s="12">
        <v>1.3333333333333333</v>
      </c>
    </row>
    <row r="233" spans="1:4" x14ac:dyDescent="0.2">
      <c r="A233" t="s">
        <v>1</v>
      </c>
      <c r="B233" t="s">
        <v>91</v>
      </c>
      <c r="C233" s="18">
        <v>63.375342465753427</v>
      </c>
      <c r="D233" s="12">
        <v>1.3333333333333333</v>
      </c>
    </row>
    <row r="234" spans="1:4" x14ac:dyDescent="0.2">
      <c r="A234" t="s">
        <v>1</v>
      </c>
      <c r="B234" t="s">
        <v>91</v>
      </c>
      <c r="C234" s="18">
        <v>67.484931506849321</v>
      </c>
      <c r="D234" s="12">
        <v>1.6666666666666667</v>
      </c>
    </row>
    <row r="235" spans="1:4" x14ac:dyDescent="0.2">
      <c r="A235" t="s">
        <v>1</v>
      </c>
      <c r="B235" t="s">
        <v>91</v>
      </c>
      <c r="C235" s="18">
        <v>58.904109589041099</v>
      </c>
      <c r="D235" s="12">
        <v>1.3333333333333333</v>
      </c>
    </row>
    <row r="236" spans="1:4" x14ac:dyDescent="0.2">
      <c r="A236" t="s">
        <v>447</v>
      </c>
      <c r="B236" t="s">
        <v>91</v>
      </c>
      <c r="C236" s="18">
        <v>47.915068493150685</v>
      </c>
      <c r="D236" s="12">
        <v>2</v>
      </c>
    </row>
    <row r="237" spans="1:4" x14ac:dyDescent="0.2">
      <c r="A237" t="s">
        <v>447</v>
      </c>
      <c r="B237" t="s">
        <v>91</v>
      </c>
      <c r="C237" s="18">
        <v>69.460273972602735</v>
      </c>
      <c r="D237" s="12">
        <v>1</v>
      </c>
    </row>
    <row r="238" spans="1:4" x14ac:dyDescent="0.2">
      <c r="A238" t="s">
        <v>1</v>
      </c>
      <c r="B238" t="s">
        <v>91</v>
      </c>
      <c r="C238" s="18">
        <v>64.504109589041093</v>
      </c>
      <c r="D238" s="12">
        <v>2.3333333333333335</v>
      </c>
    </row>
    <row r="239" spans="1:4" x14ac:dyDescent="0.2">
      <c r="A239" t="s">
        <v>1</v>
      </c>
      <c r="B239" t="s">
        <v>91</v>
      </c>
      <c r="C239" s="18">
        <v>68.709589041095896</v>
      </c>
      <c r="D239" s="12">
        <v>2.6666666666666665</v>
      </c>
    </row>
    <row r="240" spans="1:4" x14ac:dyDescent="0.2">
      <c r="A240" t="s">
        <v>1</v>
      </c>
      <c r="B240" t="s">
        <v>91</v>
      </c>
      <c r="C240" s="18">
        <v>61.320547945205476</v>
      </c>
      <c r="D240" s="12">
        <v>2.6666666666666665</v>
      </c>
    </row>
    <row r="241" spans="1:4" x14ac:dyDescent="0.2">
      <c r="A241" t="s">
        <v>447</v>
      </c>
      <c r="B241" t="s">
        <v>91</v>
      </c>
      <c r="C241" s="18">
        <v>70.61643835616438</v>
      </c>
      <c r="D241" s="12">
        <v>2.6666666666666665</v>
      </c>
    </row>
    <row r="242" spans="1:4" x14ac:dyDescent="0.2">
      <c r="A242" t="s">
        <v>447</v>
      </c>
      <c r="B242" t="s">
        <v>91</v>
      </c>
      <c r="C242" s="18">
        <v>62.756164383561647</v>
      </c>
      <c r="D242" s="12">
        <v>2.6666666666666665</v>
      </c>
    </row>
    <row r="243" spans="1:4" x14ac:dyDescent="0.2">
      <c r="A243" t="s">
        <v>1</v>
      </c>
      <c r="B243" t="s">
        <v>91</v>
      </c>
      <c r="C243" s="18">
        <v>44.56986301369863</v>
      </c>
      <c r="D243" s="12">
        <v>3</v>
      </c>
    </row>
    <row r="244" spans="1:4" x14ac:dyDescent="0.2">
      <c r="A244" t="s">
        <v>1</v>
      </c>
      <c r="B244" t="s">
        <v>92</v>
      </c>
      <c r="C244" s="18">
        <v>56.115068493150687</v>
      </c>
      <c r="D244" s="12">
        <v>2</v>
      </c>
    </row>
    <row r="245" spans="1:4" x14ac:dyDescent="0.2">
      <c r="A245" t="s">
        <v>447</v>
      </c>
      <c r="B245" t="s">
        <v>91</v>
      </c>
      <c r="C245" s="18">
        <v>64.295890410958904</v>
      </c>
      <c r="D245" s="12">
        <v>2.3333333333333335</v>
      </c>
    </row>
    <row r="246" spans="1:4" x14ac:dyDescent="0.2">
      <c r="A246" t="s">
        <v>447</v>
      </c>
      <c r="B246" t="s">
        <v>91</v>
      </c>
      <c r="C246" s="18">
        <v>59.632876712328766</v>
      </c>
      <c r="D246" s="12">
        <v>1</v>
      </c>
    </row>
    <row r="247" spans="1:4" x14ac:dyDescent="0.2">
      <c r="A247" t="s">
        <v>447</v>
      </c>
      <c r="B247" t="s">
        <v>91</v>
      </c>
      <c r="C247" s="18">
        <v>46.230136986301368</v>
      </c>
      <c r="D247" s="12">
        <v>1.3333333333333333</v>
      </c>
    </row>
    <row r="248" spans="1:4" x14ac:dyDescent="0.2">
      <c r="A248" t="s">
        <v>447</v>
      </c>
      <c r="B248" t="s">
        <v>91</v>
      </c>
      <c r="C248" s="18">
        <v>54.926027397260277</v>
      </c>
      <c r="D248" s="12">
        <v>1</v>
      </c>
    </row>
    <row r="249" spans="1:4" x14ac:dyDescent="0.2">
      <c r="A249" t="s">
        <v>447</v>
      </c>
      <c r="B249" t="s">
        <v>91</v>
      </c>
      <c r="C249" s="18">
        <v>56.857534246575341</v>
      </c>
      <c r="D249" s="12">
        <v>1</v>
      </c>
    </row>
    <row r="250" spans="1:4" x14ac:dyDescent="0.2">
      <c r="A250" t="s">
        <v>447</v>
      </c>
      <c r="B250" t="s">
        <v>91</v>
      </c>
      <c r="C250" s="18">
        <v>55.890410958904113</v>
      </c>
      <c r="D250" s="12">
        <v>1</v>
      </c>
    </row>
    <row r="251" spans="1:4" x14ac:dyDescent="0.2">
      <c r="A251" t="s">
        <v>447</v>
      </c>
      <c r="B251" t="s">
        <v>91</v>
      </c>
      <c r="C251" s="18">
        <v>48.317808219178083</v>
      </c>
      <c r="D251" s="12">
        <v>1</v>
      </c>
    </row>
    <row r="252" spans="1:4" x14ac:dyDescent="0.2">
      <c r="A252" t="s">
        <v>447</v>
      </c>
      <c r="B252" t="s">
        <v>91</v>
      </c>
      <c r="C252" s="18">
        <v>53.917808219178085</v>
      </c>
      <c r="D252" s="12">
        <v>1</v>
      </c>
    </row>
    <row r="253" spans="1:4" x14ac:dyDescent="0.2">
      <c r="A253" t="s">
        <v>447</v>
      </c>
      <c r="B253" t="s">
        <v>91</v>
      </c>
      <c r="C253" s="18">
        <v>62.435616438356163</v>
      </c>
      <c r="D253" s="12">
        <v>1</v>
      </c>
    </row>
    <row r="254" spans="1:4" x14ac:dyDescent="0.2">
      <c r="A254" t="s">
        <v>1</v>
      </c>
      <c r="B254" t="s">
        <v>91</v>
      </c>
      <c r="C254" s="18">
        <v>41.095890410958901</v>
      </c>
      <c r="D254" s="12">
        <v>1.6666666666666667</v>
      </c>
    </row>
    <row r="255" spans="1:4" x14ac:dyDescent="0.2">
      <c r="A255" t="s">
        <v>1</v>
      </c>
      <c r="B255" t="s">
        <v>91</v>
      </c>
      <c r="C255" s="18">
        <v>45.098630136986301</v>
      </c>
      <c r="D255" s="12">
        <v>2.6666666666666665</v>
      </c>
    </row>
    <row r="256" spans="1:4" x14ac:dyDescent="0.2">
      <c r="A256" t="s">
        <v>1</v>
      </c>
      <c r="B256" t="s">
        <v>91</v>
      </c>
      <c r="C256" s="18">
        <v>63.131506849315066</v>
      </c>
      <c r="D256" s="12">
        <v>1.6666666666666667</v>
      </c>
    </row>
    <row r="257" spans="1:4" x14ac:dyDescent="0.2">
      <c r="A257" t="s">
        <v>0</v>
      </c>
      <c r="B257" t="e">
        <v>#N/A</v>
      </c>
      <c r="C257" s="12" t="e">
        <v>#N/A</v>
      </c>
      <c r="D257" s="12">
        <v>2.6666666666666665</v>
      </c>
    </row>
  </sheetData>
  <mergeCells count="2">
    <mergeCell ref="I1:J1"/>
    <mergeCell ref="K1:L1"/>
  </mergeCells>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F4F78-8F66-497E-BA67-3AA44CF693E4}">
  <dimension ref="A1:K1180"/>
  <sheetViews>
    <sheetView zoomScale="80" zoomScaleNormal="80" workbookViewId="0">
      <selection activeCell="E14" sqref="E14"/>
    </sheetView>
  </sheetViews>
  <sheetFormatPr baseColWidth="10" defaultColWidth="8.83203125" defaultRowHeight="15" x14ac:dyDescent="0.2"/>
  <cols>
    <col min="2" max="2" width="13.33203125" style="1" customWidth="1"/>
    <col min="4" max="4" width="14.1640625" customWidth="1"/>
    <col min="8" max="8" width="21.1640625" bestFit="1" customWidth="1"/>
    <col min="9" max="9" width="15.33203125" bestFit="1" customWidth="1"/>
    <col min="10" max="10" width="9.83203125" bestFit="1" customWidth="1"/>
    <col min="11" max="11" width="10.6640625" bestFit="1" customWidth="1"/>
  </cols>
  <sheetData>
    <row r="1" spans="1:11" x14ac:dyDescent="0.2">
      <c r="A1" t="s">
        <v>444</v>
      </c>
      <c r="B1" s="1" t="s">
        <v>449</v>
      </c>
      <c r="C1" t="s">
        <v>496</v>
      </c>
      <c r="D1" t="s">
        <v>0</v>
      </c>
      <c r="H1" s="7" t="s">
        <v>497</v>
      </c>
      <c r="I1" s="7" t="s">
        <v>507</v>
      </c>
    </row>
    <row r="2" spans="1:11" x14ac:dyDescent="0.2">
      <c r="A2">
        <v>12390</v>
      </c>
      <c r="B2" s="1">
        <v>43617</v>
      </c>
      <c r="C2">
        <v>10.5</v>
      </c>
      <c r="D2">
        <f>VLOOKUP(A2,'Customer dataset'!$A$1:$J$284,9)</f>
        <v>60</v>
      </c>
      <c r="H2" s="23" t="s">
        <v>490</v>
      </c>
      <c r="I2" t="s">
        <v>1</v>
      </c>
      <c r="J2" t="s">
        <v>447</v>
      </c>
      <c r="K2" t="s">
        <v>491</v>
      </c>
    </row>
    <row r="3" spans="1:11" x14ac:dyDescent="0.2">
      <c r="A3">
        <v>12390</v>
      </c>
      <c r="B3" s="1">
        <v>43680</v>
      </c>
      <c r="C3">
        <v>3.5</v>
      </c>
      <c r="D3">
        <f>VLOOKUP(A3,'Customer dataset'!$A$1:$J$284,9)</f>
        <v>60</v>
      </c>
      <c r="H3" s="2" t="s">
        <v>407</v>
      </c>
      <c r="I3">
        <v>140.15500000000003</v>
      </c>
      <c r="J3">
        <v>184.03000000000006</v>
      </c>
      <c r="K3">
        <v>324.18500000000006</v>
      </c>
    </row>
    <row r="4" spans="1:11" x14ac:dyDescent="0.2">
      <c r="A4">
        <v>12390</v>
      </c>
      <c r="B4" s="1">
        <v>43787</v>
      </c>
      <c r="C4">
        <v>3.5</v>
      </c>
      <c r="D4">
        <f>VLOOKUP(A4,'Customer dataset'!$A$1:$J$284,9)</f>
        <v>60</v>
      </c>
      <c r="H4" s="2" t="s">
        <v>529</v>
      </c>
      <c r="I4">
        <v>164.98750000000004</v>
      </c>
      <c r="J4">
        <v>151.69499999999999</v>
      </c>
      <c r="K4">
        <v>316.6825</v>
      </c>
    </row>
    <row r="5" spans="1:11" x14ac:dyDescent="0.2">
      <c r="A5">
        <v>12390</v>
      </c>
      <c r="B5" s="1">
        <v>43810</v>
      </c>
      <c r="C5">
        <v>7</v>
      </c>
      <c r="D5">
        <f>VLOOKUP(A5,'Customer dataset'!$A$1:$J$284,9)</f>
        <v>60</v>
      </c>
      <c r="H5" s="2" t="s">
        <v>530</v>
      </c>
      <c r="I5">
        <v>166.91750000000005</v>
      </c>
      <c r="J5">
        <v>173.16500000000002</v>
      </c>
      <c r="K5">
        <v>340.0825000000001</v>
      </c>
    </row>
    <row r="6" spans="1:11" x14ac:dyDescent="0.2">
      <c r="A6">
        <v>12391</v>
      </c>
      <c r="B6" s="1">
        <v>43625</v>
      </c>
      <c r="C6">
        <v>2.9</v>
      </c>
      <c r="D6">
        <f>VLOOKUP(A6,'Customer dataset'!$A$1:$J$284,9)</f>
        <v>48</v>
      </c>
      <c r="H6" s="2" t="s">
        <v>531</v>
      </c>
      <c r="I6">
        <v>185.75000000000003</v>
      </c>
      <c r="J6">
        <v>189.40500000000006</v>
      </c>
      <c r="K6">
        <v>375.15500000000009</v>
      </c>
    </row>
    <row r="7" spans="1:11" x14ac:dyDescent="0.2">
      <c r="A7">
        <v>12391</v>
      </c>
      <c r="B7" s="1">
        <v>43477</v>
      </c>
      <c r="C7">
        <v>3.5</v>
      </c>
      <c r="D7">
        <f>VLOOKUP(A7,'Customer dataset'!$A$1:$J$284,9)</f>
        <v>48</v>
      </c>
      <c r="H7" s="2" t="s">
        <v>532</v>
      </c>
      <c r="I7">
        <v>129.505</v>
      </c>
      <c r="J7">
        <v>135.435</v>
      </c>
      <c r="K7">
        <v>264.94</v>
      </c>
    </row>
    <row r="8" spans="1:11" x14ac:dyDescent="0.2">
      <c r="A8">
        <v>12391</v>
      </c>
      <c r="B8" s="1">
        <v>43536</v>
      </c>
      <c r="C8">
        <v>3.5</v>
      </c>
      <c r="D8">
        <f>VLOOKUP(A8,'Customer dataset'!$A$1:$J$284,9)</f>
        <v>48</v>
      </c>
      <c r="H8" s="2" t="s">
        <v>533</v>
      </c>
      <c r="I8">
        <v>166.23000000000002</v>
      </c>
      <c r="J8">
        <v>167.99500000000003</v>
      </c>
      <c r="K8">
        <v>334.22500000000002</v>
      </c>
    </row>
    <row r="9" spans="1:11" x14ac:dyDescent="0.2">
      <c r="A9">
        <v>12391</v>
      </c>
      <c r="B9" s="1">
        <v>43784</v>
      </c>
      <c r="C9">
        <v>3.5</v>
      </c>
      <c r="D9">
        <f>VLOOKUP(A9,'Customer dataset'!$A$1:$J$284,9)</f>
        <v>48</v>
      </c>
      <c r="H9" s="2" t="s">
        <v>534</v>
      </c>
      <c r="I9">
        <v>105.185</v>
      </c>
      <c r="J9">
        <v>99.005000000000024</v>
      </c>
      <c r="K9">
        <v>204.19000000000003</v>
      </c>
    </row>
    <row r="10" spans="1:11" x14ac:dyDescent="0.2">
      <c r="A10">
        <v>12391</v>
      </c>
      <c r="B10" s="1">
        <v>43681</v>
      </c>
      <c r="C10">
        <v>3.5</v>
      </c>
      <c r="D10">
        <f>VLOOKUP(A10,'Customer dataset'!$A$1:$J$284,9)</f>
        <v>48</v>
      </c>
      <c r="H10" s="2" t="s">
        <v>535</v>
      </c>
      <c r="I10">
        <v>164.52500000000003</v>
      </c>
      <c r="J10">
        <v>169.78750000000005</v>
      </c>
      <c r="K10">
        <v>334.31250000000011</v>
      </c>
    </row>
    <row r="11" spans="1:11" x14ac:dyDescent="0.2">
      <c r="A11">
        <v>12391</v>
      </c>
      <c r="B11" s="1">
        <v>43719</v>
      </c>
      <c r="C11">
        <v>2.9</v>
      </c>
      <c r="D11">
        <f>VLOOKUP(A11,'Customer dataset'!$A$1:$J$284,9)</f>
        <v>48</v>
      </c>
      <c r="H11" s="2" t="s">
        <v>536</v>
      </c>
      <c r="I11">
        <v>200.65000000000009</v>
      </c>
      <c r="J11">
        <v>135.61000000000004</v>
      </c>
      <c r="K11">
        <v>336.2600000000001</v>
      </c>
    </row>
    <row r="12" spans="1:11" x14ac:dyDescent="0.2">
      <c r="A12">
        <v>12393</v>
      </c>
      <c r="B12" s="1">
        <v>43516</v>
      </c>
      <c r="C12">
        <v>2.5</v>
      </c>
      <c r="D12">
        <f>VLOOKUP(A12,'Customer dataset'!$A$1:$J$284,9)</f>
        <v>58</v>
      </c>
      <c r="H12" s="2" t="s">
        <v>537</v>
      </c>
      <c r="I12">
        <v>111.15000000000002</v>
      </c>
      <c r="J12">
        <v>176.20500000000004</v>
      </c>
      <c r="K12">
        <v>287.35500000000008</v>
      </c>
    </row>
    <row r="13" spans="1:11" x14ac:dyDescent="0.2">
      <c r="A13">
        <v>12393</v>
      </c>
      <c r="B13" s="1">
        <v>43695</v>
      </c>
      <c r="C13">
        <v>6</v>
      </c>
      <c r="D13">
        <f>VLOOKUP(A13,'Customer dataset'!$A$1:$J$284,9)</f>
        <v>58</v>
      </c>
      <c r="H13" s="2" t="s">
        <v>538</v>
      </c>
      <c r="I13">
        <v>134.03</v>
      </c>
      <c r="J13">
        <v>161.62000000000003</v>
      </c>
      <c r="K13">
        <v>295.65000000000003</v>
      </c>
    </row>
    <row r="14" spans="1:11" x14ac:dyDescent="0.2">
      <c r="A14">
        <v>12393</v>
      </c>
      <c r="B14" s="1">
        <v>43747</v>
      </c>
      <c r="C14">
        <v>2.9</v>
      </c>
      <c r="D14">
        <f>VLOOKUP(A14,'Customer dataset'!$A$1:$J$284,9)</f>
        <v>58</v>
      </c>
      <c r="H14" s="2" t="s">
        <v>539</v>
      </c>
      <c r="I14">
        <v>196.34500000000003</v>
      </c>
      <c r="J14">
        <v>205.82500000000007</v>
      </c>
      <c r="K14">
        <v>402.17000000000007</v>
      </c>
    </row>
    <row r="15" spans="1:11" x14ac:dyDescent="0.2">
      <c r="A15">
        <v>12393</v>
      </c>
      <c r="B15" s="1">
        <v>43570</v>
      </c>
      <c r="C15">
        <v>2.9</v>
      </c>
      <c r="D15">
        <f>VLOOKUP(A15,'Customer dataset'!$A$1:$J$284,9)</f>
        <v>58</v>
      </c>
      <c r="H15" s="2" t="s">
        <v>491</v>
      </c>
      <c r="I15">
        <v>1865.4300000000003</v>
      </c>
      <c r="J15">
        <v>1949.7775000000006</v>
      </c>
      <c r="K15">
        <v>3815.2075000000009</v>
      </c>
    </row>
    <row r="16" spans="1:11" x14ac:dyDescent="0.2">
      <c r="A16">
        <v>12393</v>
      </c>
      <c r="B16" s="1">
        <v>43804</v>
      </c>
      <c r="C16">
        <v>2.9</v>
      </c>
      <c r="D16">
        <f>VLOOKUP(A16,'Customer dataset'!$A$1:$J$284,9)</f>
        <v>58</v>
      </c>
    </row>
    <row r="17" spans="1:4" x14ac:dyDescent="0.2">
      <c r="A17">
        <v>12393</v>
      </c>
      <c r="B17" s="1">
        <v>43769</v>
      </c>
      <c r="C17">
        <v>3</v>
      </c>
      <c r="D17">
        <f>VLOOKUP(A17,'Customer dataset'!$A$1:$J$284,9)</f>
        <v>58</v>
      </c>
    </row>
    <row r="18" spans="1:4" x14ac:dyDescent="0.2">
      <c r="A18">
        <v>12394</v>
      </c>
      <c r="B18" s="1">
        <v>43756</v>
      </c>
      <c r="C18">
        <v>2.9</v>
      </c>
      <c r="D18">
        <f>VLOOKUP(A18,'Customer dataset'!$A$1:$J$284,9)</f>
        <v>65</v>
      </c>
    </row>
    <row r="19" spans="1:4" x14ac:dyDescent="0.2">
      <c r="A19">
        <v>12394</v>
      </c>
      <c r="B19" s="1">
        <v>43663</v>
      </c>
      <c r="C19">
        <v>3.5</v>
      </c>
      <c r="D19">
        <f>VLOOKUP(A19,'Customer dataset'!$A$1:$J$284,9)</f>
        <v>65</v>
      </c>
    </row>
    <row r="20" spans="1:4" x14ac:dyDescent="0.2">
      <c r="A20">
        <v>12394</v>
      </c>
      <c r="B20" s="1">
        <v>43705</v>
      </c>
      <c r="C20">
        <v>3.5</v>
      </c>
      <c r="D20">
        <f>VLOOKUP(A20,'Customer dataset'!$A$1:$J$284,9)</f>
        <v>65</v>
      </c>
    </row>
    <row r="21" spans="1:4" x14ac:dyDescent="0.2">
      <c r="A21">
        <v>12394</v>
      </c>
      <c r="B21" s="1">
        <v>43797</v>
      </c>
      <c r="C21">
        <v>3.5</v>
      </c>
      <c r="D21">
        <f>VLOOKUP(A21,'Customer dataset'!$A$1:$J$284,9)</f>
        <v>65</v>
      </c>
    </row>
    <row r="22" spans="1:4" x14ac:dyDescent="0.2">
      <c r="A22">
        <v>12394</v>
      </c>
      <c r="B22" s="1">
        <v>43570</v>
      </c>
      <c r="C22">
        <v>3.5</v>
      </c>
      <c r="D22">
        <f>VLOOKUP(A22,'Customer dataset'!$A$1:$J$284,9)</f>
        <v>65</v>
      </c>
    </row>
    <row r="23" spans="1:4" x14ac:dyDescent="0.2">
      <c r="A23">
        <v>12394</v>
      </c>
      <c r="B23" s="1">
        <v>43560</v>
      </c>
      <c r="C23">
        <v>2.9</v>
      </c>
      <c r="D23">
        <f>VLOOKUP(A23,'Customer dataset'!$A$1:$J$284,9)</f>
        <v>65</v>
      </c>
    </row>
    <row r="24" spans="1:4" x14ac:dyDescent="0.2">
      <c r="A24">
        <v>12395</v>
      </c>
      <c r="B24" s="1">
        <v>43548</v>
      </c>
      <c r="C24">
        <v>3.5</v>
      </c>
      <c r="D24">
        <f>VLOOKUP(A24,'Customer dataset'!$A$1:$J$284,9)</f>
        <v>55</v>
      </c>
    </row>
    <row r="25" spans="1:4" x14ac:dyDescent="0.2">
      <c r="A25">
        <v>12395</v>
      </c>
      <c r="B25" s="1">
        <v>43789</v>
      </c>
      <c r="C25">
        <v>3.5</v>
      </c>
      <c r="D25">
        <f>VLOOKUP(A25,'Customer dataset'!$A$1:$J$284,9)</f>
        <v>55</v>
      </c>
    </row>
    <row r="26" spans="1:4" x14ac:dyDescent="0.2">
      <c r="A26">
        <v>12395</v>
      </c>
      <c r="B26" s="1">
        <v>43705</v>
      </c>
      <c r="C26">
        <v>3.5</v>
      </c>
      <c r="D26">
        <f>VLOOKUP(A26,'Customer dataset'!$A$1:$J$284,9)</f>
        <v>55</v>
      </c>
    </row>
    <row r="27" spans="1:4" x14ac:dyDescent="0.2">
      <c r="A27">
        <v>12397</v>
      </c>
      <c r="B27" s="1">
        <v>43680</v>
      </c>
      <c r="C27">
        <v>2.9</v>
      </c>
      <c r="D27">
        <f>VLOOKUP(A27,'Customer dataset'!$A$1:$J$284,9)</f>
        <v>53</v>
      </c>
    </row>
    <row r="28" spans="1:4" x14ac:dyDescent="0.2">
      <c r="A28">
        <v>12397</v>
      </c>
      <c r="B28" s="1">
        <v>43468</v>
      </c>
      <c r="C28">
        <v>3.5</v>
      </c>
      <c r="D28">
        <f>VLOOKUP(A28,'Customer dataset'!$A$1:$J$284,9)</f>
        <v>53</v>
      </c>
    </row>
    <row r="29" spans="1:4" x14ac:dyDescent="0.2">
      <c r="A29">
        <v>12397</v>
      </c>
      <c r="B29" s="1">
        <v>43537</v>
      </c>
      <c r="C29">
        <v>3.5</v>
      </c>
      <c r="D29">
        <f>VLOOKUP(A29,'Customer dataset'!$A$1:$J$284,9)</f>
        <v>53</v>
      </c>
    </row>
    <row r="30" spans="1:4" x14ac:dyDescent="0.2">
      <c r="A30">
        <v>12397</v>
      </c>
      <c r="B30" s="1">
        <v>43783</v>
      </c>
      <c r="C30">
        <v>3.5</v>
      </c>
      <c r="D30">
        <f>VLOOKUP(A30,'Customer dataset'!$A$1:$J$284,9)</f>
        <v>53</v>
      </c>
    </row>
    <row r="31" spans="1:4" x14ac:dyDescent="0.2">
      <c r="A31">
        <v>12399</v>
      </c>
      <c r="B31" s="1">
        <v>43569</v>
      </c>
      <c r="C31">
        <v>2.9</v>
      </c>
      <c r="D31">
        <f>VLOOKUP(A31,'Customer dataset'!$A$1:$J$284,9)</f>
        <v>49</v>
      </c>
    </row>
    <row r="32" spans="1:4" x14ac:dyDescent="0.2">
      <c r="A32">
        <v>12399</v>
      </c>
      <c r="B32" s="1">
        <v>43744</v>
      </c>
      <c r="C32">
        <v>3.5</v>
      </c>
      <c r="D32">
        <f>VLOOKUP(A32,'Customer dataset'!$A$1:$J$284,9)</f>
        <v>49</v>
      </c>
    </row>
    <row r="33" spans="1:4" x14ac:dyDescent="0.2">
      <c r="A33">
        <v>12399</v>
      </c>
      <c r="B33" s="1">
        <v>43602</v>
      </c>
      <c r="C33">
        <v>3.5</v>
      </c>
      <c r="D33">
        <f>VLOOKUP(A33,'Customer dataset'!$A$1:$J$284,9)</f>
        <v>49</v>
      </c>
    </row>
    <row r="34" spans="1:4" x14ac:dyDescent="0.2">
      <c r="A34">
        <v>12399</v>
      </c>
      <c r="B34" s="1">
        <v>43696</v>
      </c>
      <c r="C34">
        <v>3.5</v>
      </c>
      <c r="D34">
        <f>VLOOKUP(A34,'Customer dataset'!$A$1:$J$284,9)</f>
        <v>49</v>
      </c>
    </row>
    <row r="35" spans="1:4" x14ac:dyDescent="0.2">
      <c r="A35">
        <v>12399</v>
      </c>
      <c r="B35" s="1">
        <v>43507</v>
      </c>
      <c r="C35">
        <v>3.5</v>
      </c>
      <c r="D35">
        <f>VLOOKUP(A35,'Customer dataset'!$A$1:$J$284,9)</f>
        <v>49</v>
      </c>
    </row>
    <row r="36" spans="1:4" x14ac:dyDescent="0.2">
      <c r="A36">
        <v>12399</v>
      </c>
      <c r="B36" s="1">
        <v>43799</v>
      </c>
      <c r="C36">
        <v>5.8</v>
      </c>
      <c r="D36">
        <f>VLOOKUP(A36,'Customer dataset'!$A$1:$J$284,9)</f>
        <v>49</v>
      </c>
    </row>
    <row r="37" spans="1:4" x14ac:dyDescent="0.2">
      <c r="A37">
        <v>12401</v>
      </c>
      <c r="B37" s="1">
        <v>43518</v>
      </c>
      <c r="C37">
        <v>3.3249999999999997</v>
      </c>
      <c r="D37">
        <f>VLOOKUP(A37,'Customer dataset'!$A$1:$J$284,9)</f>
        <v>56</v>
      </c>
    </row>
    <row r="38" spans="1:4" x14ac:dyDescent="0.2">
      <c r="A38">
        <v>12401</v>
      </c>
      <c r="B38" s="1">
        <v>43690</v>
      </c>
      <c r="C38">
        <v>3.5</v>
      </c>
      <c r="D38">
        <f>VLOOKUP(A38,'Customer dataset'!$A$1:$J$284,9)</f>
        <v>56</v>
      </c>
    </row>
    <row r="39" spans="1:4" x14ac:dyDescent="0.2">
      <c r="A39">
        <v>12401</v>
      </c>
      <c r="B39" s="1">
        <v>43784</v>
      </c>
      <c r="C39">
        <v>3.5</v>
      </c>
      <c r="D39">
        <f>VLOOKUP(A39,'Customer dataset'!$A$1:$J$284,9)</f>
        <v>56</v>
      </c>
    </row>
    <row r="40" spans="1:4" x14ac:dyDescent="0.2">
      <c r="A40">
        <v>12401</v>
      </c>
      <c r="B40" s="1">
        <v>43629</v>
      </c>
      <c r="C40">
        <v>3.5</v>
      </c>
      <c r="D40">
        <f>VLOOKUP(A40,'Customer dataset'!$A$1:$J$284,9)</f>
        <v>56</v>
      </c>
    </row>
    <row r="41" spans="1:4" x14ac:dyDescent="0.2">
      <c r="A41">
        <v>12401</v>
      </c>
      <c r="B41" s="1">
        <v>43636</v>
      </c>
      <c r="C41">
        <v>3.5</v>
      </c>
      <c r="D41">
        <f>VLOOKUP(A41,'Customer dataset'!$A$1:$J$284,9)</f>
        <v>56</v>
      </c>
    </row>
    <row r="42" spans="1:4" x14ac:dyDescent="0.2">
      <c r="A42">
        <v>12401</v>
      </c>
      <c r="B42" s="1">
        <v>43643</v>
      </c>
      <c r="C42">
        <v>2.9</v>
      </c>
      <c r="D42">
        <f>VLOOKUP(A42,'Customer dataset'!$A$1:$J$284,9)</f>
        <v>56</v>
      </c>
    </row>
    <row r="43" spans="1:4" x14ac:dyDescent="0.2">
      <c r="A43">
        <v>12402</v>
      </c>
      <c r="B43" s="1">
        <v>43768</v>
      </c>
      <c r="C43">
        <v>3.2</v>
      </c>
      <c r="D43">
        <f>VLOOKUP(A43,'Customer dataset'!$A$1:$J$284,9)</f>
        <v>43</v>
      </c>
    </row>
    <row r="44" spans="1:4" x14ac:dyDescent="0.2">
      <c r="A44">
        <v>12402</v>
      </c>
      <c r="B44" s="1">
        <v>43774</v>
      </c>
      <c r="C44">
        <v>2.9</v>
      </c>
      <c r="D44">
        <f>VLOOKUP(A44,'Customer dataset'!$A$1:$J$284,9)</f>
        <v>43</v>
      </c>
    </row>
    <row r="45" spans="1:4" x14ac:dyDescent="0.2">
      <c r="A45">
        <v>12402</v>
      </c>
      <c r="B45" s="1">
        <v>43690</v>
      </c>
      <c r="C45">
        <v>2.75</v>
      </c>
      <c r="D45">
        <f>VLOOKUP(A45,'Customer dataset'!$A$1:$J$284,9)</f>
        <v>43</v>
      </c>
    </row>
    <row r="46" spans="1:4" x14ac:dyDescent="0.2">
      <c r="A46">
        <v>12403</v>
      </c>
      <c r="B46" s="1">
        <v>43769</v>
      </c>
      <c r="C46">
        <v>2.5</v>
      </c>
      <c r="D46">
        <f>VLOOKUP(A46,'Customer dataset'!$A$1:$J$284,9)</f>
        <v>56</v>
      </c>
    </row>
    <row r="47" spans="1:4" x14ac:dyDescent="0.2">
      <c r="A47">
        <v>12403</v>
      </c>
      <c r="B47" s="1">
        <v>43521</v>
      </c>
      <c r="C47">
        <v>3</v>
      </c>
      <c r="D47">
        <f>VLOOKUP(A47,'Customer dataset'!$A$1:$J$284,9)</f>
        <v>56</v>
      </c>
    </row>
    <row r="48" spans="1:4" x14ac:dyDescent="0.2">
      <c r="A48">
        <v>12403</v>
      </c>
      <c r="B48" s="1">
        <v>43538</v>
      </c>
      <c r="C48">
        <v>2.61</v>
      </c>
      <c r="D48">
        <f>VLOOKUP(A48,'Customer dataset'!$A$1:$J$284,9)</f>
        <v>56</v>
      </c>
    </row>
    <row r="49" spans="1:4" x14ac:dyDescent="0.2">
      <c r="A49">
        <v>12403</v>
      </c>
      <c r="B49" s="1">
        <v>43590</v>
      </c>
      <c r="C49">
        <v>3.2</v>
      </c>
      <c r="D49">
        <f>VLOOKUP(A49,'Customer dataset'!$A$1:$J$284,9)</f>
        <v>56</v>
      </c>
    </row>
    <row r="50" spans="1:4" x14ac:dyDescent="0.2">
      <c r="A50">
        <v>12406</v>
      </c>
      <c r="B50" s="1">
        <v>43613</v>
      </c>
      <c r="C50">
        <v>2.5</v>
      </c>
      <c r="D50">
        <f>VLOOKUP(A50,'Customer dataset'!$A$1:$J$284,9)</f>
        <v>42</v>
      </c>
    </row>
    <row r="51" spans="1:4" x14ac:dyDescent="0.2">
      <c r="A51">
        <v>12406</v>
      </c>
      <c r="B51" s="1">
        <v>43527</v>
      </c>
      <c r="C51">
        <v>3.5</v>
      </c>
      <c r="D51">
        <f>VLOOKUP(A51,'Customer dataset'!$A$1:$J$284,9)</f>
        <v>42</v>
      </c>
    </row>
    <row r="52" spans="1:4" x14ac:dyDescent="0.2">
      <c r="A52">
        <v>12406</v>
      </c>
      <c r="B52" s="1">
        <v>43806</v>
      </c>
      <c r="C52">
        <v>2.9</v>
      </c>
      <c r="D52">
        <f>VLOOKUP(A52,'Customer dataset'!$A$1:$J$284,9)</f>
        <v>42</v>
      </c>
    </row>
    <row r="53" spans="1:4" x14ac:dyDescent="0.2">
      <c r="A53">
        <v>12406</v>
      </c>
      <c r="B53" s="1">
        <v>43787</v>
      </c>
      <c r="C53">
        <v>2.5</v>
      </c>
      <c r="D53">
        <f>VLOOKUP(A53,'Customer dataset'!$A$1:$J$284,9)</f>
        <v>42</v>
      </c>
    </row>
    <row r="54" spans="1:4" x14ac:dyDescent="0.2">
      <c r="A54">
        <v>12406</v>
      </c>
      <c r="B54" s="1">
        <v>43753</v>
      </c>
      <c r="C54">
        <v>2.9</v>
      </c>
      <c r="D54">
        <f>VLOOKUP(A54,'Customer dataset'!$A$1:$J$284,9)</f>
        <v>42</v>
      </c>
    </row>
    <row r="55" spans="1:4" x14ac:dyDescent="0.2">
      <c r="A55">
        <v>12406</v>
      </c>
      <c r="B55" s="1">
        <v>43585</v>
      </c>
      <c r="C55">
        <v>3.5</v>
      </c>
      <c r="D55">
        <f>VLOOKUP(A55,'Customer dataset'!$A$1:$J$284,9)</f>
        <v>42</v>
      </c>
    </row>
    <row r="56" spans="1:4" x14ac:dyDescent="0.2">
      <c r="A56">
        <v>12406</v>
      </c>
      <c r="B56" s="1">
        <v>43758</v>
      </c>
      <c r="C56">
        <v>2.75</v>
      </c>
      <c r="D56">
        <f>VLOOKUP(A56,'Customer dataset'!$A$1:$J$284,9)</f>
        <v>42</v>
      </c>
    </row>
    <row r="57" spans="1:4" x14ac:dyDescent="0.2">
      <c r="A57">
        <v>12406</v>
      </c>
      <c r="B57" s="1">
        <v>43588</v>
      </c>
      <c r="C57">
        <v>3.5</v>
      </c>
      <c r="D57">
        <f>VLOOKUP(A57,'Customer dataset'!$A$1:$J$284,9)</f>
        <v>42</v>
      </c>
    </row>
    <row r="58" spans="1:4" x14ac:dyDescent="0.2">
      <c r="A58">
        <v>12406</v>
      </c>
      <c r="B58" s="1">
        <v>43683</v>
      </c>
      <c r="C58">
        <v>3.5</v>
      </c>
      <c r="D58">
        <f>VLOOKUP(A58,'Customer dataset'!$A$1:$J$284,9)</f>
        <v>42</v>
      </c>
    </row>
    <row r="59" spans="1:4" x14ac:dyDescent="0.2">
      <c r="A59">
        <v>12407</v>
      </c>
      <c r="B59" s="1">
        <v>43785</v>
      </c>
      <c r="C59">
        <v>2.9</v>
      </c>
      <c r="D59">
        <f>VLOOKUP(A59,'Customer dataset'!$A$1:$J$284,9)</f>
        <v>52</v>
      </c>
    </row>
    <row r="60" spans="1:4" x14ac:dyDescent="0.2">
      <c r="A60">
        <v>12407</v>
      </c>
      <c r="B60" s="1">
        <v>43645</v>
      </c>
      <c r="C60">
        <v>2.9</v>
      </c>
      <c r="D60">
        <f>VLOOKUP(A60,'Customer dataset'!$A$1:$J$284,9)</f>
        <v>52</v>
      </c>
    </row>
    <row r="61" spans="1:4" x14ac:dyDescent="0.2">
      <c r="A61">
        <v>12408</v>
      </c>
      <c r="B61" s="1">
        <v>43735</v>
      </c>
      <c r="C61">
        <v>2.9</v>
      </c>
      <c r="D61">
        <f>VLOOKUP(A61,'Customer dataset'!$A$1:$J$284,9)</f>
        <v>54</v>
      </c>
    </row>
    <row r="62" spans="1:4" x14ac:dyDescent="0.2">
      <c r="A62">
        <v>12408</v>
      </c>
      <c r="B62" s="1">
        <v>43486</v>
      </c>
      <c r="C62">
        <v>3.2</v>
      </c>
      <c r="D62">
        <f>VLOOKUP(A62,'Customer dataset'!$A$1:$J$284,9)</f>
        <v>54</v>
      </c>
    </row>
    <row r="63" spans="1:4" x14ac:dyDescent="0.2">
      <c r="A63">
        <v>12408</v>
      </c>
      <c r="B63" s="1">
        <v>43497</v>
      </c>
      <c r="C63">
        <v>2.4649999999999999</v>
      </c>
      <c r="D63">
        <f>VLOOKUP(A63,'Customer dataset'!$A$1:$J$284,9)</f>
        <v>54</v>
      </c>
    </row>
    <row r="64" spans="1:4" x14ac:dyDescent="0.2">
      <c r="A64">
        <v>12408</v>
      </c>
      <c r="B64" s="1">
        <v>43750</v>
      </c>
      <c r="C64">
        <v>2.75</v>
      </c>
      <c r="D64">
        <f>VLOOKUP(A64,'Customer dataset'!$A$1:$J$284,9)</f>
        <v>54</v>
      </c>
    </row>
    <row r="65" spans="1:4" x14ac:dyDescent="0.2">
      <c r="A65">
        <v>12410</v>
      </c>
      <c r="B65" s="1">
        <v>43711</v>
      </c>
      <c r="C65">
        <v>2.5</v>
      </c>
      <c r="D65">
        <f>VLOOKUP(A65,'Customer dataset'!$A$1:$J$284,9)</f>
        <v>54</v>
      </c>
    </row>
    <row r="66" spans="1:4" x14ac:dyDescent="0.2">
      <c r="A66">
        <v>12410</v>
      </c>
      <c r="B66" s="1">
        <v>43800</v>
      </c>
      <c r="C66">
        <v>3</v>
      </c>
      <c r="D66">
        <f>VLOOKUP(A66,'Customer dataset'!$A$1:$J$284,9)</f>
        <v>54</v>
      </c>
    </row>
    <row r="67" spans="1:4" x14ac:dyDescent="0.2">
      <c r="A67">
        <v>12410</v>
      </c>
      <c r="B67" s="1">
        <v>43674</v>
      </c>
      <c r="C67">
        <v>3.2</v>
      </c>
      <c r="D67">
        <f>VLOOKUP(A67,'Customer dataset'!$A$1:$J$284,9)</f>
        <v>54</v>
      </c>
    </row>
    <row r="68" spans="1:4" x14ac:dyDescent="0.2">
      <c r="A68">
        <v>12410</v>
      </c>
      <c r="B68" s="1">
        <v>43806</v>
      </c>
      <c r="C68">
        <v>2.9</v>
      </c>
      <c r="D68">
        <f>VLOOKUP(A68,'Customer dataset'!$A$1:$J$284,9)</f>
        <v>54</v>
      </c>
    </row>
    <row r="69" spans="1:4" x14ac:dyDescent="0.2">
      <c r="A69">
        <v>12412</v>
      </c>
      <c r="B69" s="1">
        <v>43485</v>
      </c>
      <c r="C69">
        <v>3</v>
      </c>
      <c r="D69">
        <f>VLOOKUP(A69,'Customer dataset'!$A$1:$J$284,9)</f>
        <v>56</v>
      </c>
    </row>
    <row r="70" spans="1:4" x14ac:dyDescent="0.2">
      <c r="A70">
        <v>12412</v>
      </c>
      <c r="B70" s="1">
        <v>43520</v>
      </c>
      <c r="C70">
        <v>2.5</v>
      </c>
      <c r="D70">
        <f>VLOOKUP(A70,'Customer dataset'!$A$1:$J$284,9)</f>
        <v>56</v>
      </c>
    </row>
    <row r="71" spans="1:4" x14ac:dyDescent="0.2">
      <c r="A71">
        <v>12412</v>
      </c>
      <c r="B71" s="1">
        <v>43783</v>
      </c>
      <c r="C71">
        <v>2.9</v>
      </c>
      <c r="D71">
        <f>VLOOKUP(A71,'Customer dataset'!$A$1:$J$284,9)</f>
        <v>56</v>
      </c>
    </row>
    <row r="72" spans="1:4" x14ac:dyDescent="0.2">
      <c r="A72">
        <v>12412</v>
      </c>
      <c r="B72" s="1">
        <v>43754</v>
      </c>
      <c r="C72">
        <v>2.9</v>
      </c>
      <c r="D72">
        <f>VLOOKUP(A72,'Customer dataset'!$A$1:$J$284,9)</f>
        <v>56</v>
      </c>
    </row>
    <row r="73" spans="1:4" x14ac:dyDescent="0.2">
      <c r="A73">
        <v>12412</v>
      </c>
      <c r="B73" s="1">
        <v>43553</v>
      </c>
      <c r="C73">
        <v>3.5</v>
      </c>
      <c r="D73">
        <f>VLOOKUP(A73,'Customer dataset'!$A$1:$J$284,9)</f>
        <v>56</v>
      </c>
    </row>
    <row r="74" spans="1:4" x14ac:dyDescent="0.2">
      <c r="A74">
        <v>12412</v>
      </c>
      <c r="B74" s="1">
        <v>43714</v>
      </c>
      <c r="C74">
        <v>3.2</v>
      </c>
      <c r="D74">
        <f>VLOOKUP(A74,'Customer dataset'!$A$1:$J$284,9)</f>
        <v>56</v>
      </c>
    </row>
    <row r="75" spans="1:4" x14ac:dyDescent="0.2">
      <c r="A75">
        <v>12412</v>
      </c>
      <c r="B75" s="1">
        <v>43570</v>
      </c>
      <c r="C75">
        <v>2.9</v>
      </c>
      <c r="D75">
        <f>VLOOKUP(A75,'Customer dataset'!$A$1:$J$284,9)</f>
        <v>56</v>
      </c>
    </row>
    <row r="76" spans="1:4" x14ac:dyDescent="0.2">
      <c r="A76">
        <v>12412</v>
      </c>
      <c r="B76" s="1">
        <v>43820</v>
      </c>
      <c r="C76">
        <v>3</v>
      </c>
      <c r="D76">
        <f>VLOOKUP(A76,'Customer dataset'!$A$1:$J$284,9)</f>
        <v>56</v>
      </c>
    </row>
    <row r="77" spans="1:4" x14ac:dyDescent="0.2">
      <c r="A77">
        <v>12412</v>
      </c>
      <c r="B77" s="1">
        <v>43762</v>
      </c>
      <c r="C77">
        <v>3</v>
      </c>
      <c r="D77">
        <f>VLOOKUP(A77,'Customer dataset'!$A$1:$J$284,9)</f>
        <v>56</v>
      </c>
    </row>
    <row r="78" spans="1:4" x14ac:dyDescent="0.2">
      <c r="A78">
        <v>12412</v>
      </c>
      <c r="B78" s="1">
        <v>43805</v>
      </c>
      <c r="C78">
        <v>3</v>
      </c>
      <c r="D78">
        <f>VLOOKUP(A78,'Customer dataset'!$A$1:$J$284,9)</f>
        <v>56</v>
      </c>
    </row>
    <row r="79" spans="1:4" x14ac:dyDescent="0.2">
      <c r="A79">
        <v>12413</v>
      </c>
      <c r="B79" s="1">
        <v>43507</v>
      </c>
      <c r="C79">
        <v>2.9</v>
      </c>
      <c r="D79">
        <f>VLOOKUP(A79,'Customer dataset'!$A$1:$J$284,9)</f>
        <v>47</v>
      </c>
    </row>
    <row r="80" spans="1:4" x14ac:dyDescent="0.2">
      <c r="A80">
        <v>12413</v>
      </c>
      <c r="B80" s="1">
        <v>43752</v>
      </c>
      <c r="C80">
        <v>3.2</v>
      </c>
      <c r="D80">
        <f>VLOOKUP(A80,'Customer dataset'!$A$1:$J$284,9)</f>
        <v>47</v>
      </c>
    </row>
    <row r="81" spans="1:4" x14ac:dyDescent="0.2">
      <c r="A81">
        <v>12413</v>
      </c>
      <c r="B81" s="1">
        <v>43469</v>
      </c>
      <c r="C81">
        <v>2.75</v>
      </c>
      <c r="D81">
        <f>VLOOKUP(A81,'Customer dataset'!$A$1:$J$284,9)</f>
        <v>47</v>
      </c>
    </row>
    <row r="82" spans="1:4" x14ac:dyDescent="0.2">
      <c r="A82">
        <v>12414</v>
      </c>
      <c r="B82" s="1">
        <v>43701</v>
      </c>
      <c r="C82">
        <v>2.5</v>
      </c>
      <c r="D82">
        <f>VLOOKUP(A82,'Customer dataset'!$A$1:$J$284,9)</f>
        <v>41</v>
      </c>
    </row>
    <row r="83" spans="1:4" x14ac:dyDescent="0.2">
      <c r="A83">
        <v>12414</v>
      </c>
      <c r="B83" s="1">
        <v>43570</v>
      </c>
      <c r="C83">
        <v>2.9</v>
      </c>
      <c r="D83">
        <f>VLOOKUP(A83,'Customer dataset'!$A$1:$J$284,9)</f>
        <v>41</v>
      </c>
    </row>
    <row r="84" spans="1:4" x14ac:dyDescent="0.2">
      <c r="A84">
        <v>12414</v>
      </c>
      <c r="B84" s="1">
        <v>43747</v>
      </c>
      <c r="C84">
        <v>2.9</v>
      </c>
      <c r="D84">
        <f>VLOOKUP(A84,'Customer dataset'!$A$1:$J$284,9)</f>
        <v>41</v>
      </c>
    </row>
    <row r="85" spans="1:4" x14ac:dyDescent="0.2">
      <c r="A85">
        <v>12417</v>
      </c>
      <c r="B85" s="1">
        <v>43516</v>
      </c>
      <c r="C85">
        <v>3</v>
      </c>
      <c r="D85">
        <f>VLOOKUP(A85,'Customer dataset'!$A$1:$J$284,9)</f>
        <v>53</v>
      </c>
    </row>
    <row r="86" spans="1:4" x14ac:dyDescent="0.2">
      <c r="A86">
        <v>12417</v>
      </c>
      <c r="B86" s="1">
        <v>43735</v>
      </c>
      <c r="C86">
        <v>2.5</v>
      </c>
      <c r="D86">
        <f>VLOOKUP(A86,'Customer dataset'!$A$1:$J$284,9)</f>
        <v>53</v>
      </c>
    </row>
    <row r="87" spans="1:4" x14ac:dyDescent="0.2">
      <c r="A87">
        <v>12417</v>
      </c>
      <c r="B87" s="1">
        <v>43495</v>
      </c>
      <c r="C87">
        <v>3.5</v>
      </c>
      <c r="D87">
        <f>VLOOKUP(A87,'Customer dataset'!$A$1:$J$284,9)</f>
        <v>53</v>
      </c>
    </row>
    <row r="88" spans="1:4" x14ac:dyDescent="0.2">
      <c r="A88">
        <v>12417</v>
      </c>
      <c r="B88" s="1">
        <v>43556</v>
      </c>
      <c r="C88">
        <v>3</v>
      </c>
      <c r="D88">
        <f>VLOOKUP(A88,'Customer dataset'!$A$1:$J$284,9)</f>
        <v>53</v>
      </c>
    </row>
    <row r="89" spans="1:4" x14ac:dyDescent="0.2">
      <c r="A89">
        <v>12417</v>
      </c>
      <c r="B89" s="1">
        <v>43663</v>
      </c>
      <c r="C89">
        <v>2.9</v>
      </c>
      <c r="D89">
        <f>VLOOKUP(A89,'Customer dataset'!$A$1:$J$284,9)</f>
        <v>53</v>
      </c>
    </row>
    <row r="90" spans="1:4" x14ac:dyDescent="0.2">
      <c r="A90">
        <v>12417</v>
      </c>
      <c r="B90" s="1">
        <v>43636</v>
      </c>
      <c r="C90">
        <v>2.9</v>
      </c>
      <c r="D90">
        <f>VLOOKUP(A90,'Customer dataset'!$A$1:$J$284,9)</f>
        <v>53</v>
      </c>
    </row>
    <row r="91" spans="1:4" x14ac:dyDescent="0.2">
      <c r="A91">
        <v>12417</v>
      </c>
      <c r="B91" s="1">
        <v>43672</v>
      </c>
      <c r="C91">
        <v>3.5</v>
      </c>
      <c r="D91">
        <f>VLOOKUP(A91,'Customer dataset'!$A$1:$J$284,9)</f>
        <v>53</v>
      </c>
    </row>
    <row r="92" spans="1:4" x14ac:dyDescent="0.2">
      <c r="A92">
        <v>12417</v>
      </c>
      <c r="B92" s="1">
        <v>43521</v>
      </c>
      <c r="C92">
        <v>3.5</v>
      </c>
      <c r="D92">
        <f>VLOOKUP(A92,'Customer dataset'!$A$1:$J$284,9)</f>
        <v>53</v>
      </c>
    </row>
    <row r="93" spans="1:4" x14ac:dyDescent="0.2">
      <c r="A93">
        <v>12417</v>
      </c>
      <c r="B93" s="1">
        <v>43493</v>
      </c>
      <c r="C93">
        <v>3.5</v>
      </c>
      <c r="D93">
        <f>VLOOKUP(A93,'Customer dataset'!$A$1:$J$284,9)</f>
        <v>53</v>
      </c>
    </row>
    <row r="94" spans="1:4" x14ac:dyDescent="0.2">
      <c r="A94">
        <v>12417</v>
      </c>
      <c r="B94" s="1">
        <v>43800</v>
      </c>
      <c r="C94">
        <v>5.51</v>
      </c>
      <c r="D94">
        <f>VLOOKUP(A94,'Customer dataset'!$A$1:$J$284,9)</f>
        <v>53</v>
      </c>
    </row>
    <row r="95" spans="1:4" x14ac:dyDescent="0.2">
      <c r="A95">
        <v>12417</v>
      </c>
      <c r="B95" s="1">
        <v>43629</v>
      </c>
      <c r="C95">
        <v>3</v>
      </c>
      <c r="D95">
        <f>VLOOKUP(A95,'Customer dataset'!$A$1:$J$284,9)</f>
        <v>53</v>
      </c>
    </row>
    <row r="96" spans="1:4" x14ac:dyDescent="0.2">
      <c r="A96">
        <v>12417</v>
      </c>
      <c r="B96" s="1">
        <v>43744</v>
      </c>
      <c r="C96">
        <v>3</v>
      </c>
      <c r="D96">
        <f>VLOOKUP(A96,'Customer dataset'!$A$1:$J$284,9)</f>
        <v>53</v>
      </c>
    </row>
    <row r="97" spans="1:4" x14ac:dyDescent="0.2">
      <c r="A97">
        <v>12418</v>
      </c>
      <c r="B97" s="1">
        <v>43613</v>
      </c>
      <c r="C97">
        <v>3</v>
      </c>
      <c r="D97">
        <f>VLOOKUP(A97,'Customer dataset'!$A$1:$J$284,9)</f>
        <v>54</v>
      </c>
    </row>
    <row r="98" spans="1:4" x14ac:dyDescent="0.2">
      <c r="A98">
        <v>12418</v>
      </c>
      <c r="B98" s="1">
        <v>43492</v>
      </c>
      <c r="C98">
        <v>3.2</v>
      </c>
      <c r="D98">
        <f>VLOOKUP(A98,'Customer dataset'!$A$1:$J$284,9)</f>
        <v>54</v>
      </c>
    </row>
    <row r="99" spans="1:4" x14ac:dyDescent="0.2">
      <c r="A99">
        <v>12418</v>
      </c>
      <c r="B99" s="1">
        <v>43500</v>
      </c>
      <c r="C99">
        <v>2.9</v>
      </c>
      <c r="D99">
        <f>VLOOKUP(A99,'Customer dataset'!$A$1:$J$284,9)</f>
        <v>54</v>
      </c>
    </row>
    <row r="100" spans="1:4" x14ac:dyDescent="0.2">
      <c r="A100">
        <v>12420</v>
      </c>
      <c r="B100" s="1">
        <v>43512</v>
      </c>
      <c r="C100">
        <v>2.9</v>
      </c>
      <c r="D100">
        <f>VLOOKUP(A100,'Customer dataset'!$A$1:$J$284,9)</f>
        <v>51</v>
      </c>
    </row>
    <row r="101" spans="1:4" x14ac:dyDescent="0.2">
      <c r="A101">
        <v>12420</v>
      </c>
      <c r="B101" s="1">
        <v>43677</v>
      </c>
      <c r="C101">
        <v>3.2</v>
      </c>
      <c r="D101">
        <f>VLOOKUP(A101,'Customer dataset'!$A$1:$J$284,9)</f>
        <v>51</v>
      </c>
    </row>
    <row r="102" spans="1:4" x14ac:dyDescent="0.2">
      <c r="A102">
        <v>12420</v>
      </c>
      <c r="B102" s="1">
        <v>43621</v>
      </c>
      <c r="C102">
        <v>2.61</v>
      </c>
      <c r="D102">
        <f>VLOOKUP(A102,'Customer dataset'!$A$1:$J$284,9)</f>
        <v>51</v>
      </c>
    </row>
    <row r="103" spans="1:4" x14ac:dyDescent="0.2">
      <c r="A103">
        <v>12421</v>
      </c>
      <c r="B103" s="1">
        <v>43729</v>
      </c>
      <c r="C103">
        <v>2.5</v>
      </c>
      <c r="D103">
        <f>VLOOKUP(A103,'Customer dataset'!$A$1:$J$284,9)</f>
        <v>49</v>
      </c>
    </row>
    <row r="104" spans="1:4" x14ac:dyDescent="0.2">
      <c r="A104">
        <v>12421</v>
      </c>
      <c r="B104" s="1">
        <v>43634</v>
      </c>
      <c r="C104">
        <v>3</v>
      </c>
      <c r="D104">
        <f>VLOOKUP(A104,'Customer dataset'!$A$1:$J$284,9)</f>
        <v>49</v>
      </c>
    </row>
    <row r="105" spans="1:4" x14ac:dyDescent="0.2">
      <c r="A105">
        <v>12421</v>
      </c>
      <c r="B105" s="1">
        <v>43624</v>
      </c>
      <c r="C105">
        <v>2.61</v>
      </c>
      <c r="D105">
        <f>VLOOKUP(A105,'Customer dataset'!$A$1:$J$284,9)</f>
        <v>49</v>
      </c>
    </row>
    <row r="106" spans="1:4" x14ac:dyDescent="0.2">
      <c r="A106">
        <v>12421</v>
      </c>
      <c r="B106" s="1">
        <v>43813</v>
      </c>
      <c r="C106">
        <v>2.75</v>
      </c>
      <c r="D106">
        <f>VLOOKUP(A106,'Customer dataset'!$A$1:$J$284,9)</f>
        <v>49</v>
      </c>
    </row>
    <row r="107" spans="1:4" x14ac:dyDescent="0.2">
      <c r="A107">
        <v>12422</v>
      </c>
      <c r="B107" s="1">
        <v>43584</v>
      </c>
      <c r="C107">
        <v>3</v>
      </c>
      <c r="D107">
        <f>VLOOKUP(A107,'Customer dataset'!$A$1:$J$284,9)</f>
        <v>60</v>
      </c>
    </row>
    <row r="108" spans="1:4" x14ac:dyDescent="0.2">
      <c r="A108">
        <v>12422</v>
      </c>
      <c r="B108" s="1">
        <v>43572</v>
      </c>
      <c r="C108">
        <v>3.2</v>
      </c>
      <c r="D108">
        <f>VLOOKUP(A108,'Customer dataset'!$A$1:$J$284,9)</f>
        <v>60</v>
      </c>
    </row>
    <row r="109" spans="1:4" x14ac:dyDescent="0.2">
      <c r="A109">
        <v>12422</v>
      </c>
      <c r="B109" s="1">
        <v>43711</v>
      </c>
      <c r="C109">
        <v>2.9</v>
      </c>
      <c r="D109">
        <f>VLOOKUP(A109,'Customer dataset'!$A$1:$J$284,9)</f>
        <v>60</v>
      </c>
    </row>
    <row r="110" spans="1:4" x14ac:dyDescent="0.2">
      <c r="A110">
        <v>12422</v>
      </c>
      <c r="B110" s="1">
        <v>43489</v>
      </c>
      <c r="C110">
        <v>2.75</v>
      </c>
      <c r="D110">
        <f>VLOOKUP(A110,'Customer dataset'!$A$1:$J$284,9)</f>
        <v>60</v>
      </c>
    </row>
    <row r="111" spans="1:4" x14ac:dyDescent="0.2">
      <c r="A111">
        <v>12423</v>
      </c>
      <c r="B111" s="1">
        <v>43627</v>
      </c>
      <c r="C111">
        <v>2.5</v>
      </c>
      <c r="D111">
        <f>VLOOKUP(A111,'Customer dataset'!$A$1:$J$284,9)</f>
        <v>59</v>
      </c>
    </row>
    <row r="112" spans="1:4" x14ac:dyDescent="0.2">
      <c r="A112">
        <v>12423</v>
      </c>
      <c r="B112" s="1">
        <v>43782</v>
      </c>
      <c r="C112">
        <v>2.5</v>
      </c>
      <c r="D112">
        <f>VLOOKUP(A112,'Customer dataset'!$A$1:$J$284,9)</f>
        <v>59</v>
      </c>
    </row>
    <row r="113" spans="1:4" x14ac:dyDescent="0.2">
      <c r="A113">
        <v>12423</v>
      </c>
      <c r="B113" s="1">
        <v>43466</v>
      </c>
      <c r="C113">
        <v>3</v>
      </c>
      <c r="D113">
        <f>VLOOKUP(A113,'Customer dataset'!$A$1:$J$284,9)</f>
        <v>59</v>
      </c>
    </row>
    <row r="114" spans="1:4" x14ac:dyDescent="0.2">
      <c r="A114">
        <v>12423</v>
      </c>
      <c r="B114" s="1">
        <v>43541</v>
      </c>
      <c r="C114">
        <v>2.9</v>
      </c>
      <c r="D114">
        <f>VLOOKUP(A114,'Customer dataset'!$A$1:$J$284,9)</f>
        <v>59</v>
      </c>
    </row>
    <row r="115" spans="1:4" x14ac:dyDescent="0.2">
      <c r="A115">
        <v>12423</v>
      </c>
      <c r="B115" s="1">
        <v>43711</v>
      </c>
      <c r="C115">
        <v>2.9</v>
      </c>
      <c r="D115">
        <f>VLOOKUP(A115,'Customer dataset'!$A$1:$J$284,9)</f>
        <v>59</v>
      </c>
    </row>
    <row r="116" spans="1:4" x14ac:dyDescent="0.2">
      <c r="A116">
        <v>12423</v>
      </c>
      <c r="B116" s="1">
        <v>43808</v>
      </c>
      <c r="C116">
        <v>3.2</v>
      </c>
      <c r="D116">
        <f>VLOOKUP(A116,'Customer dataset'!$A$1:$J$284,9)</f>
        <v>59</v>
      </c>
    </row>
    <row r="117" spans="1:4" x14ac:dyDescent="0.2">
      <c r="A117">
        <v>12423</v>
      </c>
      <c r="B117" s="1">
        <v>43615</v>
      </c>
      <c r="C117">
        <v>2.9</v>
      </c>
      <c r="D117">
        <f>VLOOKUP(A117,'Customer dataset'!$A$1:$J$284,9)</f>
        <v>59</v>
      </c>
    </row>
    <row r="118" spans="1:4" x14ac:dyDescent="0.2">
      <c r="A118">
        <v>12423</v>
      </c>
      <c r="B118" s="1">
        <v>43498</v>
      </c>
      <c r="C118">
        <v>2.4750000000000001</v>
      </c>
      <c r="D118">
        <f>VLOOKUP(A118,'Customer dataset'!$A$1:$J$284,9)</f>
        <v>59</v>
      </c>
    </row>
    <row r="119" spans="1:4" x14ac:dyDescent="0.2">
      <c r="A119">
        <v>12424</v>
      </c>
      <c r="B119" s="1">
        <v>43773</v>
      </c>
      <c r="C119">
        <v>2.7</v>
      </c>
      <c r="D119">
        <f>VLOOKUP(A119,'Customer dataset'!$A$1:$J$284,9)</f>
        <v>54</v>
      </c>
    </row>
    <row r="120" spans="1:4" x14ac:dyDescent="0.2">
      <c r="A120">
        <v>12424</v>
      </c>
      <c r="B120" s="1">
        <v>43499</v>
      </c>
      <c r="C120">
        <v>3.2</v>
      </c>
      <c r="D120">
        <f>VLOOKUP(A120,'Customer dataset'!$A$1:$J$284,9)</f>
        <v>54</v>
      </c>
    </row>
    <row r="121" spans="1:4" x14ac:dyDescent="0.2">
      <c r="A121">
        <v>12424</v>
      </c>
      <c r="B121" s="1">
        <v>43538</v>
      </c>
      <c r="C121">
        <v>2.9</v>
      </c>
      <c r="D121">
        <f>VLOOKUP(A121,'Customer dataset'!$A$1:$J$284,9)</f>
        <v>54</v>
      </c>
    </row>
    <row r="122" spans="1:4" x14ac:dyDescent="0.2">
      <c r="A122">
        <v>12424</v>
      </c>
      <c r="B122" s="1">
        <v>43820</v>
      </c>
      <c r="C122">
        <v>2.75</v>
      </c>
      <c r="D122">
        <f>VLOOKUP(A122,'Customer dataset'!$A$1:$J$284,9)</f>
        <v>54</v>
      </c>
    </row>
    <row r="123" spans="1:4" x14ac:dyDescent="0.2">
      <c r="A123">
        <v>12425</v>
      </c>
      <c r="B123" s="1">
        <v>43685</v>
      </c>
      <c r="C123">
        <v>2.5</v>
      </c>
      <c r="D123">
        <f>VLOOKUP(A123,'Customer dataset'!$A$1:$J$284,9)</f>
        <v>63</v>
      </c>
    </row>
    <row r="124" spans="1:4" x14ac:dyDescent="0.2">
      <c r="A124">
        <v>12425</v>
      </c>
      <c r="B124" s="1">
        <v>43472</v>
      </c>
      <c r="C124">
        <v>2.9</v>
      </c>
      <c r="D124">
        <f>VLOOKUP(A124,'Customer dataset'!$A$1:$J$284,9)</f>
        <v>63</v>
      </c>
    </row>
    <row r="125" spans="1:4" x14ac:dyDescent="0.2">
      <c r="A125">
        <v>12425</v>
      </c>
      <c r="B125" s="1">
        <v>43717</v>
      </c>
      <c r="C125">
        <v>3.2</v>
      </c>
      <c r="D125">
        <f>VLOOKUP(A125,'Customer dataset'!$A$1:$J$284,9)</f>
        <v>63</v>
      </c>
    </row>
    <row r="126" spans="1:4" x14ac:dyDescent="0.2">
      <c r="A126">
        <v>12425</v>
      </c>
      <c r="B126" s="1">
        <v>43759</v>
      </c>
      <c r="C126">
        <v>2.9</v>
      </c>
      <c r="D126">
        <f>VLOOKUP(A126,'Customer dataset'!$A$1:$J$284,9)</f>
        <v>63</v>
      </c>
    </row>
    <row r="127" spans="1:4" x14ac:dyDescent="0.2">
      <c r="A127">
        <v>12426</v>
      </c>
      <c r="B127" s="1">
        <v>43744</v>
      </c>
      <c r="C127">
        <v>2.5</v>
      </c>
      <c r="D127">
        <f>VLOOKUP(A127,'Customer dataset'!$A$1:$J$284,9)</f>
        <v>48</v>
      </c>
    </row>
    <row r="128" spans="1:4" x14ac:dyDescent="0.2">
      <c r="A128">
        <v>12426</v>
      </c>
      <c r="B128" s="1">
        <v>43623</v>
      </c>
      <c r="C128">
        <v>3</v>
      </c>
      <c r="D128">
        <f>VLOOKUP(A128,'Customer dataset'!$A$1:$J$284,9)</f>
        <v>48</v>
      </c>
    </row>
    <row r="129" spans="1:4" x14ac:dyDescent="0.2">
      <c r="A129">
        <v>12426</v>
      </c>
      <c r="B129" s="1">
        <v>43675</v>
      </c>
      <c r="C129">
        <v>2.75</v>
      </c>
      <c r="D129">
        <f>VLOOKUP(A129,'Customer dataset'!$A$1:$J$284,9)</f>
        <v>48</v>
      </c>
    </row>
    <row r="130" spans="1:4" x14ac:dyDescent="0.2">
      <c r="A130">
        <v>12427</v>
      </c>
      <c r="B130" s="1">
        <v>43521</v>
      </c>
      <c r="C130">
        <v>2.8000000000000003</v>
      </c>
      <c r="D130">
        <f>VLOOKUP(A130,'Customer dataset'!$A$1:$J$284,9)</f>
        <v>46</v>
      </c>
    </row>
    <row r="131" spans="1:4" x14ac:dyDescent="0.2">
      <c r="A131">
        <v>12427</v>
      </c>
      <c r="B131" s="1">
        <v>43540</v>
      </c>
      <c r="C131">
        <v>3.2</v>
      </c>
      <c r="D131">
        <f>VLOOKUP(A131,'Customer dataset'!$A$1:$J$284,9)</f>
        <v>46</v>
      </c>
    </row>
    <row r="132" spans="1:4" x14ac:dyDescent="0.2">
      <c r="A132">
        <v>12427</v>
      </c>
      <c r="B132" s="1">
        <v>43523</v>
      </c>
      <c r="C132">
        <v>2.9</v>
      </c>
      <c r="D132">
        <f>VLOOKUP(A132,'Customer dataset'!$A$1:$J$284,9)</f>
        <v>46</v>
      </c>
    </row>
    <row r="133" spans="1:4" x14ac:dyDescent="0.2">
      <c r="A133">
        <v>12456</v>
      </c>
      <c r="B133" s="1">
        <v>43800</v>
      </c>
      <c r="C133">
        <v>2.5</v>
      </c>
      <c r="D133">
        <f>VLOOKUP(A133,'Customer dataset'!$A$1:$J$284,9)</f>
        <v>59</v>
      </c>
    </row>
    <row r="134" spans="1:4" x14ac:dyDescent="0.2">
      <c r="A134">
        <v>12456</v>
      </c>
      <c r="B134" s="1">
        <v>43582</v>
      </c>
      <c r="C134">
        <v>3</v>
      </c>
      <c r="D134">
        <f>VLOOKUP(A134,'Customer dataset'!$A$1:$J$284,9)</f>
        <v>59</v>
      </c>
    </row>
    <row r="135" spans="1:4" x14ac:dyDescent="0.2">
      <c r="A135">
        <v>12456</v>
      </c>
      <c r="B135" s="1">
        <v>43534</v>
      </c>
      <c r="C135">
        <v>2.9</v>
      </c>
      <c r="D135">
        <f>VLOOKUP(A135,'Customer dataset'!$A$1:$J$284,9)</f>
        <v>59</v>
      </c>
    </row>
    <row r="136" spans="1:4" x14ac:dyDescent="0.2">
      <c r="A136">
        <v>12456</v>
      </c>
      <c r="B136" s="1">
        <v>43667</v>
      </c>
      <c r="C136">
        <v>2.8000000000000003</v>
      </c>
      <c r="D136">
        <f>VLOOKUP(A136,'Customer dataset'!$A$1:$J$284,9)</f>
        <v>59</v>
      </c>
    </row>
    <row r="137" spans="1:4" x14ac:dyDescent="0.2">
      <c r="A137">
        <v>12456</v>
      </c>
      <c r="B137" s="1">
        <v>43506</v>
      </c>
      <c r="C137">
        <v>2.75</v>
      </c>
      <c r="D137">
        <f>VLOOKUP(A137,'Customer dataset'!$A$1:$J$284,9)</f>
        <v>59</v>
      </c>
    </row>
    <row r="138" spans="1:4" x14ac:dyDescent="0.2">
      <c r="A138">
        <v>13908</v>
      </c>
      <c r="B138" s="1">
        <v>43618</v>
      </c>
      <c r="C138">
        <v>2.9</v>
      </c>
      <c r="D138">
        <f>VLOOKUP(A138,'Customer dataset'!$A$1:$J$284,9)</f>
        <v>60</v>
      </c>
    </row>
    <row r="139" spans="1:4" x14ac:dyDescent="0.2">
      <c r="A139">
        <v>13908</v>
      </c>
      <c r="B139" s="1">
        <v>43763</v>
      </c>
      <c r="C139">
        <v>3.2</v>
      </c>
      <c r="D139">
        <f>VLOOKUP(A139,'Customer dataset'!$A$1:$J$284,9)</f>
        <v>60</v>
      </c>
    </row>
    <row r="140" spans="1:4" x14ac:dyDescent="0.2">
      <c r="A140">
        <v>13908</v>
      </c>
      <c r="B140" s="1">
        <v>43505</v>
      </c>
      <c r="C140">
        <v>2.9</v>
      </c>
      <c r="D140">
        <f>VLOOKUP(A140,'Customer dataset'!$A$1:$J$284,9)</f>
        <v>60</v>
      </c>
    </row>
    <row r="141" spans="1:4" x14ac:dyDescent="0.2">
      <c r="A141">
        <v>14112</v>
      </c>
      <c r="B141" s="1">
        <v>43616</v>
      </c>
      <c r="C141">
        <v>2.9</v>
      </c>
      <c r="D141">
        <f>VLOOKUP(A141,'Customer dataset'!$A$1:$J$284,9)</f>
        <v>58</v>
      </c>
    </row>
    <row r="142" spans="1:4" x14ac:dyDescent="0.2">
      <c r="A142">
        <v>14112</v>
      </c>
      <c r="B142" s="1">
        <v>43623</v>
      </c>
      <c r="C142">
        <v>3.5</v>
      </c>
      <c r="D142">
        <f>VLOOKUP(A142,'Customer dataset'!$A$1:$J$284,9)</f>
        <v>58</v>
      </c>
    </row>
    <row r="143" spans="1:4" x14ac:dyDescent="0.2">
      <c r="A143">
        <v>14112</v>
      </c>
      <c r="B143" s="1">
        <v>43768</v>
      </c>
      <c r="C143">
        <v>3.5</v>
      </c>
      <c r="D143">
        <f>VLOOKUP(A143,'Customer dataset'!$A$1:$J$284,9)</f>
        <v>58</v>
      </c>
    </row>
    <row r="144" spans="1:4" x14ac:dyDescent="0.2">
      <c r="A144">
        <v>14112</v>
      </c>
      <c r="B144" s="1">
        <v>43695</v>
      </c>
      <c r="C144">
        <v>2.9</v>
      </c>
      <c r="D144">
        <f>VLOOKUP(A144,'Customer dataset'!$A$1:$J$284,9)</f>
        <v>58</v>
      </c>
    </row>
    <row r="145" spans="1:4" x14ac:dyDescent="0.2">
      <c r="A145">
        <v>14117</v>
      </c>
      <c r="B145" s="1">
        <v>43564</v>
      </c>
      <c r="C145">
        <v>2.9</v>
      </c>
      <c r="D145">
        <f>VLOOKUP(A145,'Customer dataset'!$A$1:$J$284,9)</f>
        <v>53</v>
      </c>
    </row>
    <row r="146" spans="1:4" x14ac:dyDescent="0.2">
      <c r="A146">
        <v>14117</v>
      </c>
      <c r="B146" s="1">
        <v>43637</v>
      </c>
      <c r="C146">
        <v>3.5</v>
      </c>
      <c r="D146">
        <f>VLOOKUP(A146,'Customer dataset'!$A$1:$J$284,9)</f>
        <v>53</v>
      </c>
    </row>
    <row r="147" spans="1:4" x14ac:dyDescent="0.2">
      <c r="A147">
        <v>14117</v>
      </c>
      <c r="B147" s="1">
        <v>43812</v>
      </c>
      <c r="C147">
        <v>3.5</v>
      </c>
      <c r="D147">
        <f>VLOOKUP(A147,'Customer dataset'!$A$1:$J$284,9)</f>
        <v>53</v>
      </c>
    </row>
    <row r="148" spans="1:4" x14ac:dyDescent="0.2">
      <c r="A148">
        <v>14117</v>
      </c>
      <c r="B148" s="1">
        <v>43605</v>
      </c>
      <c r="C148">
        <v>3.5</v>
      </c>
      <c r="D148">
        <f>VLOOKUP(A148,'Customer dataset'!$A$1:$J$284,9)</f>
        <v>53</v>
      </c>
    </row>
    <row r="149" spans="1:4" x14ac:dyDescent="0.2">
      <c r="A149">
        <v>14117</v>
      </c>
      <c r="B149" s="1">
        <v>43759</v>
      </c>
      <c r="C149">
        <v>3.5</v>
      </c>
      <c r="D149">
        <f>VLOOKUP(A149,'Customer dataset'!$A$1:$J$284,9)</f>
        <v>53</v>
      </c>
    </row>
    <row r="150" spans="1:4" x14ac:dyDescent="0.2">
      <c r="A150">
        <v>14698</v>
      </c>
      <c r="B150" s="1">
        <v>43532</v>
      </c>
      <c r="C150">
        <v>2.9</v>
      </c>
      <c r="D150">
        <f>VLOOKUP(A150,'Customer dataset'!$A$1:$J$284,9)</f>
        <v>76</v>
      </c>
    </row>
    <row r="151" spans="1:4" x14ac:dyDescent="0.2">
      <c r="A151">
        <v>14698</v>
      </c>
      <c r="B151" s="1">
        <v>43582</v>
      </c>
      <c r="C151">
        <v>3.5</v>
      </c>
      <c r="D151">
        <f>VLOOKUP(A151,'Customer dataset'!$A$1:$J$284,9)</f>
        <v>76</v>
      </c>
    </row>
    <row r="152" spans="1:4" x14ac:dyDescent="0.2">
      <c r="A152">
        <v>14698</v>
      </c>
      <c r="B152" s="1">
        <v>43601</v>
      </c>
      <c r="C152">
        <v>3.5</v>
      </c>
      <c r="D152">
        <f>VLOOKUP(A152,'Customer dataset'!$A$1:$J$284,9)</f>
        <v>76</v>
      </c>
    </row>
    <row r="153" spans="1:4" x14ac:dyDescent="0.2">
      <c r="A153">
        <v>14698</v>
      </c>
      <c r="B153" s="1">
        <v>43711</v>
      </c>
      <c r="C153">
        <v>3.5</v>
      </c>
      <c r="D153">
        <f>VLOOKUP(A153,'Customer dataset'!$A$1:$J$284,9)</f>
        <v>76</v>
      </c>
    </row>
    <row r="154" spans="1:4" x14ac:dyDescent="0.2">
      <c r="A154">
        <v>14698</v>
      </c>
      <c r="B154" s="1">
        <v>43536</v>
      </c>
      <c r="C154">
        <v>2.9</v>
      </c>
      <c r="D154">
        <f>VLOOKUP(A154,'Customer dataset'!$A$1:$J$284,9)</f>
        <v>76</v>
      </c>
    </row>
    <row r="155" spans="1:4" x14ac:dyDescent="0.2">
      <c r="A155">
        <v>14952</v>
      </c>
      <c r="B155" s="1">
        <v>43793</v>
      </c>
      <c r="C155">
        <v>3.5</v>
      </c>
      <c r="D155">
        <f>VLOOKUP(A155,'Customer dataset'!$A$1:$J$284,9)</f>
        <v>54</v>
      </c>
    </row>
    <row r="156" spans="1:4" x14ac:dyDescent="0.2">
      <c r="A156">
        <v>14952</v>
      </c>
      <c r="B156" s="1">
        <v>43724</v>
      </c>
      <c r="C156">
        <v>7</v>
      </c>
      <c r="D156">
        <f>VLOOKUP(A156,'Customer dataset'!$A$1:$J$284,9)</f>
        <v>54</v>
      </c>
    </row>
    <row r="157" spans="1:4" x14ac:dyDescent="0.2">
      <c r="A157">
        <v>14952</v>
      </c>
      <c r="B157" s="1">
        <v>43807</v>
      </c>
      <c r="C157">
        <v>3.5</v>
      </c>
      <c r="D157">
        <f>VLOOKUP(A157,'Customer dataset'!$A$1:$J$284,9)</f>
        <v>54</v>
      </c>
    </row>
    <row r="158" spans="1:4" x14ac:dyDescent="0.2">
      <c r="A158">
        <v>14952</v>
      </c>
      <c r="B158" s="1">
        <v>43575</v>
      </c>
      <c r="C158">
        <v>3.5</v>
      </c>
      <c r="D158">
        <f>VLOOKUP(A158,'Customer dataset'!$A$1:$J$284,9)</f>
        <v>54</v>
      </c>
    </row>
    <row r="159" spans="1:4" x14ac:dyDescent="0.2">
      <c r="A159">
        <v>14952</v>
      </c>
      <c r="B159" s="1">
        <v>43734</v>
      </c>
      <c r="C159">
        <v>3.3249999999999997</v>
      </c>
      <c r="D159">
        <f>VLOOKUP(A159,'Customer dataset'!$A$1:$J$284,9)</f>
        <v>54</v>
      </c>
    </row>
    <row r="160" spans="1:4" x14ac:dyDescent="0.2">
      <c r="A160">
        <v>14952</v>
      </c>
      <c r="B160" s="1">
        <v>43704</v>
      </c>
      <c r="C160">
        <v>2.9</v>
      </c>
      <c r="D160">
        <f>VLOOKUP(A160,'Customer dataset'!$A$1:$J$284,9)</f>
        <v>54</v>
      </c>
    </row>
    <row r="161" spans="1:4" x14ac:dyDescent="0.2">
      <c r="A161">
        <v>14953</v>
      </c>
      <c r="B161" s="1">
        <v>43636</v>
      </c>
      <c r="C161">
        <v>2.9</v>
      </c>
      <c r="D161">
        <f>VLOOKUP(A161,'Customer dataset'!$A$1:$J$284,9)</f>
        <v>48</v>
      </c>
    </row>
    <row r="162" spans="1:4" x14ac:dyDescent="0.2">
      <c r="A162">
        <v>14953</v>
      </c>
      <c r="B162" s="1">
        <v>43757</v>
      </c>
      <c r="C162">
        <v>3.5</v>
      </c>
      <c r="D162">
        <f>VLOOKUP(A162,'Customer dataset'!$A$1:$J$284,9)</f>
        <v>48</v>
      </c>
    </row>
    <row r="163" spans="1:4" x14ac:dyDescent="0.2">
      <c r="A163">
        <v>14953</v>
      </c>
      <c r="B163" s="1">
        <v>43565</v>
      </c>
      <c r="C163">
        <v>3.5</v>
      </c>
      <c r="D163">
        <f>VLOOKUP(A163,'Customer dataset'!$A$1:$J$284,9)</f>
        <v>48</v>
      </c>
    </row>
    <row r="164" spans="1:4" x14ac:dyDescent="0.2">
      <c r="A164">
        <v>14953</v>
      </c>
      <c r="B164" s="1">
        <v>43612</v>
      </c>
      <c r="C164">
        <v>3.5</v>
      </c>
      <c r="D164">
        <f>VLOOKUP(A164,'Customer dataset'!$A$1:$J$284,9)</f>
        <v>48</v>
      </c>
    </row>
    <row r="165" spans="1:4" x14ac:dyDescent="0.2">
      <c r="A165">
        <v>14953</v>
      </c>
      <c r="B165" s="1">
        <v>43770</v>
      </c>
      <c r="C165">
        <v>2.9</v>
      </c>
      <c r="D165">
        <f>VLOOKUP(A165,'Customer dataset'!$A$1:$J$284,9)</f>
        <v>48</v>
      </c>
    </row>
    <row r="166" spans="1:4" x14ac:dyDescent="0.2">
      <c r="A166">
        <v>14964</v>
      </c>
      <c r="B166" s="1">
        <v>43474</v>
      </c>
      <c r="C166">
        <v>2.9</v>
      </c>
      <c r="D166">
        <f>VLOOKUP(A166,'Customer dataset'!$A$1:$J$284,9)</f>
        <v>35</v>
      </c>
    </row>
    <row r="167" spans="1:4" x14ac:dyDescent="0.2">
      <c r="A167">
        <v>14964</v>
      </c>
      <c r="B167" s="1">
        <v>43548</v>
      </c>
      <c r="C167">
        <v>3.5</v>
      </c>
      <c r="D167">
        <f>VLOOKUP(A167,'Customer dataset'!$A$1:$J$284,9)</f>
        <v>35</v>
      </c>
    </row>
    <row r="168" spans="1:4" x14ac:dyDescent="0.2">
      <c r="A168">
        <v>14964</v>
      </c>
      <c r="B168" s="1">
        <v>43776</v>
      </c>
      <c r="C168">
        <v>3.5</v>
      </c>
      <c r="D168">
        <f>VLOOKUP(A168,'Customer dataset'!$A$1:$J$284,9)</f>
        <v>35</v>
      </c>
    </row>
    <row r="169" spans="1:4" x14ac:dyDescent="0.2">
      <c r="A169">
        <v>14964</v>
      </c>
      <c r="B169" s="1">
        <v>43703</v>
      </c>
      <c r="C169">
        <v>3.5</v>
      </c>
      <c r="D169">
        <f>VLOOKUP(A169,'Customer dataset'!$A$1:$J$284,9)</f>
        <v>35</v>
      </c>
    </row>
    <row r="170" spans="1:4" x14ac:dyDescent="0.2">
      <c r="A170">
        <v>14964</v>
      </c>
      <c r="B170" s="1">
        <v>43688</v>
      </c>
      <c r="C170">
        <v>3.5</v>
      </c>
      <c r="D170">
        <f>VLOOKUP(A170,'Customer dataset'!$A$1:$J$284,9)</f>
        <v>35</v>
      </c>
    </row>
    <row r="171" spans="1:4" x14ac:dyDescent="0.2">
      <c r="A171">
        <v>14965</v>
      </c>
      <c r="B171" s="1">
        <v>43730</v>
      </c>
      <c r="C171">
        <v>3.5</v>
      </c>
      <c r="D171">
        <f>VLOOKUP(A171,'Customer dataset'!$A$1:$J$284,9)</f>
        <v>58</v>
      </c>
    </row>
    <row r="172" spans="1:4" x14ac:dyDescent="0.2">
      <c r="A172">
        <v>14965</v>
      </c>
      <c r="B172" s="1">
        <v>43534</v>
      </c>
      <c r="C172">
        <v>3.5</v>
      </c>
      <c r="D172">
        <f>VLOOKUP(A172,'Customer dataset'!$A$1:$J$284,9)</f>
        <v>58</v>
      </c>
    </row>
    <row r="173" spans="1:4" x14ac:dyDescent="0.2">
      <c r="A173">
        <v>14965</v>
      </c>
      <c r="B173" s="1">
        <v>43744</v>
      </c>
      <c r="C173">
        <v>2.9750000000000001</v>
      </c>
      <c r="D173">
        <f>VLOOKUP(A173,'Customer dataset'!$A$1:$J$284,9)</f>
        <v>58</v>
      </c>
    </row>
    <row r="174" spans="1:4" x14ac:dyDescent="0.2">
      <c r="A174">
        <v>14965</v>
      </c>
      <c r="B174" s="1">
        <v>43490</v>
      </c>
      <c r="C174">
        <v>2.9</v>
      </c>
      <c r="D174">
        <f>VLOOKUP(A174,'Customer dataset'!$A$1:$J$284,9)</f>
        <v>58</v>
      </c>
    </row>
    <row r="175" spans="1:4" x14ac:dyDescent="0.2">
      <c r="A175">
        <v>14976</v>
      </c>
      <c r="B175" s="1">
        <v>43697</v>
      </c>
      <c r="C175">
        <v>2.9</v>
      </c>
      <c r="D175">
        <f>VLOOKUP(A175,'Customer dataset'!$A$1:$J$284,9)</f>
        <v>37</v>
      </c>
    </row>
    <row r="176" spans="1:4" x14ac:dyDescent="0.2">
      <c r="A176">
        <v>14976</v>
      </c>
      <c r="B176" s="1">
        <v>43812</v>
      </c>
      <c r="C176">
        <v>3.5</v>
      </c>
      <c r="D176">
        <f>VLOOKUP(A176,'Customer dataset'!$A$1:$J$284,9)</f>
        <v>37</v>
      </c>
    </row>
    <row r="177" spans="1:4" x14ac:dyDescent="0.2">
      <c r="A177">
        <v>14976</v>
      </c>
      <c r="B177" s="1">
        <v>43639</v>
      </c>
      <c r="C177">
        <v>3.5</v>
      </c>
      <c r="D177">
        <f>VLOOKUP(A177,'Customer dataset'!$A$1:$J$284,9)</f>
        <v>37</v>
      </c>
    </row>
    <row r="178" spans="1:4" x14ac:dyDescent="0.2">
      <c r="A178">
        <v>14976</v>
      </c>
      <c r="B178" s="1">
        <v>43579</v>
      </c>
      <c r="C178">
        <v>3.5</v>
      </c>
      <c r="D178">
        <f>VLOOKUP(A178,'Customer dataset'!$A$1:$J$284,9)</f>
        <v>37</v>
      </c>
    </row>
    <row r="179" spans="1:4" x14ac:dyDescent="0.2">
      <c r="A179">
        <v>14976</v>
      </c>
      <c r="B179" s="1">
        <v>43615</v>
      </c>
      <c r="C179">
        <v>3.5</v>
      </c>
      <c r="D179">
        <f>VLOOKUP(A179,'Customer dataset'!$A$1:$J$284,9)</f>
        <v>37</v>
      </c>
    </row>
    <row r="180" spans="1:4" x14ac:dyDescent="0.2">
      <c r="A180">
        <v>14976</v>
      </c>
      <c r="B180" s="1">
        <v>43790</v>
      </c>
      <c r="C180">
        <v>2.9</v>
      </c>
      <c r="D180">
        <f>VLOOKUP(A180,'Customer dataset'!$A$1:$J$284,9)</f>
        <v>37</v>
      </c>
    </row>
    <row r="181" spans="1:4" x14ac:dyDescent="0.2">
      <c r="A181">
        <v>14997</v>
      </c>
      <c r="B181" s="1">
        <v>43658</v>
      </c>
      <c r="C181">
        <v>2.9</v>
      </c>
      <c r="D181">
        <f>VLOOKUP(A181,'Customer dataset'!$A$1:$J$284,9)</f>
        <v>60</v>
      </c>
    </row>
    <row r="182" spans="1:4" x14ac:dyDescent="0.2">
      <c r="A182">
        <v>14997</v>
      </c>
      <c r="B182" s="1">
        <v>43707</v>
      </c>
      <c r="C182">
        <v>2.9</v>
      </c>
      <c r="D182">
        <f>VLOOKUP(A182,'Customer dataset'!$A$1:$J$284,9)</f>
        <v>60</v>
      </c>
    </row>
    <row r="183" spans="1:4" x14ac:dyDescent="0.2">
      <c r="A183">
        <v>14997</v>
      </c>
      <c r="B183" s="1">
        <v>43476</v>
      </c>
      <c r="C183">
        <v>3.5</v>
      </c>
      <c r="D183">
        <f>VLOOKUP(A183,'Customer dataset'!$A$1:$J$284,9)</f>
        <v>60</v>
      </c>
    </row>
    <row r="184" spans="1:4" x14ac:dyDescent="0.2">
      <c r="A184">
        <v>14997</v>
      </c>
      <c r="B184" s="1">
        <v>43798</v>
      </c>
      <c r="C184">
        <v>3.5</v>
      </c>
      <c r="D184">
        <f>VLOOKUP(A184,'Customer dataset'!$A$1:$J$284,9)</f>
        <v>60</v>
      </c>
    </row>
    <row r="185" spans="1:4" x14ac:dyDescent="0.2">
      <c r="A185">
        <v>14997</v>
      </c>
      <c r="B185" s="1">
        <v>43692</v>
      </c>
      <c r="C185">
        <v>3.5</v>
      </c>
      <c r="D185">
        <f>VLOOKUP(A185,'Customer dataset'!$A$1:$J$284,9)</f>
        <v>60</v>
      </c>
    </row>
    <row r="186" spans="1:4" x14ac:dyDescent="0.2">
      <c r="A186">
        <v>14998</v>
      </c>
      <c r="B186" s="1">
        <v>43642</v>
      </c>
      <c r="C186">
        <v>2.75</v>
      </c>
      <c r="D186">
        <f>VLOOKUP(A186,'Customer dataset'!$A$1:$J$284,9)</f>
        <v>45</v>
      </c>
    </row>
    <row r="187" spans="1:4" x14ac:dyDescent="0.2">
      <c r="A187">
        <v>14998</v>
      </c>
      <c r="B187" s="1">
        <v>43813</v>
      </c>
      <c r="C187">
        <v>2.9</v>
      </c>
      <c r="D187">
        <f>VLOOKUP(A187,'Customer dataset'!$A$1:$J$284,9)</f>
        <v>45</v>
      </c>
    </row>
    <row r="188" spans="1:4" x14ac:dyDescent="0.2">
      <c r="A188">
        <v>14998</v>
      </c>
      <c r="B188" s="1">
        <v>43697</v>
      </c>
      <c r="C188">
        <v>3.5</v>
      </c>
      <c r="D188">
        <f>VLOOKUP(A188,'Customer dataset'!$A$1:$J$284,9)</f>
        <v>45</v>
      </c>
    </row>
    <row r="189" spans="1:4" x14ac:dyDescent="0.2">
      <c r="A189">
        <v>14998</v>
      </c>
      <c r="B189" s="1">
        <v>43829</v>
      </c>
      <c r="C189">
        <v>3.5</v>
      </c>
      <c r="D189">
        <f>VLOOKUP(A189,'Customer dataset'!$A$1:$J$284,9)</f>
        <v>45</v>
      </c>
    </row>
    <row r="190" spans="1:4" x14ac:dyDescent="0.2">
      <c r="A190">
        <v>14998</v>
      </c>
      <c r="B190" s="1">
        <v>43615</v>
      </c>
      <c r="C190">
        <v>3.5</v>
      </c>
      <c r="D190">
        <f>VLOOKUP(A190,'Customer dataset'!$A$1:$J$284,9)</f>
        <v>45</v>
      </c>
    </row>
    <row r="191" spans="1:4" x14ac:dyDescent="0.2">
      <c r="A191">
        <v>14998</v>
      </c>
      <c r="B191" s="1">
        <v>43584</v>
      </c>
      <c r="C191">
        <v>3.5</v>
      </c>
      <c r="D191">
        <f>VLOOKUP(A191,'Customer dataset'!$A$1:$J$284,9)</f>
        <v>45</v>
      </c>
    </row>
    <row r="192" spans="1:4" x14ac:dyDescent="0.2">
      <c r="A192">
        <v>14998</v>
      </c>
      <c r="B192" s="1">
        <v>43568</v>
      </c>
      <c r="C192">
        <v>2.61</v>
      </c>
      <c r="D192">
        <f>VLOOKUP(A192,'Customer dataset'!$A$1:$J$284,9)</f>
        <v>45</v>
      </c>
    </row>
    <row r="193" spans="1:4" x14ac:dyDescent="0.2">
      <c r="A193">
        <v>14999</v>
      </c>
      <c r="B193" s="1">
        <v>43470</v>
      </c>
      <c r="C193">
        <v>3.3249999999999997</v>
      </c>
      <c r="D193">
        <f>VLOOKUP(A193,'Customer dataset'!$A$1:$J$284,9)</f>
        <v>49</v>
      </c>
    </row>
    <row r="194" spans="1:4" x14ac:dyDescent="0.2">
      <c r="A194">
        <v>14999</v>
      </c>
      <c r="B194" s="1">
        <v>43672</v>
      </c>
      <c r="C194">
        <v>3.5</v>
      </c>
      <c r="D194">
        <f>VLOOKUP(A194,'Customer dataset'!$A$1:$J$284,9)</f>
        <v>49</v>
      </c>
    </row>
    <row r="195" spans="1:4" x14ac:dyDescent="0.2">
      <c r="A195">
        <v>14999</v>
      </c>
      <c r="B195" s="1">
        <v>43771</v>
      </c>
      <c r="C195">
        <v>3.5</v>
      </c>
      <c r="D195">
        <f>VLOOKUP(A195,'Customer dataset'!$A$1:$J$284,9)</f>
        <v>49</v>
      </c>
    </row>
    <row r="196" spans="1:4" x14ac:dyDescent="0.2">
      <c r="A196">
        <v>14999</v>
      </c>
      <c r="B196" s="1">
        <v>43601</v>
      </c>
      <c r="C196">
        <v>3.5</v>
      </c>
      <c r="D196">
        <f>VLOOKUP(A196,'Customer dataset'!$A$1:$J$284,9)</f>
        <v>49</v>
      </c>
    </row>
    <row r="197" spans="1:4" x14ac:dyDescent="0.2">
      <c r="A197">
        <v>14999</v>
      </c>
      <c r="B197" s="1">
        <v>43597</v>
      </c>
      <c r="C197">
        <v>2.9</v>
      </c>
      <c r="D197">
        <f>VLOOKUP(A197,'Customer dataset'!$A$1:$J$284,9)</f>
        <v>49</v>
      </c>
    </row>
    <row r="198" spans="1:4" x14ac:dyDescent="0.2">
      <c r="A198">
        <v>15000</v>
      </c>
      <c r="B198" s="1">
        <v>43787</v>
      </c>
      <c r="C198">
        <v>2.5</v>
      </c>
      <c r="D198">
        <f>VLOOKUP(A198,'Customer dataset'!$A$1:$J$284,9)</f>
        <v>54</v>
      </c>
    </row>
    <row r="199" spans="1:4" x14ac:dyDescent="0.2">
      <c r="A199">
        <v>15000</v>
      </c>
      <c r="B199" s="1">
        <v>43706</v>
      </c>
      <c r="C199">
        <v>3</v>
      </c>
      <c r="D199">
        <f>VLOOKUP(A199,'Customer dataset'!$A$1:$J$284,9)</f>
        <v>54</v>
      </c>
    </row>
    <row r="200" spans="1:4" x14ac:dyDescent="0.2">
      <c r="A200">
        <v>15000</v>
      </c>
      <c r="B200" s="1">
        <v>43512</v>
      </c>
      <c r="C200">
        <v>2.9</v>
      </c>
      <c r="D200">
        <f>VLOOKUP(A200,'Customer dataset'!$A$1:$J$284,9)</f>
        <v>54</v>
      </c>
    </row>
    <row r="201" spans="1:4" x14ac:dyDescent="0.2">
      <c r="A201">
        <v>15000</v>
      </c>
      <c r="B201" s="1">
        <v>43597</v>
      </c>
      <c r="C201">
        <v>5.2249999999999996</v>
      </c>
      <c r="D201">
        <f>VLOOKUP(A201,'Customer dataset'!$A$1:$J$284,9)</f>
        <v>54</v>
      </c>
    </row>
    <row r="202" spans="1:4" x14ac:dyDescent="0.2">
      <c r="A202">
        <v>15002</v>
      </c>
      <c r="B202" s="1">
        <v>43671</v>
      </c>
      <c r="C202">
        <v>2.9</v>
      </c>
      <c r="D202">
        <f>VLOOKUP(A202,'Customer dataset'!$A$1:$J$284,9)</f>
        <v>56</v>
      </c>
    </row>
    <row r="203" spans="1:4" x14ac:dyDescent="0.2">
      <c r="A203">
        <v>15002</v>
      </c>
      <c r="B203" s="1">
        <v>43807</v>
      </c>
      <c r="C203">
        <v>3.2</v>
      </c>
      <c r="D203">
        <f>VLOOKUP(A203,'Customer dataset'!$A$1:$J$284,9)</f>
        <v>56</v>
      </c>
    </row>
    <row r="204" spans="1:4" x14ac:dyDescent="0.2">
      <c r="A204">
        <v>15002</v>
      </c>
      <c r="B204" s="1">
        <v>43481</v>
      </c>
      <c r="C204">
        <v>2.9</v>
      </c>
      <c r="D204">
        <f>VLOOKUP(A204,'Customer dataset'!$A$1:$J$284,9)</f>
        <v>56</v>
      </c>
    </row>
    <row r="205" spans="1:4" x14ac:dyDescent="0.2">
      <c r="A205">
        <v>15002</v>
      </c>
      <c r="B205" s="1">
        <v>43547</v>
      </c>
      <c r="C205">
        <v>2.75</v>
      </c>
      <c r="D205">
        <f>VLOOKUP(A205,'Customer dataset'!$A$1:$J$284,9)</f>
        <v>56</v>
      </c>
    </row>
    <row r="206" spans="1:4" x14ac:dyDescent="0.2">
      <c r="A206">
        <v>15585</v>
      </c>
      <c r="B206" s="1">
        <v>43649</v>
      </c>
      <c r="C206">
        <v>2.5</v>
      </c>
      <c r="D206">
        <f>VLOOKUP(A206,'Customer dataset'!$A$1:$J$284,9)</f>
        <v>51</v>
      </c>
    </row>
    <row r="207" spans="1:4" x14ac:dyDescent="0.2">
      <c r="A207">
        <v>15585</v>
      </c>
      <c r="B207" s="1">
        <v>43631</v>
      </c>
      <c r="C207">
        <v>2.9750000000000001</v>
      </c>
      <c r="D207">
        <f>VLOOKUP(A207,'Customer dataset'!$A$1:$J$284,9)</f>
        <v>51</v>
      </c>
    </row>
    <row r="208" spans="1:4" x14ac:dyDescent="0.2">
      <c r="A208">
        <v>15585</v>
      </c>
      <c r="B208" s="1">
        <v>43783</v>
      </c>
      <c r="C208">
        <v>3</v>
      </c>
      <c r="D208">
        <f>VLOOKUP(A208,'Customer dataset'!$A$1:$J$284,9)</f>
        <v>51</v>
      </c>
    </row>
    <row r="209" spans="1:4" x14ac:dyDescent="0.2">
      <c r="A209">
        <v>15585</v>
      </c>
      <c r="B209" s="1">
        <v>43651</v>
      </c>
      <c r="C209">
        <v>2.9</v>
      </c>
      <c r="D209">
        <f>VLOOKUP(A209,'Customer dataset'!$A$1:$J$284,9)</f>
        <v>51</v>
      </c>
    </row>
    <row r="210" spans="1:4" x14ac:dyDescent="0.2">
      <c r="A210">
        <v>15585</v>
      </c>
      <c r="B210" s="1">
        <v>43500</v>
      </c>
      <c r="C210">
        <v>2.75</v>
      </c>
      <c r="D210">
        <f>VLOOKUP(A210,'Customer dataset'!$A$1:$J$284,9)</f>
        <v>51</v>
      </c>
    </row>
    <row r="211" spans="1:4" x14ac:dyDescent="0.2">
      <c r="A211">
        <v>15587</v>
      </c>
      <c r="B211" s="1">
        <v>43801</v>
      </c>
      <c r="C211">
        <v>3</v>
      </c>
      <c r="D211">
        <f>VLOOKUP(A211,'Customer dataset'!$A$1:$J$284,9)</f>
        <v>53</v>
      </c>
    </row>
    <row r="212" spans="1:4" x14ac:dyDescent="0.2">
      <c r="A212">
        <v>15587</v>
      </c>
      <c r="B212" s="1">
        <v>43625</v>
      </c>
      <c r="C212">
        <v>2.9</v>
      </c>
      <c r="D212">
        <f>VLOOKUP(A212,'Customer dataset'!$A$1:$J$284,9)</f>
        <v>53</v>
      </c>
    </row>
    <row r="213" spans="1:4" x14ac:dyDescent="0.2">
      <c r="A213">
        <v>15587</v>
      </c>
      <c r="B213" s="1">
        <v>43740</v>
      </c>
      <c r="C213">
        <v>2.72</v>
      </c>
      <c r="D213">
        <f>VLOOKUP(A213,'Customer dataset'!$A$1:$J$284,9)</f>
        <v>53</v>
      </c>
    </row>
    <row r="214" spans="1:4" x14ac:dyDescent="0.2">
      <c r="A214">
        <v>15587</v>
      </c>
      <c r="B214" s="1">
        <v>43578</v>
      </c>
      <c r="C214">
        <v>2.75</v>
      </c>
      <c r="D214">
        <f>VLOOKUP(A214,'Customer dataset'!$A$1:$J$284,9)</f>
        <v>53</v>
      </c>
    </row>
    <row r="215" spans="1:4" x14ac:dyDescent="0.2">
      <c r="A215">
        <v>15589</v>
      </c>
      <c r="B215" s="1">
        <v>43503</v>
      </c>
      <c r="C215">
        <v>2.5</v>
      </c>
      <c r="D215">
        <f>VLOOKUP(A215,'Customer dataset'!$A$1:$J$284,9)</f>
        <v>48</v>
      </c>
    </row>
    <row r="216" spans="1:4" x14ac:dyDescent="0.2">
      <c r="A216">
        <v>15589</v>
      </c>
      <c r="B216" s="1">
        <v>43527</v>
      </c>
      <c r="C216">
        <v>3</v>
      </c>
      <c r="D216">
        <f>VLOOKUP(A216,'Customer dataset'!$A$1:$J$284,9)</f>
        <v>48</v>
      </c>
    </row>
    <row r="217" spans="1:4" x14ac:dyDescent="0.2">
      <c r="A217">
        <v>15589</v>
      </c>
      <c r="B217" s="1">
        <v>43545</v>
      </c>
      <c r="C217">
        <v>2.9</v>
      </c>
      <c r="D217">
        <f>VLOOKUP(A217,'Customer dataset'!$A$1:$J$284,9)</f>
        <v>48</v>
      </c>
    </row>
    <row r="218" spans="1:4" x14ac:dyDescent="0.2">
      <c r="A218">
        <v>15589</v>
      </c>
      <c r="B218" s="1">
        <v>43526</v>
      </c>
      <c r="C218">
        <v>2.7549999999999999</v>
      </c>
      <c r="D218">
        <f>VLOOKUP(A218,'Customer dataset'!$A$1:$J$284,9)</f>
        <v>48</v>
      </c>
    </row>
    <row r="219" spans="1:4" x14ac:dyDescent="0.2">
      <c r="A219">
        <v>15590</v>
      </c>
      <c r="B219" s="1">
        <v>43683</v>
      </c>
      <c r="C219">
        <v>3</v>
      </c>
      <c r="D219">
        <f>VLOOKUP(A219,'Customer dataset'!$A$1:$J$284,9)</f>
        <v>59</v>
      </c>
    </row>
    <row r="220" spans="1:4" x14ac:dyDescent="0.2">
      <c r="A220">
        <v>15590</v>
      </c>
      <c r="B220" s="1">
        <v>43762</v>
      </c>
      <c r="C220">
        <v>2.9</v>
      </c>
      <c r="D220">
        <f>VLOOKUP(A220,'Customer dataset'!$A$1:$J$284,9)</f>
        <v>59</v>
      </c>
    </row>
    <row r="221" spans="1:4" x14ac:dyDescent="0.2">
      <c r="A221">
        <v>15590</v>
      </c>
      <c r="B221" s="1">
        <v>43828</v>
      </c>
      <c r="C221">
        <v>3.2</v>
      </c>
      <c r="D221">
        <f>VLOOKUP(A221,'Customer dataset'!$A$1:$J$284,9)</f>
        <v>59</v>
      </c>
    </row>
    <row r="222" spans="1:4" x14ac:dyDescent="0.2">
      <c r="A222">
        <v>15590</v>
      </c>
      <c r="B222" s="1">
        <v>43763</v>
      </c>
      <c r="C222">
        <v>2.75</v>
      </c>
      <c r="D222">
        <f>VLOOKUP(A222,'Customer dataset'!$A$1:$J$284,9)</f>
        <v>59</v>
      </c>
    </row>
    <row r="223" spans="1:4" x14ac:dyDescent="0.2">
      <c r="A223">
        <v>15592</v>
      </c>
      <c r="B223" s="1">
        <v>43773</v>
      </c>
      <c r="C223">
        <v>2.5</v>
      </c>
      <c r="D223">
        <f>VLOOKUP(A223,'Customer dataset'!$A$1:$J$284,9)</f>
        <v>44</v>
      </c>
    </row>
    <row r="224" spans="1:4" x14ac:dyDescent="0.2">
      <c r="A224">
        <v>15592</v>
      </c>
      <c r="B224" s="1">
        <v>43581</v>
      </c>
      <c r="C224">
        <v>3</v>
      </c>
      <c r="D224">
        <f>VLOOKUP(A224,'Customer dataset'!$A$1:$J$284,9)</f>
        <v>44</v>
      </c>
    </row>
    <row r="225" spans="1:4" x14ac:dyDescent="0.2">
      <c r="A225">
        <v>15592</v>
      </c>
      <c r="B225" s="1">
        <v>43553</v>
      </c>
      <c r="C225">
        <v>2.9</v>
      </c>
      <c r="D225">
        <f>VLOOKUP(A225,'Customer dataset'!$A$1:$J$284,9)</f>
        <v>44</v>
      </c>
    </row>
    <row r="226" spans="1:4" x14ac:dyDescent="0.2">
      <c r="A226">
        <v>15592</v>
      </c>
      <c r="B226" s="1">
        <v>43614</v>
      </c>
      <c r="C226">
        <v>2.9</v>
      </c>
      <c r="D226">
        <f>VLOOKUP(A226,'Customer dataset'!$A$1:$J$284,9)</f>
        <v>44</v>
      </c>
    </row>
    <row r="227" spans="1:4" x14ac:dyDescent="0.2">
      <c r="A227">
        <v>15593</v>
      </c>
      <c r="B227" s="1">
        <v>43656</v>
      </c>
      <c r="C227">
        <v>2.5</v>
      </c>
      <c r="D227">
        <f>VLOOKUP(A227,'Customer dataset'!$A$1:$J$284,9)</f>
        <v>63</v>
      </c>
    </row>
    <row r="228" spans="1:4" x14ac:dyDescent="0.2">
      <c r="A228">
        <v>15593</v>
      </c>
      <c r="B228" s="1">
        <v>43636</v>
      </c>
      <c r="C228">
        <v>3</v>
      </c>
      <c r="D228">
        <f>VLOOKUP(A228,'Customer dataset'!$A$1:$J$284,9)</f>
        <v>63</v>
      </c>
    </row>
    <row r="229" spans="1:4" x14ac:dyDescent="0.2">
      <c r="A229">
        <v>15593</v>
      </c>
      <c r="B229" s="1">
        <v>43719</v>
      </c>
      <c r="C229">
        <v>2.9</v>
      </c>
      <c r="D229">
        <f>VLOOKUP(A229,'Customer dataset'!$A$1:$J$284,9)</f>
        <v>63</v>
      </c>
    </row>
    <row r="230" spans="1:4" x14ac:dyDescent="0.2">
      <c r="A230">
        <v>15593</v>
      </c>
      <c r="B230" s="1">
        <v>43736</v>
      </c>
      <c r="C230">
        <v>2.9</v>
      </c>
      <c r="D230">
        <f>VLOOKUP(A230,'Customer dataset'!$A$1:$J$284,9)</f>
        <v>63</v>
      </c>
    </row>
    <row r="231" spans="1:4" x14ac:dyDescent="0.2">
      <c r="A231">
        <v>15593</v>
      </c>
      <c r="B231" s="1">
        <v>43516</v>
      </c>
      <c r="C231">
        <v>3.2</v>
      </c>
      <c r="D231">
        <f>VLOOKUP(A231,'Customer dataset'!$A$1:$J$284,9)</f>
        <v>63</v>
      </c>
    </row>
    <row r="232" spans="1:4" x14ac:dyDescent="0.2">
      <c r="A232">
        <v>15593</v>
      </c>
      <c r="B232" s="1">
        <v>43727</v>
      </c>
      <c r="C232">
        <v>2.9</v>
      </c>
      <c r="D232">
        <f>VLOOKUP(A232,'Customer dataset'!$A$1:$J$284,9)</f>
        <v>63</v>
      </c>
    </row>
    <row r="233" spans="1:4" x14ac:dyDescent="0.2">
      <c r="A233">
        <v>15593</v>
      </c>
      <c r="B233" s="1">
        <v>43792</v>
      </c>
      <c r="C233">
        <v>2.75</v>
      </c>
      <c r="D233">
        <f>VLOOKUP(A233,'Customer dataset'!$A$1:$J$284,9)</f>
        <v>63</v>
      </c>
    </row>
    <row r="234" spans="1:4" x14ac:dyDescent="0.2">
      <c r="A234">
        <v>15594</v>
      </c>
      <c r="B234" s="1">
        <v>43812</v>
      </c>
      <c r="C234">
        <v>2.5</v>
      </c>
      <c r="D234">
        <f>VLOOKUP(A234,'Customer dataset'!$A$1:$J$284,9)</f>
        <v>32</v>
      </c>
    </row>
    <row r="235" spans="1:4" x14ac:dyDescent="0.2">
      <c r="A235">
        <v>15594</v>
      </c>
      <c r="B235" s="1">
        <v>43491</v>
      </c>
      <c r="C235">
        <v>3</v>
      </c>
      <c r="D235">
        <f>VLOOKUP(A235,'Customer dataset'!$A$1:$J$284,9)</f>
        <v>32</v>
      </c>
    </row>
    <row r="236" spans="1:4" x14ac:dyDescent="0.2">
      <c r="A236">
        <v>15594</v>
      </c>
      <c r="B236" s="1">
        <v>43678</v>
      </c>
      <c r="C236">
        <v>2.9</v>
      </c>
      <c r="D236">
        <f>VLOOKUP(A236,'Customer dataset'!$A$1:$J$284,9)</f>
        <v>32</v>
      </c>
    </row>
    <row r="237" spans="1:4" x14ac:dyDescent="0.2">
      <c r="A237">
        <v>15594</v>
      </c>
      <c r="B237" s="1">
        <v>43502</v>
      </c>
      <c r="C237">
        <v>3.2</v>
      </c>
      <c r="D237">
        <f>VLOOKUP(A237,'Customer dataset'!$A$1:$J$284,9)</f>
        <v>32</v>
      </c>
    </row>
    <row r="238" spans="1:4" x14ac:dyDescent="0.2">
      <c r="A238">
        <v>15632</v>
      </c>
      <c r="B238" s="1">
        <v>43594</v>
      </c>
      <c r="C238">
        <v>2.5</v>
      </c>
      <c r="D238">
        <f>VLOOKUP(A238,'Customer dataset'!$A$1:$J$284,9)</f>
        <v>57</v>
      </c>
    </row>
    <row r="239" spans="1:4" x14ac:dyDescent="0.2">
      <c r="A239">
        <v>15632</v>
      </c>
      <c r="B239" s="1">
        <v>43596</v>
      </c>
      <c r="C239">
        <v>2.9</v>
      </c>
      <c r="D239">
        <f>VLOOKUP(A239,'Customer dataset'!$A$1:$J$284,9)</f>
        <v>57</v>
      </c>
    </row>
    <row r="240" spans="1:4" x14ac:dyDescent="0.2">
      <c r="A240">
        <v>15632</v>
      </c>
      <c r="B240" s="1">
        <v>43663</v>
      </c>
      <c r="C240">
        <v>2.9</v>
      </c>
      <c r="D240">
        <f>VLOOKUP(A240,'Customer dataset'!$A$1:$J$284,9)</f>
        <v>57</v>
      </c>
    </row>
    <row r="241" spans="1:4" x14ac:dyDescent="0.2">
      <c r="A241">
        <v>15634</v>
      </c>
      <c r="B241" s="1">
        <v>43593</v>
      </c>
      <c r="C241">
        <v>2.7</v>
      </c>
      <c r="D241">
        <f>VLOOKUP(A241,'Customer dataset'!$A$1:$J$284,9)</f>
        <v>43</v>
      </c>
    </row>
    <row r="242" spans="1:4" x14ac:dyDescent="0.2">
      <c r="A242">
        <v>15634</v>
      </c>
      <c r="B242" s="1">
        <v>43495</v>
      </c>
      <c r="C242">
        <v>2.9</v>
      </c>
      <c r="D242">
        <f>VLOOKUP(A242,'Customer dataset'!$A$1:$J$284,9)</f>
        <v>43</v>
      </c>
    </row>
    <row r="243" spans="1:4" x14ac:dyDescent="0.2">
      <c r="A243">
        <v>15634</v>
      </c>
      <c r="B243" s="1">
        <v>43724</v>
      </c>
      <c r="C243">
        <v>3.2</v>
      </c>
      <c r="D243">
        <f>VLOOKUP(A243,'Customer dataset'!$A$1:$J$284,9)</f>
        <v>43</v>
      </c>
    </row>
    <row r="244" spans="1:4" x14ac:dyDescent="0.2">
      <c r="A244">
        <v>15634</v>
      </c>
      <c r="B244" s="1">
        <v>43644</v>
      </c>
      <c r="C244">
        <v>5.51</v>
      </c>
      <c r="D244">
        <f>VLOOKUP(A244,'Customer dataset'!$A$1:$J$284,9)</f>
        <v>43</v>
      </c>
    </row>
    <row r="245" spans="1:4" x14ac:dyDescent="0.2">
      <c r="A245">
        <v>15636</v>
      </c>
      <c r="B245" s="1">
        <v>43722</v>
      </c>
      <c r="C245">
        <v>2.5</v>
      </c>
      <c r="D245">
        <f>VLOOKUP(A245,'Customer dataset'!$A$1:$J$284,9)</f>
        <v>65</v>
      </c>
    </row>
    <row r="246" spans="1:4" x14ac:dyDescent="0.2">
      <c r="A246">
        <v>15636</v>
      </c>
      <c r="B246" s="1">
        <v>43727</v>
      </c>
      <c r="C246">
        <v>2.5</v>
      </c>
      <c r="D246">
        <f>VLOOKUP(A246,'Customer dataset'!$A$1:$J$284,9)</f>
        <v>65</v>
      </c>
    </row>
    <row r="247" spans="1:4" x14ac:dyDescent="0.2">
      <c r="A247">
        <v>15636</v>
      </c>
      <c r="B247" s="1">
        <v>43660</v>
      </c>
      <c r="C247">
        <v>3</v>
      </c>
      <c r="D247">
        <f>VLOOKUP(A247,'Customer dataset'!$A$1:$J$284,9)</f>
        <v>65</v>
      </c>
    </row>
    <row r="248" spans="1:4" x14ac:dyDescent="0.2">
      <c r="A248">
        <v>15636</v>
      </c>
      <c r="B248" s="1">
        <v>43675</v>
      </c>
      <c r="C248">
        <v>2.9</v>
      </c>
      <c r="D248">
        <f>VLOOKUP(A248,'Customer dataset'!$A$1:$J$284,9)</f>
        <v>65</v>
      </c>
    </row>
    <row r="249" spans="1:4" x14ac:dyDescent="0.2">
      <c r="A249">
        <v>15636</v>
      </c>
      <c r="B249" s="1">
        <v>43466</v>
      </c>
      <c r="C249">
        <v>3.04</v>
      </c>
      <c r="D249">
        <f>VLOOKUP(A249,'Customer dataset'!$A$1:$J$284,9)</f>
        <v>65</v>
      </c>
    </row>
    <row r="250" spans="1:4" x14ac:dyDescent="0.2">
      <c r="A250">
        <v>15636</v>
      </c>
      <c r="B250" s="1">
        <v>43799</v>
      </c>
      <c r="C250">
        <v>2.9</v>
      </c>
      <c r="D250">
        <f>VLOOKUP(A250,'Customer dataset'!$A$1:$J$284,9)</f>
        <v>65</v>
      </c>
    </row>
    <row r="251" spans="1:4" x14ac:dyDescent="0.2">
      <c r="A251">
        <v>15637</v>
      </c>
      <c r="B251" s="1">
        <v>43524</v>
      </c>
      <c r="C251">
        <v>3</v>
      </c>
      <c r="D251">
        <f>VLOOKUP(A251,'Customer dataset'!$A$1:$J$284,9)</f>
        <v>55</v>
      </c>
    </row>
    <row r="252" spans="1:4" x14ac:dyDescent="0.2">
      <c r="A252">
        <v>15637</v>
      </c>
      <c r="B252" s="1">
        <v>43582</v>
      </c>
      <c r="C252">
        <v>2.9</v>
      </c>
      <c r="D252">
        <f>VLOOKUP(A252,'Customer dataset'!$A$1:$J$284,9)</f>
        <v>55</v>
      </c>
    </row>
    <row r="253" spans="1:4" x14ac:dyDescent="0.2">
      <c r="A253">
        <v>15637</v>
      </c>
      <c r="B253" s="1">
        <v>43814</v>
      </c>
      <c r="C253">
        <v>3.2</v>
      </c>
      <c r="D253">
        <f>VLOOKUP(A253,'Customer dataset'!$A$1:$J$284,9)</f>
        <v>55</v>
      </c>
    </row>
    <row r="254" spans="1:4" x14ac:dyDescent="0.2">
      <c r="A254">
        <v>15637</v>
      </c>
      <c r="B254" s="1">
        <v>43663</v>
      </c>
      <c r="C254">
        <v>2.7549999999999999</v>
      </c>
      <c r="D254">
        <f>VLOOKUP(A254,'Customer dataset'!$A$1:$J$284,9)</f>
        <v>55</v>
      </c>
    </row>
    <row r="255" spans="1:4" x14ac:dyDescent="0.2">
      <c r="A255">
        <v>15640</v>
      </c>
      <c r="B255" s="1">
        <v>43609</v>
      </c>
      <c r="C255">
        <v>2.5</v>
      </c>
      <c r="D255">
        <f>VLOOKUP(A255,'Customer dataset'!$A$1:$J$284,9)</f>
        <v>47</v>
      </c>
    </row>
    <row r="256" spans="1:4" x14ac:dyDescent="0.2">
      <c r="A256">
        <v>15640</v>
      </c>
      <c r="B256" s="1">
        <v>43466</v>
      </c>
      <c r="C256">
        <v>2.8499999999999996</v>
      </c>
      <c r="D256">
        <f>VLOOKUP(A256,'Customer dataset'!$A$1:$J$284,9)</f>
        <v>47</v>
      </c>
    </row>
    <row r="257" spans="1:4" x14ac:dyDescent="0.2">
      <c r="A257">
        <v>15640</v>
      </c>
      <c r="B257" s="1">
        <v>43481</v>
      </c>
      <c r="C257">
        <v>3.2</v>
      </c>
      <c r="D257">
        <f>VLOOKUP(A257,'Customer dataset'!$A$1:$J$284,9)</f>
        <v>47</v>
      </c>
    </row>
    <row r="258" spans="1:4" x14ac:dyDescent="0.2">
      <c r="A258">
        <v>15640</v>
      </c>
      <c r="B258" s="1">
        <v>43739</v>
      </c>
      <c r="C258">
        <v>2.9</v>
      </c>
      <c r="D258">
        <f>VLOOKUP(A258,'Customer dataset'!$A$1:$J$284,9)</f>
        <v>47</v>
      </c>
    </row>
    <row r="259" spans="1:4" x14ac:dyDescent="0.2">
      <c r="A259">
        <v>16049</v>
      </c>
      <c r="B259" s="1">
        <v>43524</v>
      </c>
      <c r="C259">
        <v>2.375</v>
      </c>
      <c r="D259">
        <f>VLOOKUP(A259,'Customer dataset'!$A$1:$J$284,9)</f>
        <v>63</v>
      </c>
    </row>
    <row r="260" spans="1:4" x14ac:dyDescent="0.2">
      <c r="A260">
        <v>16049</v>
      </c>
      <c r="B260" s="1">
        <v>43734</v>
      </c>
      <c r="C260">
        <v>3</v>
      </c>
      <c r="D260">
        <f>VLOOKUP(A260,'Customer dataset'!$A$1:$J$284,9)</f>
        <v>63</v>
      </c>
    </row>
    <row r="261" spans="1:4" x14ac:dyDescent="0.2">
      <c r="A261">
        <v>16049</v>
      </c>
      <c r="B261" s="1">
        <v>43814</v>
      </c>
      <c r="C261">
        <v>2.9</v>
      </c>
      <c r="D261">
        <f>VLOOKUP(A261,'Customer dataset'!$A$1:$J$284,9)</f>
        <v>63</v>
      </c>
    </row>
    <row r="262" spans="1:4" x14ac:dyDescent="0.2">
      <c r="A262">
        <v>16049</v>
      </c>
      <c r="B262" s="1">
        <v>43801</v>
      </c>
      <c r="C262">
        <v>3.2</v>
      </c>
      <c r="D262">
        <f>VLOOKUP(A262,'Customer dataset'!$A$1:$J$284,9)</f>
        <v>63</v>
      </c>
    </row>
    <row r="263" spans="1:4" x14ac:dyDescent="0.2">
      <c r="A263">
        <v>16050</v>
      </c>
      <c r="B263" s="1">
        <v>43517</v>
      </c>
      <c r="C263">
        <v>2.9</v>
      </c>
      <c r="D263">
        <f>VLOOKUP(A263,'Customer dataset'!$A$1:$J$284,9)</f>
        <v>59</v>
      </c>
    </row>
    <row r="264" spans="1:4" x14ac:dyDescent="0.2">
      <c r="A264">
        <v>16050</v>
      </c>
      <c r="B264" s="1">
        <v>43747</v>
      </c>
      <c r="C264">
        <v>2.9750000000000001</v>
      </c>
      <c r="D264">
        <f>VLOOKUP(A264,'Customer dataset'!$A$1:$J$284,9)</f>
        <v>59</v>
      </c>
    </row>
    <row r="265" spans="1:4" x14ac:dyDescent="0.2">
      <c r="A265">
        <v>16050</v>
      </c>
      <c r="B265" s="1">
        <v>43527</v>
      </c>
      <c r="C265">
        <v>2.9</v>
      </c>
      <c r="D265">
        <f>VLOOKUP(A265,'Customer dataset'!$A$1:$J$284,9)</f>
        <v>59</v>
      </c>
    </row>
    <row r="266" spans="1:4" x14ac:dyDescent="0.2">
      <c r="A266">
        <v>16070</v>
      </c>
      <c r="B266" s="1">
        <v>43563</v>
      </c>
      <c r="C266">
        <v>2.5</v>
      </c>
      <c r="D266">
        <f>VLOOKUP(A266,'Customer dataset'!$A$1:$J$284,9)</f>
        <v>39</v>
      </c>
    </row>
    <row r="267" spans="1:4" x14ac:dyDescent="0.2">
      <c r="A267">
        <v>16070</v>
      </c>
      <c r="B267" s="1">
        <v>43659</v>
      </c>
      <c r="C267">
        <v>3</v>
      </c>
      <c r="D267">
        <f>VLOOKUP(A267,'Customer dataset'!$A$1:$J$284,9)</f>
        <v>39</v>
      </c>
    </row>
    <row r="268" spans="1:4" x14ac:dyDescent="0.2">
      <c r="A268">
        <v>16070</v>
      </c>
      <c r="B268" s="1">
        <v>43710</v>
      </c>
      <c r="C268">
        <v>2.7549999999999999</v>
      </c>
      <c r="D268">
        <f>VLOOKUP(A268,'Customer dataset'!$A$1:$J$284,9)</f>
        <v>39</v>
      </c>
    </row>
    <row r="269" spans="1:4" x14ac:dyDescent="0.2">
      <c r="A269">
        <v>16070</v>
      </c>
      <c r="B269" s="1">
        <v>43635</v>
      </c>
      <c r="C269">
        <v>3.2</v>
      </c>
      <c r="D269">
        <f>VLOOKUP(A269,'Customer dataset'!$A$1:$J$284,9)</f>
        <v>39</v>
      </c>
    </row>
    <row r="270" spans="1:4" x14ac:dyDescent="0.2">
      <c r="A270">
        <v>16070</v>
      </c>
      <c r="B270" s="1">
        <v>43469</v>
      </c>
      <c r="C270">
        <v>2.9</v>
      </c>
      <c r="D270">
        <f>VLOOKUP(A270,'Customer dataset'!$A$1:$J$284,9)</f>
        <v>39</v>
      </c>
    </row>
    <row r="271" spans="1:4" x14ac:dyDescent="0.2">
      <c r="A271">
        <v>16071</v>
      </c>
      <c r="B271" s="1">
        <v>43481</v>
      </c>
      <c r="C271">
        <v>2.5</v>
      </c>
      <c r="D271">
        <f>VLOOKUP(A271,'Customer dataset'!$A$1:$J$284,9)</f>
        <v>37</v>
      </c>
    </row>
    <row r="272" spans="1:4" x14ac:dyDescent="0.2">
      <c r="A272">
        <v>16071</v>
      </c>
      <c r="B272" s="1">
        <v>43610</v>
      </c>
      <c r="C272">
        <v>3</v>
      </c>
      <c r="D272">
        <f>VLOOKUP(A272,'Customer dataset'!$A$1:$J$284,9)</f>
        <v>37</v>
      </c>
    </row>
    <row r="273" spans="1:4" x14ac:dyDescent="0.2">
      <c r="A273">
        <v>16071</v>
      </c>
      <c r="B273" s="1">
        <v>43698</v>
      </c>
      <c r="C273">
        <v>3.2</v>
      </c>
      <c r="D273">
        <f>VLOOKUP(A273,'Customer dataset'!$A$1:$J$284,9)</f>
        <v>37</v>
      </c>
    </row>
    <row r="274" spans="1:4" x14ac:dyDescent="0.2">
      <c r="A274">
        <v>16071</v>
      </c>
      <c r="B274" s="1">
        <v>43710</v>
      </c>
      <c r="C274">
        <v>2.9</v>
      </c>
      <c r="D274">
        <f>VLOOKUP(A274,'Customer dataset'!$A$1:$J$284,9)</f>
        <v>37</v>
      </c>
    </row>
    <row r="275" spans="1:4" x14ac:dyDescent="0.2">
      <c r="A275">
        <v>16072</v>
      </c>
      <c r="B275" s="1">
        <v>43669</v>
      </c>
      <c r="C275">
        <v>2.5</v>
      </c>
      <c r="D275">
        <f>VLOOKUP(A275,'Customer dataset'!$A$1:$J$284,9)</f>
        <v>49</v>
      </c>
    </row>
    <row r="276" spans="1:4" x14ac:dyDescent="0.2">
      <c r="A276">
        <v>16072</v>
      </c>
      <c r="B276" s="1">
        <v>43812</v>
      </c>
      <c r="C276">
        <v>3</v>
      </c>
      <c r="D276">
        <f>VLOOKUP(A276,'Customer dataset'!$A$1:$J$284,9)</f>
        <v>49</v>
      </c>
    </row>
    <row r="277" spans="1:4" x14ac:dyDescent="0.2">
      <c r="A277">
        <v>16072</v>
      </c>
      <c r="B277" s="1">
        <v>43498</v>
      </c>
      <c r="C277">
        <v>2.9</v>
      </c>
      <c r="D277">
        <f>VLOOKUP(A277,'Customer dataset'!$A$1:$J$284,9)</f>
        <v>49</v>
      </c>
    </row>
    <row r="278" spans="1:4" x14ac:dyDescent="0.2">
      <c r="A278">
        <v>16072</v>
      </c>
      <c r="B278" s="1">
        <v>43521</v>
      </c>
      <c r="C278">
        <v>2.4000000000000004</v>
      </c>
      <c r="D278">
        <f>VLOOKUP(A278,'Customer dataset'!$A$1:$J$284,9)</f>
        <v>49</v>
      </c>
    </row>
    <row r="279" spans="1:4" x14ac:dyDescent="0.2">
      <c r="A279">
        <v>16073</v>
      </c>
      <c r="B279" s="1">
        <v>43786</v>
      </c>
      <c r="C279">
        <v>2.75</v>
      </c>
      <c r="D279">
        <f>VLOOKUP(A279,'Customer dataset'!$A$1:$J$284,9)</f>
        <v>57</v>
      </c>
    </row>
    <row r="280" spans="1:4" x14ac:dyDescent="0.2">
      <c r="A280">
        <v>16073</v>
      </c>
      <c r="B280" s="1">
        <v>43572</v>
      </c>
      <c r="C280">
        <v>2.9</v>
      </c>
      <c r="D280">
        <f>VLOOKUP(A280,'Customer dataset'!$A$1:$J$284,9)</f>
        <v>57</v>
      </c>
    </row>
    <row r="281" spans="1:4" x14ac:dyDescent="0.2">
      <c r="A281">
        <v>16073</v>
      </c>
      <c r="B281" s="1">
        <v>43674</v>
      </c>
      <c r="C281">
        <v>3.5</v>
      </c>
      <c r="D281">
        <f>VLOOKUP(A281,'Customer dataset'!$A$1:$J$284,9)</f>
        <v>57</v>
      </c>
    </row>
    <row r="282" spans="1:4" x14ac:dyDescent="0.2">
      <c r="A282">
        <v>16073</v>
      </c>
      <c r="B282" s="1">
        <v>43503</v>
      </c>
      <c r="C282">
        <v>3.5</v>
      </c>
      <c r="D282">
        <f>VLOOKUP(A282,'Customer dataset'!$A$1:$J$284,9)</f>
        <v>57</v>
      </c>
    </row>
    <row r="283" spans="1:4" x14ac:dyDescent="0.2">
      <c r="A283">
        <v>16073</v>
      </c>
      <c r="B283" s="1">
        <v>43598</v>
      </c>
      <c r="C283">
        <v>3.5</v>
      </c>
      <c r="D283">
        <f>VLOOKUP(A283,'Customer dataset'!$A$1:$J$284,9)</f>
        <v>57</v>
      </c>
    </row>
    <row r="284" spans="1:4" x14ac:dyDescent="0.2">
      <c r="A284">
        <v>16073</v>
      </c>
      <c r="B284" s="1">
        <v>43713</v>
      </c>
      <c r="C284">
        <v>7</v>
      </c>
      <c r="D284">
        <f>VLOOKUP(A284,'Customer dataset'!$A$1:$J$284,9)</f>
        <v>57</v>
      </c>
    </row>
    <row r="285" spans="1:4" x14ac:dyDescent="0.2">
      <c r="A285">
        <v>16073</v>
      </c>
      <c r="B285" s="1">
        <v>43493</v>
      </c>
      <c r="C285">
        <v>2.9</v>
      </c>
      <c r="D285">
        <f>VLOOKUP(A285,'Customer dataset'!$A$1:$J$284,9)</f>
        <v>57</v>
      </c>
    </row>
    <row r="286" spans="1:4" x14ac:dyDescent="0.2">
      <c r="A286">
        <v>16076</v>
      </c>
      <c r="B286" s="1">
        <v>43509</v>
      </c>
      <c r="C286">
        <v>2.9</v>
      </c>
      <c r="D286">
        <f>VLOOKUP(A286,'Customer dataset'!$A$1:$J$284,9)</f>
        <v>54</v>
      </c>
    </row>
    <row r="287" spans="1:4" x14ac:dyDescent="0.2">
      <c r="A287">
        <v>17790</v>
      </c>
      <c r="B287" s="1">
        <v>43623</v>
      </c>
      <c r="C287">
        <v>7</v>
      </c>
      <c r="D287">
        <f>VLOOKUP(A287,'Customer dataset'!$A$1:$J$284,9)</f>
        <v>63</v>
      </c>
    </row>
    <row r="288" spans="1:4" x14ac:dyDescent="0.2">
      <c r="A288">
        <v>17791</v>
      </c>
      <c r="B288" s="1">
        <v>43524</v>
      </c>
      <c r="C288">
        <v>2.5</v>
      </c>
      <c r="D288">
        <f>VLOOKUP(A288,'Customer dataset'!$A$1:$J$284,9)</f>
        <v>54</v>
      </c>
    </row>
    <row r="289" spans="1:4" x14ac:dyDescent="0.2">
      <c r="A289">
        <v>17800</v>
      </c>
      <c r="B289" s="1">
        <v>43469</v>
      </c>
      <c r="C289">
        <v>3.5</v>
      </c>
      <c r="D289">
        <f>VLOOKUP(A289,'Customer dataset'!$A$1:$J$284,9)</f>
        <v>49</v>
      </c>
    </row>
    <row r="290" spans="1:4" x14ac:dyDescent="0.2">
      <c r="A290">
        <v>17800</v>
      </c>
      <c r="B290" s="1">
        <v>43518</v>
      </c>
      <c r="C290">
        <v>3.2</v>
      </c>
      <c r="D290">
        <f>VLOOKUP(A290,'Customer dataset'!$A$1:$J$284,9)</f>
        <v>49</v>
      </c>
    </row>
    <row r="291" spans="1:4" x14ac:dyDescent="0.2">
      <c r="A291">
        <v>17802</v>
      </c>
      <c r="B291" s="1">
        <v>43581</v>
      </c>
      <c r="C291">
        <v>3.2</v>
      </c>
      <c r="D291">
        <f>VLOOKUP(A291,'Customer dataset'!$A$1:$J$284,9)</f>
        <v>64</v>
      </c>
    </row>
    <row r="292" spans="1:4" x14ac:dyDescent="0.2">
      <c r="A292">
        <v>17831</v>
      </c>
      <c r="B292" s="1">
        <v>43697</v>
      </c>
      <c r="C292">
        <v>7</v>
      </c>
      <c r="D292">
        <f>VLOOKUP(A292,'Customer dataset'!$A$1:$J$284,9)</f>
        <v>52</v>
      </c>
    </row>
    <row r="293" spans="1:4" x14ac:dyDescent="0.2">
      <c r="A293">
        <v>17831</v>
      </c>
      <c r="B293" s="1">
        <v>43474</v>
      </c>
      <c r="C293">
        <v>2.5</v>
      </c>
      <c r="D293">
        <f>VLOOKUP(A293,'Customer dataset'!$A$1:$J$284,9)</f>
        <v>52</v>
      </c>
    </row>
    <row r="294" spans="1:4" x14ac:dyDescent="0.2">
      <c r="A294">
        <v>17831</v>
      </c>
      <c r="B294" s="1">
        <v>43525</v>
      </c>
      <c r="C294">
        <v>2.9</v>
      </c>
      <c r="D294">
        <f>VLOOKUP(A294,'Customer dataset'!$A$1:$J$284,9)</f>
        <v>52</v>
      </c>
    </row>
    <row r="295" spans="1:4" x14ac:dyDescent="0.2">
      <c r="A295">
        <v>17831</v>
      </c>
      <c r="B295" s="1">
        <v>43571</v>
      </c>
      <c r="C295">
        <v>2.9</v>
      </c>
      <c r="D295">
        <f>VLOOKUP(A295,'Customer dataset'!$A$1:$J$284,9)</f>
        <v>52</v>
      </c>
    </row>
    <row r="296" spans="1:4" x14ac:dyDescent="0.2">
      <c r="A296">
        <v>17831</v>
      </c>
      <c r="B296" s="1">
        <v>43660</v>
      </c>
      <c r="C296">
        <v>2.75</v>
      </c>
      <c r="D296">
        <f>VLOOKUP(A296,'Customer dataset'!$A$1:$J$284,9)</f>
        <v>52</v>
      </c>
    </row>
    <row r="297" spans="1:4" x14ac:dyDescent="0.2">
      <c r="A297">
        <v>17831</v>
      </c>
      <c r="B297" s="1">
        <v>43655</v>
      </c>
      <c r="C297">
        <v>3.5</v>
      </c>
      <c r="D297">
        <f>VLOOKUP(A297,'Customer dataset'!$A$1:$J$284,9)</f>
        <v>52</v>
      </c>
    </row>
    <row r="298" spans="1:4" x14ac:dyDescent="0.2">
      <c r="A298">
        <v>17831</v>
      </c>
      <c r="B298" s="1">
        <v>43817</v>
      </c>
      <c r="C298">
        <v>3.5</v>
      </c>
      <c r="D298">
        <f>VLOOKUP(A298,'Customer dataset'!$A$1:$J$284,9)</f>
        <v>52</v>
      </c>
    </row>
    <row r="299" spans="1:4" x14ac:dyDescent="0.2">
      <c r="A299">
        <v>17831</v>
      </c>
      <c r="B299" s="1">
        <v>43693</v>
      </c>
      <c r="C299">
        <v>3.5</v>
      </c>
      <c r="D299">
        <f>VLOOKUP(A299,'Customer dataset'!$A$1:$J$284,9)</f>
        <v>52</v>
      </c>
    </row>
    <row r="300" spans="1:4" x14ac:dyDescent="0.2">
      <c r="A300">
        <v>17831</v>
      </c>
      <c r="B300" s="1">
        <v>43535</v>
      </c>
      <c r="C300">
        <v>2.9</v>
      </c>
      <c r="D300">
        <f>VLOOKUP(A300,'Customer dataset'!$A$1:$J$284,9)</f>
        <v>52</v>
      </c>
    </row>
    <row r="301" spans="1:4" x14ac:dyDescent="0.2">
      <c r="A301">
        <v>17831</v>
      </c>
      <c r="B301" s="1">
        <v>43581</v>
      </c>
      <c r="C301">
        <v>2.9</v>
      </c>
      <c r="D301">
        <f>VLOOKUP(A301,'Customer dataset'!$A$1:$J$284,9)</f>
        <v>52</v>
      </c>
    </row>
    <row r="302" spans="1:4" x14ac:dyDescent="0.2">
      <c r="A302">
        <v>17831</v>
      </c>
      <c r="B302" s="1">
        <v>43537</v>
      </c>
      <c r="C302">
        <v>3</v>
      </c>
      <c r="D302">
        <f>VLOOKUP(A302,'Customer dataset'!$A$1:$J$284,9)</f>
        <v>52</v>
      </c>
    </row>
    <row r="303" spans="1:4" x14ac:dyDescent="0.2">
      <c r="A303">
        <v>17831</v>
      </c>
      <c r="B303" s="1">
        <v>43681</v>
      </c>
      <c r="C303">
        <v>3</v>
      </c>
      <c r="D303">
        <f>VLOOKUP(A303,'Customer dataset'!$A$1:$J$284,9)</f>
        <v>52</v>
      </c>
    </row>
    <row r="304" spans="1:4" x14ac:dyDescent="0.2">
      <c r="A304">
        <v>17832</v>
      </c>
      <c r="B304" s="1">
        <v>43492</v>
      </c>
      <c r="C304">
        <v>3</v>
      </c>
      <c r="D304">
        <f>VLOOKUP(A304,'Customer dataset'!$A$1:$J$284,9)</f>
        <v>58</v>
      </c>
    </row>
    <row r="305" spans="1:4" x14ac:dyDescent="0.2">
      <c r="A305">
        <v>17835</v>
      </c>
      <c r="B305" s="1">
        <v>43531</v>
      </c>
      <c r="C305">
        <v>2.5</v>
      </c>
      <c r="D305">
        <f>VLOOKUP(A305,'Customer dataset'!$A$1:$J$284,9)</f>
        <v>55</v>
      </c>
    </row>
    <row r="306" spans="1:4" x14ac:dyDescent="0.2">
      <c r="A306">
        <v>17836</v>
      </c>
      <c r="B306" s="1">
        <v>43561</v>
      </c>
      <c r="C306">
        <v>2.75</v>
      </c>
      <c r="D306">
        <f>VLOOKUP(A306,'Customer dataset'!$A$1:$J$284,9)</f>
        <v>45</v>
      </c>
    </row>
    <row r="307" spans="1:4" x14ac:dyDescent="0.2">
      <c r="A307">
        <v>17836</v>
      </c>
      <c r="B307" s="1">
        <v>43830</v>
      </c>
      <c r="C307">
        <v>2.9</v>
      </c>
      <c r="D307">
        <f>VLOOKUP(A307,'Customer dataset'!$A$1:$J$284,9)</f>
        <v>45</v>
      </c>
    </row>
    <row r="308" spans="1:4" x14ac:dyDescent="0.2">
      <c r="A308">
        <v>17836</v>
      </c>
      <c r="B308" s="1">
        <v>43655</v>
      </c>
      <c r="C308">
        <v>2.5</v>
      </c>
      <c r="D308">
        <f>VLOOKUP(A308,'Customer dataset'!$A$1:$J$284,9)</f>
        <v>45</v>
      </c>
    </row>
    <row r="309" spans="1:4" x14ac:dyDescent="0.2">
      <c r="A309">
        <v>17836</v>
      </c>
      <c r="B309" s="1">
        <v>43746</v>
      </c>
      <c r="C309">
        <v>3.5</v>
      </c>
      <c r="D309">
        <f>VLOOKUP(A309,'Customer dataset'!$A$1:$J$284,9)</f>
        <v>45</v>
      </c>
    </row>
    <row r="310" spans="1:4" x14ac:dyDescent="0.2">
      <c r="A310">
        <v>17836</v>
      </c>
      <c r="B310" s="1">
        <v>43764</v>
      </c>
      <c r="C310">
        <v>3.5</v>
      </c>
      <c r="D310">
        <f>VLOOKUP(A310,'Customer dataset'!$A$1:$J$284,9)</f>
        <v>45</v>
      </c>
    </row>
    <row r="311" spans="1:4" x14ac:dyDescent="0.2">
      <c r="A311">
        <v>17836</v>
      </c>
      <c r="B311" s="1">
        <v>43732</v>
      </c>
      <c r="C311">
        <v>3.5</v>
      </c>
      <c r="D311">
        <f>VLOOKUP(A311,'Customer dataset'!$A$1:$J$284,9)</f>
        <v>45</v>
      </c>
    </row>
    <row r="312" spans="1:4" x14ac:dyDescent="0.2">
      <c r="A312">
        <v>17836</v>
      </c>
      <c r="B312" s="1">
        <v>43589</v>
      </c>
      <c r="C312">
        <v>3.5</v>
      </c>
      <c r="D312">
        <f>VLOOKUP(A312,'Customer dataset'!$A$1:$J$284,9)</f>
        <v>45</v>
      </c>
    </row>
    <row r="313" spans="1:4" x14ac:dyDescent="0.2">
      <c r="A313">
        <v>17836</v>
      </c>
      <c r="B313" s="1">
        <v>43519</v>
      </c>
      <c r="C313">
        <v>2.9</v>
      </c>
      <c r="D313">
        <f>VLOOKUP(A313,'Customer dataset'!$A$1:$J$284,9)</f>
        <v>45</v>
      </c>
    </row>
    <row r="314" spans="1:4" x14ac:dyDescent="0.2">
      <c r="A314">
        <v>17837</v>
      </c>
      <c r="B314" s="1">
        <v>43661</v>
      </c>
      <c r="C314">
        <v>2.9</v>
      </c>
      <c r="D314">
        <f>VLOOKUP(A314,'Customer dataset'!$A$1:$J$284,9)</f>
        <v>49</v>
      </c>
    </row>
    <row r="315" spans="1:4" x14ac:dyDescent="0.2">
      <c r="A315">
        <v>17837</v>
      </c>
      <c r="B315" s="1">
        <v>43538</v>
      </c>
      <c r="C315">
        <v>3.5</v>
      </c>
      <c r="D315">
        <f>VLOOKUP(A315,'Customer dataset'!$A$1:$J$284,9)</f>
        <v>49</v>
      </c>
    </row>
    <row r="316" spans="1:4" x14ac:dyDescent="0.2">
      <c r="A316">
        <v>17837</v>
      </c>
      <c r="B316" s="1">
        <v>43555</v>
      </c>
      <c r="C316">
        <v>2.375</v>
      </c>
      <c r="D316">
        <f>VLOOKUP(A316,'Customer dataset'!$A$1:$J$284,9)</f>
        <v>49</v>
      </c>
    </row>
    <row r="317" spans="1:4" x14ac:dyDescent="0.2">
      <c r="A317">
        <v>17837</v>
      </c>
      <c r="B317" s="1">
        <v>43751</v>
      </c>
      <c r="C317">
        <v>3.5</v>
      </c>
      <c r="D317">
        <f>VLOOKUP(A317,'Customer dataset'!$A$1:$J$284,9)</f>
        <v>49</v>
      </c>
    </row>
    <row r="318" spans="1:4" x14ac:dyDescent="0.2">
      <c r="A318">
        <v>17837</v>
      </c>
      <c r="B318" s="1">
        <v>43769</v>
      </c>
      <c r="C318">
        <v>3.5</v>
      </c>
      <c r="D318">
        <f>VLOOKUP(A318,'Customer dataset'!$A$1:$J$284,9)</f>
        <v>49</v>
      </c>
    </row>
    <row r="319" spans="1:4" x14ac:dyDescent="0.2">
      <c r="A319">
        <v>17837</v>
      </c>
      <c r="B319" s="1">
        <v>43472</v>
      </c>
      <c r="C319">
        <v>3.5</v>
      </c>
      <c r="D319">
        <f>VLOOKUP(A319,'Customer dataset'!$A$1:$J$284,9)</f>
        <v>49</v>
      </c>
    </row>
    <row r="320" spans="1:4" x14ac:dyDescent="0.2">
      <c r="A320">
        <v>17837</v>
      </c>
      <c r="B320" s="1">
        <v>43681</v>
      </c>
      <c r="C320">
        <v>2.9</v>
      </c>
      <c r="D320">
        <f>VLOOKUP(A320,'Customer dataset'!$A$1:$J$284,9)</f>
        <v>49</v>
      </c>
    </row>
    <row r="321" spans="1:4" x14ac:dyDescent="0.2">
      <c r="A321">
        <v>17837</v>
      </c>
      <c r="B321" s="1">
        <v>43795</v>
      </c>
      <c r="C321">
        <v>2.9</v>
      </c>
      <c r="D321">
        <f>VLOOKUP(A321,'Customer dataset'!$A$1:$J$284,9)</f>
        <v>49</v>
      </c>
    </row>
    <row r="322" spans="1:4" x14ac:dyDescent="0.2">
      <c r="A322">
        <v>17839</v>
      </c>
      <c r="B322" s="1">
        <v>43632</v>
      </c>
      <c r="C322">
        <v>2.9</v>
      </c>
      <c r="D322">
        <f>VLOOKUP(A322,'Customer dataset'!$A$1:$J$284,9)</f>
        <v>43</v>
      </c>
    </row>
    <row r="323" spans="1:4" x14ac:dyDescent="0.2">
      <c r="A323">
        <v>17839</v>
      </c>
      <c r="B323" s="1">
        <v>43470</v>
      </c>
      <c r="C323">
        <v>3.5</v>
      </c>
      <c r="D323">
        <f>VLOOKUP(A323,'Customer dataset'!$A$1:$J$284,9)</f>
        <v>43</v>
      </c>
    </row>
    <row r="324" spans="1:4" x14ac:dyDescent="0.2">
      <c r="A324">
        <v>17839</v>
      </c>
      <c r="B324" s="1">
        <v>43657</v>
      </c>
      <c r="C324">
        <v>3.5</v>
      </c>
      <c r="D324">
        <f>VLOOKUP(A324,'Customer dataset'!$A$1:$J$284,9)</f>
        <v>43</v>
      </c>
    </row>
    <row r="325" spans="1:4" x14ac:dyDescent="0.2">
      <c r="A325">
        <v>17839</v>
      </c>
      <c r="B325" s="1">
        <v>43720</v>
      </c>
      <c r="C325">
        <v>3.5</v>
      </c>
      <c r="D325">
        <f>VLOOKUP(A325,'Customer dataset'!$A$1:$J$284,9)</f>
        <v>43</v>
      </c>
    </row>
    <row r="326" spans="1:4" x14ac:dyDescent="0.2">
      <c r="A326">
        <v>17839</v>
      </c>
      <c r="B326" s="1">
        <v>43591</v>
      </c>
      <c r="C326">
        <v>3.5</v>
      </c>
      <c r="D326">
        <f>VLOOKUP(A326,'Customer dataset'!$A$1:$J$284,9)</f>
        <v>43</v>
      </c>
    </row>
    <row r="327" spans="1:4" x14ac:dyDescent="0.2">
      <c r="A327">
        <v>17839</v>
      </c>
      <c r="B327" s="1">
        <v>43703</v>
      </c>
      <c r="C327">
        <v>2.9</v>
      </c>
      <c r="D327">
        <f>VLOOKUP(A327,'Customer dataset'!$A$1:$J$284,9)</f>
        <v>43</v>
      </c>
    </row>
    <row r="328" spans="1:4" x14ac:dyDescent="0.2">
      <c r="A328">
        <v>17840</v>
      </c>
      <c r="B328" s="1">
        <v>43585</v>
      </c>
      <c r="C328">
        <v>2.9</v>
      </c>
      <c r="D328">
        <f>VLOOKUP(A328,'Customer dataset'!$A$1:$J$284,9)</f>
        <v>50</v>
      </c>
    </row>
    <row r="329" spans="1:4" x14ac:dyDescent="0.2">
      <c r="A329">
        <v>17840</v>
      </c>
      <c r="B329" s="1">
        <v>43610</v>
      </c>
      <c r="C329">
        <v>3.5</v>
      </c>
      <c r="D329">
        <f>VLOOKUP(A329,'Customer dataset'!$A$1:$J$284,9)</f>
        <v>50</v>
      </c>
    </row>
    <row r="330" spans="1:4" x14ac:dyDescent="0.2">
      <c r="A330">
        <v>17840</v>
      </c>
      <c r="B330" s="1">
        <v>43557</v>
      </c>
      <c r="C330">
        <v>3.5</v>
      </c>
      <c r="D330">
        <f>VLOOKUP(A330,'Customer dataset'!$A$1:$J$284,9)</f>
        <v>50</v>
      </c>
    </row>
    <row r="331" spans="1:4" x14ac:dyDescent="0.2">
      <c r="A331">
        <v>17840</v>
      </c>
      <c r="B331" s="1">
        <v>43553</v>
      </c>
      <c r="C331">
        <v>3.5</v>
      </c>
      <c r="D331">
        <f>VLOOKUP(A331,'Customer dataset'!$A$1:$J$284,9)</f>
        <v>50</v>
      </c>
    </row>
    <row r="332" spans="1:4" x14ac:dyDescent="0.2">
      <c r="A332">
        <v>17840</v>
      </c>
      <c r="B332" s="1">
        <v>43726</v>
      </c>
      <c r="C332">
        <v>3.5</v>
      </c>
      <c r="D332">
        <f>VLOOKUP(A332,'Customer dataset'!$A$1:$J$284,9)</f>
        <v>50</v>
      </c>
    </row>
    <row r="333" spans="1:4" x14ac:dyDescent="0.2">
      <c r="A333">
        <v>17840</v>
      </c>
      <c r="B333" s="1">
        <v>43579</v>
      </c>
      <c r="C333">
        <v>3.5</v>
      </c>
      <c r="D333">
        <f>VLOOKUP(A333,'Customer dataset'!$A$1:$J$284,9)</f>
        <v>50</v>
      </c>
    </row>
    <row r="334" spans="1:4" x14ac:dyDescent="0.2">
      <c r="A334">
        <v>17841</v>
      </c>
      <c r="B334" s="1">
        <v>43558</v>
      </c>
      <c r="C334">
        <v>5.8</v>
      </c>
      <c r="D334">
        <f>VLOOKUP(A334,'Customer dataset'!$A$1:$J$284,9)</f>
        <v>57</v>
      </c>
    </row>
    <row r="335" spans="1:4" x14ac:dyDescent="0.2">
      <c r="A335">
        <v>17841</v>
      </c>
      <c r="B335" s="1">
        <v>43640</v>
      </c>
      <c r="C335">
        <v>3.5</v>
      </c>
      <c r="D335">
        <f>VLOOKUP(A335,'Customer dataset'!$A$1:$J$284,9)</f>
        <v>57</v>
      </c>
    </row>
    <row r="336" spans="1:4" x14ac:dyDescent="0.2">
      <c r="A336">
        <v>17841</v>
      </c>
      <c r="B336" s="1">
        <v>43542</v>
      </c>
      <c r="C336">
        <v>3.5</v>
      </c>
      <c r="D336">
        <f>VLOOKUP(A336,'Customer dataset'!$A$1:$J$284,9)</f>
        <v>57</v>
      </c>
    </row>
    <row r="337" spans="1:4" x14ac:dyDescent="0.2">
      <c r="A337">
        <v>17841</v>
      </c>
      <c r="B337" s="1">
        <v>43829</v>
      </c>
      <c r="C337">
        <v>3.5</v>
      </c>
      <c r="D337">
        <f>VLOOKUP(A337,'Customer dataset'!$A$1:$J$284,9)</f>
        <v>57</v>
      </c>
    </row>
    <row r="338" spans="1:4" x14ac:dyDescent="0.2">
      <c r="A338">
        <v>17841</v>
      </c>
      <c r="B338" s="1">
        <v>43759</v>
      </c>
      <c r="C338">
        <v>3.5</v>
      </c>
      <c r="D338">
        <f>VLOOKUP(A338,'Customer dataset'!$A$1:$J$284,9)</f>
        <v>57</v>
      </c>
    </row>
    <row r="339" spans="1:4" x14ac:dyDescent="0.2">
      <c r="A339">
        <v>17841</v>
      </c>
      <c r="B339" s="1">
        <v>43815</v>
      </c>
      <c r="C339">
        <v>2.9</v>
      </c>
      <c r="D339">
        <f>VLOOKUP(A339,'Customer dataset'!$A$1:$J$284,9)</f>
        <v>57</v>
      </c>
    </row>
    <row r="340" spans="1:4" x14ac:dyDescent="0.2">
      <c r="A340">
        <v>17908</v>
      </c>
      <c r="B340" s="1">
        <v>43654</v>
      </c>
      <c r="C340">
        <v>2.5</v>
      </c>
      <c r="D340">
        <f>VLOOKUP(A340,'Customer dataset'!$A$1:$J$284,9)</f>
        <v>59</v>
      </c>
    </row>
    <row r="341" spans="1:4" x14ac:dyDescent="0.2">
      <c r="A341">
        <v>17908</v>
      </c>
      <c r="B341" s="1">
        <v>43620</v>
      </c>
      <c r="C341">
        <v>3</v>
      </c>
      <c r="D341">
        <f>VLOOKUP(A341,'Customer dataset'!$A$1:$J$284,9)</f>
        <v>59</v>
      </c>
    </row>
    <row r="342" spans="1:4" x14ac:dyDescent="0.2">
      <c r="A342">
        <v>17908</v>
      </c>
      <c r="B342" s="1">
        <v>43737</v>
      </c>
      <c r="C342">
        <v>2.9</v>
      </c>
      <c r="D342">
        <f>VLOOKUP(A342,'Customer dataset'!$A$1:$J$284,9)</f>
        <v>59</v>
      </c>
    </row>
    <row r="343" spans="1:4" x14ac:dyDescent="0.2">
      <c r="A343">
        <v>17908</v>
      </c>
      <c r="B343" s="1">
        <v>43562</v>
      </c>
      <c r="C343">
        <v>3.2</v>
      </c>
      <c r="D343">
        <f>VLOOKUP(A343,'Customer dataset'!$A$1:$J$284,9)</f>
        <v>59</v>
      </c>
    </row>
    <row r="344" spans="1:4" x14ac:dyDescent="0.2">
      <c r="A344">
        <v>17908</v>
      </c>
      <c r="B344" s="1">
        <v>43806</v>
      </c>
      <c r="C344">
        <v>2.9750000000000001</v>
      </c>
      <c r="D344">
        <f>VLOOKUP(A344,'Customer dataset'!$A$1:$J$284,9)</f>
        <v>59</v>
      </c>
    </row>
    <row r="345" spans="1:4" x14ac:dyDescent="0.2">
      <c r="A345">
        <v>17908</v>
      </c>
      <c r="B345" s="1">
        <v>43721</v>
      </c>
      <c r="C345">
        <v>2.9</v>
      </c>
      <c r="D345">
        <f>VLOOKUP(A345,'Customer dataset'!$A$1:$J$284,9)</f>
        <v>59</v>
      </c>
    </row>
    <row r="346" spans="1:4" x14ac:dyDescent="0.2">
      <c r="A346">
        <v>17999</v>
      </c>
      <c r="B346" s="1">
        <v>43555</v>
      </c>
      <c r="C346">
        <v>3</v>
      </c>
      <c r="D346">
        <f>VLOOKUP(A346,'Customer dataset'!$A$1:$J$284,9)</f>
        <v>47</v>
      </c>
    </row>
    <row r="347" spans="1:4" x14ac:dyDescent="0.2">
      <c r="A347">
        <v>17999</v>
      </c>
      <c r="B347" s="1">
        <v>43667</v>
      </c>
      <c r="C347">
        <v>2.9</v>
      </c>
      <c r="D347">
        <f>VLOOKUP(A347,'Customer dataset'!$A$1:$J$284,9)</f>
        <v>47</v>
      </c>
    </row>
    <row r="348" spans="1:4" x14ac:dyDescent="0.2">
      <c r="A348">
        <v>17999</v>
      </c>
      <c r="B348" s="1">
        <v>43822</v>
      </c>
      <c r="C348">
        <v>2.4649999999999999</v>
      </c>
      <c r="D348">
        <f>VLOOKUP(A348,'Customer dataset'!$A$1:$J$284,9)</f>
        <v>47</v>
      </c>
    </row>
    <row r="349" spans="1:4" x14ac:dyDescent="0.2">
      <c r="A349">
        <v>17999</v>
      </c>
      <c r="B349" s="1">
        <v>43502</v>
      </c>
      <c r="C349">
        <v>2.9</v>
      </c>
      <c r="D349">
        <f>VLOOKUP(A349,'Customer dataset'!$A$1:$J$284,9)</f>
        <v>47</v>
      </c>
    </row>
    <row r="350" spans="1:4" x14ac:dyDescent="0.2">
      <c r="A350">
        <v>18002</v>
      </c>
      <c r="B350" s="1">
        <v>43712</v>
      </c>
      <c r="C350">
        <v>2.5</v>
      </c>
      <c r="D350">
        <f>VLOOKUP(A350,'Customer dataset'!$A$1:$J$284,9)</f>
        <v>54</v>
      </c>
    </row>
    <row r="351" spans="1:4" x14ac:dyDescent="0.2">
      <c r="A351">
        <v>18002</v>
      </c>
      <c r="B351" s="1">
        <v>43633</v>
      </c>
      <c r="C351">
        <v>2.7549999999999999</v>
      </c>
      <c r="D351">
        <f>VLOOKUP(A351,'Customer dataset'!$A$1:$J$284,9)</f>
        <v>54</v>
      </c>
    </row>
    <row r="352" spans="1:4" x14ac:dyDescent="0.2">
      <c r="A352">
        <v>18002</v>
      </c>
      <c r="B352" s="1">
        <v>43709</v>
      </c>
      <c r="C352">
        <v>2.9</v>
      </c>
      <c r="D352">
        <f>VLOOKUP(A352,'Customer dataset'!$A$1:$J$284,9)</f>
        <v>54</v>
      </c>
    </row>
    <row r="353" spans="1:4" x14ac:dyDescent="0.2">
      <c r="A353">
        <v>18004</v>
      </c>
      <c r="B353" s="1">
        <v>43755</v>
      </c>
      <c r="C353">
        <v>2.5</v>
      </c>
      <c r="D353">
        <f>VLOOKUP(A353,'Customer dataset'!$A$1:$J$284,9)</f>
        <v>42</v>
      </c>
    </row>
    <row r="354" spans="1:4" x14ac:dyDescent="0.2">
      <c r="A354">
        <v>18004</v>
      </c>
      <c r="B354" s="1">
        <v>43774</v>
      </c>
      <c r="C354">
        <v>2.9</v>
      </c>
      <c r="D354">
        <f>VLOOKUP(A354,'Customer dataset'!$A$1:$J$284,9)</f>
        <v>42</v>
      </c>
    </row>
    <row r="355" spans="1:4" x14ac:dyDescent="0.2">
      <c r="A355">
        <v>18004</v>
      </c>
      <c r="B355" s="1">
        <v>43717</v>
      </c>
      <c r="C355">
        <v>3.2</v>
      </c>
      <c r="D355">
        <f>VLOOKUP(A355,'Customer dataset'!$A$1:$J$284,9)</f>
        <v>42</v>
      </c>
    </row>
    <row r="356" spans="1:4" x14ac:dyDescent="0.2">
      <c r="A356">
        <v>18004</v>
      </c>
      <c r="B356" s="1">
        <v>43722</v>
      </c>
      <c r="C356">
        <v>2.9</v>
      </c>
      <c r="D356">
        <f>VLOOKUP(A356,'Customer dataset'!$A$1:$J$284,9)</f>
        <v>42</v>
      </c>
    </row>
    <row r="357" spans="1:4" x14ac:dyDescent="0.2">
      <c r="A357">
        <v>18005</v>
      </c>
      <c r="B357" s="1">
        <v>43823</v>
      </c>
      <c r="C357">
        <v>2.5</v>
      </c>
      <c r="D357">
        <f>VLOOKUP(A357,'Customer dataset'!$A$1:$J$284,9)</f>
        <v>72</v>
      </c>
    </row>
    <row r="358" spans="1:4" x14ac:dyDescent="0.2">
      <c r="A358">
        <v>18005</v>
      </c>
      <c r="B358" s="1">
        <v>43688</v>
      </c>
      <c r="C358">
        <v>5.22</v>
      </c>
      <c r="D358">
        <f>VLOOKUP(A358,'Customer dataset'!$A$1:$J$284,9)</f>
        <v>72</v>
      </c>
    </row>
    <row r="359" spans="1:4" x14ac:dyDescent="0.2">
      <c r="A359">
        <v>18005</v>
      </c>
      <c r="B359" s="1">
        <v>43596</v>
      </c>
      <c r="C359">
        <v>3.2</v>
      </c>
      <c r="D359">
        <f>VLOOKUP(A359,'Customer dataset'!$A$1:$J$284,9)</f>
        <v>72</v>
      </c>
    </row>
    <row r="360" spans="1:4" x14ac:dyDescent="0.2">
      <c r="A360">
        <v>18005</v>
      </c>
      <c r="B360" s="1">
        <v>43714</v>
      </c>
      <c r="C360">
        <v>2.9</v>
      </c>
      <c r="D360">
        <f>VLOOKUP(A360,'Customer dataset'!$A$1:$J$284,9)</f>
        <v>72</v>
      </c>
    </row>
    <row r="361" spans="1:4" x14ac:dyDescent="0.2">
      <c r="A361">
        <v>18006</v>
      </c>
      <c r="B361" s="1">
        <v>43624</v>
      </c>
      <c r="C361">
        <v>2.5</v>
      </c>
      <c r="D361">
        <f>VLOOKUP(A361,'Customer dataset'!$A$1:$J$284,9)</f>
        <v>64</v>
      </c>
    </row>
    <row r="362" spans="1:4" x14ac:dyDescent="0.2">
      <c r="A362">
        <v>18006</v>
      </c>
      <c r="B362" s="1">
        <v>43777</v>
      </c>
      <c r="C362">
        <v>3</v>
      </c>
      <c r="D362">
        <f>VLOOKUP(A362,'Customer dataset'!$A$1:$J$284,9)</f>
        <v>64</v>
      </c>
    </row>
    <row r="363" spans="1:4" x14ac:dyDescent="0.2">
      <c r="A363">
        <v>18006</v>
      </c>
      <c r="B363" s="1">
        <v>43568</v>
      </c>
      <c r="C363">
        <v>2.9750000000000001</v>
      </c>
      <c r="D363">
        <f>VLOOKUP(A363,'Customer dataset'!$A$1:$J$284,9)</f>
        <v>64</v>
      </c>
    </row>
    <row r="364" spans="1:4" x14ac:dyDescent="0.2">
      <c r="A364">
        <v>18006</v>
      </c>
      <c r="B364" s="1">
        <v>43617</v>
      </c>
      <c r="C364">
        <v>2.9</v>
      </c>
      <c r="D364">
        <f>VLOOKUP(A364,'Customer dataset'!$A$1:$J$284,9)</f>
        <v>64</v>
      </c>
    </row>
    <row r="365" spans="1:4" x14ac:dyDescent="0.2">
      <c r="A365">
        <v>18006</v>
      </c>
      <c r="B365" s="1">
        <v>43670</v>
      </c>
      <c r="C365">
        <v>2.75</v>
      </c>
      <c r="D365">
        <f>VLOOKUP(A365,'Customer dataset'!$A$1:$J$284,9)</f>
        <v>64</v>
      </c>
    </row>
    <row r="366" spans="1:4" x14ac:dyDescent="0.2">
      <c r="A366">
        <v>18008</v>
      </c>
      <c r="B366" s="1">
        <v>43611</v>
      </c>
      <c r="C366">
        <v>3</v>
      </c>
      <c r="D366">
        <f>VLOOKUP(A366,'Customer dataset'!$A$1:$J$284,9)</f>
        <v>73</v>
      </c>
    </row>
    <row r="367" spans="1:4" x14ac:dyDescent="0.2">
      <c r="A367">
        <v>18008</v>
      </c>
      <c r="B367" s="1">
        <v>43689</v>
      </c>
      <c r="C367">
        <v>2.7549999999999999</v>
      </c>
      <c r="D367">
        <f>VLOOKUP(A367,'Customer dataset'!$A$1:$J$284,9)</f>
        <v>73</v>
      </c>
    </row>
    <row r="368" spans="1:4" x14ac:dyDescent="0.2">
      <c r="A368">
        <v>18008</v>
      </c>
      <c r="B368" s="1">
        <v>43578</v>
      </c>
      <c r="C368">
        <v>3.2</v>
      </c>
      <c r="D368">
        <f>VLOOKUP(A368,'Customer dataset'!$A$1:$J$284,9)</f>
        <v>73</v>
      </c>
    </row>
    <row r="369" spans="1:4" x14ac:dyDescent="0.2">
      <c r="A369">
        <v>18008</v>
      </c>
      <c r="B369" s="1">
        <v>43510</v>
      </c>
      <c r="C369">
        <v>2.75</v>
      </c>
      <c r="D369">
        <f>VLOOKUP(A369,'Customer dataset'!$A$1:$J$284,9)</f>
        <v>73</v>
      </c>
    </row>
    <row r="370" spans="1:4" x14ac:dyDescent="0.2">
      <c r="A370">
        <v>18009</v>
      </c>
      <c r="B370" s="1">
        <v>43550</v>
      </c>
      <c r="C370">
        <v>2.5</v>
      </c>
      <c r="D370">
        <f>VLOOKUP(A370,'Customer dataset'!$A$1:$J$284,9)</f>
        <v>46</v>
      </c>
    </row>
    <row r="371" spans="1:4" x14ac:dyDescent="0.2">
      <c r="A371">
        <v>18009</v>
      </c>
      <c r="B371" s="1">
        <v>43722</v>
      </c>
      <c r="C371">
        <v>5.4</v>
      </c>
      <c r="D371">
        <f>VLOOKUP(A371,'Customer dataset'!$A$1:$J$284,9)</f>
        <v>46</v>
      </c>
    </row>
    <row r="372" spans="1:4" x14ac:dyDescent="0.2">
      <c r="A372">
        <v>18009</v>
      </c>
      <c r="B372" s="1">
        <v>43547</v>
      </c>
      <c r="C372">
        <v>2.9</v>
      </c>
      <c r="D372">
        <f>VLOOKUP(A372,'Customer dataset'!$A$1:$J$284,9)</f>
        <v>46</v>
      </c>
    </row>
    <row r="373" spans="1:4" x14ac:dyDescent="0.2">
      <c r="A373">
        <v>18009</v>
      </c>
      <c r="B373" s="1">
        <v>43659</v>
      </c>
      <c r="C373">
        <v>2.9</v>
      </c>
      <c r="D373">
        <f>VLOOKUP(A373,'Customer dataset'!$A$1:$J$284,9)</f>
        <v>46</v>
      </c>
    </row>
    <row r="374" spans="1:4" x14ac:dyDescent="0.2">
      <c r="A374">
        <v>18010</v>
      </c>
      <c r="B374" s="1">
        <v>43591</v>
      </c>
      <c r="C374">
        <v>2.375</v>
      </c>
      <c r="D374">
        <f>VLOOKUP(A374,'Customer dataset'!$A$1:$J$284,9)</f>
        <v>51</v>
      </c>
    </row>
    <row r="375" spans="1:4" x14ac:dyDescent="0.2">
      <c r="A375">
        <v>18010</v>
      </c>
      <c r="B375" s="1">
        <v>43601</v>
      </c>
      <c r="C375">
        <v>3</v>
      </c>
      <c r="D375">
        <f>VLOOKUP(A375,'Customer dataset'!$A$1:$J$284,9)</f>
        <v>51</v>
      </c>
    </row>
    <row r="376" spans="1:4" x14ac:dyDescent="0.2">
      <c r="A376">
        <v>18010</v>
      </c>
      <c r="B376" s="1">
        <v>43571</v>
      </c>
      <c r="C376">
        <v>2.9</v>
      </c>
      <c r="D376">
        <f>VLOOKUP(A376,'Customer dataset'!$A$1:$J$284,9)</f>
        <v>51</v>
      </c>
    </row>
    <row r="377" spans="1:4" x14ac:dyDescent="0.2">
      <c r="A377">
        <v>18010</v>
      </c>
      <c r="B377" s="1">
        <v>43806</v>
      </c>
      <c r="C377">
        <v>3.04</v>
      </c>
      <c r="D377">
        <f>VLOOKUP(A377,'Customer dataset'!$A$1:$J$284,9)</f>
        <v>51</v>
      </c>
    </row>
    <row r="378" spans="1:4" x14ac:dyDescent="0.2">
      <c r="A378">
        <v>18010</v>
      </c>
      <c r="B378" s="1">
        <v>43828</v>
      </c>
      <c r="C378">
        <v>2.75</v>
      </c>
      <c r="D378">
        <f>VLOOKUP(A378,'Customer dataset'!$A$1:$J$284,9)</f>
        <v>51</v>
      </c>
    </row>
    <row r="379" spans="1:4" x14ac:dyDescent="0.2">
      <c r="A379">
        <v>18013</v>
      </c>
      <c r="B379" s="1">
        <v>43704</v>
      </c>
      <c r="C379">
        <v>2.5</v>
      </c>
      <c r="D379">
        <f>VLOOKUP(A379,'Customer dataset'!$A$1:$J$284,9)</f>
        <v>40</v>
      </c>
    </row>
    <row r="380" spans="1:4" x14ac:dyDescent="0.2">
      <c r="A380">
        <v>18013</v>
      </c>
      <c r="B380" s="1">
        <v>43535</v>
      </c>
      <c r="C380">
        <v>2.9</v>
      </c>
      <c r="D380">
        <f>VLOOKUP(A380,'Customer dataset'!$A$1:$J$284,9)</f>
        <v>40</v>
      </c>
    </row>
    <row r="381" spans="1:4" x14ac:dyDescent="0.2">
      <c r="A381">
        <v>18013</v>
      </c>
      <c r="B381" s="1">
        <v>43514</v>
      </c>
      <c r="C381">
        <v>3.2</v>
      </c>
      <c r="D381">
        <f>VLOOKUP(A381,'Customer dataset'!$A$1:$J$284,9)</f>
        <v>40</v>
      </c>
    </row>
    <row r="382" spans="1:4" x14ac:dyDescent="0.2">
      <c r="A382">
        <v>18013</v>
      </c>
      <c r="B382" s="1">
        <v>43548</v>
      </c>
      <c r="C382">
        <v>2.7549999999999999</v>
      </c>
      <c r="D382">
        <f>VLOOKUP(A382,'Customer dataset'!$A$1:$J$284,9)</f>
        <v>40</v>
      </c>
    </row>
    <row r="383" spans="1:4" x14ac:dyDescent="0.2">
      <c r="A383">
        <v>18014</v>
      </c>
      <c r="B383" s="1">
        <v>43700</v>
      </c>
      <c r="C383">
        <v>3</v>
      </c>
      <c r="D383">
        <f>VLOOKUP(A383,'Customer dataset'!$A$1:$J$284,9)</f>
        <v>55</v>
      </c>
    </row>
    <row r="384" spans="1:4" x14ac:dyDescent="0.2">
      <c r="A384">
        <v>18014</v>
      </c>
      <c r="B384" s="1">
        <v>43486</v>
      </c>
      <c r="C384">
        <v>2.9</v>
      </c>
      <c r="D384">
        <f>VLOOKUP(A384,'Customer dataset'!$A$1:$J$284,9)</f>
        <v>55</v>
      </c>
    </row>
    <row r="385" spans="1:4" x14ac:dyDescent="0.2">
      <c r="A385">
        <v>18014</v>
      </c>
      <c r="B385" s="1">
        <v>43816</v>
      </c>
      <c r="C385">
        <v>3</v>
      </c>
      <c r="D385">
        <f>VLOOKUP(A385,'Customer dataset'!$A$1:$J$284,9)</f>
        <v>55</v>
      </c>
    </row>
    <row r="386" spans="1:4" x14ac:dyDescent="0.2">
      <c r="A386">
        <v>18015</v>
      </c>
      <c r="B386" s="1">
        <v>43617</v>
      </c>
      <c r="C386">
        <v>3</v>
      </c>
      <c r="D386">
        <f>VLOOKUP(A386,'Customer dataset'!$A$1:$J$284,9)</f>
        <v>55</v>
      </c>
    </row>
    <row r="387" spans="1:4" x14ac:dyDescent="0.2">
      <c r="A387">
        <v>18015</v>
      </c>
      <c r="B387" s="1">
        <v>43635</v>
      </c>
      <c r="C387">
        <v>3</v>
      </c>
      <c r="D387">
        <f>VLOOKUP(A387,'Customer dataset'!$A$1:$J$284,9)</f>
        <v>55</v>
      </c>
    </row>
    <row r="388" spans="1:4" x14ac:dyDescent="0.2">
      <c r="A388">
        <v>18015</v>
      </c>
      <c r="B388" s="1">
        <v>43711</v>
      </c>
      <c r="C388">
        <v>2.9</v>
      </c>
      <c r="D388">
        <f>VLOOKUP(A388,'Customer dataset'!$A$1:$J$284,9)</f>
        <v>55</v>
      </c>
    </row>
    <row r="389" spans="1:4" x14ac:dyDescent="0.2">
      <c r="A389">
        <v>18015</v>
      </c>
      <c r="B389" s="1">
        <v>43612</v>
      </c>
      <c r="C389">
        <v>2.5</v>
      </c>
      <c r="D389">
        <f>VLOOKUP(A389,'Customer dataset'!$A$1:$J$284,9)</f>
        <v>55</v>
      </c>
    </row>
    <row r="390" spans="1:4" x14ac:dyDescent="0.2">
      <c r="A390">
        <v>18015</v>
      </c>
      <c r="B390" s="1">
        <v>43822</v>
      </c>
      <c r="C390">
        <v>5.8</v>
      </c>
      <c r="D390">
        <f>VLOOKUP(A390,'Customer dataset'!$A$1:$J$284,9)</f>
        <v>55</v>
      </c>
    </row>
    <row r="391" spans="1:4" x14ac:dyDescent="0.2">
      <c r="A391">
        <v>18015</v>
      </c>
      <c r="B391" s="1">
        <v>43714</v>
      </c>
      <c r="C391">
        <v>2.9</v>
      </c>
      <c r="D391">
        <f>VLOOKUP(A391,'Customer dataset'!$A$1:$J$284,9)</f>
        <v>55</v>
      </c>
    </row>
    <row r="392" spans="1:4" x14ac:dyDescent="0.2">
      <c r="A392">
        <v>18015</v>
      </c>
      <c r="B392" s="1">
        <v>43784</v>
      </c>
      <c r="C392">
        <v>3.5</v>
      </c>
      <c r="D392">
        <f>VLOOKUP(A392,'Customer dataset'!$A$1:$J$284,9)</f>
        <v>55</v>
      </c>
    </row>
    <row r="393" spans="1:4" x14ac:dyDescent="0.2">
      <c r="A393">
        <v>18015</v>
      </c>
      <c r="B393" s="1">
        <v>43603</v>
      </c>
      <c r="C393">
        <v>2.75</v>
      </c>
      <c r="D393">
        <f>VLOOKUP(A393,'Customer dataset'!$A$1:$J$284,9)</f>
        <v>55</v>
      </c>
    </row>
    <row r="394" spans="1:4" x14ac:dyDescent="0.2">
      <c r="A394">
        <v>18015</v>
      </c>
      <c r="B394" s="1">
        <v>43558</v>
      </c>
      <c r="C394">
        <v>3.5</v>
      </c>
      <c r="D394">
        <f>VLOOKUP(A394,'Customer dataset'!$A$1:$J$284,9)</f>
        <v>55</v>
      </c>
    </row>
    <row r="395" spans="1:4" x14ac:dyDescent="0.2">
      <c r="A395">
        <v>18015</v>
      </c>
      <c r="B395" s="1">
        <v>43763</v>
      </c>
      <c r="C395">
        <v>2.9</v>
      </c>
      <c r="D395">
        <f>VLOOKUP(A395,'Customer dataset'!$A$1:$J$284,9)</f>
        <v>55</v>
      </c>
    </row>
    <row r="396" spans="1:4" x14ac:dyDescent="0.2">
      <c r="A396">
        <v>18015</v>
      </c>
      <c r="B396" s="1">
        <v>43798</v>
      </c>
      <c r="C396">
        <v>2.9</v>
      </c>
      <c r="D396">
        <f>VLOOKUP(A396,'Customer dataset'!$A$1:$J$284,9)</f>
        <v>55</v>
      </c>
    </row>
    <row r="397" spans="1:4" x14ac:dyDescent="0.2">
      <c r="A397">
        <v>18015</v>
      </c>
      <c r="B397" s="1">
        <v>43738</v>
      </c>
      <c r="C397">
        <v>3</v>
      </c>
      <c r="D397">
        <f>VLOOKUP(A397,'Customer dataset'!$A$1:$J$284,9)</f>
        <v>55</v>
      </c>
    </row>
    <row r="398" spans="1:4" x14ac:dyDescent="0.2">
      <c r="A398">
        <v>18015</v>
      </c>
      <c r="B398" s="1">
        <v>43785</v>
      </c>
      <c r="C398">
        <v>3</v>
      </c>
      <c r="D398">
        <f>VLOOKUP(A398,'Customer dataset'!$A$1:$J$284,9)</f>
        <v>55</v>
      </c>
    </row>
    <row r="399" spans="1:4" x14ac:dyDescent="0.2">
      <c r="A399">
        <v>18018</v>
      </c>
      <c r="B399" s="1">
        <v>43629</v>
      </c>
      <c r="C399">
        <v>2.5</v>
      </c>
      <c r="D399">
        <f>VLOOKUP(A399,'Customer dataset'!$A$1:$J$284,9)</f>
        <v>50</v>
      </c>
    </row>
    <row r="400" spans="1:4" x14ac:dyDescent="0.2">
      <c r="A400">
        <v>18018</v>
      </c>
      <c r="B400" s="1">
        <v>43630</v>
      </c>
      <c r="C400">
        <v>3</v>
      </c>
      <c r="D400">
        <f>VLOOKUP(A400,'Customer dataset'!$A$1:$J$284,9)</f>
        <v>50</v>
      </c>
    </row>
    <row r="401" spans="1:4" x14ac:dyDescent="0.2">
      <c r="A401">
        <v>18018</v>
      </c>
      <c r="B401" s="1">
        <v>43504</v>
      </c>
      <c r="C401">
        <v>2.6124999999999998</v>
      </c>
      <c r="D401">
        <f>VLOOKUP(A401,'Customer dataset'!$A$1:$J$284,9)</f>
        <v>50</v>
      </c>
    </row>
    <row r="402" spans="1:4" x14ac:dyDescent="0.2">
      <c r="A402">
        <v>18019</v>
      </c>
      <c r="B402" s="1">
        <v>43634</v>
      </c>
      <c r="C402">
        <v>2.5</v>
      </c>
      <c r="D402">
        <f>VLOOKUP(A402,'Customer dataset'!$A$1:$J$284,9)</f>
        <v>65</v>
      </c>
    </row>
    <row r="403" spans="1:4" x14ac:dyDescent="0.2">
      <c r="A403">
        <v>18019</v>
      </c>
      <c r="B403" s="1">
        <v>43692</v>
      </c>
      <c r="C403">
        <v>5.0999999999999996</v>
      </c>
      <c r="D403">
        <f>VLOOKUP(A403,'Customer dataset'!$A$1:$J$284,9)</f>
        <v>65</v>
      </c>
    </row>
    <row r="404" spans="1:4" x14ac:dyDescent="0.2">
      <c r="A404">
        <v>18019</v>
      </c>
      <c r="B404" s="1">
        <v>43829</v>
      </c>
      <c r="C404">
        <v>2.7549999999999999</v>
      </c>
      <c r="D404">
        <f>VLOOKUP(A404,'Customer dataset'!$A$1:$J$284,9)</f>
        <v>65</v>
      </c>
    </row>
    <row r="405" spans="1:4" x14ac:dyDescent="0.2">
      <c r="A405">
        <v>18019</v>
      </c>
      <c r="B405" s="1">
        <v>43493</v>
      </c>
      <c r="C405">
        <v>2.9</v>
      </c>
      <c r="D405">
        <f>VLOOKUP(A405,'Customer dataset'!$A$1:$J$284,9)</f>
        <v>65</v>
      </c>
    </row>
    <row r="406" spans="1:4" x14ac:dyDescent="0.2">
      <c r="A406">
        <v>18022</v>
      </c>
      <c r="B406" s="1">
        <v>43750</v>
      </c>
      <c r="C406">
        <v>2.5</v>
      </c>
      <c r="D406">
        <f>VLOOKUP(A406,'Customer dataset'!$A$1:$J$284,9)</f>
        <v>64</v>
      </c>
    </row>
    <row r="407" spans="1:4" x14ac:dyDescent="0.2">
      <c r="A407">
        <v>18022</v>
      </c>
      <c r="B407" s="1">
        <v>43476</v>
      </c>
      <c r="C407">
        <v>3.2</v>
      </c>
      <c r="D407">
        <f>VLOOKUP(A407,'Customer dataset'!$A$1:$J$284,9)</f>
        <v>64</v>
      </c>
    </row>
    <row r="408" spans="1:4" x14ac:dyDescent="0.2">
      <c r="A408">
        <v>18022</v>
      </c>
      <c r="B408" s="1">
        <v>43468</v>
      </c>
      <c r="C408">
        <v>2.6124999999999998</v>
      </c>
      <c r="D408">
        <f>VLOOKUP(A408,'Customer dataset'!$A$1:$J$284,9)</f>
        <v>64</v>
      </c>
    </row>
    <row r="409" spans="1:4" x14ac:dyDescent="0.2">
      <c r="A409">
        <v>18024</v>
      </c>
      <c r="B409" s="1">
        <v>43679</v>
      </c>
      <c r="C409">
        <v>2.5</v>
      </c>
      <c r="D409">
        <f>VLOOKUP(A409,'Customer dataset'!$A$1:$J$284,9)</f>
        <v>61</v>
      </c>
    </row>
    <row r="410" spans="1:4" x14ac:dyDescent="0.2">
      <c r="A410">
        <v>18024</v>
      </c>
      <c r="B410" s="1">
        <v>43789</v>
      </c>
      <c r="C410">
        <v>2.8499999999999996</v>
      </c>
      <c r="D410">
        <f>VLOOKUP(A410,'Customer dataset'!$A$1:$J$284,9)</f>
        <v>61</v>
      </c>
    </row>
    <row r="411" spans="1:4" x14ac:dyDescent="0.2">
      <c r="A411">
        <v>18024</v>
      </c>
      <c r="B411" s="1">
        <v>43682</v>
      </c>
      <c r="C411">
        <v>2.9</v>
      </c>
      <c r="D411">
        <f>VLOOKUP(A411,'Customer dataset'!$A$1:$J$284,9)</f>
        <v>61</v>
      </c>
    </row>
    <row r="412" spans="1:4" x14ac:dyDescent="0.2">
      <c r="A412">
        <v>18027</v>
      </c>
      <c r="B412" s="1">
        <v>43682</v>
      </c>
      <c r="C412">
        <v>2.7</v>
      </c>
      <c r="D412">
        <f>VLOOKUP(A412,'Customer dataset'!$A$1:$J$284,9)</f>
        <v>71</v>
      </c>
    </row>
    <row r="413" spans="1:4" x14ac:dyDescent="0.2">
      <c r="A413">
        <v>18027</v>
      </c>
      <c r="B413" s="1">
        <v>43587</v>
      </c>
      <c r="C413">
        <v>2.9</v>
      </c>
      <c r="D413">
        <f>VLOOKUP(A413,'Customer dataset'!$A$1:$J$284,9)</f>
        <v>71</v>
      </c>
    </row>
    <row r="414" spans="1:4" x14ac:dyDescent="0.2">
      <c r="A414">
        <v>18027</v>
      </c>
      <c r="B414" s="1">
        <v>43740</v>
      </c>
      <c r="C414">
        <v>3.2</v>
      </c>
      <c r="D414">
        <f>VLOOKUP(A414,'Customer dataset'!$A$1:$J$284,9)</f>
        <v>71</v>
      </c>
    </row>
    <row r="415" spans="1:4" x14ac:dyDescent="0.2">
      <c r="A415">
        <v>18027</v>
      </c>
      <c r="B415" s="1">
        <v>43580</v>
      </c>
      <c r="C415">
        <v>2.75</v>
      </c>
      <c r="D415">
        <f>VLOOKUP(A415,'Customer dataset'!$A$1:$J$284,9)</f>
        <v>71</v>
      </c>
    </row>
    <row r="416" spans="1:4" x14ac:dyDescent="0.2">
      <c r="A416">
        <v>18030</v>
      </c>
      <c r="B416" s="1">
        <v>43663</v>
      </c>
      <c r="C416">
        <v>2.5</v>
      </c>
      <c r="D416">
        <f>VLOOKUP(A416,'Customer dataset'!$A$1:$J$284,9)</f>
        <v>53</v>
      </c>
    </row>
    <row r="417" spans="1:4" x14ac:dyDescent="0.2">
      <c r="A417">
        <v>18030</v>
      </c>
      <c r="B417" s="1">
        <v>43731</v>
      </c>
      <c r="C417">
        <v>2.7</v>
      </c>
      <c r="D417">
        <f>VLOOKUP(A417,'Customer dataset'!$A$1:$J$284,9)</f>
        <v>53</v>
      </c>
    </row>
    <row r="418" spans="1:4" x14ac:dyDescent="0.2">
      <c r="A418">
        <v>18030</v>
      </c>
      <c r="B418" s="1">
        <v>43786</v>
      </c>
      <c r="C418">
        <v>2.9</v>
      </c>
      <c r="D418">
        <f>VLOOKUP(A418,'Customer dataset'!$A$1:$J$284,9)</f>
        <v>53</v>
      </c>
    </row>
    <row r="419" spans="1:4" x14ac:dyDescent="0.2">
      <c r="A419">
        <v>18030</v>
      </c>
      <c r="B419" s="1">
        <v>43554</v>
      </c>
      <c r="C419">
        <v>2.9</v>
      </c>
      <c r="D419">
        <f>VLOOKUP(A419,'Customer dataset'!$A$1:$J$284,9)</f>
        <v>53</v>
      </c>
    </row>
    <row r="420" spans="1:4" x14ac:dyDescent="0.2">
      <c r="A420">
        <v>18033</v>
      </c>
      <c r="B420" s="1">
        <v>43779</v>
      </c>
      <c r="C420">
        <v>2.8499999999999996</v>
      </c>
      <c r="D420">
        <f>VLOOKUP(A420,'Customer dataset'!$A$1:$J$284,9)</f>
        <v>52</v>
      </c>
    </row>
    <row r="421" spans="1:4" x14ac:dyDescent="0.2">
      <c r="A421">
        <v>18033</v>
      </c>
      <c r="B421" s="1">
        <v>43709</v>
      </c>
      <c r="C421">
        <v>3.2</v>
      </c>
      <c r="D421">
        <f>VLOOKUP(A421,'Customer dataset'!$A$1:$J$284,9)</f>
        <v>52</v>
      </c>
    </row>
    <row r="422" spans="1:4" x14ac:dyDescent="0.2">
      <c r="A422">
        <v>18033</v>
      </c>
      <c r="B422" s="1">
        <v>43485</v>
      </c>
      <c r="C422">
        <v>2.6124999999999998</v>
      </c>
      <c r="D422">
        <f>VLOOKUP(A422,'Customer dataset'!$A$1:$J$284,9)</f>
        <v>52</v>
      </c>
    </row>
    <row r="423" spans="1:4" x14ac:dyDescent="0.2">
      <c r="A423">
        <v>18045</v>
      </c>
      <c r="B423" s="1">
        <v>43510</v>
      </c>
      <c r="C423">
        <v>2.5</v>
      </c>
      <c r="D423">
        <f>VLOOKUP(A423,'Customer dataset'!$A$1:$J$284,9)</f>
        <v>43</v>
      </c>
    </row>
    <row r="424" spans="1:4" x14ac:dyDescent="0.2">
      <c r="A424">
        <v>18045</v>
      </c>
      <c r="B424" s="1">
        <v>43823</v>
      </c>
      <c r="C424">
        <v>3</v>
      </c>
      <c r="D424">
        <f>VLOOKUP(A424,'Customer dataset'!$A$1:$J$284,9)</f>
        <v>43</v>
      </c>
    </row>
    <row r="425" spans="1:4" x14ac:dyDescent="0.2">
      <c r="A425">
        <v>18045</v>
      </c>
      <c r="B425" s="1">
        <v>43738</v>
      </c>
      <c r="C425">
        <v>2.9</v>
      </c>
      <c r="D425">
        <f>VLOOKUP(A425,'Customer dataset'!$A$1:$J$284,9)</f>
        <v>43</v>
      </c>
    </row>
    <row r="426" spans="1:4" x14ac:dyDescent="0.2">
      <c r="A426">
        <v>18045</v>
      </c>
      <c r="B426" s="1">
        <v>43560</v>
      </c>
      <c r="C426">
        <v>2.9</v>
      </c>
      <c r="D426">
        <f>VLOOKUP(A426,'Customer dataset'!$A$1:$J$284,9)</f>
        <v>43</v>
      </c>
    </row>
    <row r="427" spans="1:4" x14ac:dyDescent="0.2">
      <c r="A427">
        <v>18048</v>
      </c>
      <c r="B427" s="1">
        <v>43726</v>
      </c>
      <c r="C427">
        <v>2.7</v>
      </c>
      <c r="D427">
        <f>VLOOKUP(A427,'Customer dataset'!$A$1:$J$284,9)</f>
        <v>53</v>
      </c>
    </row>
    <row r="428" spans="1:4" x14ac:dyDescent="0.2">
      <c r="A428">
        <v>18048</v>
      </c>
      <c r="B428" s="1">
        <v>43487</v>
      </c>
      <c r="C428">
        <v>3.2</v>
      </c>
      <c r="D428">
        <f>VLOOKUP(A428,'Customer dataset'!$A$1:$J$284,9)</f>
        <v>53</v>
      </c>
    </row>
    <row r="429" spans="1:4" x14ac:dyDescent="0.2">
      <c r="A429">
        <v>18048</v>
      </c>
      <c r="B429" s="1">
        <v>43584</v>
      </c>
      <c r="C429">
        <v>2.4750000000000001</v>
      </c>
      <c r="D429">
        <f>VLOOKUP(A429,'Customer dataset'!$A$1:$J$284,9)</f>
        <v>53</v>
      </c>
    </row>
    <row r="430" spans="1:4" x14ac:dyDescent="0.2">
      <c r="A430">
        <v>18053</v>
      </c>
      <c r="B430" s="1">
        <v>43801</v>
      </c>
      <c r="C430">
        <v>2.5</v>
      </c>
      <c r="D430">
        <f>VLOOKUP(A430,'Customer dataset'!$A$1:$J$284,9)</f>
        <v>40</v>
      </c>
    </row>
    <row r="431" spans="1:4" x14ac:dyDescent="0.2">
      <c r="A431">
        <v>18053</v>
      </c>
      <c r="B431" s="1">
        <v>43580</v>
      </c>
      <c r="C431">
        <v>2.9</v>
      </c>
      <c r="D431">
        <f>VLOOKUP(A431,'Customer dataset'!$A$1:$J$284,9)</f>
        <v>40</v>
      </c>
    </row>
    <row r="432" spans="1:4" x14ac:dyDescent="0.2">
      <c r="A432">
        <v>18053</v>
      </c>
      <c r="B432" s="1">
        <v>43542</v>
      </c>
      <c r="C432">
        <v>2.9</v>
      </c>
      <c r="D432">
        <f>VLOOKUP(A432,'Customer dataset'!$A$1:$J$284,9)</f>
        <v>40</v>
      </c>
    </row>
    <row r="433" spans="1:4" x14ac:dyDescent="0.2">
      <c r="A433">
        <v>18055</v>
      </c>
      <c r="B433" s="1">
        <v>43471</v>
      </c>
      <c r="C433">
        <v>3</v>
      </c>
      <c r="D433">
        <f>VLOOKUP(A433,'Customer dataset'!$A$1:$J$284,9)</f>
        <v>61</v>
      </c>
    </row>
    <row r="434" spans="1:4" x14ac:dyDescent="0.2">
      <c r="A434">
        <v>18055</v>
      </c>
      <c r="B434" s="1">
        <v>43721</v>
      </c>
      <c r="C434">
        <v>3.04</v>
      </c>
      <c r="D434">
        <f>VLOOKUP(A434,'Customer dataset'!$A$1:$J$284,9)</f>
        <v>61</v>
      </c>
    </row>
    <row r="435" spans="1:4" x14ac:dyDescent="0.2">
      <c r="A435">
        <v>18055</v>
      </c>
      <c r="B435" s="1">
        <v>43593</v>
      </c>
      <c r="C435">
        <v>2.75</v>
      </c>
      <c r="D435">
        <f>VLOOKUP(A435,'Customer dataset'!$A$1:$J$284,9)</f>
        <v>61</v>
      </c>
    </row>
    <row r="436" spans="1:4" x14ac:dyDescent="0.2">
      <c r="A436">
        <v>18056</v>
      </c>
      <c r="B436" s="1">
        <v>43737</v>
      </c>
      <c r="C436">
        <v>2.375</v>
      </c>
      <c r="D436">
        <f>VLOOKUP(A436,'Customer dataset'!$A$1:$J$284,9)</f>
        <v>48</v>
      </c>
    </row>
    <row r="437" spans="1:4" x14ac:dyDescent="0.2">
      <c r="A437">
        <v>18056</v>
      </c>
      <c r="B437" s="1">
        <v>43503</v>
      </c>
      <c r="C437">
        <v>3</v>
      </c>
      <c r="D437">
        <f>VLOOKUP(A437,'Customer dataset'!$A$1:$J$284,9)</f>
        <v>48</v>
      </c>
    </row>
    <row r="438" spans="1:4" x14ac:dyDescent="0.2">
      <c r="A438">
        <v>18056</v>
      </c>
      <c r="B438" s="1">
        <v>43676</v>
      </c>
      <c r="C438">
        <v>2.9</v>
      </c>
      <c r="D438">
        <f>VLOOKUP(A438,'Customer dataset'!$A$1:$J$284,9)</f>
        <v>48</v>
      </c>
    </row>
    <row r="439" spans="1:4" x14ac:dyDescent="0.2">
      <c r="A439">
        <v>18056</v>
      </c>
      <c r="B439" s="1">
        <v>43633</v>
      </c>
      <c r="C439">
        <v>2.9</v>
      </c>
      <c r="D439">
        <f>VLOOKUP(A439,'Customer dataset'!$A$1:$J$284,9)</f>
        <v>48</v>
      </c>
    </row>
    <row r="440" spans="1:4" x14ac:dyDescent="0.2">
      <c r="A440">
        <v>18058</v>
      </c>
      <c r="B440" s="1">
        <v>43557</v>
      </c>
      <c r="C440">
        <v>2.375</v>
      </c>
      <c r="D440">
        <f>VLOOKUP(A440,'Customer dataset'!$A$1:$J$284,9)</f>
        <v>52</v>
      </c>
    </row>
    <row r="441" spans="1:4" x14ac:dyDescent="0.2">
      <c r="A441">
        <v>18058</v>
      </c>
      <c r="B441" s="1">
        <v>43549</v>
      </c>
      <c r="C441">
        <v>3</v>
      </c>
      <c r="D441">
        <f>VLOOKUP(A441,'Customer dataset'!$A$1:$J$284,9)</f>
        <v>52</v>
      </c>
    </row>
    <row r="442" spans="1:4" x14ac:dyDescent="0.2">
      <c r="A442">
        <v>18058</v>
      </c>
      <c r="B442" s="1">
        <v>43770</v>
      </c>
      <c r="C442">
        <v>3.2</v>
      </c>
      <c r="D442">
        <f>VLOOKUP(A442,'Customer dataset'!$A$1:$J$284,9)</f>
        <v>52</v>
      </c>
    </row>
    <row r="443" spans="1:4" x14ac:dyDescent="0.2">
      <c r="A443">
        <v>18058</v>
      </c>
      <c r="B443" s="1">
        <v>43764</v>
      </c>
      <c r="C443">
        <v>2.9</v>
      </c>
      <c r="D443">
        <f>VLOOKUP(A443,'Customer dataset'!$A$1:$J$284,9)</f>
        <v>52</v>
      </c>
    </row>
    <row r="444" spans="1:4" x14ac:dyDescent="0.2">
      <c r="A444">
        <v>18059</v>
      </c>
      <c r="B444" s="1">
        <v>43815</v>
      </c>
      <c r="C444">
        <v>3.5</v>
      </c>
      <c r="D444">
        <f>VLOOKUP(A444,'Customer dataset'!$A$1:$J$284,9)</f>
        <v>59</v>
      </c>
    </row>
    <row r="445" spans="1:4" x14ac:dyDescent="0.2">
      <c r="A445">
        <v>18059</v>
      </c>
      <c r="B445" s="1">
        <v>43739</v>
      </c>
      <c r="C445">
        <v>2.5</v>
      </c>
      <c r="D445">
        <f>VLOOKUP(A445,'Customer dataset'!$A$1:$J$284,9)</f>
        <v>59</v>
      </c>
    </row>
    <row r="446" spans="1:4" x14ac:dyDescent="0.2">
      <c r="A446">
        <v>18059</v>
      </c>
      <c r="B446" s="1">
        <v>43638</v>
      </c>
      <c r="C446">
        <v>2.75</v>
      </c>
      <c r="D446">
        <f>VLOOKUP(A446,'Customer dataset'!$A$1:$J$284,9)</f>
        <v>59</v>
      </c>
    </row>
    <row r="447" spans="1:4" x14ac:dyDescent="0.2">
      <c r="A447">
        <v>18059</v>
      </c>
      <c r="B447" s="1">
        <v>43498</v>
      </c>
      <c r="C447">
        <v>3.5</v>
      </c>
      <c r="D447">
        <f>VLOOKUP(A447,'Customer dataset'!$A$1:$J$284,9)</f>
        <v>59</v>
      </c>
    </row>
    <row r="448" spans="1:4" x14ac:dyDescent="0.2">
      <c r="A448">
        <v>18059</v>
      </c>
      <c r="B448" s="1">
        <v>43757</v>
      </c>
      <c r="C448">
        <v>3.5</v>
      </c>
      <c r="D448">
        <f>VLOOKUP(A448,'Customer dataset'!$A$1:$J$284,9)</f>
        <v>59</v>
      </c>
    </row>
    <row r="449" spans="1:4" x14ac:dyDescent="0.2">
      <c r="A449">
        <v>18061</v>
      </c>
      <c r="B449" s="1">
        <v>43808</v>
      </c>
      <c r="C449">
        <v>2.9</v>
      </c>
      <c r="D449">
        <f>VLOOKUP(A449,'Customer dataset'!$A$1:$J$284,9)</f>
        <v>58</v>
      </c>
    </row>
    <row r="450" spans="1:4" x14ac:dyDescent="0.2">
      <c r="A450">
        <v>18061</v>
      </c>
      <c r="B450" s="1">
        <v>43483</v>
      </c>
      <c r="C450">
        <v>3.2</v>
      </c>
      <c r="D450">
        <f>VLOOKUP(A450,'Customer dataset'!$A$1:$J$284,9)</f>
        <v>58</v>
      </c>
    </row>
    <row r="451" spans="1:4" x14ac:dyDescent="0.2">
      <c r="A451">
        <v>18061</v>
      </c>
      <c r="B451" s="1">
        <v>43667</v>
      </c>
      <c r="C451">
        <v>2.75</v>
      </c>
      <c r="D451">
        <f>VLOOKUP(A451,'Customer dataset'!$A$1:$J$284,9)</f>
        <v>58</v>
      </c>
    </row>
    <row r="452" spans="1:4" x14ac:dyDescent="0.2">
      <c r="A452">
        <v>18062</v>
      </c>
      <c r="B452" s="1">
        <v>43811</v>
      </c>
      <c r="C452">
        <v>3</v>
      </c>
      <c r="D452">
        <f>VLOOKUP(A452,'Customer dataset'!$A$1:$J$284,9)</f>
        <v>43</v>
      </c>
    </row>
    <row r="453" spans="1:4" x14ac:dyDescent="0.2">
      <c r="A453">
        <v>18062</v>
      </c>
      <c r="B453" s="1">
        <v>43480</v>
      </c>
      <c r="C453">
        <v>3.5</v>
      </c>
      <c r="D453">
        <f>VLOOKUP(A453,'Customer dataset'!$A$1:$J$284,9)</f>
        <v>43</v>
      </c>
    </row>
    <row r="454" spans="1:4" x14ac:dyDescent="0.2">
      <c r="A454">
        <v>18062</v>
      </c>
      <c r="B454" s="1">
        <v>43799</v>
      </c>
      <c r="C454">
        <v>3.5</v>
      </c>
      <c r="D454">
        <f>VLOOKUP(A454,'Customer dataset'!$A$1:$J$284,9)</f>
        <v>43</v>
      </c>
    </row>
    <row r="455" spans="1:4" x14ac:dyDescent="0.2">
      <c r="A455">
        <v>18062</v>
      </c>
      <c r="B455" s="1">
        <v>43613</v>
      </c>
      <c r="C455">
        <v>8.5499999999999989</v>
      </c>
      <c r="D455">
        <f>VLOOKUP(A455,'Customer dataset'!$A$1:$J$284,9)</f>
        <v>43</v>
      </c>
    </row>
    <row r="456" spans="1:4" x14ac:dyDescent="0.2">
      <c r="A456">
        <v>18062</v>
      </c>
      <c r="B456" s="1">
        <v>43585</v>
      </c>
      <c r="C456">
        <v>2.75</v>
      </c>
      <c r="D456">
        <f>VLOOKUP(A456,'Customer dataset'!$A$1:$J$284,9)</f>
        <v>43</v>
      </c>
    </row>
    <row r="457" spans="1:4" x14ac:dyDescent="0.2">
      <c r="A457">
        <v>18062</v>
      </c>
      <c r="B457" s="1">
        <v>43712</v>
      </c>
      <c r="C457">
        <v>3</v>
      </c>
      <c r="D457">
        <f>VLOOKUP(A457,'Customer dataset'!$A$1:$J$284,9)</f>
        <v>43</v>
      </c>
    </row>
    <row r="458" spans="1:4" x14ac:dyDescent="0.2">
      <c r="A458">
        <v>18064</v>
      </c>
      <c r="B458" s="1">
        <v>43748</v>
      </c>
      <c r="C458">
        <v>2.5</v>
      </c>
      <c r="D458">
        <f>VLOOKUP(A458,'Customer dataset'!$A$1:$J$284,9)</f>
        <v>61</v>
      </c>
    </row>
    <row r="459" spans="1:4" x14ac:dyDescent="0.2">
      <c r="A459">
        <v>18064</v>
      </c>
      <c r="B459" s="1">
        <v>43764</v>
      </c>
      <c r="C459">
        <v>3</v>
      </c>
      <c r="D459">
        <f>VLOOKUP(A459,'Customer dataset'!$A$1:$J$284,9)</f>
        <v>61</v>
      </c>
    </row>
    <row r="460" spans="1:4" x14ac:dyDescent="0.2">
      <c r="A460">
        <v>18064</v>
      </c>
      <c r="B460" s="1">
        <v>43618</v>
      </c>
      <c r="C460">
        <v>2.125</v>
      </c>
      <c r="D460">
        <f>VLOOKUP(A460,'Customer dataset'!$A$1:$J$284,9)</f>
        <v>61</v>
      </c>
    </row>
    <row r="461" spans="1:4" x14ac:dyDescent="0.2">
      <c r="A461">
        <v>18065</v>
      </c>
      <c r="B461" s="1">
        <v>43554</v>
      </c>
      <c r="C461">
        <v>2.7549999999999999</v>
      </c>
      <c r="D461">
        <f>VLOOKUP(A461,'Customer dataset'!$A$1:$J$284,9)</f>
        <v>62</v>
      </c>
    </row>
    <row r="462" spans="1:4" x14ac:dyDescent="0.2">
      <c r="A462">
        <v>18065</v>
      </c>
      <c r="B462" s="1">
        <v>43582</v>
      </c>
      <c r="C462">
        <v>3.2</v>
      </c>
      <c r="D462">
        <f>VLOOKUP(A462,'Customer dataset'!$A$1:$J$284,9)</f>
        <v>62</v>
      </c>
    </row>
    <row r="463" spans="1:4" x14ac:dyDescent="0.2">
      <c r="A463">
        <v>18065</v>
      </c>
      <c r="B463" s="1">
        <v>43550</v>
      </c>
      <c r="C463">
        <v>2.9</v>
      </c>
      <c r="D463">
        <f>VLOOKUP(A463,'Customer dataset'!$A$1:$J$284,9)</f>
        <v>62</v>
      </c>
    </row>
    <row r="464" spans="1:4" x14ac:dyDescent="0.2">
      <c r="A464">
        <v>18065</v>
      </c>
      <c r="B464" s="1">
        <v>43686</v>
      </c>
      <c r="C464">
        <v>2.75</v>
      </c>
      <c r="D464">
        <f>VLOOKUP(A464,'Customer dataset'!$A$1:$J$284,9)</f>
        <v>62</v>
      </c>
    </row>
    <row r="465" spans="1:4" x14ac:dyDescent="0.2">
      <c r="A465">
        <v>18066</v>
      </c>
      <c r="B465" s="1">
        <v>43814</v>
      </c>
      <c r="C465">
        <v>2.375</v>
      </c>
      <c r="D465">
        <f>VLOOKUP(A465,'Customer dataset'!$A$1:$J$284,9)</f>
        <v>65</v>
      </c>
    </row>
    <row r="466" spans="1:4" x14ac:dyDescent="0.2">
      <c r="A466">
        <v>18066</v>
      </c>
      <c r="B466" s="1">
        <v>43734</v>
      </c>
      <c r="C466">
        <v>2.8499999999999996</v>
      </c>
      <c r="D466">
        <f>VLOOKUP(A466,'Customer dataset'!$A$1:$J$284,9)</f>
        <v>65</v>
      </c>
    </row>
    <row r="467" spans="1:4" x14ac:dyDescent="0.2">
      <c r="A467">
        <v>18066</v>
      </c>
      <c r="B467" s="1">
        <v>43634</v>
      </c>
      <c r="C467">
        <v>3.5</v>
      </c>
      <c r="D467">
        <f>VLOOKUP(A467,'Customer dataset'!$A$1:$J$284,9)</f>
        <v>65</v>
      </c>
    </row>
    <row r="468" spans="1:4" x14ac:dyDescent="0.2">
      <c r="A468">
        <v>18066</v>
      </c>
      <c r="B468" s="1">
        <v>43724</v>
      </c>
      <c r="C468">
        <v>2.9</v>
      </c>
      <c r="D468">
        <f>VLOOKUP(A468,'Customer dataset'!$A$1:$J$284,9)</f>
        <v>65</v>
      </c>
    </row>
    <row r="469" spans="1:4" x14ac:dyDescent="0.2">
      <c r="A469">
        <v>18067</v>
      </c>
      <c r="B469" s="1">
        <v>43772</v>
      </c>
      <c r="C469">
        <v>3</v>
      </c>
      <c r="D469">
        <f>VLOOKUP(A469,'Customer dataset'!$A$1:$J$284,9)</f>
        <v>33</v>
      </c>
    </row>
    <row r="470" spans="1:4" x14ac:dyDescent="0.2">
      <c r="A470">
        <v>18067</v>
      </c>
      <c r="B470" s="1">
        <v>43543</v>
      </c>
      <c r="C470">
        <v>2.9</v>
      </c>
      <c r="D470">
        <f>VLOOKUP(A470,'Customer dataset'!$A$1:$J$284,9)</f>
        <v>33</v>
      </c>
    </row>
    <row r="471" spans="1:4" x14ac:dyDescent="0.2">
      <c r="A471">
        <v>18067</v>
      </c>
      <c r="B471" s="1">
        <v>43487</v>
      </c>
      <c r="C471">
        <v>3.2</v>
      </c>
      <c r="D471">
        <f>VLOOKUP(A471,'Customer dataset'!$A$1:$J$284,9)</f>
        <v>33</v>
      </c>
    </row>
    <row r="472" spans="1:4" x14ac:dyDescent="0.2">
      <c r="A472">
        <v>18067</v>
      </c>
      <c r="B472" s="1">
        <v>43698</v>
      </c>
      <c r="C472">
        <v>2.6124999999999998</v>
      </c>
      <c r="D472">
        <f>VLOOKUP(A472,'Customer dataset'!$A$1:$J$284,9)</f>
        <v>33</v>
      </c>
    </row>
    <row r="473" spans="1:4" x14ac:dyDescent="0.2">
      <c r="A473">
        <v>18068</v>
      </c>
      <c r="B473" s="1">
        <v>43784</v>
      </c>
      <c r="C473">
        <v>2.5</v>
      </c>
      <c r="D473">
        <f>VLOOKUP(A473,'Customer dataset'!$A$1:$J$284,9)</f>
        <v>58</v>
      </c>
    </row>
    <row r="474" spans="1:4" x14ac:dyDescent="0.2">
      <c r="A474">
        <v>18068</v>
      </c>
      <c r="B474" s="1">
        <v>43481</v>
      </c>
      <c r="C474">
        <v>2.7549999999999999</v>
      </c>
      <c r="D474">
        <f>VLOOKUP(A474,'Customer dataset'!$A$1:$J$284,9)</f>
        <v>58</v>
      </c>
    </row>
    <row r="475" spans="1:4" x14ac:dyDescent="0.2">
      <c r="A475">
        <v>18068</v>
      </c>
      <c r="B475" s="1">
        <v>43806</v>
      </c>
      <c r="C475">
        <v>2.9</v>
      </c>
      <c r="D475">
        <f>VLOOKUP(A475,'Customer dataset'!$A$1:$J$284,9)</f>
        <v>58</v>
      </c>
    </row>
    <row r="476" spans="1:4" x14ac:dyDescent="0.2">
      <c r="A476">
        <v>18069</v>
      </c>
      <c r="B476" s="1">
        <v>43547</v>
      </c>
      <c r="C476">
        <v>2.9</v>
      </c>
      <c r="D476">
        <f>VLOOKUP(A476,'Customer dataset'!$A$1:$J$284,9)</f>
        <v>66</v>
      </c>
    </row>
    <row r="477" spans="1:4" x14ac:dyDescent="0.2">
      <c r="A477">
        <v>18069</v>
      </c>
      <c r="B477" s="1">
        <v>43558</v>
      </c>
      <c r="C477">
        <v>3.5</v>
      </c>
      <c r="D477">
        <f>VLOOKUP(A477,'Customer dataset'!$A$1:$J$284,9)</f>
        <v>66</v>
      </c>
    </row>
    <row r="478" spans="1:4" x14ac:dyDescent="0.2">
      <c r="A478">
        <v>18069</v>
      </c>
      <c r="B478" s="1">
        <v>43652</v>
      </c>
      <c r="C478">
        <v>3.5</v>
      </c>
      <c r="D478">
        <f>VLOOKUP(A478,'Customer dataset'!$A$1:$J$284,9)</f>
        <v>66</v>
      </c>
    </row>
    <row r="479" spans="1:4" x14ac:dyDescent="0.2">
      <c r="A479">
        <v>18069</v>
      </c>
      <c r="B479" s="1">
        <v>43577</v>
      </c>
      <c r="C479">
        <v>3.5</v>
      </c>
      <c r="D479">
        <f>VLOOKUP(A479,'Customer dataset'!$A$1:$J$284,9)</f>
        <v>66</v>
      </c>
    </row>
    <row r="480" spans="1:4" x14ac:dyDescent="0.2">
      <c r="A480">
        <v>18069</v>
      </c>
      <c r="B480" s="1">
        <v>43559</v>
      </c>
      <c r="C480">
        <v>3.5</v>
      </c>
      <c r="D480">
        <f>VLOOKUP(A480,'Customer dataset'!$A$1:$J$284,9)</f>
        <v>66</v>
      </c>
    </row>
    <row r="481" spans="1:4" x14ac:dyDescent="0.2">
      <c r="A481">
        <v>18069</v>
      </c>
      <c r="B481" s="1">
        <v>43643</v>
      </c>
      <c r="C481">
        <v>2.9</v>
      </c>
      <c r="D481">
        <f>VLOOKUP(A481,'Customer dataset'!$A$1:$J$284,9)</f>
        <v>66</v>
      </c>
    </row>
    <row r="482" spans="1:4" x14ac:dyDescent="0.2">
      <c r="A482">
        <v>18070</v>
      </c>
      <c r="B482" s="1">
        <v>43497</v>
      </c>
      <c r="C482">
        <v>3.5</v>
      </c>
      <c r="D482">
        <f>VLOOKUP(A482,'Customer dataset'!$A$1:$J$284,9)</f>
        <v>59</v>
      </c>
    </row>
    <row r="483" spans="1:4" x14ac:dyDescent="0.2">
      <c r="A483">
        <v>18070</v>
      </c>
      <c r="B483" s="1">
        <v>43549</v>
      </c>
      <c r="C483">
        <v>3.5</v>
      </c>
      <c r="D483">
        <f>VLOOKUP(A483,'Customer dataset'!$A$1:$J$284,9)</f>
        <v>59</v>
      </c>
    </row>
    <row r="484" spans="1:4" x14ac:dyDescent="0.2">
      <c r="A484">
        <v>18070</v>
      </c>
      <c r="B484" s="1">
        <v>43635</v>
      </c>
      <c r="C484">
        <v>3.5</v>
      </c>
      <c r="D484">
        <f>VLOOKUP(A484,'Customer dataset'!$A$1:$J$284,9)</f>
        <v>59</v>
      </c>
    </row>
    <row r="485" spans="1:4" x14ac:dyDescent="0.2">
      <c r="A485">
        <v>18070</v>
      </c>
      <c r="B485" s="1">
        <v>43752</v>
      </c>
      <c r="C485">
        <v>3.5</v>
      </c>
      <c r="D485">
        <f>VLOOKUP(A485,'Customer dataset'!$A$1:$J$284,9)</f>
        <v>59</v>
      </c>
    </row>
    <row r="486" spans="1:4" x14ac:dyDescent="0.2">
      <c r="A486">
        <v>18070</v>
      </c>
      <c r="B486" s="1">
        <v>43518</v>
      </c>
      <c r="C486">
        <v>3.5</v>
      </c>
      <c r="D486">
        <f>VLOOKUP(A486,'Customer dataset'!$A$1:$J$284,9)</f>
        <v>59</v>
      </c>
    </row>
    <row r="487" spans="1:4" x14ac:dyDescent="0.2">
      <c r="A487">
        <v>18070</v>
      </c>
      <c r="B487" s="1">
        <v>43469</v>
      </c>
      <c r="C487">
        <v>2.9</v>
      </c>
      <c r="D487">
        <f>VLOOKUP(A487,'Customer dataset'!$A$1:$J$284,9)</f>
        <v>59</v>
      </c>
    </row>
    <row r="488" spans="1:4" x14ac:dyDescent="0.2">
      <c r="A488">
        <v>18071</v>
      </c>
      <c r="B488" s="1">
        <v>43715</v>
      </c>
      <c r="C488">
        <v>2.9</v>
      </c>
      <c r="D488">
        <f>VLOOKUP(A488,'Customer dataset'!$A$1:$J$284,9)</f>
        <v>63</v>
      </c>
    </row>
    <row r="489" spans="1:4" x14ac:dyDescent="0.2">
      <c r="A489">
        <v>18071</v>
      </c>
      <c r="B489" s="1">
        <v>43763</v>
      </c>
      <c r="C489">
        <v>3.5</v>
      </c>
      <c r="D489">
        <f>VLOOKUP(A489,'Customer dataset'!$A$1:$J$284,9)</f>
        <v>63</v>
      </c>
    </row>
    <row r="490" spans="1:4" x14ac:dyDescent="0.2">
      <c r="A490">
        <v>18071</v>
      </c>
      <c r="B490" s="1">
        <v>43587</v>
      </c>
      <c r="C490">
        <v>3.5</v>
      </c>
      <c r="D490">
        <f>VLOOKUP(A490,'Customer dataset'!$A$1:$J$284,9)</f>
        <v>63</v>
      </c>
    </row>
    <row r="491" spans="1:4" x14ac:dyDescent="0.2">
      <c r="A491">
        <v>18071</v>
      </c>
      <c r="B491" s="1">
        <v>43736</v>
      </c>
      <c r="C491">
        <v>2.9</v>
      </c>
      <c r="D491">
        <f>VLOOKUP(A491,'Customer dataset'!$A$1:$J$284,9)</f>
        <v>63</v>
      </c>
    </row>
    <row r="492" spans="1:4" x14ac:dyDescent="0.2">
      <c r="A492">
        <v>18072</v>
      </c>
      <c r="B492" s="1">
        <v>43694</v>
      </c>
      <c r="C492">
        <v>2.9</v>
      </c>
      <c r="D492">
        <f>VLOOKUP(A492,'Customer dataset'!$A$1:$J$284,9)</f>
        <v>55</v>
      </c>
    </row>
    <row r="493" spans="1:4" x14ac:dyDescent="0.2">
      <c r="A493">
        <v>18072</v>
      </c>
      <c r="B493" s="1">
        <v>43733</v>
      </c>
      <c r="C493">
        <v>3.5</v>
      </c>
      <c r="D493">
        <f>VLOOKUP(A493,'Customer dataset'!$A$1:$J$284,9)</f>
        <v>55</v>
      </c>
    </row>
    <row r="494" spans="1:4" x14ac:dyDescent="0.2">
      <c r="A494">
        <v>18072</v>
      </c>
      <c r="B494" s="1">
        <v>43519</v>
      </c>
      <c r="C494">
        <v>3.5</v>
      </c>
      <c r="D494">
        <f>VLOOKUP(A494,'Customer dataset'!$A$1:$J$284,9)</f>
        <v>55</v>
      </c>
    </row>
    <row r="495" spans="1:4" x14ac:dyDescent="0.2">
      <c r="A495">
        <v>18072</v>
      </c>
      <c r="B495" s="1">
        <v>43585</v>
      </c>
      <c r="C495">
        <v>3.5</v>
      </c>
      <c r="D495">
        <f>VLOOKUP(A495,'Customer dataset'!$A$1:$J$284,9)</f>
        <v>55</v>
      </c>
    </row>
    <row r="496" spans="1:4" x14ac:dyDescent="0.2">
      <c r="A496">
        <v>18072</v>
      </c>
      <c r="B496" s="1">
        <v>43513</v>
      </c>
      <c r="C496">
        <v>3.5</v>
      </c>
      <c r="D496">
        <f>VLOOKUP(A496,'Customer dataset'!$A$1:$J$284,9)</f>
        <v>55</v>
      </c>
    </row>
    <row r="497" spans="1:4" x14ac:dyDescent="0.2">
      <c r="A497">
        <v>18073</v>
      </c>
      <c r="B497" s="1">
        <v>43692</v>
      </c>
      <c r="C497">
        <v>2.9</v>
      </c>
      <c r="D497">
        <f>VLOOKUP(A497,'Customer dataset'!$A$1:$J$284,9)</f>
        <v>57</v>
      </c>
    </row>
    <row r="498" spans="1:4" x14ac:dyDescent="0.2">
      <c r="A498">
        <v>18073</v>
      </c>
      <c r="B498" s="1">
        <v>43482</v>
      </c>
      <c r="C498">
        <v>3.5</v>
      </c>
      <c r="D498">
        <f>VLOOKUP(A498,'Customer dataset'!$A$1:$J$284,9)</f>
        <v>57</v>
      </c>
    </row>
    <row r="499" spans="1:4" x14ac:dyDescent="0.2">
      <c r="A499">
        <v>18073</v>
      </c>
      <c r="B499" s="1">
        <v>43510</v>
      </c>
      <c r="C499">
        <v>3.5</v>
      </c>
      <c r="D499">
        <f>VLOOKUP(A499,'Customer dataset'!$A$1:$J$284,9)</f>
        <v>57</v>
      </c>
    </row>
    <row r="500" spans="1:4" x14ac:dyDescent="0.2">
      <c r="A500">
        <v>18073</v>
      </c>
      <c r="B500" s="1">
        <v>43824</v>
      </c>
      <c r="C500">
        <v>3.5</v>
      </c>
      <c r="D500">
        <f>VLOOKUP(A500,'Customer dataset'!$A$1:$J$284,9)</f>
        <v>57</v>
      </c>
    </row>
    <row r="501" spans="1:4" x14ac:dyDescent="0.2">
      <c r="A501">
        <v>18073</v>
      </c>
      <c r="B501" s="1">
        <v>43823</v>
      </c>
      <c r="C501">
        <v>3.5</v>
      </c>
      <c r="D501">
        <f>VLOOKUP(A501,'Customer dataset'!$A$1:$J$284,9)</f>
        <v>57</v>
      </c>
    </row>
    <row r="502" spans="1:4" x14ac:dyDescent="0.2">
      <c r="A502">
        <v>18073</v>
      </c>
      <c r="B502" s="1">
        <v>43594</v>
      </c>
      <c r="C502">
        <v>2.9</v>
      </c>
      <c r="D502">
        <f>VLOOKUP(A502,'Customer dataset'!$A$1:$J$284,9)</f>
        <v>57</v>
      </c>
    </row>
    <row r="503" spans="1:4" x14ac:dyDescent="0.2">
      <c r="A503">
        <v>18074</v>
      </c>
      <c r="B503" s="1">
        <v>43748</v>
      </c>
      <c r="C503">
        <v>3.5</v>
      </c>
      <c r="D503">
        <f>VLOOKUP(A503,'Customer dataset'!$A$1:$J$284,9)</f>
        <v>53</v>
      </c>
    </row>
    <row r="504" spans="1:4" x14ac:dyDescent="0.2">
      <c r="A504">
        <v>18074</v>
      </c>
      <c r="B504" s="1">
        <v>43714</v>
      </c>
      <c r="C504">
        <v>3.5</v>
      </c>
      <c r="D504">
        <f>VLOOKUP(A504,'Customer dataset'!$A$1:$J$284,9)</f>
        <v>53</v>
      </c>
    </row>
    <row r="505" spans="1:4" x14ac:dyDescent="0.2">
      <c r="A505">
        <v>18074</v>
      </c>
      <c r="B505" s="1">
        <v>43787</v>
      </c>
      <c r="C505">
        <v>3.5</v>
      </c>
      <c r="D505">
        <f>VLOOKUP(A505,'Customer dataset'!$A$1:$J$284,9)</f>
        <v>53</v>
      </c>
    </row>
    <row r="506" spans="1:4" x14ac:dyDescent="0.2">
      <c r="A506">
        <v>18074</v>
      </c>
      <c r="B506" s="1">
        <v>43757</v>
      </c>
      <c r="C506">
        <v>3.5</v>
      </c>
      <c r="D506">
        <f>VLOOKUP(A506,'Customer dataset'!$A$1:$J$284,9)</f>
        <v>53</v>
      </c>
    </row>
    <row r="507" spans="1:4" x14ac:dyDescent="0.2">
      <c r="A507">
        <v>18074</v>
      </c>
      <c r="B507" s="1">
        <v>43572</v>
      </c>
      <c r="C507">
        <v>2.9</v>
      </c>
      <c r="D507">
        <f>VLOOKUP(A507,'Customer dataset'!$A$1:$J$284,9)</f>
        <v>53</v>
      </c>
    </row>
    <row r="508" spans="1:4" x14ac:dyDescent="0.2">
      <c r="A508">
        <v>18077</v>
      </c>
      <c r="B508" s="1">
        <v>43466</v>
      </c>
      <c r="C508">
        <v>2.9</v>
      </c>
      <c r="D508">
        <f>VLOOKUP(A508,'Customer dataset'!$A$1:$J$284,9)</f>
        <v>47</v>
      </c>
    </row>
    <row r="509" spans="1:4" x14ac:dyDescent="0.2">
      <c r="A509">
        <v>18077</v>
      </c>
      <c r="B509" s="1">
        <v>43694</v>
      </c>
      <c r="C509">
        <v>3.5</v>
      </c>
      <c r="D509">
        <f>VLOOKUP(A509,'Customer dataset'!$A$1:$J$284,9)</f>
        <v>47</v>
      </c>
    </row>
    <row r="510" spans="1:4" x14ac:dyDescent="0.2">
      <c r="A510">
        <v>18077</v>
      </c>
      <c r="B510" s="1">
        <v>43524</v>
      </c>
      <c r="C510">
        <v>3.5</v>
      </c>
      <c r="D510">
        <f>VLOOKUP(A510,'Customer dataset'!$A$1:$J$284,9)</f>
        <v>47</v>
      </c>
    </row>
    <row r="511" spans="1:4" x14ac:dyDescent="0.2">
      <c r="A511">
        <v>18077</v>
      </c>
      <c r="B511" s="1">
        <v>43483</v>
      </c>
      <c r="C511">
        <v>3.5</v>
      </c>
      <c r="D511">
        <f>VLOOKUP(A511,'Customer dataset'!$A$1:$J$284,9)</f>
        <v>47</v>
      </c>
    </row>
    <row r="512" spans="1:4" x14ac:dyDescent="0.2">
      <c r="A512">
        <v>18077</v>
      </c>
      <c r="B512" s="1">
        <v>43773</v>
      </c>
      <c r="C512">
        <v>2.9</v>
      </c>
      <c r="D512">
        <f>VLOOKUP(A512,'Customer dataset'!$A$1:$J$284,9)</f>
        <v>47</v>
      </c>
    </row>
    <row r="513" spans="1:4" x14ac:dyDescent="0.2">
      <c r="A513">
        <v>18078</v>
      </c>
      <c r="B513" s="1">
        <v>43805</v>
      </c>
      <c r="C513">
        <v>2.5</v>
      </c>
      <c r="D513">
        <f>VLOOKUP(A513,'Customer dataset'!$A$1:$J$284,9)</f>
        <v>52</v>
      </c>
    </row>
    <row r="514" spans="1:4" x14ac:dyDescent="0.2">
      <c r="A514">
        <v>18078</v>
      </c>
      <c r="B514" s="1">
        <v>43541</v>
      </c>
      <c r="C514">
        <v>2.9</v>
      </c>
      <c r="D514">
        <f>VLOOKUP(A514,'Customer dataset'!$A$1:$J$284,9)</f>
        <v>52</v>
      </c>
    </row>
    <row r="515" spans="1:4" x14ac:dyDescent="0.2">
      <c r="A515">
        <v>18078</v>
      </c>
      <c r="B515" s="1">
        <v>43767</v>
      </c>
      <c r="C515">
        <v>2.9</v>
      </c>
      <c r="D515">
        <f>VLOOKUP(A515,'Customer dataset'!$A$1:$J$284,9)</f>
        <v>52</v>
      </c>
    </row>
    <row r="516" spans="1:4" x14ac:dyDescent="0.2">
      <c r="A516">
        <v>18078</v>
      </c>
      <c r="B516" s="1">
        <v>43645</v>
      </c>
      <c r="C516">
        <v>3.5</v>
      </c>
      <c r="D516">
        <f>VLOOKUP(A516,'Customer dataset'!$A$1:$J$284,9)</f>
        <v>52</v>
      </c>
    </row>
    <row r="517" spans="1:4" x14ac:dyDescent="0.2">
      <c r="A517">
        <v>18078</v>
      </c>
      <c r="B517" s="1">
        <v>43694</v>
      </c>
      <c r="C517">
        <v>3.2</v>
      </c>
      <c r="D517">
        <f>VLOOKUP(A517,'Customer dataset'!$A$1:$J$284,9)</f>
        <v>52</v>
      </c>
    </row>
    <row r="518" spans="1:4" x14ac:dyDescent="0.2">
      <c r="A518">
        <v>18078</v>
      </c>
      <c r="B518" s="1">
        <v>43609</v>
      </c>
      <c r="C518">
        <v>2.75</v>
      </c>
      <c r="D518">
        <f>VLOOKUP(A518,'Customer dataset'!$A$1:$J$284,9)</f>
        <v>52</v>
      </c>
    </row>
    <row r="519" spans="1:4" x14ac:dyDescent="0.2">
      <c r="A519">
        <v>18078</v>
      </c>
      <c r="B519" s="1">
        <v>43722</v>
      </c>
      <c r="C519">
        <v>3.5</v>
      </c>
      <c r="D519">
        <f>VLOOKUP(A519,'Customer dataset'!$A$1:$J$284,9)</f>
        <v>52</v>
      </c>
    </row>
    <row r="520" spans="1:4" x14ac:dyDescent="0.2">
      <c r="A520">
        <v>18078</v>
      </c>
      <c r="B520" s="1">
        <v>43482</v>
      </c>
      <c r="C520">
        <v>2.9</v>
      </c>
      <c r="D520">
        <f>VLOOKUP(A520,'Customer dataset'!$A$1:$J$284,9)</f>
        <v>52</v>
      </c>
    </row>
    <row r="521" spans="1:4" x14ac:dyDescent="0.2">
      <c r="A521">
        <v>18079</v>
      </c>
      <c r="B521" s="1">
        <v>43542</v>
      </c>
      <c r="C521">
        <v>2.9</v>
      </c>
      <c r="D521">
        <f>VLOOKUP(A521,'Customer dataset'!$A$1:$J$284,9)</f>
        <v>47</v>
      </c>
    </row>
    <row r="522" spans="1:4" x14ac:dyDescent="0.2">
      <c r="A522">
        <v>18079</v>
      </c>
      <c r="B522" s="1">
        <v>43677</v>
      </c>
      <c r="C522">
        <v>3.5</v>
      </c>
      <c r="D522">
        <f>VLOOKUP(A522,'Customer dataset'!$A$1:$J$284,9)</f>
        <v>47</v>
      </c>
    </row>
    <row r="523" spans="1:4" x14ac:dyDescent="0.2">
      <c r="A523">
        <v>18079</v>
      </c>
      <c r="B523" s="1">
        <v>43483</v>
      </c>
      <c r="C523">
        <v>3.5</v>
      </c>
      <c r="D523">
        <f>VLOOKUP(A523,'Customer dataset'!$A$1:$J$284,9)</f>
        <v>47</v>
      </c>
    </row>
    <row r="524" spans="1:4" x14ac:dyDescent="0.2">
      <c r="A524">
        <v>18079</v>
      </c>
      <c r="B524" s="1">
        <v>43536</v>
      </c>
      <c r="C524">
        <v>3.5</v>
      </c>
      <c r="D524">
        <f>VLOOKUP(A524,'Customer dataset'!$A$1:$J$284,9)</f>
        <v>47</v>
      </c>
    </row>
    <row r="525" spans="1:4" x14ac:dyDescent="0.2">
      <c r="A525">
        <v>18079</v>
      </c>
      <c r="B525" s="1">
        <v>43779</v>
      </c>
      <c r="C525">
        <v>3.5</v>
      </c>
      <c r="D525">
        <f>VLOOKUP(A525,'Customer dataset'!$A$1:$J$284,9)</f>
        <v>47</v>
      </c>
    </row>
    <row r="526" spans="1:4" x14ac:dyDescent="0.2">
      <c r="A526">
        <v>18080</v>
      </c>
      <c r="B526" s="1">
        <v>43514</v>
      </c>
      <c r="C526">
        <v>3.5</v>
      </c>
      <c r="D526">
        <f>VLOOKUP(A526,'Customer dataset'!$A$1:$J$284,9)</f>
        <v>35</v>
      </c>
    </row>
    <row r="527" spans="1:4" x14ac:dyDescent="0.2">
      <c r="A527">
        <v>18080</v>
      </c>
      <c r="B527" s="1">
        <v>43619</v>
      </c>
      <c r="C527">
        <v>3.5</v>
      </c>
      <c r="D527">
        <f>VLOOKUP(A527,'Customer dataset'!$A$1:$J$284,9)</f>
        <v>35</v>
      </c>
    </row>
    <row r="528" spans="1:4" x14ac:dyDescent="0.2">
      <c r="A528">
        <v>18080</v>
      </c>
      <c r="B528" s="1">
        <v>43736</v>
      </c>
      <c r="C528">
        <v>3.5</v>
      </c>
      <c r="D528">
        <f>VLOOKUP(A528,'Customer dataset'!$A$1:$J$284,9)</f>
        <v>35</v>
      </c>
    </row>
    <row r="529" spans="1:4" x14ac:dyDescent="0.2">
      <c r="A529">
        <v>18080</v>
      </c>
      <c r="B529" s="1">
        <v>43487</v>
      </c>
      <c r="C529">
        <v>3.5</v>
      </c>
      <c r="D529">
        <f>VLOOKUP(A529,'Customer dataset'!$A$1:$J$284,9)</f>
        <v>35</v>
      </c>
    </row>
    <row r="530" spans="1:4" x14ac:dyDescent="0.2">
      <c r="A530">
        <v>18080</v>
      </c>
      <c r="B530" s="1">
        <v>43544</v>
      </c>
      <c r="C530">
        <v>2.9</v>
      </c>
      <c r="D530">
        <f>VLOOKUP(A530,'Customer dataset'!$A$1:$J$284,9)</f>
        <v>35</v>
      </c>
    </row>
    <row r="531" spans="1:4" x14ac:dyDescent="0.2">
      <c r="A531">
        <v>18081</v>
      </c>
      <c r="B531" s="1">
        <v>43822</v>
      </c>
      <c r="C531">
        <v>6.08</v>
      </c>
      <c r="D531">
        <f>VLOOKUP(A531,'Customer dataset'!$A$1:$J$284,9)</f>
        <v>69</v>
      </c>
    </row>
    <row r="532" spans="1:4" x14ac:dyDescent="0.2">
      <c r="A532">
        <v>18081</v>
      </c>
      <c r="B532" s="1">
        <v>43724</v>
      </c>
      <c r="C532">
        <v>2.75</v>
      </c>
      <c r="D532">
        <f>VLOOKUP(A532,'Customer dataset'!$A$1:$J$284,9)</f>
        <v>69</v>
      </c>
    </row>
    <row r="533" spans="1:4" x14ac:dyDescent="0.2">
      <c r="A533">
        <v>18081</v>
      </c>
      <c r="B533" s="1">
        <v>43633</v>
      </c>
      <c r="C533">
        <v>3.5</v>
      </c>
      <c r="D533">
        <f>VLOOKUP(A533,'Customer dataset'!$A$1:$J$284,9)</f>
        <v>69</v>
      </c>
    </row>
    <row r="534" spans="1:4" x14ac:dyDescent="0.2">
      <c r="A534">
        <v>18081</v>
      </c>
      <c r="B534" s="1">
        <v>43645</v>
      </c>
      <c r="C534">
        <v>3.5</v>
      </c>
      <c r="D534">
        <f>VLOOKUP(A534,'Customer dataset'!$A$1:$J$284,9)</f>
        <v>69</v>
      </c>
    </row>
    <row r="535" spans="1:4" x14ac:dyDescent="0.2">
      <c r="A535">
        <v>18081</v>
      </c>
      <c r="B535" s="1">
        <v>43798</v>
      </c>
      <c r="C535">
        <v>3.5</v>
      </c>
      <c r="D535">
        <f>VLOOKUP(A535,'Customer dataset'!$A$1:$J$284,9)</f>
        <v>69</v>
      </c>
    </row>
    <row r="536" spans="1:4" x14ac:dyDescent="0.2">
      <c r="A536">
        <v>18082</v>
      </c>
      <c r="B536" s="1">
        <v>43674</v>
      </c>
      <c r="C536">
        <v>2.9</v>
      </c>
      <c r="D536">
        <f>VLOOKUP(A536,'Customer dataset'!$A$1:$J$284,9)</f>
        <v>36</v>
      </c>
    </row>
    <row r="537" spans="1:4" x14ac:dyDescent="0.2">
      <c r="A537">
        <v>18082</v>
      </c>
      <c r="B537" s="1">
        <v>43562</v>
      </c>
      <c r="C537">
        <v>3.5</v>
      </c>
      <c r="D537">
        <f>VLOOKUP(A537,'Customer dataset'!$A$1:$J$284,9)</f>
        <v>36</v>
      </c>
    </row>
    <row r="538" spans="1:4" x14ac:dyDescent="0.2">
      <c r="A538">
        <v>18082</v>
      </c>
      <c r="B538" s="1">
        <v>43509</v>
      </c>
      <c r="C538">
        <v>3.5</v>
      </c>
      <c r="D538">
        <f>VLOOKUP(A538,'Customer dataset'!$A$1:$J$284,9)</f>
        <v>36</v>
      </c>
    </row>
    <row r="539" spans="1:4" x14ac:dyDescent="0.2">
      <c r="A539">
        <v>18082</v>
      </c>
      <c r="B539" s="1">
        <v>43737</v>
      </c>
      <c r="C539">
        <v>3.5</v>
      </c>
      <c r="D539">
        <f>VLOOKUP(A539,'Customer dataset'!$A$1:$J$284,9)</f>
        <v>36</v>
      </c>
    </row>
    <row r="540" spans="1:4" x14ac:dyDescent="0.2">
      <c r="A540">
        <v>18082</v>
      </c>
      <c r="B540" s="1">
        <v>43707</v>
      </c>
      <c r="C540">
        <v>2.9</v>
      </c>
      <c r="D540">
        <f>VLOOKUP(A540,'Customer dataset'!$A$1:$J$284,9)</f>
        <v>36</v>
      </c>
    </row>
    <row r="541" spans="1:4" x14ac:dyDescent="0.2">
      <c r="A541">
        <v>18083</v>
      </c>
      <c r="B541" s="1">
        <v>43530</v>
      </c>
      <c r="C541">
        <v>2.9</v>
      </c>
      <c r="D541">
        <f>VLOOKUP(A541,'Customer dataset'!$A$1:$J$284,9)</f>
        <v>49</v>
      </c>
    </row>
    <row r="542" spans="1:4" x14ac:dyDescent="0.2">
      <c r="A542">
        <v>18083</v>
      </c>
      <c r="B542" s="1">
        <v>43574</v>
      </c>
      <c r="C542">
        <v>3</v>
      </c>
      <c r="D542">
        <f>VLOOKUP(A542,'Customer dataset'!$A$1:$J$284,9)</f>
        <v>49</v>
      </c>
    </row>
    <row r="543" spans="1:4" x14ac:dyDescent="0.2">
      <c r="A543">
        <v>18084</v>
      </c>
      <c r="B543" s="1">
        <v>43506</v>
      </c>
      <c r="C543">
        <v>2.5</v>
      </c>
      <c r="D543">
        <f>VLOOKUP(A543,'Customer dataset'!$A$1:$J$284,9)</f>
        <v>51</v>
      </c>
    </row>
    <row r="544" spans="1:4" x14ac:dyDescent="0.2">
      <c r="A544">
        <v>18085</v>
      </c>
      <c r="B544" s="1">
        <v>43619</v>
      </c>
      <c r="C544">
        <v>3</v>
      </c>
      <c r="D544">
        <f>VLOOKUP(A544,'Customer dataset'!$A$1:$J$284,9)</f>
        <v>52</v>
      </c>
    </row>
    <row r="545" spans="1:4" x14ac:dyDescent="0.2">
      <c r="A545">
        <v>18087</v>
      </c>
      <c r="B545" s="1">
        <v>43580</v>
      </c>
      <c r="C545">
        <v>3</v>
      </c>
      <c r="D545">
        <f>VLOOKUP(A545,'Customer dataset'!$A$1:$J$284,9)</f>
        <v>49</v>
      </c>
    </row>
    <row r="546" spans="1:4" x14ac:dyDescent="0.2">
      <c r="A546">
        <v>18088</v>
      </c>
      <c r="B546" s="1">
        <v>43719</v>
      </c>
      <c r="C546">
        <v>2.9</v>
      </c>
      <c r="D546">
        <f>VLOOKUP(A546,'Customer dataset'!$A$1:$J$284,9)</f>
        <v>64</v>
      </c>
    </row>
    <row r="547" spans="1:4" x14ac:dyDescent="0.2">
      <c r="A547">
        <v>18088</v>
      </c>
      <c r="B547" s="1">
        <v>43622</v>
      </c>
      <c r="C547">
        <v>3.5</v>
      </c>
      <c r="D547">
        <f>VLOOKUP(A547,'Customer dataset'!$A$1:$J$284,9)</f>
        <v>64</v>
      </c>
    </row>
    <row r="548" spans="1:4" x14ac:dyDescent="0.2">
      <c r="A548">
        <v>18088</v>
      </c>
      <c r="B548" s="1">
        <v>43477</v>
      </c>
      <c r="C548">
        <v>3.5</v>
      </c>
      <c r="D548">
        <f>VLOOKUP(A548,'Customer dataset'!$A$1:$J$284,9)</f>
        <v>64</v>
      </c>
    </row>
    <row r="549" spans="1:4" x14ac:dyDescent="0.2">
      <c r="A549">
        <v>18088</v>
      </c>
      <c r="B549" s="1">
        <v>43472</v>
      </c>
      <c r="C549">
        <v>3.5</v>
      </c>
      <c r="D549">
        <f>VLOOKUP(A549,'Customer dataset'!$A$1:$J$284,9)</f>
        <v>64</v>
      </c>
    </row>
    <row r="550" spans="1:4" x14ac:dyDescent="0.2">
      <c r="A550">
        <v>18088</v>
      </c>
      <c r="B550" s="1">
        <v>43811</v>
      </c>
      <c r="C550">
        <v>3.5</v>
      </c>
      <c r="D550">
        <f>VLOOKUP(A550,'Customer dataset'!$A$1:$J$284,9)</f>
        <v>64</v>
      </c>
    </row>
    <row r="551" spans="1:4" x14ac:dyDescent="0.2">
      <c r="A551">
        <v>18088</v>
      </c>
      <c r="B551" s="1">
        <v>43757</v>
      </c>
      <c r="C551">
        <v>2.9</v>
      </c>
      <c r="D551">
        <f>VLOOKUP(A551,'Customer dataset'!$A$1:$J$284,9)</f>
        <v>64</v>
      </c>
    </row>
    <row r="552" spans="1:4" x14ac:dyDescent="0.2">
      <c r="A552">
        <v>18090</v>
      </c>
      <c r="B552" s="1">
        <v>43467</v>
      </c>
      <c r="C552">
        <v>2.9</v>
      </c>
      <c r="D552">
        <f>VLOOKUP(A552,'Customer dataset'!$A$1:$J$284,9)</f>
        <v>51</v>
      </c>
    </row>
    <row r="553" spans="1:4" x14ac:dyDescent="0.2">
      <c r="A553">
        <v>18090</v>
      </c>
      <c r="B553" s="1">
        <v>43550</v>
      </c>
      <c r="C553">
        <v>3.5</v>
      </c>
      <c r="D553">
        <f>VLOOKUP(A553,'Customer dataset'!$A$1:$J$284,9)</f>
        <v>51</v>
      </c>
    </row>
    <row r="554" spans="1:4" x14ac:dyDescent="0.2">
      <c r="A554">
        <v>18090</v>
      </c>
      <c r="B554" s="1">
        <v>43724</v>
      </c>
      <c r="C554">
        <v>3.5</v>
      </c>
      <c r="D554">
        <f>VLOOKUP(A554,'Customer dataset'!$A$1:$J$284,9)</f>
        <v>51</v>
      </c>
    </row>
    <row r="555" spans="1:4" x14ac:dyDescent="0.2">
      <c r="A555">
        <v>18090</v>
      </c>
      <c r="B555" s="1">
        <v>43521</v>
      </c>
      <c r="C555">
        <v>3.5</v>
      </c>
      <c r="D555">
        <f>VLOOKUP(A555,'Customer dataset'!$A$1:$J$284,9)</f>
        <v>51</v>
      </c>
    </row>
    <row r="556" spans="1:4" x14ac:dyDescent="0.2">
      <c r="A556">
        <v>18090</v>
      </c>
      <c r="B556" s="1">
        <v>43480</v>
      </c>
      <c r="C556">
        <v>3.5</v>
      </c>
      <c r="D556">
        <f>VLOOKUP(A556,'Customer dataset'!$A$1:$J$284,9)</f>
        <v>51</v>
      </c>
    </row>
    <row r="557" spans="1:4" x14ac:dyDescent="0.2">
      <c r="A557">
        <v>18092</v>
      </c>
      <c r="B557" s="1">
        <v>43521</v>
      </c>
      <c r="C557">
        <v>2.9</v>
      </c>
      <c r="D557">
        <f>VLOOKUP(A557,'Customer dataset'!$A$1:$J$284,9)</f>
        <v>51</v>
      </c>
    </row>
    <row r="558" spans="1:4" x14ac:dyDescent="0.2">
      <c r="A558">
        <v>18092</v>
      </c>
      <c r="B558" s="1">
        <v>43644</v>
      </c>
      <c r="C558">
        <v>3.5</v>
      </c>
      <c r="D558">
        <f>VLOOKUP(A558,'Customer dataset'!$A$1:$J$284,9)</f>
        <v>51</v>
      </c>
    </row>
    <row r="559" spans="1:4" x14ac:dyDescent="0.2">
      <c r="A559">
        <v>18092</v>
      </c>
      <c r="B559" s="1">
        <v>43711</v>
      </c>
      <c r="C559">
        <v>3.5</v>
      </c>
      <c r="D559">
        <f>VLOOKUP(A559,'Customer dataset'!$A$1:$J$284,9)</f>
        <v>51</v>
      </c>
    </row>
    <row r="560" spans="1:4" x14ac:dyDescent="0.2">
      <c r="A560">
        <v>18092</v>
      </c>
      <c r="B560" s="1">
        <v>43685</v>
      </c>
      <c r="C560">
        <v>3.5</v>
      </c>
      <c r="D560">
        <f>VLOOKUP(A560,'Customer dataset'!$A$1:$J$284,9)</f>
        <v>51</v>
      </c>
    </row>
    <row r="561" spans="1:4" x14ac:dyDescent="0.2">
      <c r="A561">
        <v>18092</v>
      </c>
      <c r="B561" s="1">
        <v>43508</v>
      </c>
      <c r="C561">
        <v>3.5</v>
      </c>
      <c r="D561">
        <f>VLOOKUP(A561,'Customer dataset'!$A$1:$J$284,9)</f>
        <v>51</v>
      </c>
    </row>
    <row r="562" spans="1:4" x14ac:dyDescent="0.2">
      <c r="A562">
        <v>18092</v>
      </c>
      <c r="B562" s="1">
        <v>43824</v>
      </c>
      <c r="C562">
        <v>2.9</v>
      </c>
      <c r="D562">
        <f>VLOOKUP(A562,'Customer dataset'!$A$1:$J$284,9)</f>
        <v>51</v>
      </c>
    </row>
    <row r="563" spans="1:4" x14ac:dyDescent="0.2">
      <c r="A563">
        <v>18094</v>
      </c>
      <c r="B563" s="1">
        <v>43647</v>
      </c>
      <c r="C563">
        <v>3</v>
      </c>
      <c r="D563">
        <f>VLOOKUP(A563,'Customer dataset'!$A$1:$J$284,9)</f>
        <v>45</v>
      </c>
    </row>
    <row r="564" spans="1:4" x14ac:dyDescent="0.2">
      <c r="A564">
        <v>18094</v>
      </c>
      <c r="B564" s="1">
        <v>43719</v>
      </c>
      <c r="C564">
        <v>2.5</v>
      </c>
      <c r="D564">
        <f>VLOOKUP(A564,'Customer dataset'!$A$1:$J$284,9)</f>
        <v>45</v>
      </c>
    </row>
    <row r="565" spans="1:4" x14ac:dyDescent="0.2">
      <c r="A565">
        <v>18094</v>
      </c>
      <c r="B565" s="1">
        <v>43515</v>
      </c>
      <c r="C565">
        <v>2.9</v>
      </c>
      <c r="D565">
        <f>VLOOKUP(A565,'Customer dataset'!$A$1:$J$284,9)</f>
        <v>45</v>
      </c>
    </row>
    <row r="566" spans="1:4" x14ac:dyDescent="0.2">
      <c r="A566">
        <v>18094</v>
      </c>
      <c r="B566" s="1">
        <v>43478</v>
      </c>
      <c r="C566">
        <v>2.9</v>
      </c>
      <c r="D566">
        <f>VLOOKUP(A566,'Customer dataset'!$A$1:$J$284,9)</f>
        <v>45</v>
      </c>
    </row>
    <row r="567" spans="1:4" x14ac:dyDescent="0.2">
      <c r="A567">
        <v>18094</v>
      </c>
      <c r="B567" s="1">
        <v>43634</v>
      </c>
      <c r="C567">
        <v>3.5</v>
      </c>
      <c r="D567">
        <f>VLOOKUP(A567,'Customer dataset'!$A$1:$J$284,9)</f>
        <v>45</v>
      </c>
    </row>
    <row r="568" spans="1:4" x14ac:dyDescent="0.2">
      <c r="A568">
        <v>18094</v>
      </c>
      <c r="B568" s="1">
        <v>43696</v>
      </c>
      <c r="C568">
        <v>3.2</v>
      </c>
      <c r="D568">
        <f>VLOOKUP(A568,'Customer dataset'!$A$1:$J$284,9)</f>
        <v>45</v>
      </c>
    </row>
    <row r="569" spans="1:4" x14ac:dyDescent="0.2">
      <c r="A569">
        <v>18094</v>
      </c>
      <c r="B569" s="1">
        <v>43766</v>
      </c>
      <c r="C569">
        <v>2.75</v>
      </c>
      <c r="D569">
        <f>VLOOKUP(A569,'Customer dataset'!$A$1:$J$284,9)</f>
        <v>45</v>
      </c>
    </row>
    <row r="570" spans="1:4" x14ac:dyDescent="0.2">
      <c r="A570">
        <v>18094</v>
      </c>
      <c r="B570" s="1">
        <v>43529</v>
      </c>
      <c r="C570">
        <v>3.5</v>
      </c>
      <c r="D570">
        <f>VLOOKUP(A570,'Customer dataset'!$A$1:$J$284,9)</f>
        <v>45</v>
      </c>
    </row>
    <row r="571" spans="1:4" x14ac:dyDescent="0.2">
      <c r="A571">
        <v>18094</v>
      </c>
      <c r="B571" s="1">
        <v>43581</v>
      </c>
      <c r="C571">
        <v>3.5</v>
      </c>
      <c r="D571">
        <f>VLOOKUP(A571,'Customer dataset'!$A$1:$J$284,9)</f>
        <v>45</v>
      </c>
    </row>
    <row r="572" spans="1:4" x14ac:dyDescent="0.2">
      <c r="A572">
        <v>18094</v>
      </c>
      <c r="B572" s="1">
        <v>43825</v>
      </c>
      <c r="C572">
        <v>12.6</v>
      </c>
      <c r="D572">
        <f>VLOOKUP(A572,'Customer dataset'!$A$1:$J$284,9)</f>
        <v>45</v>
      </c>
    </row>
    <row r="573" spans="1:4" x14ac:dyDescent="0.2">
      <c r="A573">
        <v>18094</v>
      </c>
      <c r="B573" s="1">
        <v>43585</v>
      </c>
      <c r="C573">
        <v>2.9</v>
      </c>
      <c r="D573">
        <f>VLOOKUP(A573,'Customer dataset'!$A$1:$J$284,9)</f>
        <v>45</v>
      </c>
    </row>
    <row r="574" spans="1:4" x14ac:dyDescent="0.2">
      <c r="A574">
        <v>18094</v>
      </c>
      <c r="B574" s="1">
        <v>43805</v>
      </c>
      <c r="C574">
        <v>2.9</v>
      </c>
      <c r="D574">
        <f>VLOOKUP(A574,'Customer dataset'!$A$1:$J$284,9)</f>
        <v>45</v>
      </c>
    </row>
    <row r="575" spans="1:4" x14ac:dyDescent="0.2">
      <c r="A575">
        <v>18095</v>
      </c>
      <c r="B575" s="1">
        <v>43689</v>
      </c>
      <c r="C575">
        <v>3.5</v>
      </c>
      <c r="D575">
        <f>VLOOKUP(A575,'Customer dataset'!$A$1:$J$284,9)</f>
        <v>52</v>
      </c>
    </row>
    <row r="576" spans="1:4" x14ac:dyDescent="0.2">
      <c r="A576">
        <v>18095</v>
      </c>
      <c r="B576" s="1">
        <v>43683</v>
      </c>
      <c r="C576">
        <v>3.2</v>
      </c>
      <c r="D576">
        <f>VLOOKUP(A576,'Customer dataset'!$A$1:$J$284,9)</f>
        <v>52</v>
      </c>
    </row>
    <row r="577" spans="1:4" x14ac:dyDescent="0.2">
      <c r="A577">
        <v>18095</v>
      </c>
      <c r="B577" s="1">
        <v>43501</v>
      </c>
      <c r="C577">
        <v>3.2</v>
      </c>
      <c r="D577">
        <f>VLOOKUP(A577,'Customer dataset'!$A$1:$J$284,9)</f>
        <v>52</v>
      </c>
    </row>
    <row r="578" spans="1:4" x14ac:dyDescent="0.2">
      <c r="A578">
        <v>18095</v>
      </c>
      <c r="B578" s="1">
        <v>43616</v>
      </c>
      <c r="C578">
        <v>2.75</v>
      </c>
      <c r="D578">
        <f>VLOOKUP(A578,'Customer dataset'!$A$1:$J$284,9)</f>
        <v>52</v>
      </c>
    </row>
    <row r="579" spans="1:4" x14ac:dyDescent="0.2">
      <c r="A579">
        <v>18095</v>
      </c>
      <c r="B579" s="1">
        <v>43663</v>
      </c>
      <c r="C579">
        <v>3.5</v>
      </c>
      <c r="D579">
        <f>VLOOKUP(A579,'Customer dataset'!$A$1:$J$284,9)</f>
        <v>52</v>
      </c>
    </row>
    <row r="580" spans="1:4" x14ac:dyDescent="0.2">
      <c r="A580">
        <v>18095</v>
      </c>
      <c r="B580" s="1">
        <v>43820</v>
      </c>
      <c r="C580">
        <v>3.5</v>
      </c>
      <c r="D580">
        <f>VLOOKUP(A580,'Customer dataset'!$A$1:$J$284,9)</f>
        <v>52</v>
      </c>
    </row>
    <row r="581" spans="1:4" x14ac:dyDescent="0.2">
      <c r="A581">
        <v>18097</v>
      </c>
      <c r="B581" s="1">
        <v>43555</v>
      </c>
      <c r="C581">
        <v>3.5</v>
      </c>
      <c r="D581">
        <f>VLOOKUP(A581,'Customer dataset'!$A$1:$J$284,9)</f>
        <v>58</v>
      </c>
    </row>
    <row r="582" spans="1:4" x14ac:dyDescent="0.2">
      <c r="A582">
        <v>18097</v>
      </c>
      <c r="B582" s="1">
        <v>43614</v>
      </c>
      <c r="C582">
        <v>3.5</v>
      </c>
      <c r="D582">
        <f>VLOOKUP(A582,'Customer dataset'!$A$1:$J$284,9)</f>
        <v>58</v>
      </c>
    </row>
    <row r="583" spans="1:4" x14ac:dyDescent="0.2">
      <c r="A583">
        <v>18097</v>
      </c>
      <c r="B583" s="1">
        <v>43769</v>
      </c>
      <c r="C583">
        <v>3.5</v>
      </c>
      <c r="D583">
        <f>VLOOKUP(A583,'Customer dataset'!$A$1:$J$284,9)</f>
        <v>58</v>
      </c>
    </row>
    <row r="584" spans="1:4" x14ac:dyDescent="0.2">
      <c r="A584">
        <v>18097</v>
      </c>
      <c r="B584" s="1">
        <v>43776</v>
      </c>
      <c r="C584">
        <v>3.5</v>
      </c>
      <c r="D584">
        <f>VLOOKUP(A584,'Customer dataset'!$A$1:$J$284,9)</f>
        <v>58</v>
      </c>
    </row>
    <row r="585" spans="1:4" x14ac:dyDescent="0.2">
      <c r="A585">
        <v>18097</v>
      </c>
      <c r="B585" s="1">
        <v>43634</v>
      </c>
      <c r="C585">
        <v>2.9</v>
      </c>
      <c r="D585">
        <f>VLOOKUP(A585,'Customer dataset'!$A$1:$J$284,9)</f>
        <v>58</v>
      </c>
    </row>
    <row r="586" spans="1:4" x14ac:dyDescent="0.2">
      <c r="A586">
        <v>18099</v>
      </c>
      <c r="B586" s="1">
        <v>43584</v>
      </c>
      <c r="C586">
        <v>2.9</v>
      </c>
      <c r="D586">
        <f>VLOOKUP(A586,'Customer dataset'!$A$1:$J$284,9)</f>
        <v>55</v>
      </c>
    </row>
    <row r="587" spans="1:4" x14ac:dyDescent="0.2">
      <c r="A587">
        <v>18099</v>
      </c>
      <c r="B587" s="1">
        <v>43712</v>
      </c>
      <c r="C587">
        <v>3.5</v>
      </c>
      <c r="D587">
        <f>VLOOKUP(A587,'Customer dataset'!$A$1:$J$284,9)</f>
        <v>55</v>
      </c>
    </row>
    <row r="588" spans="1:4" x14ac:dyDescent="0.2">
      <c r="A588">
        <v>18099</v>
      </c>
      <c r="B588" s="1">
        <v>43785</v>
      </c>
      <c r="C588">
        <v>3.5</v>
      </c>
      <c r="D588">
        <f>VLOOKUP(A588,'Customer dataset'!$A$1:$J$284,9)</f>
        <v>55</v>
      </c>
    </row>
    <row r="589" spans="1:4" x14ac:dyDescent="0.2">
      <c r="A589">
        <v>18099</v>
      </c>
      <c r="B589" s="1">
        <v>43800</v>
      </c>
      <c r="C589">
        <v>3.5</v>
      </c>
      <c r="D589">
        <f>VLOOKUP(A589,'Customer dataset'!$A$1:$J$284,9)</f>
        <v>55</v>
      </c>
    </row>
    <row r="590" spans="1:4" x14ac:dyDescent="0.2">
      <c r="A590">
        <v>18099</v>
      </c>
      <c r="B590" s="1">
        <v>43568</v>
      </c>
      <c r="C590">
        <v>2.9</v>
      </c>
      <c r="D590">
        <f>VLOOKUP(A590,'Customer dataset'!$A$1:$J$284,9)</f>
        <v>55</v>
      </c>
    </row>
    <row r="591" spans="1:4" x14ac:dyDescent="0.2">
      <c r="A591">
        <v>18101</v>
      </c>
      <c r="B591" s="1">
        <v>43468</v>
      </c>
      <c r="C591">
        <v>2.9</v>
      </c>
      <c r="D591">
        <f>VLOOKUP(A591,'Customer dataset'!$A$1:$J$284,9)</f>
        <v>63</v>
      </c>
    </row>
    <row r="592" spans="1:4" x14ac:dyDescent="0.2">
      <c r="A592">
        <v>18101</v>
      </c>
      <c r="B592" s="1">
        <v>43667</v>
      </c>
      <c r="C592">
        <v>3.5</v>
      </c>
      <c r="D592">
        <f>VLOOKUP(A592,'Customer dataset'!$A$1:$J$284,9)</f>
        <v>63</v>
      </c>
    </row>
    <row r="593" spans="1:4" x14ac:dyDescent="0.2">
      <c r="A593">
        <v>18101</v>
      </c>
      <c r="B593" s="1">
        <v>43601</v>
      </c>
      <c r="C593">
        <v>3.5</v>
      </c>
      <c r="D593">
        <f>VLOOKUP(A593,'Customer dataset'!$A$1:$J$284,9)</f>
        <v>63</v>
      </c>
    </row>
    <row r="594" spans="1:4" x14ac:dyDescent="0.2">
      <c r="A594">
        <v>18101</v>
      </c>
      <c r="B594" s="1">
        <v>43473</v>
      </c>
      <c r="C594">
        <v>3.5</v>
      </c>
      <c r="D594">
        <f>VLOOKUP(A594,'Customer dataset'!$A$1:$J$284,9)</f>
        <v>63</v>
      </c>
    </row>
    <row r="595" spans="1:4" x14ac:dyDescent="0.2">
      <c r="A595">
        <v>18101</v>
      </c>
      <c r="B595" s="1">
        <v>43765</v>
      </c>
      <c r="C595">
        <v>3.5</v>
      </c>
      <c r="D595">
        <f>VLOOKUP(A595,'Customer dataset'!$A$1:$J$284,9)</f>
        <v>63</v>
      </c>
    </row>
    <row r="596" spans="1:4" x14ac:dyDescent="0.2">
      <c r="A596">
        <v>18104</v>
      </c>
      <c r="B596" s="1">
        <v>43682</v>
      </c>
      <c r="C596">
        <v>2.9</v>
      </c>
      <c r="D596">
        <f>VLOOKUP(A596,'Customer dataset'!$A$1:$J$284,9)</f>
        <v>68</v>
      </c>
    </row>
    <row r="597" spans="1:4" x14ac:dyDescent="0.2">
      <c r="A597">
        <v>18104</v>
      </c>
      <c r="B597" s="1">
        <v>43509</v>
      </c>
      <c r="C597">
        <v>3.5</v>
      </c>
      <c r="D597">
        <f>VLOOKUP(A597,'Customer dataset'!$A$1:$J$284,9)</f>
        <v>68</v>
      </c>
    </row>
    <row r="598" spans="1:4" x14ac:dyDescent="0.2">
      <c r="A598">
        <v>18104</v>
      </c>
      <c r="B598" s="1">
        <v>43699</v>
      </c>
      <c r="C598">
        <v>3.5</v>
      </c>
      <c r="D598">
        <f>VLOOKUP(A598,'Customer dataset'!$A$1:$J$284,9)</f>
        <v>68</v>
      </c>
    </row>
    <row r="599" spans="1:4" x14ac:dyDescent="0.2">
      <c r="A599">
        <v>18104</v>
      </c>
      <c r="B599" s="1">
        <v>43601</v>
      </c>
      <c r="C599">
        <v>3.5</v>
      </c>
      <c r="D599">
        <f>VLOOKUP(A599,'Customer dataset'!$A$1:$J$284,9)</f>
        <v>68</v>
      </c>
    </row>
    <row r="600" spans="1:4" x14ac:dyDescent="0.2">
      <c r="A600">
        <v>18104</v>
      </c>
      <c r="B600" s="1">
        <v>43698</v>
      </c>
      <c r="C600">
        <v>3.5</v>
      </c>
      <c r="D600">
        <f>VLOOKUP(A600,'Customer dataset'!$A$1:$J$284,9)</f>
        <v>68</v>
      </c>
    </row>
    <row r="601" spans="1:4" x14ac:dyDescent="0.2">
      <c r="A601">
        <v>18104</v>
      </c>
      <c r="B601" s="1">
        <v>43528</v>
      </c>
      <c r="C601">
        <v>2.9</v>
      </c>
      <c r="D601">
        <f>VLOOKUP(A601,'Customer dataset'!$A$1:$J$284,9)</f>
        <v>68</v>
      </c>
    </row>
    <row r="602" spans="1:4" x14ac:dyDescent="0.2">
      <c r="A602">
        <v>18105</v>
      </c>
      <c r="B602" s="1">
        <v>43544</v>
      </c>
      <c r="C602">
        <v>3.5</v>
      </c>
      <c r="D602">
        <f>VLOOKUP(A602,'Customer dataset'!$A$1:$J$284,9)</f>
        <v>55</v>
      </c>
    </row>
    <row r="603" spans="1:4" x14ac:dyDescent="0.2">
      <c r="A603">
        <v>18105</v>
      </c>
      <c r="B603" s="1">
        <v>43646</v>
      </c>
      <c r="C603">
        <v>3.5</v>
      </c>
      <c r="D603">
        <f>VLOOKUP(A603,'Customer dataset'!$A$1:$J$284,9)</f>
        <v>55</v>
      </c>
    </row>
    <row r="604" spans="1:4" x14ac:dyDescent="0.2">
      <c r="A604">
        <v>18105</v>
      </c>
      <c r="B604" s="1">
        <v>43466</v>
      </c>
      <c r="C604">
        <v>3.5</v>
      </c>
      <c r="D604">
        <f>VLOOKUP(A604,'Customer dataset'!$A$1:$J$284,9)</f>
        <v>55</v>
      </c>
    </row>
    <row r="605" spans="1:4" x14ac:dyDescent="0.2">
      <c r="A605">
        <v>18105</v>
      </c>
      <c r="B605" s="1">
        <v>43502</v>
      </c>
      <c r="C605">
        <v>2.9</v>
      </c>
      <c r="D605">
        <f>VLOOKUP(A605,'Customer dataset'!$A$1:$J$284,9)</f>
        <v>55</v>
      </c>
    </row>
    <row r="606" spans="1:4" x14ac:dyDescent="0.2">
      <c r="A606">
        <v>18106</v>
      </c>
      <c r="B606" s="1">
        <v>43585</v>
      </c>
      <c r="C606">
        <v>2.9</v>
      </c>
      <c r="D606">
        <f>VLOOKUP(A606,'Customer dataset'!$A$1:$J$284,9)</f>
        <v>57</v>
      </c>
    </row>
    <row r="607" spans="1:4" x14ac:dyDescent="0.2">
      <c r="A607">
        <v>18106</v>
      </c>
      <c r="B607" s="1">
        <v>43712</v>
      </c>
      <c r="C607">
        <v>3.5</v>
      </c>
      <c r="D607">
        <f>VLOOKUP(A607,'Customer dataset'!$A$1:$J$284,9)</f>
        <v>57</v>
      </c>
    </row>
    <row r="608" spans="1:4" x14ac:dyDescent="0.2">
      <c r="A608">
        <v>18106</v>
      </c>
      <c r="B608" s="1">
        <v>43707</v>
      </c>
      <c r="C608">
        <v>3.5</v>
      </c>
      <c r="D608">
        <f>VLOOKUP(A608,'Customer dataset'!$A$1:$J$284,9)</f>
        <v>57</v>
      </c>
    </row>
    <row r="609" spans="1:4" x14ac:dyDescent="0.2">
      <c r="A609">
        <v>18106</v>
      </c>
      <c r="B609" s="1">
        <v>43507</v>
      </c>
      <c r="C609">
        <v>3.5</v>
      </c>
      <c r="D609">
        <f>VLOOKUP(A609,'Customer dataset'!$A$1:$J$284,9)</f>
        <v>57</v>
      </c>
    </row>
    <row r="610" spans="1:4" x14ac:dyDescent="0.2">
      <c r="A610">
        <v>18106</v>
      </c>
      <c r="B610" s="1">
        <v>43562</v>
      </c>
      <c r="C610">
        <v>3.5</v>
      </c>
      <c r="D610">
        <f>VLOOKUP(A610,'Customer dataset'!$A$1:$J$284,9)</f>
        <v>57</v>
      </c>
    </row>
    <row r="611" spans="1:4" x14ac:dyDescent="0.2">
      <c r="A611">
        <v>18106</v>
      </c>
      <c r="B611" s="1">
        <v>43625</v>
      </c>
      <c r="C611">
        <v>3.5</v>
      </c>
      <c r="D611">
        <f>VLOOKUP(A611,'Customer dataset'!$A$1:$J$284,9)</f>
        <v>57</v>
      </c>
    </row>
    <row r="612" spans="1:4" x14ac:dyDescent="0.2">
      <c r="A612">
        <v>18106</v>
      </c>
      <c r="B612" s="1">
        <v>43576</v>
      </c>
      <c r="C612">
        <v>2.9</v>
      </c>
      <c r="D612">
        <f>VLOOKUP(A612,'Customer dataset'!$A$1:$J$284,9)</f>
        <v>57</v>
      </c>
    </row>
    <row r="613" spans="1:4" x14ac:dyDescent="0.2">
      <c r="A613">
        <v>18107</v>
      </c>
      <c r="B613" s="1">
        <v>43704</v>
      </c>
      <c r="C613">
        <v>2.9</v>
      </c>
      <c r="D613">
        <f>VLOOKUP(A613,'Customer dataset'!$A$1:$J$284,9)</f>
        <v>43</v>
      </c>
    </row>
    <row r="614" spans="1:4" x14ac:dyDescent="0.2">
      <c r="A614">
        <v>18107</v>
      </c>
      <c r="B614" s="1">
        <v>43660</v>
      </c>
      <c r="C614">
        <v>3.5</v>
      </c>
      <c r="D614">
        <f>VLOOKUP(A614,'Customer dataset'!$A$1:$J$284,9)</f>
        <v>43</v>
      </c>
    </row>
    <row r="615" spans="1:4" x14ac:dyDescent="0.2">
      <c r="A615">
        <v>18107</v>
      </c>
      <c r="B615" s="1">
        <v>43730</v>
      </c>
      <c r="C615">
        <v>3.5</v>
      </c>
      <c r="D615">
        <f>VLOOKUP(A615,'Customer dataset'!$A$1:$J$284,9)</f>
        <v>43</v>
      </c>
    </row>
    <row r="616" spans="1:4" x14ac:dyDescent="0.2">
      <c r="A616">
        <v>18107</v>
      </c>
      <c r="B616" s="1">
        <v>43584</v>
      </c>
      <c r="C616">
        <v>3.5</v>
      </c>
      <c r="D616">
        <f>VLOOKUP(A616,'Customer dataset'!$A$1:$J$284,9)</f>
        <v>43</v>
      </c>
    </row>
    <row r="617" spans="1:4" x14ac:dyDescent="0.2">
      <c r="A617">
        <v>18107</v>
      </c>
      <c r="B617" s="1">
        <v>43668</v>
      </c>
      <c r="C617">
        <v>3.5</v>
      </c>
      <c r="D617">
        <f>VLOOKUP(A617,'Customer dataset'!$A$1:$J$284,9)</f>
        <v>43</v>
      </c>
    </row>
    <row r="618" spans="1:4" x14ac:dyDescent="0.2">
      <c r="A618">
        <v>18108</v>
      </c>
      <c r="B618" s="1">
        <v>43778</v>
      </c>
      <c r="C618">
        <v>3</v>
      </c>
      <c r="D618">
        <f>VLOOKUP(A618,'Customer dataset'!$A$1:$J$284,9)</f>
        <v>51</v>
      </c>
    </row>
    <row r="619" spans="1:4" x14ac:dyDescent="0.2">
      <c r="A619">
        <v>18108</v>
      </c>
      <c r="B619" s="1">
        <v>43625</v>
      </c>
      <c r="C619">
        <v>5.51</v>
      </c>
      <c r="D619">
        <f>VLOOKUP(A619,'Customer dataset'!$A$1:$J$284,9)</f>
        <v>51</v>
      </c>
    </row>
    <row r="620" spans="1:4" x14ac:dyDescent="0.2">
      <c r="A620">
        <v>18108</v>
      </c>
      <c r="B620" s="1">
        <v>43630</v>
      </c>
      <c r="C620">
        <v>3.2</v>
      </c>
      <c r="D620">
        <f>VLOOKUP(A620,'Customer dataset'!$A$1:$J$284,9)</f>
        <v>51</v>
      </c>
    </row>
    <row r="621" spans="1:4" x14ac:dyDescent="0.2">
      <c r="A621">
        <v>18108</v>
      </c>
      <c r="B621" s="1">
        <v>43520</v>
      </c>
      <c r="C621">
        <v>2.75</v>
      </c>
      <c r="D621">
        <f>VLOOKUP(A621,'Customer dataset'!$A$1:$J$284,9)</f>
        <v>51</v>
      </c>
    </row>
    <row r="622" spans="1:4" x14ac:dyDescent="0.2">
      <c r="A622">
        <v>18109</v>
      </c>
      <c r="B622" s="1">
        <v>43714</v>
      </c>
      <c r="C622">
        <v>2.5</v>
      </c>
      <c r="D622">
        <f>VLOOKUP(A622,'Customer dataset'!$A$1:$J$284,9)</f>
        <v>76</v>
      </c>
    </row>
    <row r="623" spans="1:4" x14ac:dyDescent="0.2">
      <c r="A623">
        <v>18109</v>
      </c>
      <c r="B623" s="1">
        <v>43599</v>
      </c>
      <c r="C623">
        <v>2.7549999999999999</v>
      </c>
      <c r="D623">
        <f>VLOOKUP(A623,'Customer dataset'!$A$1:$J$284,9)</f>
        <v>76</v>
      </c>
    </row>
    <row r="624" spans="1:4" x14ac:dyDescent="0.2">
      <c r="A624">
        <v>18109</v>
      </c>
      <c r="B624" s="1">
        <v>43666</v>
      </c>
      <c r="C624">
        <v>3.2</v>
      </c>
      <c r="D624">
        <f>VLOOKUP(A624,'Customer dataset'!$A$1:$J$284,9)</f>
        <v>76</v>
      </c>
    </row>
    <row r="625" spans="1:4" x14ac:dyDescent="0.2">
      <c r="A625">
        <v>18109</v>
      </c>
      <c r="B625" s="1">
        <v>43479</v>
      </c>
      <c r="C625">
        <v>2.9</v>
      </c>
      <c r="D625">
        <f>VLOOKUP(A625,'Customer dataset'!$A$1:$J$284,9)</f>
        <v>76</v>
      </c>
    </row>
    <row r="626" spans="1:4" x14ac:dyDescent="0.2">
      <c r="A626">
        <v>18110</v>
      </c>
      <c r="B626" s="1">
        <v>43533</v>
      </c>
      <c r="C626">
        <v>2.5</v>
      </c>
      <c r="D626">
        <f>VLOOKUP(A626,'Customer dataset'!$A$1:$J$284,9)</f>
        <v>51</v>
      </c>
    </row>
    <row r="627" spans="1:4" x14ac:dyDescent="0.2">
      <c r="A627">
        <v>18110</v>
      </c>
      <c r="B627" s="1">
        <v>43489</v>
      </c>
      <c r="C627">
        <v>3</v>
      </c>
      <c r="D627">
        <f>VLOOKUP(A627,'Customer dataset'!$A$1:$J$284,9)</f>
        <v>51</v>
      </c>
    </row>
    <row r="628" spans="1:4" x14ac:dyDescent="0.2">
      <c r="A628">
        <v>18110</v>
      </c>
      <c r="B628" s="1">
        <v>43486</v>
      </c>
      <c r="C628">
        <v>2.75</v>
      </c>
      <c r="D628">
        <f>VLOOKUP(A628,'Customer dataset'!$A$1:$J$284,9)</f>
        <v>51</v>
      </c>
    </row>
    <row r="629" spans="1:4" x14ac:dyDescent="0.2">
      <c r="A629">
        <v>18113</v>
      </c>
      <c r="B629" s="1">
        <v>43674</v>
      </c>
      <c r="C629">
        <v>2.9</v>
      </c>
      <c r="D629">
        <f>VLOOKUP(A629,'Customer dataset'!$A$1:$J$284,9)</f>
        <v>49</v>
      </c>
    </row>
    <row r="630" spans="1:4" x14ac:dyDescent="0.2">
      <c r="A630">
        <v>18113</v>
      </c>
      <c r="B630" s="1">
        <v>43786</v>
      </c>
      <c r="C630">
        <v>3.04</v>
      </c>
      <c r="D630">
        <f>VLOOKUP(A630,'Customer dataset'!$A$1:$J$284,9)</f>
        <v>49</v>
      </c>
    </row>
    <row r="631" spans="1:4" x14ac:dyDescent="0.2">
      <c r="A631">
        <v>18113</v>
      </c>
      <c r="B631" s="1">
        <v>43565</v>
      </c>
      <c r="C631">
        <v>2.9</v>
      </c>
      <c r="D631">
        <f>VLOOKUP(A631,'Customer dataset'!$A$1:$J$284,9)</f>
        <v>49</v>
      </c>
    </row>
    <row r="632" spans="1:4" x14ac:dyDescent="0.2">
      <c r="A632">
        <v>18114</v>
      </c>
      <c r="B632" s="1">
        <v>43568</v>
      </c>
      <c r="C632">
        <v>5.8</v>
      </c>
      <c r="D632">
        <f>VLOOKUP(A632,'Customer dataset'!$A$1:$J$284,9)</f>
        <v>57</v>
      </c>
    </row>
    <row r="633" spans="1:4" x14ac:dyDescent="0.2">
      <c r="A633">
        <v>18114</v>
      </c>
      <c r="B633" s="1">
        <v>43484</v>
      </c>
      <c r="C633">
        <v>2.5</v>
      </c>
      <c r="D633">
        <f>VLOOKUP(A633,'Customer dataset'!$A$1:$J$284,9)</f>
        <v>57</v>
      </c>
    </row>
    <row r="634" spans="1:4" x14ac:dyDescent="0.2">
      <c r="A634">
        <v>18114</v>
      </c>
      <c r="B634" s="1">
        <v>43818</v>
      </c>
      <c r="C634">
        <v>2.9</v>
      </c>
      <c r="D634">
        <f>VLOOKUP(A634,'Customer dataset'!$A$1:$J$284,9)</f>
        <v>57</v>
      </c>
    </row>
    <row r="635" spans="1:4" x14ac:dyDescent="0.2">
      <c r="A635">
        <v>18114</v>
      </c>
      <c r="B635" s="1">
        <v>43650</v>
      </c>
      <c r="C635">
        <v>2.9</v>
      </c>
      <c r="D635">
        <f>VLOOKUP(A635,'Customer dataset'!$A$1:$J$284,9)</f>
        <v>57</v>
      </c>
    </row>
    <row r="636" spans="1:4" x14ac:dyDescent="0.2">
      <c r="A636">
        <v>18114</v>
      </c>
      <c r="B636" s="1">
        <v>43531</v>
      </c>
      <c r="C636">
        <v>3.5</v>
      </c>
      <c r="D636">
        <f>VLOOKUP(A636,'Customer dataset'!$A$1:$J$284,9)</f>
        <v>57</v>
      </c>
    </row>
    <row r="637" spans="1:4" x14ac:dyDescent="0.2">
      <c r="A637">
        <v>18114</v>
      </c>
      <c r="B637" s="1">
        <v>43512</v>
      </c>
      <c r="C637">
        <v>3.2</v>
      </c>
      <c r="D637">
        <f>VLOOKUP(A637,'Customer dataset'!$A$1:$J$284,9)</f>
        <v>57</v>
      </c>
    </row>
    <row r="638" spans="1:4" x14ac:dyDescent="0.2">
      <c r="A638">
        <v>18114</v>
      </c>
      <c r="B638" s="1">
        <v>43781</v>
      </c>
      <c r="C638">
        <v>2.75</v>
      </c>
      <c r="D638">
        <f>VLOOKUP(A638,'Customer dataset'!$A$1:$J$284,9)</f>
        <v>57</v>
      </c>
    </row>
    <row r="639" spans="1:4" x14ac:dyDescent="0.2">
      <c r="A639">
        <v>18114</v>
      </c>
      <c r="B639" s="1">
        <v>43769</v>
      </c>
      <c r="C639">
        <v>3.5</v>
      </c>
      <c r="D639">
        <f>VLOOKUP(A639,'Customer dataset'!$A$1:$J$284,9)</f>
        <v>57</v>
      </c>
    </row>
    <row r="640" spans="1:4" x14ac:dyDescent="0.2">
      <c r="A640">
        <v>18114</v>
      </c>
      <c r="B640" s="1">
        <v>43486</v>
      </c>
      <c r="C640">
        <v>3.5</v>
      </c>
      <c r="D640">
        <f>VLOOKUP(A640,'Customer dataset'!$A$1:$J$284,9)</f>
        <v>57</v>
      </c>
    </row>
    <row r="641" spans="1:4" x14ac:dyDescent="0.2">
      <c r="A641">
        <v>18116</v>
      </c>
      <c r="B641" s="1">
        <v>43732</v>
      </c>
      <c r="C641">
        <v>2.5</v>
      </c>
      <c r="D641">
        <f>VLOOKUP(A641,'Customer dataset'!$A$1:$J$284,9)</f>
        <v>43</v>
      </c>
    </row>
    <row r="642" spans="1:4" x14ac:dyDescent="0.2">
      <c r="A642">
        <v>18116</v>
      </c>
      <c r="B642" s="1">
        <v>43658</v>
      </c>
      <c r="C642">
        <v>3</v>
      </c>
      <c r="D642">
        <f>VLOOKUP(A642,'Customer dataset'!$A$1:$J$284,9)</f>
        <v>43</v>
      </c>
    </row>
    <row r="643" spans="1:4" x14ac:dyDescent="0.2">
      <c r="A643">
        <v>18116</v>
      </c>
      <c r="B643" s="1">
        <v>43591</v>
      </c>
      <c r="C643">
        <v>5.7600000000000007</v>
      </c>
      <c r="D643">
        <f>VLOOKUP(A643,'Customer dataset'!$A$1:$J$284,9)</f>
        <v>43</v>
      </c>
    </row>
    <row r="644" spans="1:4" x14ac:dyDescent="0.2">
      <c r="A644">
        <v>18116</v>
      </c>
      <c r="B644" s="1">
        <v>43692</v>
      </c>
      <c r="C644">
        <v>2.4750000000000001</v>
      </c>
      <c r="D644">
        <f>VLOOKUP(A644,'Customer dataset'!$A$1:$J$284,9)</f>
        <v>43</v>
      </c>
    </row>
    <row r="645" spans="1:4" x14ac:dyDescent="0.2">
      <c r="A645">
        <v>18118</v>
      </c>
      <c r="B645" s="1">
        <v>43558</v>
      </c>
      <c r="C645">
        <v>2.9</v>
      </c>
      <c r="D645">
        <f>VLOOKUP(A645,'Customer dataset'!$A$1:$J$284,9)</f>
        <v>45</v>
      </c>
    </row>
    <row r="646" spans="1:4" x14ac:dyDescent="0.2">
      <c r="A646">
        <v>18118</v>
      </c>
      <c r="B646" s="1">
        <v>43576</v>
      </c>
      <c r="C646">
        <v>3.04</v>
      </c>
      <c r="D646">
        <f>VLOOKUP(A646,'Customer dataset'!$A$1:$J$284,9)</f>
        <v>45</v>
      </c>
    </row>
    <row r="647" spans="1:4" x14ac:dyDescent="0.2">
      <c r="A647">
        <v>18118</v>
      </c>
      <c r="B647" s="1">
        <v>43757</v>
      </c>
      <c r="C647">
        <v>2.9</v>
      </c>
      <c r="D647">
        <f>VLOOKUP(A647,'Customer dataset'!$A$1:$J$284,9)</f>
        <v>45</v>
      </c>
    </row>
    <row r="648" spans="1:4" x14ac:dyDescent="0.2">
      <c r="A648">
        <v>18119</v>
      </c>
      <c r="B648" s="1">
        <v>43555</v>
      </c>
      <c r="C648">
        <v>2.25</v>
      </c>
      <c r="D648">
        <f>VLOOKUP(A648,'Customer dataset'!$A$1:$J$284,9)</f>
        <v>58</v>
      </c>
    </row>
    <row r="649" spans="1:4" x14ac:dyDescent="0.2">
      <c r="A649">
        <v>18119</v>
      </c>
      <c r="B649" s="1">
        <v>43483</v>
      </c>
      <c r="C649">
        <v>3</v>
      </c>
      <c r="D649">
        <f>VLOOKUP(A649,'Customer dataset'!$A$1:$J$284,9)</f>
        <v>58</v>
      </c>
    </row>
    <row r="650" spans="1:4" x14ac:dyDescent="0.2">
      <c r="A650">
        <v>18119</v>
      </c>
      <c r="B650" s="1">
        <v>43743</v>
      </c>
      <c r="C650">
        <v>2.61</v>
      </c>
      <c r="D650">
        <f>VLOOKUP(A650,'Customer dataset'!$A$1:$J$284,9)</f>
        <v>58</v>
      </c>
    </row>
    <row r="651" spans="1:4" x14ac:dyDescent="0.2">
      <c r="A651">
        <v>18119</v>
      </c>
      <c r="B651" s="1">
        <v>43471</v>
      </c>
      <c r="C651">
        <v>2.75</v>
      </c>
      <c r="D651">
        <f>VLOOKUP(A651,'Customer dataset'!$A$1:$J$284,9)</f>
        <v>58</v>
      </c>
    </row>
    <row r="652" spans="1:4" x14ac:dyDescent="0.2">
      <c r="A652">
        <v>18120</v>
      </c>
      <c r="B652" s="1">
        <v>43684</v>
      </c>
      <c r="C652">
        <v>2.9</v>
      </c>
      <c r="D652">
        <f>VLOOKUP(A652,'Customer dataset'!$A$1:$J$284,9)</f>
        <v>57</v>
      </c>
    </row>
    <row r="653" spans="1:4" x14ac:dyDescent="0.2">
      <c r="A653">
        <v>18120</v>
      </c>
      <c r="B653" s="1">
        <v>43545</v>
      </c>
      <c r="C653">
        <v>3.2</v>
      </c>
      <c r="D653">
        <f>VLOOKUP(A653,'Customer dataset'!$A$1:$J$284,9)</f>
        <v>57</v>
      </c>
    </row>
    <row r="654" spans="1:4" x14ac:dyDescent="0.2">
      <c r="A654">
        <v>18120</v>
      </c>
      <c r="B654" s="1">
        <v>43799</v>
      </c>
      <c r="C654">
        <v>2.6124999999999998</v>
      </c>
      <c r="D654">
        <f>VLOOKUP(A654,'Customer dataset'!$A$1:$J$284,9)</f>
        <v>57</v>
      </c>
    </row>
    <row r="655" spans="1:4" x14ac:dyDescent="0.2">
      <c r="A655">
        <v>18121</v>
      </c>
      <c r="B655" s="1">
        <v>43640</v>
      </c>
      <c r="C655">
        <v>2.5</v>
      </c>
      <c r="D655">
        <f>VLOOKUP(A655,'Customer dataset'!$A$1:$J$284,9)</f>
        <v>47</v>
      </c>
    </row>
    <row r="656" spans="1:4" x14ac:dyDescent="0.2">
      <c r="A656">
        <v>18121</v>
      </c>
      <c r="B656" s="1">
        <v>43628</v>
      </c>
      <c r="C656">
        <v>3</v>
      </c>
      <c r="D656">
        <f>VLOOKUP(A656,'Customer dataset'!$A$1:$J$284,9)</f>
        <v>47</v>
      </c>
    </row>
    <row r="657" spans="1:4" x14ac:dyDescent="0.2">
      <c r="A657">
        <v>18121</v>
      </c>
      <c r="B657" s="1">
        <v>43496</v>
      </c>
      <c r="C657">
        <v>2.9</v>
      </c>
      <c r="D657">
        <f>VLOOKUP(A657,'Customer dataset'!$A$1:$J$284,9)</f>
        <v>47</v>
      </c>
    </row>
    <row r="658" spans="1:4" x14ac:dyDescent="0.2">
      <c r="A658">
        <v>18122</v>
      </c>
      <c r="B658" s="1">
        <v>43744</v>
      </c>
      <c r="C658">
        <v>3</v>
      </c>
      <c r="D658">
        <f>VLOOKUP(A658,'Customer dataset'!$A$1:$J$284,9)</f>
        <v>61</v>
      </c>
    </row>
    <row r="659" spans="1:4" x14ac:dyDescent="0.2">
      <c r="A659">
        <v>18122</v>
      </c>
      <c r="B659" s="1">
        <v>43796</v>
      </c>
      <c r="C659">
        <v>2.7549999999999999</v>
      </c>
      <c r="D659">
        <f>VLOOKUP(A659,'Customer dataset'!$A$1:$J$284,9)</f>
        <v>61</v>
      </c>
    </row>
    <row r="660" spans="1:4" x14ac:dyDescent="0.2">
      <c r="A660">
        <v>18122</v>
      </c>
      <c r="B660" s="1">
        <v>43692</v>
      </c>
      <c r="C660">
        <v>3.04</v>
      </c>
      <c r="D660">
        <f>VLOOKUP(A660,'Customer dataset'!$A$1:$J$284,9)</f>
        <v>61</v>
      </c>
    </row>
    <row r="661" spans="1:4" x14ac:dyDescent="0.2">
      <c r="A661">
        <v>18122</v>
      </c>
      <c r="B661" s="1">
        <v>43786</v>
      </c>
      <c r="C661">
        <v>2.75</v>
      </c>
      <c r="D661">
        <f>VLOOKUP(A661,'Customer dataset'!$A$1:$J$284,9)</f>
        <v>61</v>
      </c>
    </row>
    <row r="662" spans="1:4" x14ac:dyDescent="0.2">
      <c r="A662">
        <v>18123</v>
      </c>
      <c r="B662" s="1">
        <v>43818</v>
      </c>
      <c r="C662">
        <v>5.6999999999999993</v>
      </c>
      <c r="D662">
        <f>VLOOKUP(A662,'Customer dataset'!$A$1:$J$284,9)</f>
        <v>51</v>
      </c>
    </row>
    <row r="663" spans="1:4" x14ac:dyDescent="0.2">
      <c r="A663">
        <v>18123</v>
      </c>
      <c r="B663" s="1">
        <v>43554</v>
      </c>
      <c r="C663">
        <v>10</v>
      </c>
      <c r="D663">
        <f>VLOOKUP(A663,'Customer dataset'!$A$1:$J$284,9)</f>
        <v>51</v>
      </c>
    </row>
    <row r="664" spans="1:4" x14ac:dyDescent="0.2">
      <c r="A664">
        <v>18123</v>
      </c>
      <c r="B664" s="1">
        <v>43611</v>
      </c>
      <c r="C664">
        <v>2.5</v>
      </c>
      <c r="D664">
        <f>VLOOKUP(A664,'Customer dataset'!$A$1:$J$284,9)</f>
        <v>51</v>
      </c>
    </row>
    <row r="665" spans="1:4" x14ac:dyDescent="0.2">
      <c r="A665">
        <v>18123</v>
      </c>
      <c r="B665" s="1">
        <v>43806</v>
      </c>
      <c r="C665">
        <v>2.9</v>
      </c>
      <c r="D665">
        <f>VLOOKUP(A665,'Customer dataset'!$A$1:$J$284,9)</f>
        <v>51</v>
      </c>
    </row>
    <row r="666" spans="1:4" x14ac:dyDescent="0.2">
      <c r="A666">
        <v>18123</v>
      </c>
      <c r="B666" s="1">
        <v>43478</v>
      </c>
      <c r="C666">
        <v>3.2</v>
      </c>
      <c r="D666">
        <f>VLOOKUP(A666,'Customer dataset'!$A$1:$J$284,9)</f>
        <v>51</v>
      </c>
    </row>
    <row r="667" spans="1:4" x14ac:dyDescent="0.2">
      <c r="A667">
        <v>18123</v>
      </c>
      <c r="B667" s="1">
        <v>43736</v>
      </c>
      <c r="C667">
        <v>3.2</v>
      </c>
      <c r="D667">
        <f>VLOOKUP(A667,'Customer dataset'!$A$1:$J$284,9)</f>
        <v>51</v>
      </c>
    </row>
    <row r="668" spans="1:4" x14ac:dyDescent="0.2">
      <c r="A668">
        <v>18123</v>
      </c>
      <c r="B668" s="1">
        <v>43539</v>
      </c>
      <c r="C668">
        <v>2.75</v>
      </c>
      <c r="D668">
        <f>VLOOKUP(A668,'Customer dataset'!$A$1:$J$284,9)</f>
        <v>51</v>
      </c>
    </row>
    <row r="669" spans="1:4" x14ac:dyDescent="0.2">
      <c r="A669">
        <v>18123</v>
      </c>
      <c r="B669" s="1">
        <v>43560</v>
      </c>
      <c r="C669">
        <v>3.5</v>
      </c>
      <c r="D669">
        <f>VLOOKUP(A669,'Customer dataset'!$A$1:$J$284,9)</f>
        <v>51</v>
      </c>
    </row>
    <row r="670" spans="1:4" x14ac:dyDescent="0.2">
      <c r="A670">
        <v>18123</v>
      </c>
      <c r="B670" s="1">
        <v>43670</v>
      </c>
      <c r="C670">
        <v>3.5</v>
      </c>
      <c r="D670">
        <f>VLOOKUP(A670,'Customer dataset'!$A$1:$J$284,9)</f>
        <v>51</v>
      </c>
    </row>
    <row r="671" spans="1:4" x14ac:dyDescent="0.2">
      <c r="A671">
        <v>18123</v>
      </c>
      <c r="B671" s="1">
        <v>43564</v>
      </c>
      <c r="C671">
        <v>3.5</v>
      </c>
      <c r="D671">
        <f>VLOOKUP(A671,'Customer dataset'!$A$1:$J$284,9)</f>
        <v>51</v>
      </c>
    </row>
    <row r="672" spans="1:4" x14ac:dyDescent="0.2">
      <c r="A672">
        <v>18123</v>
      </c>
      <c r="B672" s="1">
        <v>43637</v>
      </c>
      <c r="C672">
        <v>7</v>
      </c>
      <c r="D672">
        <f>VLOOKUP(A672,'Customer dataset'!$A$1:$J$284,9)</f>
        <v>51</v>
      </c>
    </row>
    <row r="673" spans="1:4" x14ac:dyDescent="0.2">
      <c r="A673">
        <v>18123</v>
      </c>
      <c r="B673" s="1">
        <v>43642</v>
      </c>
      <c r="C673">
        <v>3.5</v>
      </c>
      <c r="D673">
        <f>VLOOKUP(A673,'Customer dataset'!$A$1:$J$284,9)</f>
        <v>51</v>
      </c>
    </row>
    <row r="674" spans="1:4" x14ac:dyDescent="0.2">
      <c r="A674">
        <v>18123</v>
      </c>
      <c r="B674" s="1">
        <v>43755</v>
      </c>
      <c r="C674">
        <v>2.9</v>
      </c>
      <c r="D674">
        <f>VLOOKUP(A674,'Customer dataset'!$A$1:$J$284,9)</f>
        <v>51</v>
      </c>
    </row>
    <row r="675" spans="1:4" x14ac:dyDescent="0.2">
      <c r="A675">
        <v>18123</v>
      </c>
      <c r="B675" s="1">
        <v>43759</v>
      </c>
      <c r="C675">
        <v>2.9</v>
      </c>
      <c r="D675">
        <f>VLOOKUP(A675,'Customer dataset'!$A$1:$J$284,9)</f>
        <v>51</v>
      </c>
    </row>
    <row r="676" spans="1:4" x14ac:dyDescent="0.2">
      <c r="A676">
        <v>18125</v>
      </c>
      <c r="B676" s="1">
        <v>43818</v>
      </c>
      <c r="C676">
        <v>2.375</v>
      </c>
      <c r="D676">
        <f>VLOOKUP(A676,'Customer dataset'!$A$1:$J$284,9)</f>
        <v>50</v>
      </c>
    </row>
    <row r="677" spans="1:4" x14ac:dyDescent="0.2">
      <c r="A677">
        <v>18125</v>
      </c>
      <c r="B677" s="1">
        <v>43626</v>
      </c>
      <c r="C677">
        <v>2.7549999999999999</v>
      </c>
      <c r="D677">
        <f>VLOOKUP(A677,'Customer dataset'!$A$1:$J$284,9)</f>
        <v>50</v>
      </c>
    </row>
    <row r="678" spans="1:4" x14ac:dyDescent="0.2">
      <c r="A678">
        <v>18125</v>
      </c>
      <c r="B678" s="1">
        <v>43536</v>
      </c>
      <c r="C678">
        <v>2.9</v>
      </c>
      <c r="D678">
        <f>VLOOKUP(A678,'Customer dataset'!$A$1:$J$284,9)</f>
        <v>50</v>
      </c>
    </row>
    <row r="679" spans="1:4" x14ac:dyDescent="0.2">
      <c r="A679">
        <v>18126</v>
      </c>
      <c r="B679" s="1">
        <v>43703</v>
      </c>
      <c r="C679">
        <v>3</v>
      </c>
      <c r="D679">
        <f>VLOOKUP(A679,'Customer dataset'!$A$1:$J$284,9)</f>
        <v>57</v>
      </c>
    </row>
    <row r="680" spans="1:4" x14ac:dyDescent="0.2">
      <c r="A680">
        <v>18126</v>
      </c>
      <c r="B680" s="1">
        <v>43808</v>
      </c>
      <c r="C680">
        <v>3.2</v>
      </c>
      <c r="D680">
        <f>VLOOKUP(A680,'Customer dataset'!$A$1:$J$284,9)</f>
        <v>57</v>
      </c>
    </row>
    <row r="681" spans="1:4" x14ac:dyDescent="0.2">
      <c r="A681">
        <v>18126</v>
      </c>
      <c r="B681" s="1">
        <v>43538</v>
      </c>
      <c r="C681">
        <v>2.6124999999999998</v>
      </c>
      <c r="D681">
        <f>VLOOKUP(A681,'Customer dataset'!$A$1:$J$284,9)</f>
        <v>57</v>
      </c>
    </row>
    <row r="682" spans="1:4" x14ac:dyDescent="0.2">
      <c r="A682">
        <v>18127</v>
      </c>
      <c r="B682" s="1">
        <v>43630</v>
      </c>
      <c r="C682">
        <v>2.5</v>
      </c>
      <c r="D682">
        <f>VLOOKUP(A682,'Customer dataset'!$A$1:$J$284,9)</f>
        <v>47</v>
      </c>
    </row>
    <row r="683" spans="1:4" x14ac:dyDescent="0.2">
      <c r="A683">
        <v>18127</v>
      </c>
      <c r="B683" s="1">
        <v>43638</v>
      </c>
      <c r="C683">
        <v>2.7549999999999999</v>
      </c>
      <c r="D683">
        <f>VLOOKUP(A683,'Customer dataset'!$A$1:$J$284,9)</f>
        <v>47</v>
      </c>
    </row>
    <row r="684" spans="1:4" x14ac:dyDescent="0.2">
      <c r="A684">
        <v>18127</v>
      </c>
      <c r="B684" s="1">
        <v>43717</v>
      </c>
      <c r="C684">
        <v>2.9</v>
      </c>
      <c r="D684">
        <f>VLOOKUP(A684,'Customer dataset'!$A$1:$J$284,9)</f>
        <v>47</v>
      </c>
    </row>
    <row r="685" spans="1:4" x14ac:dyDescent="0.2">
      <c r="A685">
        <v>18128</v>
      </c>
      <c r="B685" s="1">
        <v>43646</v>
      </c>
      <c r="C685">
        <v>2.9</v>
      </c>
      <c r="D685">
        <f>VLOOKUP(A685,'Customer dataset'!$A$1:$J$284,9)</f>
        <v>63</v>
      </c>
    </row>
    <row r="686" spans="1:4" x14ac:dyDescent="0.2">
      <c r="A686">
        <v>18128</v>
      </c>
      <c r="B686" s="1">
        <v>43802</v>
      </c>
      <c r="C686">
        <v>3.04</v>
      </c>
      <c r="D686">
        <f>VLOOKUP(A686,'Customer dataset'!$A$1:$J$284,9)</f>
        <v>63</v>
      </c>
    </row>
    <row r="687" spans="1:4" x14ac:dyDescent="0.2">
      <c r="A687">
        <v>18128</v>
      </c>
      <c r="B687" s="1">
        <v>43753</v>
      </c>
      <c r="C687">
        <v>3.15</v>
      </c>
      <c r="D687">
        <f>VLOOKUP(A687,'Customer dataset'!$A$1:$J$284,9)</f>
        <v>63</v>
      </c>
    </row>
    <row r="688" spans="1:4" x14ac:dyDescent="0.2">
      <c r="A688">
        <v>18128</v>
      </c>
      <c r="B688" s="1">
        <v>43804</v>
      </c>
      <c r="C688">
        <v>2.75</v>
      </c>
      <c r="D688">
        <f>VLOOKUP(A688,'Customer dataset'!$A$1:$J$284,9)</f>
        <v>63</v>
      </c>
    </row>
    <row r="689" spans="1:4" x14ac:dyDescent="0.2">
      <c r="A689">
        <v>18129</v>
      </c>
      <c r="B689" s="1">
        <v>43732</v>
      </c>
      <c r="C689">
        <v>2.375</v>
      </c>
      <c r="D689">
        <f>VLOOKUP(A689,'Customer dataset'!$A$1:$J$284,9)</f>
        <v>46</v>
      </c>
    </row>
    <row r="690" spans="1:4" x14ac:dyDescent="0.2">
      <c r="A690">
        <v>18129</v>
      </c>
      <c r="B690" s="1">
        <v>43573</v>
      </c>
      <c r="C690">
        <v>3</v>
      </c>
      <c r="D690">
        <f>VLOOKUP(A690,'Customer dataset'!$A$1:$J$284,9)</f>
        <v>46</v>
      </c>
    </row>
    <row r="691" spans="1:4" x14ac:dyDescent="0.2">
      <c r="A691">
        <v>18129</v>
      </c>
      <c r="B691" s="1">
        <v>43633</v>
      </c>
      <c r="C691">
        <v>2.9</v>
      </c>
      <c r="D691">
        <f>VLOOKUP(A691,'Customer dataset'!$A$1:$J$284,9)</f>
        <v>46</v>
      </c>
    </row>
    <row r="692" spans="1:4" x14ac:dyDescent="0.2">
      <c r="A692">
        <v>18129</v>
      </c>
      <c r="B692" s="1">
        <v>43538</v>
      </c>
      <c r="C692">
        <v>2.9</v>
      </c>
      <c r="D692">
        <f>VLOOKUP(A692,'Customer dataset'!$A$1:$J$284,9)</f>
        <v>46</v>
      </c>
    </row>
    <row r="693" spans="1:4" x14ac:dyDescent="0.2">
      <c r="A693">
        <v>18130</v>
      </c>
      <c r="B693" s="1">
        <v>43660</v>
      </c>
      <c r="C693">
        <v>3</v>
      </c>
      <c r="D693">
        <f>VLOOKUP(A693,'Customer dataset'!$A$1:$J$284,9)</f>
        <v>50</v>
      </c>
    </row>
    <row r="694" spans="1:4" x14ac:dyDescent="0.2">
      <c r="A694">
        <v>18130</v>
      </c>
      <c r="B694" s="1">
        <v>43629</v>
      </c>
      <c r="C694">
        <v>3.04</v>
      </c>
      <c r="D694">
        <f>VLOOKUP(A694,'Customer dataset'!$A$1:$J$284,9)</f>
        <v>50</v>
      </c>
    </row>
    <row r="695" spans="1:4" x14ac:dyDescent="0.2">
      <c r="A695">
        <v>18130</v>
      </c>
      <c r="B695" s="1">
        <v>43591</v>
      </c>
      <c r="C695">
        <v>2.75</v>
      </c>
      <c r="D695">
        <f>VLOOKUP(A695,'Customer dataset'!$A$1:$J$284,9)</f>
        <v>50</v>
      </c>
    </row>
    <row r="696" spans="1:4" x14ac:dyDescent="0.2">
      <c r="A696">
        <v>18133</v>
      </c>
      <c r="B696" s="1">
        <v>43474</v>
      </c>
      <c r="C696">
        <v>2.5</v>
      </c>
      <c r="D696">
        <f>VLOOKUP(A696,'Customer dataset'!$A$1:$J$284,9)</f>
        <v>56</v>
      </c>
    </row>
    <row r="697" spans="1:4" x14ac:dyDescent="0.2">
      <c r="A697">
        <v>18133</v>
      </c>
      <c r="B697" s="1">
        <v>43525</v>
      </c>
      <c r="C697">
        <v>2.9</v>
      </c>
      <c r="D697">
        <f>VLOOKUP(A697,'Customer dataset'!$A$1:$J$284,9)</f>
        <v>56</v>
      </c>
    </row>
    <row r="698" spans="1:4" x14ac:dyDescent="0.2">
      <c r="A698">
        <v>18133</v>
      </c>
      <c r="B698" s="1">
        <v>43755</v>
      </c>
      <c r="C698">
        <v>2.9</v>
      </c>
      <c r="D698">
        <f>VLOOKUP(A698,'Customer dataset'!$A$1:$J$284,9)</f>
        <v>56</v>
      </c>
    </row>
    <row r="699" spans="1:4" x14ac:dyDescent="0.2">
      <c r="A699">
        <v>18133</v>
      </c>
      <c r="B699" s="1">
        <v>43761</v>
      </c>
      <c r="C699">
        <v>2.9</v>
      </c>
      <c r="D699">
        <f>VLOOKUP(A699,'Customer dataset'!$A$1:$J$284,9)</f>
        <v>56</v>
      </c>
    </row>
    <row r="700" spans="1:4" x14ac:dyDescent="0.2">
      <c r="A700">
        <v>18133</v>
      </c>
      <c r="B700" s="1">
        <v>43716</v>
      </c>
      <c r="C700">
        <v>3.5</v>
      </c>
      <c r="D700">
        <f>VLOOKUP(A700,'Customer dataset'!$A$1:$J$284,9)</f>
        <v>56</v>
      </c>
    </row>
    <row r="701" spans="1:4" x14ac:dyDescent="0.2">
      <c r="A701">
        <v>18133</v>
      </c>
      <c r="B701" s="1">
        <v>43566</v>
      </c>
      <c r="C701">
        <v>3.2</v>
      </c>
      <c r="D701">
        <f>VLOOKUP(A701,'Customer dataset'!$A$1:$J$284,9)</f>
        <v>56</v>
      </c>
    </row>
    <row r="702" spans="1:4" x14ac:dyDescent="0.2">
      <c r="A702">
        <v>18133</v>
      </c>
      <c r="B702" s="1">
        <v>43640</v>
      </c>
      <c r="C702">
        <v>3.2</v>
      </c>
      <c r="D702">
        <f>VLOOKUP(A702,'Customer dataset'!$A$1:$J$284,9)</f>
        <v>56</v>
      </c>
    </row>
    <row r="703" spans="1:4" x14ac:dyDescent="0.2">
      <c r="A703">
        <v>18133</v>
      </c>
      <c r="B703" s="1">
        <v>43810</v>
      </c>
      <c r="C703">
        <v>2.75</v>
      </c>
      <c r="D703">
        <f>VLOOKUP(A703,'Customer dataset'!$A$1:$J$284,9)</f>
        <v>56</v>
      </c>
    </row>
    <row r="704" spans="1:4" x14ac:dyDescent="0.2">
      <c r="A704">
        <v>18133</v>
      </c>
      <c r="B704" s="1">
        <v>43649</v>
      </c>
      <c r="C704">
        <v>3.5</v>
      </c>
      <c r="D704">
        <f>VLOOKUP(A704,'Customer dataset'!$A$1:$J$284,9)</f>
        <v>56</v>
      </c>
    </row>
    <row r="705" spans="1:4" x14ac:dyDescent="0.2">
      <c r="A705">
        <v>18133</v>
      </c>
      <c r="B705" s="1">
        <v>43766</v>
      </c>
      <c r="C705">
        <v>3.5</v>
      </c>
      <c r="D705">
        <f>VLOOKUP(A705,'Customer dataset'!$A$1:$J$284,9)</f>
        <v>56</v>
      </c>
    </row>
    <row r="706" spans="1:4" x14ac:dyDescent="0.2">
      <c r="A706">
        <v>18133</v>
      </c>
      <c r="B706" s="1">
        <v>43558</v>
      </c>
      <c r="C706">
        <v>3.5</v>
      </c>
      <c r="D706">
        <f>VLOOKUP(A706,'Customer dataset'!$A$1:$J$284,9)</f>
        <v>56</v>
      </c>
    </row>
    <row r="707" spans="1:4" x14ac:dyDescent="0.2">
      <c r="A707">
        <v>18133</v>
      </c>
      <c r="B707" s="1">
        <v>43663</v>
      </c>
      <c r="C707">
        <v>2.9</v>
      </c>
      <c r="D707">
        <f>VLOOKUP(A707,'Customer dataset'!$A$1:$J$284,9)</f>
        <v>56</v>
      </c>
    </row>
    <row r="708" spans="1:4" x14ac:dyDescent="0.2">
      <c r="A708">
        <v>18135</v>
      </c>
      <c r="B708" s="1">
        <v>43744</v>
      </c>
      <c r="C708">
        <v>2.5</v>
      </c>
      <c r="D708">
        <f>VLOOKUP(A708,'Customer dataset'!$A$1:$J$284,9)</f>
        <v>51</v>
      </c>
    </row>
    <row r="709" spans="1:4" x14ac:dyDescent="0.2">
      <c r="A709">
        <v>18135</v>
      </c>
      <c r="B709" s="1">
        <v>43567</v>
      </c>
      <c r="C709">
        <v>2.9</v>
      </c>
      <c r="D709">
        <f>VLOOKUP(A709,'Customer dataset'!$A$1:$J$284,9)</f>
        <v>51</v>
      </c>
    </row>
    <row r="710" spans="1:4" x14ac:dyDescent="0.2">
      <c r="A710">
        <v>18135</v>
      </c>
      <c r="B710" s="1">
        <v>43737</v>
      </c>
      <c r="C710">
        <v>2.7549999999999999</v>
      </c>
      <c r="D710">
        <f>VLOOKUP(A710,'Customer dataset'!$A$1:$J$284,9)</f>
        <v>51</v>
      </c>
    </row>
    <row r="711" spans="1:4" x14ac:dyDescent="0.2">
      <c r="A711">
        <v>18136</v>
      </c>
      <c r="B711" s="1">
        <v>43715</v>
      </c>
      <c r="C711">
        <v>3</v>
      </c>
      <c r="D711">
        <f>VLOOKUP(A711,'Customer dataset'!$A$1:$J$284,9)</f>
        <v>55</v>
      </c>
    </row>
    <row r="712" spans="1:4" x14ac:dyDescent="0.2">
      <c r="A712">
        <v>18136</v>
      </c>
      <c r="B712" s="1">
        <v>43694</v>
      </c>
      <c r="C712">
        <v>3.2</v>
      </c>
      <c r="D712">
        <f>VLOOKUP(A712,'Customer dataset'!$A$1:$J$284,9)</f>
        <v>55</v>
      </c>
    </row>
    <row r="713" spans="1:4" x14ac:dyDescent="0.2">
      <c r="A713">
        <v>18136</v>
      </c>
      <c r="B713" s="1">
        <v>43806</v>
      </c>
      <c r="C713">
        <v>2.75</v>
      </c>
      <c r="D713">
        <f>VLOOKUP(A713,'Customer dataset'!$A$1:$J$284,9)</f>
        <v>55</v>
      </c>
    </row>
    <row r="714" spans="1:4" x14ac:dyDescent="0.2">
      <c r="A714">
        <v>18138</v>
      </c>
      <c r="B714" s="1">
        <v>43817</v>
      </c>
      <c r="C714">
        <v>2.5</v>
      </c>
      <c r="D714">
        <f>VLOOKUP(A714,'Customer dataset'!$A$1:$J$284,9)</f>
        <v>57</v>
      </c>
    </row>
    <row r="715" spans="1:4" x14ac:dyDescent="0.2">
      <c r="A715">
        <v>18138</v>
      </c>
      <c r="B715" s="1">
        <v>43785</v>
      </c>
      <c r="C715">
        <v>2.9</v>
      </c>
      <c r="D715">
        <f>VLOOKUP(A715,'Customer dataset'!$A$1:$J$284,9)</f>
        <v>57</v>
      </c>
    </row>
    <row r="716" spans="1:4" x14ac:dyDescent="0.2">
      <c r="A716">
        <v>18138</v>
      </c>
      <c r="B716" s="1">
        <v>43478</v>
      </c>
      <c r="C716">
        <v>3.2</v>
      </c>
      <c r="D716">
        <f>VLOOKUP(A716,'Customer dataset'!$A$1:$J$284,9)</f>
        <v>57</v>
      </c>
    </row>
    <row r="717" spans="1:4" x14ac:dyDescent="0.2">
      <c r="A717">
        <v>18138</v>
      </c>
      <c r="B717" s="1">
        <v>43781</v>
      </c>
      <c r="C717">
        <v>2.7549999999999999</v>
      </c>
      <c r="D717">
        <f>VLOOKUP(A717,'Customer dataset'!$A$1:$J$284,9)</f>
        <v>57</v>
      </c>
    </row>
    <row r="718" spans="1:4" x14ac:dyDescent="0.2">
      <c r="A718">
        <v>18139</v>
      </c>
      <c r="B718" s="1">
        <v>43726</v>
      </c>
      <c r="C718">
        <v>2.375</v>
      </c>
      <c r="D718">
        <f>VLOOKUP(A718,'Customer dataset'!$A$1:$J$284,9)</f>
        <v>64</v>
      </c>
    </row>
    <row r="719" spans="1:4" x14ac:dyDescent="0.2">
      <c r="A719">
        <v>18139</v>
      </c>
      <c r="B719" s="1">
        <v>43623</v>
      </c>
      <c r="C719">
        <v>2.8499999999999996</v>
      </c>
      <c r="D719">
        <f>VLOOKUP(A719,'Customer dataset'!$A$1:$J$284,9)</f>
        <v>64</v>
      </c>
    </row>
    <row r="720" spans="1:4" x14ac:dyDescent="0.2">
      <c r="A720">
        <v>18139</v>
      </c>
      <c r="B720" s="1">
        <v>43636</v>
      </c>
      <c r="C720">
        <v>2.9</v>
      </c>
      <c r="D720">
        <f>VLOOKUP(A720,'Customer dataset'!$A$1:$J$284,9)</f>
        <v>64</v>
      </c>
    </row>
    <row r="721" spans="1:4" x14ac:dyDescent="0.2">
      <c r="A721">
        <v>18139</v>
      </c>
      <c r="B721" s="1">
        <v>43798</v>
      </c>
      <c r="C721">
        <v>2.6124999999999998</v>
      </c>
      <c r="D721">
        <f>VLOOKUP(A721,'Customer dataset'!$A$1:$J$284,9)</f>
        <v>64</v>
      </c>
    </row>
    <row r="722" spans="1:4" x14ac:dyDescent="0.2">
      <c r="A722">
        <v>18141</v>
      </c>
      <c r="B722" s="1">
        <v>43504</v>
      </c>
      <c r="C722">
        <v>2.8499999999999996</v>
      </c>
      <c r="D722">
        <f>VLOOKUP(A722,'Customer dataset'!$A$1:$J$284,9)</f>
        <v>43</v>
      </c>
    </row>
    <row r="723" spans="1:4" x14ac:dyDescent="0.2">
      <c r="A723">
        <v>18141</v>
      </c>
      <c r="B723" s="1">
        <v>43689</v>
      </c>
      <c r="C723">
        <v>2.61</v>
      </c>
      <c r="D723">
        <f>VLOOKUP(A723,'Customer dataset'!$A$1:$J$284,9)</f>
        <v>43</v>
      </c>
    </row>
    <row r="724" spans="1:4" x14ac:dyDescent="0.2">
      <c r="A724">
        <v>18141</v>
      </c>
      <c r="B724" s="1">
        <v>43630</v>
      </c>
      <c r="C724">
        <v>2.8800000000000003</v>
      </c>
      <c r="D724">
        <f>VLOOKUP(A724,'Customer dataset'!$A$1:$J$284,9)</f>
        <v>43</v>
      </c>
    </row>
    <row r="725" spans="1:4" x14ac:dyDescent="0.2">
      <c r="A725">
        <v>18141</v>
      </c>
      <c r="B725" s="1">
        <v>43610</v>
      </c>
      <c r="C725">
        <v>2.75</v>
      </c>
      <c r="D725">
        <f>VLOOKUP(A725,'Customer dataset'!$A$1:$J$284,9)</f>
        <v>43</v>
      </c>
    </row>
    <row r="726" spans="1:4" x14ac:dyDescent="0.2">
      <c r="A726">
        <v>18142</v>
      </c>
      <c r="B726" s="1">
        <v>43740</v>
      </c>
      <c r="C726">
        <v>2.375</v>
      </c>
      <c r="D726">
        <f>VLOOKUP(A726,'Customer dataset'!$A$1:$J$284,9)</f>
        <v>49</v>
      </c>
    </row>
    <row r="727" spans="1:4" x14ac:dyDescent="0.2">
      <c r="A727">
        <v>18142</v>
      </c>
      <c r="B727" s="1">
        <v>43505</v>
      </c>
      <c r="C727">
        <v>3</v>
      </c>
      <c r="D727">
        <f>VLOOKUP(A727,'Customer dataset'!$A$1:$J$284,9)</f>
        <v>49</v>
      </c>
    </row>
    <row r="728" spans="1:4" x14ac:dyDescent="0.2">
      <c r="A728">
        <v>18142</v>
      </c>
      <c r="B728" s="1">
        <v>43709</v>
      </c>
      <c r="C728">
        <v>2.7549999999999999</v>
      </c>
      <c r="D728">
        <f>VLOOKUP(A728,'Customer dataset'!$A$1:$J$284,9)</f>
        <v>49</v>
      </c>
    </row>
    <row r="729" spans="1:4" x14ac:dyDescent="0.2">
      <c r="A729">
        <v>18142</v>
      </c>
      <c r="B729" s="1">
        <v>43510</v>
      </c>
      <c r="C729">
        <v>2.7549999999999999</v>
      </c>
      <c r="D729">
        <f>VLOOKUP(A729,'Customer dataset'!$A$1:$J$284,9)</f>
        <v>49</v>
      </c>
    </row>
    <row r="730" spans="1:4" x14ac:dyDescent="0.2">
      <c r="A730">
        <v>18143</v>
      </c>
      <c r="B730" s="1">
        <v>43527</v>
      </c>
      <c r="C730">
        <v>2.5</v>
      </c>
      <c r="D730">
        <f>VLOOKUP(A730,'Customer dataset'!$A$1:$J$284,9)</f>
        <v>60</v>
      </c>
    </row>
    <row r="731" spans="1:4" x14ac:dyDescent="0.2">
      <c r="A731">
        <v>18143</v>
      </c>
      <c r="B731" s="1">
        <v>43555</v>
      </c>
      <c r="C731">
        <v>2.9</v>
      </c>
      <c r="D731">
        <f>VLOOKUP(A731,'Customer dataset'!$A$1:$J$284,9)</f>
        <v>60</v>
      </c>
    </row>
    <row r="732" spans="1:4" x14ac:dyDescent="0.2">
      <c r="A732">
        <v>18143</v>
      </c>
      <c r="B732" s="1">
        <v>43782</v>
      </c>
      <c r="C732">
        <v>3.5</v>
      </c>
      <c r="D732">
        <f>VLOOKUP(A732,'Customer dataset'!$A$1:$J$284,9)</f>
        <v>60</v>
      </c>
    </row>
    <row r="733" spans="1:4" x14ac:dyDescent="0.2">
      <c r="A733">
        <v>18143</v>
      </c>
      <c r="B733" s="1">
        <v>43817</v>
      </c>
      <c r="C733">
        <v>3.5</v>
      </c>
      <c r="D733">
        <f>VLOOKUP(A733,'Customer dataset'!$A$1:$J$284,9)</f>
        <v>60</v>
      </c>
    </row>
    <row r="734" spans="1:4" x14ac:dyDescent="0.2">
      <c r="A734">
        <v>18143</v>
      </c>
      <c r="B734" s="1">
        <v>43567</v>
      </c>
      <c r="C734">
        <v>3</v>
      </c>
      <c r="D734">
        <f>VLOOKUP(A734,'Customer dataset'!$A$1:$J$284,9)</f>
        <v>60</v>
      </c>
    </row>
    <row r="735" spans="1:4" x14ac:dyDescent="0.2">
      <c r="A735">
        <v>18144</v>
      </c>
      <c r="B735" s="1">
        <v>43815</v>
      </c>
      <c r="C735">
        <v>3</v>
      </c>
      <c r="D735">
        <f>VLOOKUP(A735,'Customer dataset'!$A$1:$J$284,9)</f>
        <v>60</v>
      </c>
    </row>
    <row r="736" spans="1:4" x14ac:dyDescent="0.2">
      <c r="A736">
        <v>18144</v>
      </c>
      <c r="B736" s="1">
        <v>43774</v>
      </c>
      <c r="C736">
        <v>2.5</v>
      </c>
      <c r="D736">
        <f>VLOOKUP(A736,'Customer dataset'!$A$1:$J$284,9)</f>
        <v>60</v>
      </c>
    </row>
    <row r="737" spans="1:4" x14ac:dyDescent="0.2">
      <c r="A737">
        <v>18144</v>
      </c>
      <c r="B737" s="1">
        <v>43511</v>
      </c>
      <c r="C737">
        <v>3.5</v>
      </c>
      <c r="D737">
        <f>VLOOKUP(A737,'Customer dataset'!$A$1:$J$284,9)</f>
        <v>60</v>
      </c>
    </row>
    <row r="738" spans="1:4" x14ac:dyDescent="0.2">
      <c r="A738">
        <v>18144</v>
      </c>
      <c r="B738" s="1">
        <v>43508</v>
      </c>
      <c r="C738">
        <v>3</v>
      </c>
      <c r="D738">
        <f>VLOOKUP(A738,'Customer dataset'!$A$1:$J$284,9)</f>
        <v>60</v>
      </c>
    </row>
    <row r="739" spans="1:4" x14ac:dyDescent="0.2">
      <c r="A739">
        <v>18144</v>
      </c>
      <c r="B739" s="1">
        <v>43828</v>
      </c>
      <c r="C739">
        <v>2.9</v>
      </c>
      <c r="D739">
        <f>VLOOKUP(A739,'Customer dataset'!$A$1:$J$284,9)</f>
        <v>60</v>
      </c>
    </row>
    <row r="740" spans="1:4" x14ac:dyDescent="0.2">
      <c r="A740">
        <v>18144</v>
      </c>
      <c r="B740" s="1">
        <v>43561</v>
      </c>
      <c r="C740">
        <v>3.2</v>
      </c>
      <c r="D740">
        <f>VLOOKUP(A740,'Customer dataset'!$A$1:$J$284,9)</f>
        <v>60</v>
      </c>
    </row>
    <row r="741" spans="1:4" x14ac:dyDescent="0.2">
      <c r="A741">
        <v>18144</v>
      </c>
      <c r="B741" s="1">
        <v>43665</v>
      </c>
      <c r="C741">
        <v>2.75</v>
      </c>
      <c r="D741">
        <f>VLOOKUP(A741,'Customer dataset'!$A$1:$J$284,9)</f>
        <v>60</v>
      </c>
    </row>
    <row r="742" spans="1:4" x14ac:dyDescent="0.2">
      <c r="A742">
        <v>18144</v>
      </c>
      <c r="B742" s="1">
        <v>43468</v>
      </c>
      <c r="C742">
        <v>3.5</v>
      </c>
      <c r="D742">
        <f>VLOOKUP(A742,'Customer dataset'!$A$1:$J$284,9)</f>
        <v>60</v>
      </c>
    </row>
    <row r="743" spans="1:4" x14ac:dyDescent="0.2">
      <c r="A743">
        <v>18144</v>
      </c>
      <c r="B743" s="1">
        <v>43703</v>
      </c>
      <c r="C743">
        <v>3.5</v>
      </c>
      <c r="D743">
        <f>VLOOKUP(A743,'Customer dataset'!$A$1:$J$284,9)</f>
        <v>60</v>
      </c>
    </row>
    <row r="744" spans="1:4" x14ac:dyDescent="0.2">
      <c r="A744">
        <v>18144</v>
      </c>
      <c r="B744" s="1">
        <v>43578</v>
      </c>
      <c r="C744">
        <v>3.5</v>
      </c>
      <c r="D744">
        <f>VLOOKUP(A744,'Customer dataset'!$A$1:$J$284,9)</f>
        <v>60</v>
      </c>
    </row>
    <row r="745" spans="1:4" x14ac:dyDescent="0.2">
      <c r="A745">
        <v>18144</v>
      </c>
      <c r="B745" s="1">
        <v>43575</v>
      </c>
      <c r="C745">
        <v>2.9</v>
      </c>
      <c r="D745">
        <f>VLOOKUP(A745,'Customer dataset'!$A$1:$J$284,9)</f>
        <v>60</v>
      </c>
    </row>
    <row r="746" spans="1:4" x14ac:dyDescent="0.2">
      <c r="A746">
        <v>18144</v>
      </c>
      <c r="B746" s="1">
        <v>43679</v>
      </c>
      <c r="C746">
        <v>2.9</v>
      </c>
      <c r="D746">
        <f>VLOOKUP(A746,'Customer dataset'!$A$1:$J$284,9)</f>
        <v>60</v>
      </c>
    </row>
    <row r="747" spans="1:4" x14ac:dyDescent="0.2">
      <c r="A747">
        <v>18144</v>
      </c>
      <c r="B747" s="1">
        <v>43579</v>
      </c>
      <c r="C747">
        <v>3</v>
      </c>
      <c r="D747">
        <f>VLOOKUP(A747,'Customer dataset'!$A$1:$J$284,9)</f>
        <v>60</v>
      </c>
    </row>
    <row r="748" spans="1:4" x14ac:dyDescent="0.2">
      <c r="A748">
        <v>18144</v>
      </c>
      <c r="B748" s="1">
        <v>43525</v>
      </c>
      <c r="C748">
        <v>8.25</v>
      </c>
      <c r="D748">
        <f>VLOOKUP(A748,'Customer dataset'!$A$1:$J$284,9)</f>
        <v>60</v>
      </c>
    </row>
    <row r="749" spans="1:4" x14ac:dyDescent="0.2">
      <c r="A749">
        <v>18144</v>
      </c>
      <c r="B749" s="1">
        <v>43551</v>
      </c>
      <c r="C749">
        <v>3</v>
      </c>
      <c r="D749">
        <f>VLOOKUP(A749,'Customer dataset'!$A$1:$J$284,9)</f>
        <v>60</v>
      </c>
    </row>
    <row r="750" spans="1:4" x14ac:dyDescent="0.2">
      <c r="A750">
        <v>18145</v>
      </c>
      <c r="B750" s="1">
        <v>43828</v>
      </c>
      <c r="C750">
        <v>2.8499999999999996</v>
      </c>
      <c r="D750">
        <f>VLOOKUP(A750,'Customer dataset'!$A$1:$J$284,9)</f>
        <v>64</v>
      </c>
    </row>
    <row r="751" spans="1:4" x14ac:dyDescent="0.2">
      <c r="A751">
        <v>18145</v>
      </c>
      <c r="B751" s="1">
        <v>43787</v>
      </c>
      <c r="C751">
        <v>3.04</v>
      </c>
      <c r="D751">
        <f>VLOOKUP(A751,'Customer dataset'!$A$1:$J$284,9)</f>
        <v>64</v>
      </c>
    </row>
    <row r="752" spans="1:4" x14ac:dyDescent="0.2">
      <c r="A752">
        <v>18145</v>
      </c>
      <c r="B752" s="1">
        <v>43580</v>
      </c>
      <c r="C752">
        <v>2.75</v>
      </c>
      <c r="D752">
        <f>VLOOKUP(A752,'Customer dataset'!$A$1:$J$284,9)</f>
        <v>64</v>
      </c>
    </row>
    <row r="753" spans="1:4" x14ac:dyDescent="0.2">
      <c r="A753">
        <v>18147</v>
      </c>
      <c r="B753" s="1">
        <v>43796</v>
      </c>
      <c r="C753">
        <v>2.375</v>
      </c>
      <c r="D753">
        <f>VLOOKUP(A753,'Customer dataset'!$A$1:$J$284,9)</f>
        <v>43</v>
      </c>
    </row>
    <row r="754" spans="1:4" x14ac:dyDescent="0.2">
      <c r="A754">
        <v>18147</v>
      </c>
      <c r="B754" s="1">
        <v>43514</v>
      </c>
      <c r="C754">
        <v>2.9</v>
      </c>
      <c r="D754">
        <f>VLOOKUP(A754,'Customer dataset'!$A$1:$J$284,9)</f>
        <v>43</v>
      </c>
    </row>
    <row r="755" spans="1:4" x14ac:dyDescent="0.2">
      <c r="A755">
        <v>18147</v>
      </c>
      <c r="B755" s="1">
        <v>43607</v>
      </c>
      <c r="C755">
        <v>2.8800000000000003</v>
      </c>
      <c r="D755">
        <f>VLOOKUP(A755,'Customer dataset'!$A$1:$J$284,9)</f>
        <v>43</v>
      </c>
    </row>
    <row r="756" spans="1:4" x14ac:dyDescent="0.2">
      <c r="A756">
        <v>18147</v>
      </c>
      <c r="B756" s="1">
        <v>43537</v>
      </c>
      <c r="C756">
        <v>2.9</v>
      </c>
      <c r="D756">
        <f>VLOOKUP(A756,'Customer dataset'!$A$1:$J$284,9)</f>
        <v>43</v>
      </c>
    </row>
    <row r="757" spans="1:4" x14ac:dyDescent="0.2">
      <c r="A757">
        <v>18149</v>
      </c>
      <c r="B757" s="1">
        <v>43764</v>
      </c>
      <c r="C757">
        <v>3</v>
      </c>
      <c r="D757">
        <f>VLOOKUP(A757,'Customer dataset'!$A$1:$J$284,9)</f>
        <v>45</v>
      </c>
    </row>
    <row r="758" spans="1:4" x14ac:dyDescent="0.2">
      <c r="A758">
        <v>18149</v>
      </c>
      <c r="B758" s="1">
        <v>43608</v>
      </c>
      <c r="C758">
        <v>2.7549999999999999</v>
      </c>
      <c r="D758">
        <f>VLOOKUP(A758,'Customer dataset'!$A$1:$J$284,9)</f>
        <v>45</v>
      </c>
    </row>
    <row r="759" spans="1:4" x14ac:dyDescent="0.2">
      <c r="A759">
        <v>18149</v>
      </c>
      <c r="B759" s="1">
        <v>43775</v>
      </c>
      <c r="C759">
        <v>2.4750000000000001</v>
      </c>
      <c r="D759">
        <f>VLOOKUP(A759,'Customer dataset'!$A$1:$J$284,9)</f>
        <v>45</v>
      </c>
    </row>
    <row r="760" spans="1:4" x14ac:dyDescent="0.2">
      <c r="A760">
        <v>18150</v>
      </c>
      <c r="B760" s="1">
        <v>43771</v>
      </c>
      <c r="C760">
        <v>2.375</v>
      </c>
      <c r="D760">
        <f>VLOOKUP(A760,'Customer dataset'!$A$1:$J$284,9)</f>
        <v>48</v>
      </c>
    </row>
    <row r="761" spans="1:4" x14ac:dyDescent="0.2">
      <c r="A761">
        <v>18150</v>
      </c>
      <c r="B761" s="1">
        <v>43738</v>
      </c>
      <c r="C761">
        <v>2.9</v>
      </c>
      <c r="D761">
        <f>VLOOKUP(A761,'Customer dataset'!$A$1:$J$284,9)</f>
        <v>48</v>
      </c>
    </row>
    <row r="762" spans="1:4" x14ac:dyDescent="0.2">
      <c r="A762">
        <v>18150</v>
      </c>
      <c r="B762" s="1">
        <v>43824</v>
      </c>
      <c r="C762">
        <v>2.7549999999999999</v>
      </c>
      <c r="D762">
        <f>VLOOKUP(A762,'Customer dataset'!$A$1:$J$284,9)</f>
        <v>48</v>
      </c>
    </row>
    <row r="763" spans="1:4" x14ac:dyDescent="0.2">
      <c r="A763">
        <v>18151</v>
      </c>
      <c r="B763" s="1">
        <v>43492</v>
      </c>
      <c r="C763">
        <v>3.2</v>
      </c>
      <c r="D763">
        <f>VLOOKUP(A763,'Customer dataset'!$A$1:$J$284,9)</f>
        <v>41</v>
      </c>
    </row>
    <row r="764" spans="1:4" x14ac:dyDescent="0.2">
      <c r="A764">
        <v>18151</v>
      </c>
      <c r="B764" s="1">
        <v>43714</v>
      </c>
      <c r="C764">
        <v>2.7549999999999999</v>
      </c>
      <c r="D764">
        <f>VLOOKUP(A764,'Customer dataset'!$A$1:$J$284,9)</f>
        <v>41</v>
      </c>
    </row>
    <row r="765" spans="1:4" x14ac:dyDescent="0.2">
      <c r="A765">
        <v>18151</v>
      </c>
      <c r="B765" s="1">
        <v>43776</v>
      </c>
      <c r="C765">
        <v>2.7549999999999999</v>
      </c>
      <c r="D765">
        <f>VLOOKUP(A765,'Customer dataset'!$A$1:$J$284,9)</f>
        <v>41</v>
      </c>
    </row>
    <row r="766" spans="1:4" x14ac:dyDescent="0.2">
      <c r="A766">
        <v>18151</v>
      </c>
      <c r="B766" s="1">
        <v>43771</v>
      </c>
      <c r="C766">
        <v>2.75</v>
      </c>
      <c r="D766">
        <f>VLOOKUP(A766,'Customer dataset'!$A$1:$J$284,9)</f>
        <v>41</v>
      </c>
    </row>
    <row r="767" spans="1:4" x14ac:dyDescent="0.2">
      <c r="A767">
        <v>18154</v>
      </c>
      <c r="B767" s="1">
        <v>43740</v>
      </c>
      <c r="C767">
        <v>2.5</v>
      </c>
      <c r="D767">
        <f>VLOOKUP(A767,'Customer dataset'!$A$1:$J$284,9)</f>
        <v>53</v>
      </c>
    </row>
    <row r="768" spans="1:4" x14ac:dyDescent="0.2">
      <c r="A768">
        <v>18154</v>
      </c>
      <c r="B768" s="1">
        <v>43764</v>
      </c>
      <c r="C768">
        <v>3</v>
      </c>
      <c r="D768">
        <f>VLOOKUP(A768,'Customer dataset'!$A$1:$J$284,9)</f>
        <v>53</v>
      </c>
    </row>
    <row r="769" spans="1:4" x14ac:dyDescent="0.2">
      <c r="A769">
        <v>18154</v>
      </c>
      <c r="B769" s="1">
        <v>43665</v>
      </c>
      <c r="C769">
        <v>2.7549999999999999</v>
      </c>
      <c r="D769">
        <f>VLOOKUP(A769,'Customer dataset'!$A$1:$J$284,9)</f>
        <v>53</v>
      </c>
    </row>
    <row r="770" spans="1:4" x14ac:dyDescent="0.2">
      <c r="A770">
        <v>18155</v>
      </c>
      <c r="B770" s="1">
        <v>43667</v>
      </c>
      <c r="C770">
        <v>2.9</v>
      </c>
      <c r="D770">
        <f>VLOOKUP(A770,'Customer dataset'!$A$1:$J$284,9)</f>
        <v>37</v>
      </c>
    </row>
    <row r="771" spans="1:4" x14ac:dyDescent="0.2">
      <c r="A771">
        <v>18155</v>
      </c>
      <c r="B771" s="1">
        <v>43705</v>
      </c>
      <c r="C771">
        <v>3.2</v>
      </c>
      <c r="D771">
        <f>VLOOKUP(A771,'Customer dataset'!$A$1:$J$284,9)</f>
        <v>37</v>
      </c>
    </row>
    <row r="772" spans="1:4" x14ac:dyDescent="0.2">
      <c r="A772">
        <v>18155</v>
      </c>
      <c r="B772" s="1">
        <v>43751</v>
      </c>
      <c r="C772">
        <v>2.75</v>
      </c>
      <c r="D772">
        <f>VLOOKUP(A772,'Customer dataset'!$A$1:$J$284,9)</f>
        <v>37</v>
      </c>
    </row>
    <row r="773" spans="1:4" x14ac:dyDescent="0.2">
      <c r="A773">
        <v>18158</v>
      </c>
      <c r="B773" s="1">
        <v>43521</v>
      </c>
      <c r="C773">
        <v>2.9</v>
      </c>
      <c r="D773">
        <f>VLOOKUP(A773,'Customer dataset'!$A$1:$J$284,9)</f>
        <v>50</v>
      </c>
    </row>
    <row r="774" spans="1:4" x14ac:dyDescent="0.2">
      <c r="A774">
        <v>18158</v>
      </c>
      <c r="B774" s="1">
        <v>43712</v>
      </c>
      <c r="C774">
        <v>3.5</v>
      </c>
      <c r="D774">
        <f>VLOOKUP(A774,'Customer dataset'!$A$1:$J$284,9)</f>
        <v>50</v>
      </c>
    </row>
    <row r="775" spans="1:4" x14ac:dyDescent="0.2">
      <c r="A775">
        <v>18158</v>
      </c>
      <c r="B775" s="1">
        <v>43527</v>
      </c>
      <c r="C775">
        <v>3.5</v>
      </c>
      <c r="D775">
        <f>VLOOKUP(A775,'Customer dataset'!$A$1:$J$284,9)</f>
        <v>50</v>
      </c>
    </row>
    <row r="776" spans="1:4" x14ac:dyDescent="0.2">
      <c r="A776">
        <v>18158</v>
      </c>
      <c r="B776" s="1">
        <v>43762</v>
      </c>
      <c r="C776">
        <v>3.5</v>
      </c>
      <c r="D776">
        <f>VLOOKUP(A776,'Customer dataset'!$A$1:$J$284,9)</f>
        <v>50</v>
      </c>
    </row>
    <row r="777" spans="1:4" x14ac:dyDescent="0.2">
      <c r="A777">
        <v>18158</v>
      </c>
      <c r="B777" s="1">
        <v>43553</v>
      </c>
      <c r="C777">
        <v>3.5</v>
      </c>
      <c r="D777">
        <f>VLOOKUP(A777,'Customer dataset'!$A$1:$J$284,9)</f>
        <v>50</v>
      </c>
    </row>
    <row r="778" spans="1:4" x14ac:dyDescent="0.2">
      <c r="A778">
        <v>18158</v>
      </c>
      <c r="B778" s="1">
        <v>43585</v>
      </c>
      <c r="C778">
        <v>2.9</v>
      </c>
      <c r="D778">
        <f>VLOOKUP(A778,'Customer dataset'!$A$1:$J$284,9)</f>
        <v>50</v>
      </c>
    </row>
    <row r="779" spans="1:4" x14ac:dyDescent="0.2">
      <c r="A779">
        <v>18159</v>
      </c>
      <c r="B779" s="1">
        <v>43583</v>
      </c>
      <c r="C779">
        <v>3.5</v>
      </c>
      <c r="D779">
        <f>VLOOKUP(A779,'Customer dataset'!$A$1:$J$284,9)</f>
        <v>60</v>
      </c>
    </row>
    <row r="780" spans="1:4" x14ac:dyDescent="0.2">
      <c r="A780">
        <v>18159</v>
      </c>
      <c r="B780" s="1">
        <v>43554</v>
      </c>
      <c r="C780">
        <v>3.5</v>
      </c>
      <c r="D780">
        <f>VLOOKUP(A780,'Customer dataset'!$A$1:$J$284,9)</f>
        <v>60</v>
      </c>
    </row>
    <row r="781" spans="1:4" x14ac:dyDescent="0.2">
      <c r="A781">
        <v>18159</v>
      </c>
      <c r="B781" s="1">
        <v>43630</v>
      </c>
      <c r="C781">
        <v>3.5</v>
      </c>
      <c r="D781">
        <f>VLOOKUP(A781,'Customer dataset'!$A$1:$J$284,9)</f>
        <v>60</v>
      </c>
    </row>
    <row r="782" spans="1:4" x14ac:dyDescent="0.2">
      <c r="A782">
        <v>18159</v>
      </c>
      <c r="B782" s="1">
        <v>43786</v>
      </c>
      <c r="C782">
        <v>3.5</v>
      </c>
      <c r="D782">
        <f>VLOOKUP(A782,'Customer dataset'!$A$1:$J$284,9)</f>
        <v>60</v>
      </c>
    </row>
    <row r="783" spans="1:4" x14ac:dyDescent="0.2">
      <c r="A783">
        <v>18159</v>
      </c>
      <c r="B783" s="1">
        <v>43658</v>
      </c>
      <c r="C783">
        <v>2.9</v>
      </c>
      <c r="D783">
        <f>VLOOKUP(A783,'Customer dataset'!$A$1:$J$284,9)</f>
        <v>60</v>
      </c>
    </row>
    <row r="784" spans="1:4" x14ac:dyDescent="0.2">
      <c r="A784">
        <v>18161</v>
      </c>
      <c r="B784" s="1">
        <v>43692</v>
      </c>
      <c r="C784">
        <v>2.9</v>
      </c>
      <c r="D784">
        <f>VLOOKUP(A784,'Customer dataset'!$A$1:$J$284,9)</f>
        <v>59</v>
      </c>
    </row>
    <row r="785" spans="1:4" x14ac:dyDescent="0.2">
      <c r="A785">
        <v>18161</v>
      </c>
      <c r="B785" s="1">
        <v>43629</v>
      </c>
      <c r="C785">
        <v>3.5</v>
      </c>
      <c r="D785">
        <f>VLOOKUP(A785,'Customer dataset'!$A$1:$J$284,9)</f>
        <v>59</v>
      </c>
    </row>
    <row r="786" spans="1:4" x14ac:dyDescent="0.2">
      <c r="A786">
        <v>18161</v>
      </c>
      <c r="B786" s="1">
        <v>43521</v>
      </c>
      <c r="C786">
        <v>3.5</v>
      </c>
      <c r="D786">
        <f>VLOOKUP(A786,'Customer dataset'!$A$1:$J$284,9)</f>
        <v>59</v>
      </c>
    </row>
    <row r="787" spans="1:4" x14ac:dyDescent="0.2">
      <c r="A787">
        <v>18161</v>
      </c>
      <c r="B787" s="1">
        <v>43697</v>
      </c>
      <c r="C787">
        <v>3.5</v>
      </c>
      <c r="D787">
        <f>VLOOKUP(A787,'Customer dataset'!$A$1:$J$284,9)</f>
        <v>59</v>
      </c>
    </row>
    <row r="788" spans="1:4" x14ac:dyDescent="0.2">
      <c r="A788">
        <v>18161</v>
      </c>
      <c r="B788" s="1">
        <v>43595</v>
      </c>
      <c r="C788">
        <v>3.5</v>
      </c>
      <c r="D788">
        <f>VLOOKUP(A788,'Customer dataset'!$A$1:$J$284,9)</f>
        <v>59</v>
      </c>
    </row>
    <row r="789" spans="1:4" x14ac:dyDescent="0.2">
      <c r="A789">
        <v>18161</v>
      </c>
      <c r="B789" s="1">
        <v>43488</v>
      </c>
      <c r="C789">
        <v>3.5</v>
      </c>
      <c r="D789">
        <f>VLOOKUP(A789,'Customer dataset'!$A$1:$J$284,9)</f>
        <v>59</v>
      </c>
    </row>
    <row r="790" spans="1:4" x14ac:dyDescent="0.2">
      <c r="A790">
        <v>18161</v>
      </c>
      <c r="B790" s="1">
        <v>43775</v>
      </c>
      <c r="C790">
        <v>2.9</v>
      </c>
      <c r="D790">
        <f>VLOOKUP(A790,'Customer dataset'!$A$1:$J$284,9)</f>
        <v>59</v>
      </c>
    </row>
    <row r="791" spans="1:4" x14ac:dyDescent="0.2">
      <c r="A791">
        <v>18164</v>
      </c>
      <c r="B791" s="1">
        <v>43568</v>
      </c>
      <c r="C791">
        <v>2.9</v>
      </c>
      <c r="D791">
        <f>VLOOKUP(A791,'Customer dataset'!$A$1:$J$284,9)</f>
        <v>50</v>
      </c>
    </row>
    <row r="792" spans="1:4" x14ac:dyDescent="0.2">
      <c r="A792">
        <v>18164</v>
      </c>
      <c r="B792" s="1">
        <v>43698</v>
      </c>
      <c r="C792">
        <v>3.5</v>
      </c>
      <c r="D792">
        <f>VLOOKUP(A792,'Customer dataset'!$A$1:$J$284,9)</f>
        <v>50</v>
      </c>
    </row>
    <row r="793" spans="1:4" x14ac:dyDescent="0.2">
      <c r="A793">
        <v>18164</v>
      </c>
      <c r="B793" s="1">
        <v>43715</v>
      </c>
      <c r="C793">
        <v>3.5</v>
      </c>
      <c r="D793">
        <f>VLOOKUP(A793,'Customer dataset'!$A$1:$J$284,9)</f>
        <v>50</v>
      </c>
    </row>
    <row r="794" spans="1:4" x14ac:dyDescent="0.2">
      <c r="A794">
        <v>18164</v>
      </c>
      <c r="B794" s="1">
        <v>43488</v>
      </c>
      <c r="C794">
        <v>2.9</v>
      </c>
      <c r="D794">
        <f>VLOOKUP(A794,'Customer dataset'!$A$1:$J$284,9)</f>
        <v>50</v>
      </c>
    </row>
    <row r="795" spans="1:4" x14ac:dyDescent="0.2">
      <c r="A795">
        <v>18165</v>
      </c>
      <c r="B795" s="1">
        <v>43530</v>
      </c>
      <c r="C795">
        <v>3</v>
      </c>
      <c r="D795">
        <f>VLOOKUP(A795,'Customer dataset'!$A$1:$J$284,9)</f>
        <v>69</v>
      </c>
    </row>
    <row r="796" spans="1:4" x14ac:dyDescent="0.2">
      <c r="A796">
        <v>18165</v>
      </c>
      <c r="B796" s="1">
        <v>43574</v>
      </c>
      <c r="C796">
        <v>3.5</v>
      </c>
      <c r="D796">
        <f>VLOOKUP(A796,'Customer dataset'!$A$1:$J$284,9)</f>
        <v>69</v>
      </c>
    </row>
    <row r="797" spans="1:4" x14ac:dyDescent="0.2">
      <c r="A797">
        <v>18165</v>
      </c>
      <c r="B797" s="1">
        <v>43505</v>
      </c>
      <c r="C797">
        <v>3</v>
      </c>
      <c r="D797">
        <f>VLOOKUP(A797,'Customer dataset'!$A$1:$J$284,9)</f>
        <v>69</v>
      </c>
    </row>
    <row r="798" spans="1:4" x14ac:dyDescent="0.2">
      <c r="A798">
        <v>18165</v>
      </c>
      <c r="B798" s="1">
        <v>43714</v>
      </c>
      <c r="C798">
        <v>5.8</v>
      </c>
      <c r="D798">
        <f>VLOOKUP(A798,'Customer dataset'!$A$1:$J$284,9)</f>
        <v>69</v>
      </c>
    </row>
    <row r="799" spans="1:4" x14ac:dyDescent="0.2">
      <c r="A799">
        <v>18165</v>
      </c>
      <c r="B799" s="1">
        <v>43794</v>
      </c>
      <c r="C799">
        <v>2.9</v>
      </c>
      <c r="D799">
        <f>VLOOKUP(A799,'Customer dataset'!$A$1:$J$284,9)</f>
        <v>69</v>
      </c>
    </row>
    <row r="800" spans="1:4" x14ac:dyDescent="0.2">
      <c r="A800">
        <v>18165</v>
      </c>
      <c r="B800" s="1">
        <v>43508</v>
      </c>
      <c r="C800">
        <v>2.5</v>
      </c>
      <c r="D800">
        <f>VLOOKUP(A800,'Customer dataset'!$A$1:$J$284,9)</f>
        <v>69</v>
      </c>
    </row>
    <row r="801" spans="1:4" x14ac:dyDescent="0.2">
      <c r="A801">
        <v>18165</v>
      </c>
      <c r="B801" s="1">
        <v>43651</v>
      </c>
      <c r="C801">
        <v>2.9</v>
      </c>
      <c r="D801">
        <f>VLOOKUP(A801,'Customer dataset'!$A$1:$J$284,9)</f>
        <v>69</v>
      </c>
    </row>
    <row r="802" spans="1:4" x14ac:dyDescent="0.2">
      <c r="A802">
        <v>18165</v>
      </c>
      <c r="B802" s="1">
        <v>43575</v>
      </c>
      <c r="C802">
        <v>2.9</v>
      </c>
      <c r="D802">
        <f>VLOOKUP(A802,'Customer dataset'!$A$1:$J$284,9)</f>
        <v>69</v>
      </c>
    </row>
    <row r="803" spans="1:4" x14ac:dyDescent="0.2">
      <c r="A803">
        <v>18165</v>
      </c>
      <c r="B803" s="1">
        <v>43755</v>
      </c>
      <c r="C803">
        <v>3.5</v>
      </c>
      <c r="D803">
        <f>VLOOKUP(A803,'Customer dataset'!$A$1:$J$284,9)</f>
        <v>69</v>
      </c>
    </row>
    <row r="804" spans="1:4" x14ac:dyDescent="0.2">
      <c r="A804">
        <v>18165</v>
      </c>
      <c r="B804" s="1">
        <v>43701</v>
      </c>
      <c r="C804">
        <v>6.4</v>
      </c>
      <c r="D804">
        <f>VLOOKUP(A804,'Customer dataset'!$A$1:$J$284,9)</f>
        <v>69</v>
      </c>
    </row>
    <row r="805" spans="1:4" x14ac:dyDescent="0.2">
      <c r="A805">
        <v>18165</v>
      </c>
      <c r="B805" s="1">
        <v>43611</v>
      </c>
      <c r="C805">
        <v>3.5</v>
      </c>
      <c r="D805">
        <f>VLOOKUP(A805,'Customer dataset'!$A$1:$J$284,9)</f>
        <v>69</v>
      </c>
    </row>
    <row r="806" spans="1:4" x14ac:dyDescent="0.2">
      <c r="A806">
        <v>18165</v>
      </c>
      <c r="B806" s="1">
        <v>43740</v>
      </c>
      <c r="C806">
        <v>3.5</v>
      </c>
      <c r="D806">
        <f>VLOOKUP(A806,'Customer dataset'!$A$1:$J$284,9)</f>
        <v>69</v>
      </c>
    </row>
    <row r="807" spans="1:4" x14ac:dyDescent="0.2">
      <c r="A807">
        <v>18165</v>
      </c>
      <c r="B807" s="1">
        <v>43466</v>
      </c>
      <c r="C807">
        <v>2.9</v>
      </c>
      <c r="D807">
        <f>VLOOKUP(A807,'Customer dataset'!$A$1:$J$284,9)</f>
        <v>69</v>
      </c>
    </row>
    <row r="808" spans="1:4" x14ac:dyDescent="0.2">
      <c r="A808">
        <v>18165</v>
      </c>
      <c r="B808" s="1">
        <v>43827</v>
      </c>
      <c r="C808">
        <v>2.9</v>
      </c>
      <c r="D808">
        <f>VLOOKUP(A808,'Customer dataset'!$A$1:$J$284,9)</f>
        <v>69</v>
      </c>
    </row>
    <row r="809" spans="1:4" x14ac:dyDescent="0.2">
      <c r="A809">
        <v>18165</v>
      </c>
      <c r="B809" s="1">
        <v>43635</v>
      </c>
      <c r="C809">
        <v>3</v>
      </c>
      <c r="D809">
        <f>VLOOKUP(A809,'Customer dataset'!$A$1:$J$284,9)</f>
        <v>69</v>
      </c>
    </row>
    <row r="810" spans="1:4" x14ac:dyDescent="0.2">
      <c r="A810">
        <v>18165</v>
      </c>
      <c r="B810" s="1">
        <v>43518</v>
      </c>
      <c r="C810">
        <v>3</v>
      </c>
      <c r="D810">
        <f>VLOOKUP(A810,'Customer dataset'!$A$1:$J$284,9)</f>
        <v>69</v>
      </c>
    </row>
    <row r="811" spans="1:4" x14ac:dyDescent="0.2">
      <c r="A811">
        <v>18165</v>
      </c>
      <c r="B811" s="1">
        <v>43792</v>
      </c>
      <c r="C811">
        <v>3</v>
      </c>
      <c r="D811">
        <f>VLOOKUP(A811,'Customer dataset'!$A$1:$J$284,9)</f>
        <v>69</v>
      </c>
    </row>
    <row r="812" spans="1:4" x14ac:dyDescent="0.2">
      <c r="A812">
        <v>18167</v>
      </c>
      <c r="B812" s="1">
        <v>43562</v>
      </c>
      <c r="C812">
        <v>3.5</v>
      </c>
      <c r="D812">
        <f>VLOOKUP(A812,'Customer dataset'!$A$1:$J$284,9)</f>
        <v>62</v>
      </c>
    </row>
    <row r="813" spans="1:4" x14ac:dyDescent="0.2">
      <c r="A813">
        <v>18167</v>
      </c>
      <c r="B813" s="1">
        <v>43781</v>
      </c>
      <c r="C813">
        <v>3</v>
      </c>
      <c r="D813">
        <f>VLOOKUP(A813,'Customer dataset'!$A$1:$J$284,9)</f>
        <v>62</v>
      </c>
    </row>
    <row r="814" spans="1:4" x14ac:dyDescent="0.2">
      <c r="A814">
        <v>18167</v>
      </c>
      <c r="B814" s="1">
        <v>43695</v>
      </c>
      <c r="C814">
        <v>3.5</v>
      </c>
      <c r="D814">
        <f>VLOOKUP(A814,'Customer dataset'!$A$1:$J$284,9)</f>
        <v>62</v>
      </c>
    </row>
    <row r="815" spans="1:4" x14ac:dyDescent="0.2">
      <c r="A815">
        <v>18167</v>
      </c>
      <c r="B815" s="1">
        <v>43492</v>
      </c>
      <c r="C815">
        <v>3.2</v>
      </c>
      <c r="D815">
        <f>VLOOKUP(A815,'Customer dataset'!$A$1:$J$284,9)</f>
        <v>62</v>
      </c>
    </row>
    <row r="816" spans="1:4" x14ac:dyDescent="0.2">
      <c r="A816">
        <v>18167</v>
      </c>
      <c r="B816" s="1">
        <v>43697</v>
      </c>
      <c r="C816">
        <v>3.5</v>
      </c>
      <c r="D816">
        <f>VLOOKUP(A816,'Customer dataset'!$A$1:$J$284,9)</f>
        <v>62</v>
      </c>
    </row>
    <row r="817" spans="1:4" x14ac:dyDescent="0.2">
      <c r="A817">
        <v>18167</v>
      </c>
      <c r="B817" s="1">
        <v>43686</v>
      </c>
      <c r="C817">
        <v>2.9</v>
      </c>
      <c r="D817">
        <f>VLOOKUP(A817,'Customer dataset'!$A$1:$J$284,9)</f>
        <v>62</v>
      </c>
    </row>
    <row r="818" spans="1:4" x14ac:dyDescent="0.2">
      <c r="A818">
        <v>18168</v>
      </c>
      <c r="B818" s="1">
        <v>43818</v>
      </c>
      <c r="C818">
        <v>9</v>
      </c>
      <c r="D818">
        <f>VLOOKUP(A818,'Customer dataset'!$A$1:$J$284,9)</f>
        <v>53</v>
      </c>
    </row>
    <row r="819" spans="1:4" x14ac:dyDescent="0.2">
      <c r="A819">
        <v>18168</v>
      </c>
      <c r="B819" s="1">
        <v>43719</v>
      </c>
      <c r="C819">
        <v>2.9</v>
      </c>
      <c r="D819">
        <f>VLOOKUP(A819,'Customer dataset'!$A$1:$J$284,9)</f>
        <v>53</v>
      </c>
    </row>
    <row r="820" spans="1:4" x14ac:dyDescent="0.2">
      <c r="A820">
        <v>18168</v>
      </c>
      <c r="B820" s="1">
        <v>43488</v>
      </c>
      <c r="C820">
        <v>3.5</v>
      </c>
      <c r="D820">
        <f>VLOOKUP(A820,'Customer dataset'!$A$1:$J$284,9)</f>
        <v>53</v>
      </c>
    </row>
    <row r="821" spans="1:4" x14ac:dyDescent="0.2">
      <c r="A821">
        <v>18168</v>
      </c>
      <c r="B821" s="1">
        <v>43684</v>
      </c>
      <c r="C821">
        <v>6.4</v>
      </c>
      <c r="D821">
        <f>VLOOKUP(A821,'Customer dataset'!$A$1:$J$284,9)</f>
        <v>53</v>
      </c>
    </row>
    <row r="822" spans="1:4" x14ac:dyDescent="0.2">
      <c r="A822">
        <v>18168</v>
      </c>
      <c r="B822" s="1">
        <v>43572</v>
      </c>
      <c r="C822">
        <v>3.2</v>
      </c>
      <c r="D822">
        <f>VLOOKUP(A822,'Customer dataset'!$A$1:$J$284,9)</f>
        <v>53</v>
      </c>
    </row>
    <row r="823" spans="1:4" x14ac:dyDescent="0.2">
      <c r="A823">
        <v>18168</v>
      </c>
      <c r="B823" s="1">
        <v>43628</v>
      </c>
      <c r="C823">
        <v>3.5</v>
      </c>
      <c r="D823">
        <f>VLOOKUP(A823,'Customer dataset'!$A$1:$J$284,9)</f>
        <v>53</v>
      </c>
    </row>
    <row r="824" spans="1:4" x14ac:dyDescent="0.2">
      <c r="A824">
        <v>18168</v>
      </c>
      <c r="B824" s="1">
        <v>43750</v>
      </c>
      <c r="C824">
        <v>3</v>
      </c>
      <c r="D824">
        <f>VLOOKUP(A824,'Customer dataset'!$A$1:$J$284,9)</f>
        <v>53</v>
      </c>
    </row>
    <row r="825" spans="1:4" x14ac:dyDescent="0.2">
      <c r="A825">
        <v>18168</v>
      </c>
      <c r="B825" s="1">
        <v>43483</v>
      </c>
      <c r="C825">
        <v>3</v>
      </c>
      <c r="D825">
        <f>VLOOKUP(A825,'Customer dataset'!$A$1:$J$284,9)</f>
        <v>53</v>
      </c>
    </row>
    <row r="826" spans="1:4" x14ac:dyDescent="0.2">
      <c r="A826">
        <v>18169</v>
      </c>
      <c r="B826" s="1">
        <v>43637</v>
      </c>
      <c r="C826">
        <v>3</v>
      </c>
      <c r="D826">
        <f>VLOOKUP(A826,'Customer dataset'!$A$1:$J$284,9)</f>
        <v>46</v>
      </c>
    </row>
    <row r="827" spans="1:4" x14ac:dyDescent="0.2">
      <c r="A827">
        <v>18169</v>
      </c>
      <c r="B827" s="1">
        <v>43577</v>
      </c>
      <c r="C827">
        <v>5</v>
      </c>
      <c r="D827">
        <f>VLOOKUP(A827,'Customer dataset'!$A$1:$J$284,9)</f>
        <v>46</v>
      </c>
    </row>
    <row r="828" spans="1:4" x14ac:dyDescent="0.2">
      <c r="A828">
        <v>18169</v>
      </c>
      <c r="B828" s="1">
        <v>43625</v>
      </c>
      <c r="C828">
        <v>3.5</v>
      </c>
      <c r="D828">
        <f>VLOOKUP(A828,'Customer dataset'!$A$1:$J$284,9)</f>
        <v>46</v>
      </c>
    </row>
    <row r="829" spans="1:4" x14ac:dyDescent="0.2">
      <c r="A829">
        <v>18169</v>
      </c>
      <c r="B829" s="1">
        <v>43592</v>
      </c>
      <c r="C829">
        <v>2.5</v>
      </c>
      <c r="D829">
        <f>VLOOKUP(A829,'Customer dataset'!$A$1:$J$284,9)</f>
        <v>46</v>
      </c>
    </row>
    <row r="830" spans="1:4" x14ac:dyDescent="0.2">
      <c r="A830">
        <v>18169</v>
      </c>
      <c r="B830" s="1">
        <v>43507</v>
      </c>
      <c r="C830">
        <v>2.9</v>
      </c>
      <c r="D830">
        <f>VLOOKUP(A830,'Customer dataset'!$A$1:$J$284,9)</f>
        <v>46</v>
      </c>
    </row>
    <row r="831" spans="1:4" x14ac:dyDescent="0.2">
      <c r="A831">
        <v>18169</v>
      </c>
      <c r="B831" s="1">
        <v>43472</v>
      </c>
      <c r="C831">
        <v>2.9</v>
      </c>
      <c r="D831">
        <f>VLOOKUP(A831,'Customer dataset'!$A$1:$J$284,9)</f>
        <v>46</v>
      </c>
    </row>
    <row r="832" spans="1:4" x14ac:dyDescent="0.2">
      <c r="A832">
        <v>18169</v>
      </c>
      <c r="B832" s="1">
        <v>43807</v>
      </c>
      <c r="C832">
        <v>3.5</v>
      </c>
      <c r="D832">
        <f>VLOOKUP(A832,'Customer dataset'!$A$1:$J$284,9)</f>
        <v>46</v>
      </c>
    </row>
    <row r="833" spans="1:4" x14ac:dyDescent="0.2">
      <c r="A833">
        <v>18169</v>
      </c>
      <c r="B833" s="1">
        <v>43821</v>
      </c>
      <c r="C833">
        <v>6.4</v>
      </c>
      <c r="D833">
        <f>VLOOKUP(A833,'Customer dataset'!$A$1:$J$284,9)</f>
        <v>46</v>
      </c>
    </row>
    <row r="834" spans="1:4" x14ac:dyDescent="0.2">
      <c r="A834">
        <v>18169</v>
      </c>
      <c r="B834" s="1">
        <v>43515</v>
      </c>
      <c r="C834">
        <v>3.2</v>
      </c>
      <c r="D834">
        <f>VLOOKUP(A834,'Customer dataset'!$A$1:$J$284,9)</f>
        <v>46</v>
      </c>
    </row>
    <row r="835" spans="1:4" x14ac:dyDescent="0.2">
      <c r="A835">
        <v>18169</v>
      </c>
      <c r="B835" s="1">
        <v>43802</v>
      </c>
      <c r="C835">
        <v>2.75</v>
      </c>
      <c r="D835">
        <f>VLOOKUP(A835,'Customer dataset'!$A$1:$J$284,9)</f>
        <v>46</v>
      </c>
    </row>
    <row r="836" spans="1:4" x14ac:dyDescent="0.2">
      <c r="A836">
        <v>18169</v>
      </c>
      <c r="B836" s="1">
        <v>43678</v>
      </c>
      <c r="C836">
        <v>3.5</v>
      </c>
      <c r="D836">
        <f>VLOOKUP(A836,'Customer dataset'!$A$1:$J$284,9)</f>
        <v>46</v>
      </c>
    </row>
    <row r="837" spans="1:4" x14ac:dyDescent="0.2">
      <c r="A837">
        <v>18169</v>
      </c>
      <c r="B837" s="1">
        <v>43529</v>
      </c>
      <c r="C837">
        <v>3.5</v>
      </c>
      <c r="D837">
        <f>VLOOKUP(A837,'Customer dataset'!$A$1:$J$284,9)</f>
        <v>46</v>
      </c>
    </row>
    <row r="838" spans="1:4" x14ac:dyDescent="0.2">
      <c r="A838">
        <v>18169</v>
      </c>
      <c r="B838" s="1">
        <v>43718</v>
      </c>
      <c r="C838">
        <v>2.9</v>
      </c>
      <c r="D838">
        <f>VLOOKUP(A838,'Customer dataset'!$A$1:$J$284,9)</f>
        <v>46</v>
      </c>
    </row>
    <row r="839" spans="1:4" x14ac:dyDescent="0.2">
      <c r="A839">
        <v>18169</v>
      </c>
      <c r="B839" s="1">
        <v>43811</v>
      </c>
      <c r="C839">
        <v>3</v>
      </c>
      <c r="D839">
        <f>VLOOKUP(A839,'Customer dataset'!$A$1:$J$284,9)</f>
        <v>46</v>
      </c>
    </row>
    <row r="840" spans="1:4" x14ac:dyDescent="0.2">
      <c r="A840">
        <v>18169</v>
      </c>
      <c r="B840" s="1">
        <v>43640</v>
      </c>
      <c r="C840">
        <v>3</v>
      </c>
      <c r="D840">
        <f>VLOOKUP(A840,'Customer dataset'!$A$1:$J$284,9)</f>
        <v>46</v>
      </c>
    </row>
    <row r="841" spans="1:4" x14ac:dyDescent="0.2">
      <c r="A841">
        <v>18170</v>
      </c>
      <c r="B841" s="1">
        <v>43555</v>
      </c>
      <c r="C841">
        <v>2.9</v>
      </c>
      <c r="D841">
        <f>VLOOKUP(A841,'Customer dataset'!$A$1:$J$284,9)</f>
        <v>36</v>
      </c>
    </row>
    <row r="842" spans="1:4" x14ac:dyDescent="0.2">
      <c r="A842">
        <v>18170</v>
      </c>
      <c r="B842" s="1">
        <v>43795</v>
      </c>
      <c r="C842">
        <v>3.5</v>
      </c>
      <c r="D842">
        <f>VLOOKUP(A842,'Customer dataset'!$A$1:$J$284,9)</f>
        <v>36</v>
      </c>
    </row>
    <row r="843" spans="1:4" x14ac:dyDescent="0.2">
      <c r="A843">
        <v>18170</v>
      </c>
      <c r="B843" s="1">
        <v>43825</v>
      </c>
      <c r="C843">
        <v>3.5</v>
      </c>
      <c r="D843">
        <f>VLOOKUP(A843,'Customer dataset'!$A$1:$J$284,9)</f>
        <v>36</v>
      </c>
    </row>
    <row r="844" spans="1:4" x14ac:dyDescent="0.2">
      <c r="A844">
        <v>18170</v>
      </c>
      <c r="B844" s="1">
        <v>43741</v>
      </c>
      <c r="C844">
        <v>3.5</v>
      </c>
      <c r="D844">
        <f>VLOOKUP(A844,'Customer dataset'!$A$1:$J$284,9)</f>
        <v>36</v>
      </c>
    </row>
    <row r="845" spans="1:4" x14ac:dyDescent="0.2">
      <c r="A845">
        <v>18170</v>
      </c>
      <c r="B845" s="1">
        <v>43806</v>
      </c>
      <c r="C845">
        <v>3.5</v>
      </c>
      <c r="D845">
        <f>VLOOKUP(A845,'Customer dataset'!$A$1:$J$284,9)</f>
        <v>36</v>
      </c>
    </row>
    <row r="846" spans="1:4" x14ac:dyDescent="0.2">
      <c r="A846">
        <v>18170</v>
      </c>
      <c r="B846" s="1">
        <v>43719</v>
      </c>
      <c r="C846">
        <v>2.9</v>
      </c>
      <c r="D846">
        <f>VLOOKUP(A846,'Customer dataset'!$A$1:$J$284,9)</f>
        <v>36</v>
      </c>
    </row>
    <row r="847" spans="1:4" x14ac:dyDescent="0.2">
      <c r="A847">
        <v>18172</v>
      </c>
      <c r="B847" s="1">
        <v>43712</v>
      </c>
      <c r="C847">
        <v>3</v>
      </c>
      <c r="D847">
        <f>VLOOKUP(A847,'Customer dataset'!$A$1:$J$284,9)</f>
        <v>40</v>
      </c>
    </row>
    <row r="848" spans="1:4" x14ac:dyDescent="0.2">
      <c r="A848">
        <v>18172</v>
      </c>
      <c r="B848" s="1">
        <v>43618</v>
      </c>
      <c r="C848">
        <v>3.5</v>
      </c>
      <c r="D848">
        <f>VLOOKUP(A848,'Customer dataset'!$A$1:$J$284,9)</f>
        <v>40</v>
      </c>
    </row>
    <row r="849" spans="1:4" x14ac:dyDescent="0.2">
      <c r="A849">
        <v>18172</v>
      </c>
      <c r="B849" s="1">
        <v>43627</v>
      </c>
      <c r="C849">
        <v>3</v>
      </c>
      <c r="D849">
        <f>VLOOKUP(A849,'Customer dataset'!$A$1:$J$284,9)</f>
        <v>40</v>
      </c>
    </row>
    <row r="850" spans="1:4" x14ac:dyDescent="0.2">
      <c r="A850">
        <v>18172</v>
      </c>
      <c r="B850" s="1">
        <v>43724</v>
      </c>
      <c r="C850">
        <v>3</v>
      </c>
      <c r="D850">
        <f>VLOOKUP(A850,'Customer dataset'!$A$1:$J$284,9)</f>
        <v>40</v>
      </c>
    </row>
    <row r="851" spans="1:4" x14ac:dyDescent="0.2">
      <c r="A851">
        <v>18172</v>
      </c>
      <c r="B851" s="1">
        <v>43482</v>
      </c>
      <c r="C851">
        <v>2.5</v>
      </c>
      <c r="D851">
        <f>VLOOKUP(A851,'Customer dataset'!$A$1:$J$284,9)</f>
        <v>40</v>
      </c>
    </row>
    <row r="852" spans="1:4" x14ac:dyDescent="0.2">
      <c r="A852">
        <v>18172</v>
      </c>
      <c r="B852" s="1">
        <v>43810</v>
      </c>
      <c r="C852">
        <v>2.9</v>
      </c>
      <c r="D852">
        <f>VLOOKUP(A852,'Customer dataset'!$A$1:$J$284,9)</f>
        <v>40</v>
      </c>
    </row>
    <row r="853" spans="1:4" x14ac:dyDescent="0.2">
      <c r="A853">
        <v>18172</v>
      </c>
      <c r="B853" s="1">
        <v>43561</v>
      </c>
      <c r="C853">
        <v>2.75</v>
      </c>
      <c r="D853">
        <f>VLOOKUP(A853,'Customer dataset'!$A$1:$J$284,9)</f>
        <v>40</v>
      </c>
    </row>
    <row r="854" spans="1:4" x14ac:dyDescent="0.2">
      <c r="A854">
        <v>18172</v>
      </c>
      <c r="B854" s="1">
        <v>43704</v>
      </c>
      <c r="C854">
        <v>3.5</v>
      </c>
      <c r="D854">
        <f>VLOOKUP(A854,'Customer dataset'!$A$1:$J$284,9)</f>
        <v>40</v>
      </c>
    </row>
    <row r="855" spans="1:4" x14ac:dyDescent="0.2">
      <c r="A855">
        <v>18172</v>
      </c>
      <c r="B855" s="1">
        <v>43539</v>
      </c>
      <c r="C855">
        <v>3.5</v>
      </c>
      <c r="D855">
        <f>VLOOKUP(A855,'Customer dataset'!$A$1:$J$284,9)</f>
        <v>40</v>
      </c>
    </row>
    <row r="856" spans="1:4" x14ac:dyDescent="0.2">
      <c r="A856">
        <v>18172</v>
      </c>
      <c r="B856" s="1">
        <v>43752</v>
      </c>
      <c r="C856">
        <v>2.9</v>
      </c>
      <c r="D856">
        <f>VLOOKUP(A856,'Customer dataset'!$A$1:$J$284,9)</f>
        <v>40</v>
      </c>
    </row>
    <row r="857" spans="1:4" x14ac:dyDescent="0.2">
      <c r="A857">
        <v>18172</v>
      </c>
      <c r="B857" s="1">
        <v>43828</v>
      </c>
      <c r="C857">
        <v>2.9</v>
      </c>
      <c r="D857">
        <f>VLOOKUP(A857,'Customer dataset'!$A$1:$J$284,9)</f>
        <v>40</v>
      </c>
    </row>
    <row r="858" spans="1:4" x14ac:dyDescent="0.2">
      <c r="A858">
        <v>18173</v>
      </c>
      <c r="B858" s="1">
        <v>43658</v>
      </c>
      <c r="C858">
        <v>2.9</v>
      </c>
      <c r="D858">
        <f>VLOOKUP(A858,'Customer dataset'!$A$1:$J$284,9)</f>
        <v>48</v>
      </c>
    </row>
    <row r="859" spans="1:4" x14ac:dyDescent="0.2">
      <c r="A859">
        <v>18173</v>
      </c>
      <c r="B859" s="1">
        <v>43777</v>
      </c>
      <c r="C859">
        <v>3</v>
      </c>
      <c r="D859">
        <f>VLOOKUP(A859,'Customer dataset'!$A$1:$J$284,9)</f>
        <v>48</v>
      </c>
    </row>
    <row r="860" spans="1:4" x14ac:dyDescent="0.2">
      <c r="A860">
        <v>18173</v>
      </c>
      <c r="B860" s="1">
        <v>43753</v>
      </c>
      <c r="C860">
        <v>3.2</v>
      </c>
      <c r="D860">
        <f>VLOOKUP(A860,'Customer dataset'!$A$1:$J$284,9)</f>
        <v>48</v>
      </c>
    </row>
    <row r="861" spans="1:4" x14ac:dyDescent="0.2">
      <c r="A861">
        <v>18173</v>
      </c>
      <c r="B861" s="1">
        <v>43570</v>
      </c>
      <c r="C861">
        <v>2.9</v>
      </c>
      <c r="D861">
        <f>VLOOKUP(A861,'Customer dataset'!$A$1:$J$284,9)</f>
        <v>48</v>
      </c>
    </row>
    <row r="862" spans="1:4" x14ac:dyDescent="0.2">
      <c r="A862">
        <v>18177</v>
      </c>
      <c r="B862" s="1">
        <v>43476</v>
      </c>
      <c r="C862">
        <v>3.5</v>
      </c>
      <c r="D862">
        <f>VLOOKUP(A862,'Customer dataset'!$A$1:$J$284,9)</f>
        <v>47</v>
      </c>
    </row>
    <row r="863" spans="1:4" x14ac:dyDescent="0.2">
      <c r="A863">
        <v>18177</v>
      </c>
      <c r="B863" s="1">
        <v>43697</v>
      </c>
      <c r="C863">
        <v>3.5</v>
      </c>
      <c r="D863">
        <f>VLOOKUP(A863,'Customer dataset'!$A$1:$J$284,9)</f>
        <v>47</v>
      </c>
    </row>
    <row r="864" spans="1:4" x14ac:dyDescent="0.2">
      <c r="A864">
        <v>18177</v>
      </c>
      <c r="B864" s="1">
        <v>43535</v>
      </c>
      <c r="C864">
        <v>3.5</v>
      </c>
      <c r="D864">
        <f>VLOOKUP(A864,'Customer dataset'!$A$1:$J$284,9)</f>
        <v>47</v>
      </c>
    </row>
    <row r="865" spans="1:4" x14ac:dyDescent="0.2">
      <c r="A865">
        <v>18177</v>
      </c>
      <c r="B865" s="1">
        <v>43747</v>
      </c>
      <c r="C865">
        <v>3.5</v>
      </c>
      <c r="D865">
        <f>VLOOKUP(A865,'Customer dataset'!$A$1:$J$284,9)</f>
        <v>47</v>
      </c>
    </row>
    <row r="866" spans="1:4" x14ac:dyDescent="0.2">
      <c r="A866">
        <v>18177</v>
      </c>
      <c r="B866" s="1">
        <v>43491</v>
      </c>
      <c r="C866">
        <v>3.5</v>
      </c>
      <c r="D866">
        <f>VLOOKUP(A866,'Customer dataset'!$A$1:$J$284,9)</f>
        <v>47</v>
      </c>
    </row>
    <row r="867" spans="1:4" x14ac:dyDescent="0.2">
      <c r="A867">
        <v>18177</v>
      </c>
      <c r="B867" s="1">
        <v>43642</v>
      </c>
      <c r="C867">
        <v>3.5</v>
      </c>
      <c r="D867">
        <f>VLOOKUP(A867,'Customer dataset'!$A$1:$J$284,9)</f>
        <v>47</v>
      </c>
    </row>
    <row r="868" spans="1:4" x14ac:dyDescent="0.2">
      <c r="A868">
        <v>18177</v>
      </c>
      <c r="B868" s="1">
        <v>43584</v>
      </c>
      <c r="C868">
        <v>3.5</v>
      </c>
      <c r="D868">
        <f>VLOOKUP(A868,'Customer dataset'!$A$1:$J$284,9)</f>
        <v>47</v>
      </c>
    </row>
    <row r="869" spans="1:4" x14ac:dyDescent="0.2">
      <c r="A869">
        <v>18177</v>
      </c>
      <c r="B869" s="1">
        <v>43660</v>
      </c>
      <c r="C869">
        <v>3.5</v>
      </c>
      <c r="D869">
        <f>VLOOKUP(A869,'Customer dataset'!$A$1:$J$284,9)</f>
        <v>47</v>
      </c>
    </row>
    <row r="870" spans="1:4" x14ac:dyDescent="0.2">
      <c r="A870">
        <v>18177</v>
      </c>
      <c r="B870" s="1">
        <v>43786</v>
      </c>
      <c r="C870">
        <v>3.2</v>
      </c>
      <c r="D870">
        <f>VLOOKUP(A870,'Customer dataset'!$A$1:$J$284,9)</f>
        <v>47</v>
      </c>
    </row>
    <row r="871" spans="1:4" x14ac:dyDescent="0.2">
      <c r="A871">
        <v>18177</v>
      </c>
      <c r="B871" s="1">
        <v>43521</v>
      </c>
      <c r="C871">
        <v>7</v>
      </c>
      <c r="D871">
        <f>VLOOKUP(A871,'Customer dataset'!$A$1:$J$284,9)</f>
        <v>47</v>
      </c>
    </row>
    <row r="872" spans="1:4" x14ac:dyDescent="0.2">
      <c r="A872">
        <v>18177</v>
      </c>
      <c r="B872" s="1">
        <v>43814</v>
      </c>
      <c r="C872">
        <v>10.5</v>
      </c>
      <c r="D872">
        <f>VLOOKUP(A872,'Customer dataset'!$A$1:$J$284,9)</f>
        <v>47</v>
      </c>
    </row>
    <row r="873" spans="1:4" x14ac:dyDescent="0.2">
      <c r="A873">
        <v>18178</v>
      </c>
      <c r="B873" s="1">
        <v>43627</v>
      </c>
      <c r="C873">
        <v>2.75</v>
      </c>
      <c r="D873">
        <f>VLOOKUP(A873,'Customer dataset'!$A$1:$J$284,9)</f>
        <v>59</v>
      </c>
    </row>
    <row r="874" spans="1:4" x14ac:dyDescent="0.2">
      <c r="A874">
        <v>18178</v>
      </c>
      <c r="B874" s="1">
        <v>43468</v>
      </c>
      <c r="C874">
        <v>3.5</v>
      </c>
      <c r="D874">
        <f>VLOOKUP(A874,'Customer dataset'!$A$1:$J$284,9)</f>
        <v>59</v>
      </c>
    </row>
    <row r="875" spans="1:4" x14ac:dyDescent="0.2">
      <c r="A875">
        <v>18178</v>
      </c>
      <c r="B875" s="1">
        <v>43497</v>
      </c>
      <c r="C875">
        <v>3.5</v>
      </c>
      <c r="D875">
        <f>VLOOKUP(A875,'Customer dataset'!$A$1:$J$284,9)</f>
        <v>59</v>
      </c>
    </row>
    <row r="876" spans="1:4" x14ac:dyDescent="0.2">
      <c r="A876">
        <v>18178</v>
      </c>
      <c r="B876" s="1">
        <v>43564</v>
      </c>
      <c r="C876">
        <v>3.5</v>
      </c>
      <c r="D876">
        <f>VLOOKUP(A876,'Customer dataset'!$A$1:$J$284,9)</f>
        <v>59</v>
      </c>
    </row>
    <row r="877" spans="1:4" x14ac:dyDescent="0.2">
      <c r="A877">
        <v>18178</v>
      </c>
      <c r="B877" s="1">
        <v>43533</v>
      </c>
      <c r="C877">
        <v>3.5</v>
      </c>
      <c r="D877">
        <f>VLOOKUP(A877,'Customer dataset'!$A$1:$J$284,9)</f>
        <v>59</v>
      </c>
    </row>
    <row r="878" spans="1:4" x14ac:dyDescent="0.2">
      <c r="A878">
        <v>18178</v>
      </c>
      <c r="B878" s="1">
        <v>43593</v>
      </c>
      <c r="C878">
        <v>3.5</v>
      </c>
      <c r="D878">
        <f>VLOOKUP(A878,'Customer dataset'!$A$1:$J$284,9)</f>
        <v>59</v>
      </c>
    </row>
    <row r="879" spans="1:4" x14ac:dyDescent="0.2">
      <c r="A879">
        <v>18178</v>
      </c>
      <c r="B879" s="1">
        <v>43718</v>
      </c>
      <c r="C879">
        <v>2.9</v>
      </c>
      <c r="D879">
        <f>VLOOKUP(A879,'Customer dataset'!$A$1:$J$284,9)</f>
        <v>59</v>
      </c>
    </row>
    <row r="880" spans="1:4" x14ac:dyDescent="0.2">
      <c r="A880">
        <v>18180</v>
      </c>
      <c r="B880" s="1">
        <v>43611</v>
      </c>
      <c r="C880">
        <v>2.5</v>
      </c>
      <c r="D880">
        <f>VLOOKUP(A880,'Customer dataset'!$A$1:$J$284,9)</f>
        <v>53</v>
      </c>
    </row>
    <row r="881" spans="1:4" x14ac:dyDescent="0.2">
      <c r="A881">
        <v>18181</v>
      </c>
      <c r="B881" s="1">
        <v>43612</v>
      </c>
      <c r="C881">
        <v>3.5</v>
      </c>
      <c r="D881">
        <f>VLOOKUP(A881,'Customer dataset'!$A$1:$J$284,9)</f>
        <v>59</v>
      </c>
    </row>
    <row r="882" spans="1:4" x14ac:dyDescent="0.2">
      <c r="A882">
        <v>18181</v>
      </c>
      <c r="B882" s="1">
        <v>43538</v>
      </c>
      <c r="C882">
        <v>2.9</v>
      </c>
      <c r="D882">
        <f>VLOOKUP(A882,'Customer dataset'!$A$1:$J$284,9)</f>
        <v>59</v>
      </c>
    </row>
    <row r="883" spans="1:4" x14ac:dyDescent="0.2">
      <c r="A883">
        <v>18183</v>
      </c>
      <c r="B883" s="1">
        <v>43594</v>
      </c>
      <c r="C883">
        <v>2.5</v>
      </c>
      <c r="D883">
        <f>VLOOKUP(A883,'Customer dataset'!$A$1:$J$284,9)</f>
        <v>48</v>
      </c>
    </row>
    <row r="884" spans="1:4" x14ac:dyDescent="0.2">
      <c r="A884">
        <v>18184</v>
      </c>
      <c r="B884" s="1">
        <v>43481</v>
      </c>
      <c r="C884">
        <v>2.9</v>
      </c>
      <c r="D884">
        <f>VLOOKUP(A884,'Customer dataset'!$A$1:$J$284,9)</f>
        <v>49</v>
      </c>
    </row>
    <row r="885" spans="1:4" x14ac:dyDescent="0.2">
      <c r="A885">
        <v>18185</v>
      </c>
      <c r="B885" s="1">
        <v>43564</v>
      </c>
      <c r="C885">
        <v>3.5</v>
      </c>
      <c r="D885">
        <f>VLOOKUP(A885,'Customer dataset'!$A$1:$J$284,9)</f>
        <v>58</v>
      </c>
    </row>
    <row r="886" spans="1:4" x14ac:dyDescent="0.2">
      <c r="A886">
        <v>18189</v>
      </c>
      <c r="B886" s="1">
        <v>43615</v>
      </c>
      <c r="C886">
        <v>3.5</v>
      </c>
      <c r="D886">
        <f>VLOOKUP(A886,'Customer dataset'!$A$1:$J$284,9)</f>
        <v>45</v>
      </c>
    </row>
    <row r="887" spans="1:4" x14ac:dyDescent="0.2">
      <c r="A887">
        <v>18190</v>
      </c>
      <c r="B887" s="1">
        <v>43516</v>
      </c>
      <c r="C887">
        <v>2.5</v>
      </c>
      <c r="D887">
        <f>VLOOKUP(A887,'Customer dataset'!$A$1:$J$284,9)</f>
        <v>54</v>
      </c>
    </row>
    <row r="888" spans="1:4" x14ac:dyDescent="0.2">
      <c r="A888">
        <v>18190</v>
      </c>
      <c r="B888" s="1">
        <v>43530</v>
      </c>
      <c r="C888">
        <v>2.5</v>
      </c>
      <c r="D888">
        <f>VLOOKUP(A888,'Customer dataset'!$A$1:$J$284,9)</f>
        <v>54</v>
      </c>
    </row>
    <row r="889" spans="1:4" x14ac:dyDescent="0.2">
      <c r="A889">
        <v>18191</v>
      </c>
      <c r="B889" s="1">
        <v>43524</v>
      </c>
      <c r="C889">
        <v>2.9</v>
      </c>
      <c r="D889">
        <f>VLOOKUP(A889,'Customer dataset'!$A$1:$J$284,9)</f>
        <v>56</v>
      </c>
    </row>
    <row r="890" spans="1:4" x14ac:dyDescent="0.2">
      <c r="A890">
        <v>18192</v>
      </c>
      <c r="B890" s="1">
        <v>43542</v>
      </c>
      <c r="C890">
        <v>2.5</v>
      </c>
      <c r="D890">
        <f>VLOOKUP(A890,'Customer dataset'!$A$1:$J$284,9)</f>
        <v>69</v>
      </c>
    </row>
    <row r="891" spans="1:4" x14ac:dyDescent="0.2">
      <c r="A891">
        <v>18192</v>
      </c>
      <c r="B891" s="1">
        <v>43488</v>
      </c>
      <c r="C891">
        <v>3.5</v>
      </c>
      <c r="D891">
        <f>VLOOKUP(A891,'Customer dataset'!$A$1:$J$284,9)</f>
        <v>69</v>
      </c>
    </row>
    <row r="892" spans="1:4" x14ac:dyDescent="0.2">
      <c r="A892">
        <v>18192</v>
      </c>
      <c r="B892" s="1">
        <v>43577</v>
      </c>
      <c r="C892">
        <v>2.5</v>
      </c>
      <c r="D892">
        <f>VLOOKUP(A892,'Customer dataset'!$A$1:$J$284,9)</f>
        <v>69</v>
      </c>
    </row>
    <row r="893" spans="1:4" x14ac:dyDescent="0.2">
      <c r="A893">
        <v>18192</v>
      </c>
      <c r="B893" s="1">
        <v>43526</v>
      </c>
      <c r="C893">
        <v>2.9</v>
      </c>
      <c r="D893">
        <f>VLOOKUP(A893,'Customer dataset'!$A$1:$J$284,9)</f>
        <v>69</v>
      </c>
    </row>
    <row r="894" spans="1:4" x14ac:dyDescent="0.2">
      <c r="A894">
        <v>18192</v>
      </c>
      <c r="B894" s="1">
        <v>43709</v>
      </c>
      <c r="C894">
        <v>2.9</v>
      </c>
      <c r="D894">
        <f>VLOOKUP(A894,'Customer dataset'!$A$1:$J$284,9)</f>
        <v>69</v>
      </c>
    </row>
    <row r="895" spans="1:4" x14ac:dyDescent="0.2">
      <c r="A895">
        <v>18192</v>
      </c>
      <c r="B895" s="1">
        <v>43823</v>
      </c>
      <c r="C895">
        <v>9.9749999999999996</v>
      </c>
      <c r="D895">
        <f>VLOOKUP(A895,'Customer dataset'!$A$1:$J$284,9)</f>
        <v>69</v>
      </c>
    </row>
    <row r="896" spans="1:4" x14ac:dyDescent="0.2">
      <c r="A896">
        <v>18192</v>
      </c>
      <c r="B896" s="1">
        <v>43816</v>
      </c>
      <c r="C896">
        <v>6.4</v>
      </c>
      <c r="D896">
        <f>VLOOKUP(A896,'Customer dataset'!$A$1:$J$284,9)</f>
        <v>69</v>
      </c>
    </row>
    <row r="897" spans="1:4" x14ac:dyDescent="0.2">
      <c r="A897">
        <v>18192</v>
      </c>
      <c r="B897" s="1">
        <v>43574</v>
      </c>
      <c r="C897">
        <v>3.2</v>
      </c>
      <c r="D897">
        <f>VLOOKUP(A897,'Customer dataset'!$A$1:$J$284,9)</f>
        <v>69</v>
      </c>
    </row>
    <row r="898" spans="1:4" x14ac:dyDescent="0.2">
      <c r="A898">
        <v>18192</v>
      </c>
      <c r="B898" s="1">
        <v>43565</v>
      </c>
      <c r="C898">
        <v>3.5</v>
      </c>
      <c r="D898">
        <f>VLOOKUP(A898,'Customer dataset'!$A$1:$J$284,9)</f>
        <v>69</v>
      </c>
    </row>
    <row r="899" spans="1:4" x14ac:dyDescent="0.2">
      <c r="A899">
        <v>18192</v>
      </c>
      <c r="B899" s="1">
        <v>43504</v>
      </c>
      <c r="C899">
        <v>3.5</v>
      </c>
      <c r="D899">
        <f>VLOOKUP(A899,'Customer dataset'!$A$1:$J$284,9)</f>
        <v>69</v>
      </c>
    </row>
    <row r="900" spans="1:4" x14ac:dyDescent="0.2">
      <c r="A900">
        <v>18192</v>
      </c>
      <c r="B900" s="1">
        <v>43792</v>
      </c>
      <c r="C900">
        <v>3.5</v>
      </c>
      <c r="D900">
        <f>VLOOKUP(A900,'Customer dataset'!$A$1:$J$284,9)</f>
        <v>69</v>
      </c>
    </row>
    <row r="901" spans="1:4" x14ac:dyDescent="0.2">
      <c r="A901">
        <v>18192</v>
      </c>
      <c r="B901" s="1">
        <v>43568</v>
      </c>
      <c r="C901">
        <v>2.9</v>
      </c>
      <c r="D901">
        <f>VLOOKUP(A901,'Customer dataset'!$A$1:$J$284,9)</f>
        <v>69</v>
      </c>
    </row>
    <row r="902" spans="1:4" x14ac:dyDescent="0.2">
      <c r="A902">
        <v>18192</v>
      </c>
      <c r="B902" s="1">
        <v>43708</v>
      </c>
      <c r="C902">
        <v>3</v>
      </c>
      <c r="D902">
        <f>VLOOKUP(A902,'Customer dataset'!$A$1:$J$284,9)</f>
        <v>69</v>
      </c>
    </row>
    <row r="903" spans="1:4" x14ac:dyDescent="0.2">
      <c r="A903">
        <v>18193</v>
      </c>
      <c r="B903" s="1">
        <v>43725</v>
      </c>
      <c r="C903">
        <v>2.9</v>
      </c>
      <c r="D903">
        <f>VLOOKUP(A903,'Customer dataset'!$A$1:$J$284,9)</f>
        <v>52</v>
      </c>
    </row>
    <row r="904" spans="1:4" x14ac:dyDescent="0.2">
      <c r="A904">
        <v>18193</v>
      </c>
      <c r="B904" s="1">
        <v>43504</v>
      </c>
      <c r="C904">
        <v>3.5</v>
      </c>
      <c r="D904">
        <f>VLOOKUP(A904,'Customer dataset'!$A$1:$J$284,9)</f>
        <v>52</v>
      </c>
    </row>
    <row r="905" spans="1:4" x14ac:dyDescent="0.2">
      <c r="A905">
        <v>18193</v>
      </c>
      <c r="B905" s="1">
        <v>43599</v>
      </c>
      <c r="C905">
        <v>3.5</v>
      </c>
      <c r="D905">
        <f>VLOOKUP(A905,'Customer dataset'!$A$1:$J$284,9)</f>
        <v>52</v>
      </c>
    </row>
    <row r="906" spans="1:4" x14ac:dyDescent="0.2">
      <c r="A906">
        <v>18193</v>
      </c>
      <c r="B906" s="1">
        <v>43473</v>
      </c>
      <c r="C906">
        <v>3.5</v>
      </c>
      <c r="D906">
        <f>VLOOKUP(A906,'Customer dataset'!$A$1:$J$284,9)</f>
        <v>52</v>
      </c>
    </row>
    <row r="907" spans="1:4" x14ac:dyDescent="0.2">
      <c r="A907">
        <v>18193</v>
      </c>
      <c r="B907" s="1">
        <v>43756</v>
      </c>
      <c r="C907">
        <v>2.9</v>
      </c>
      <c r="D907">
        <f>VLOOKUP(A907,'Customer dataset'!$A$1:$J$284,9)</f>
        <v>52</v>
      </c>
    </row>
    <row r="908" spans="1:4" x14ac:dyDescent="0.2">
      <c r="A908">
        <v>18194</v>
      </c>
      <c r="B908" s="1">
        <v>43478</v>
      </c>
      <c r="C908">
        <v>3.5</v>
      </c>
      <c r="D908">
        <f>VLOOKUP(A908,'Customer dataset'!$A$1:$J$284,9)</f>
        <v>49</v>
      </c>
    </row>
    <row r="909" spans="1:4" x14ac:dyDescent="0.2">
      <c r="A909">
        <v>18194</v>
      </c>
      <c r="B909" s="1">
        <v>43608</v>
      </c>
      <c r="C909">
        <v>3.5</v>
      </c>
      <c r="D909">
        <f>VLOOKUP(A909,'Customer dataset'!$A$1:$J$284,9)</f>
        <v>49</v>
      </c>
    </row>
    <row r="910" spans="1:4" x14ac:dyDescent="0.2">
      <c r="A910">
        <v>18194</v>
      </c>
      <c r="B910" s="1">
        <v>43467</v>
      </c>
      <c r="C910">
        <v>3.5</v>
      </c>
      <c r="D910">
        <f>VLOOKUP(A910,'Customer dataset'!$A$1:$J$284,9)</f>
        <v>49</v>
      </c>
    </row>
    <row r="911" spans="1:4" x14ac:dyDescent="0.2">
      <c r="A911">
        <v>18194</v>
      </c>
      <c r="B911" s="1">
        <v>43729</v>
      </c>
      <c r="C911">
        <v>2.9</v>
      </c>
      <c r="D911">
        <f>VLOOKUP(A911,'Customer dataset'!$A$1:$J$284,9)</f>
        <v>49</v>
      </c>
    </row>
    <row r="912" spans="1:4" x14ac:dyDescent="0.2">
      <c r="A912">
        <v>18196</v>
      </c>
      <c r="B912" s="1">
        <v>43570</v>
      </c>
      <c r="C912">
        <v>2.9</v>
      </c>
      <c r="D912">
        <f>VLOOKUP(A912,'Customer dataset'!$A$1:$J$284,9)</f>
        <v>51</v>
      </c>
    </row>
    <row r="913" spans="1:4" x14ac:dyDescent="0.2">
      <c r="A913">
        <v>18196</v>
      </c>
      <c r="B913" s="1">
        <v>43741</v>
      </c>
      <c r="C913">
        <v>3.5</v>
      </c>
      <c r="D913">
        <f>VLOOKUP(A913,'Customer dataset'!$A$1:$J$284,9)</f>
        <v>51</v>
      </c>
    </row>
    <row r="914" spans="1:4" x14ac:dyDescent="0.2">
      <c r="A914">
        <v>18196</v>
      </c>
      <c r="B914" s="1">
        <v>43618</v>
      </c>
      <c r="C914">
        <v>3.5</v>
      </c>
      <c r="D914">
        <f>VLOOKUP(A914,'Customer dataset'!$A$1:$J$284,9)</f>
        <v>51</v>
      </c>
    </row>
    <row r="915" spans="1:4" x14ac:dyDescent="0.2">
      <c r="A915">
        <v>18196</v>
      </c>
      <c r="B915" s="1">
        <v>43613</v>
      </c>
      <c r="C915">
        <v>2.9</v>
      </c>
      <c r="D915">
        <f>VLOOKUP(A915,'Customer dataset'!$A$1:$J$284,9)</f>
        <v>51</v>
      </c>
    </row>
    <row r="916" spans="1:4" x14ac:dyDescent="0.2">
      <c r="A916">
        <v>18198</v>
      </c>
      <c r="B916" s="1">
        <v>43492</v>
      </c>
      <c r="C916">
        <v>3</v>
      </c>
      <c r="D916">
        <f>VLOOKUP(A916,'Customer dataset'!$A$1:$J$284,9)</f>
        <v>47</v>
      </c>
    </row>
    <row r="917" spans="1:4" x14ac:dyDescent="0.2">
      <c r="A917">
        <v>18198</v>
      </c>
      <c r="B917" s="1">
        <v>43753</v>
      </c>
      <c r="C917">
        <v>3.5</v>
      </c>
      <c r="D917">
        <f>VLOOKUP(A917,'Customer dataset'!$A$1:$J$284,9)</f>
        <v>47</v>
      </c>
    </row>
    <row r="918" spans="1:4" x14ac:dyDescent="0.2">
      <c r="A918">
        <v>18198</v>
      </c>
      <c r="B918" s="1">
        <v>43588</v>
      </c>
      <c r="C918">
        <v>3</v>
      </c>
      <c r="D918">
        <f>VLOOKUP(A918,'Customer dataset'!$A$1:$J$284,9)</f>
        <v>47</v>
      </c>
    </row>
    <row r="919" spans="1:4" x14ac:dyDescent="0.2">
      <c r="A919">
        <v>18198</v>
      </c>
      <c r="B919" s="1">
        <v>43606</v>
      </c>
      <c r="C919">
        <v>2.5</v>
      </c>
      <c r="D919">
        <f>VLOOKUP(A919,'Customer dataset'!$A$1:$J$284,9)</f>
        <v>47</v>
      </c>
    </row>
    <row r="920" spans="1:4" x14ac:dyDescent="0.2">
      <c r="A920">
        <v>18198</v>
      </c>
      <c r="B920" s="1">
        <v>43502</v>
      </c>
      <c r="C920">
        <v>2.9</v>
      </c>
      <c r="D920">
        <f>VLOOKUP(A920,'Customer dataset'!$A$1:$J$284,9)</f>
        <v>47</v>
      </c>
    </row>
    <row r="921" spans="1:4" x14ac:dyDescent="0.2">
      <c r="A921">
        <v>18198</v>
      </c>
      <c r="B921" s="1">
        <v>43736</v>
      </c>
      <c r="C921">
        <v>3.5</v>
      </c>
      <c r="D921">
        <f>VLOOKUP(A921,'Customer dataset'!$A$1:$J$284,9)</f>
        <v>47</v>
      </c>
    </row>
    <row r="922" spans="1:4" x14ac:dyDescent="0.2">
      <c r="A922">
        <v>18198</v>
      </c>
      <c r="B922" s="1">
        <v>43769</v>
      </c>
      <c r="C922">
        <v>3.2</v>
      </c>
      <c r="D922">
        <f>VLOOKUP(A922,'Customer dataset'!$A$1:$J$284,9)</f>
        <v>47</v>
      </c>
    </row>
    <row r="923" spans="1:4" x14ac:dyDescent="0.2">
      <c r="A923">
        <v>18198</v>
      </c>
      <c r="B923" s="1">
        <v>43545</v>
      </c>
      <c r="C923">
        <v>2.75</v>
      </c>
      <c r="D923">
        <f>VLOOKUP(A923,'Customer dataset'!$A$1:$J$284,9)</f>
        <v>47</v>
      </c>
    </row>
    <row r="924" spans="1:4" x14ac:dyDescent="0.2">
      <c r="A924">
        <v>18198</v>
      </c>
      <c r="B924" s="1">
        <v>43822</v>
      </c>
      <c r="C924">
        <v>3.5</v>
      </c>
      <c r="D924">
        <f>VLOOKUP(A924,'Customer dataset'!$A$1:$J$284,9)</f>
        <v>47</v>
      </c>
    </row>
    <row r="925" spans="1:4" x14ac:dyDescent="0.2">
      <c r="A925">
        <v>18198</v>
      </c>
      <c r="B925" s="1">
        <v>43714</v>
      </c>
      <c r="C925">
        <v>3.5</v>
      </c>
      <c r="D925">
        <f>VLOOKUP(A925,'Customer dataset'!$A$1:$J$284,9)</f>
        <v>47</v>
      </c>
    </row>
    <row r="926" spans="1:4" x14ac:dyDescent="0.2">
      <c r="A926">
        <v>18198</v>
      </c>
      <c r="B926" s="1">
        <v>43541</v>
      </c>
      <c r="C926">
        <v>3.5</v>
      </c>
      <c r="D926">
        <f>VLOOKUP(A926,'Customer dataset'!$A$1:$J$284,9)</f>
        <v>47</v>
      </c>
    </row>
    <row r="927" spans="1:4" x14ac:dyDescent="0.2">
      <c r="A927">
        <v>18198</v>
      </c>
      <c r="B927" s="1">
        <v>43691</v>
      </c>
      <c r="C927">
        <v>2.9</v>
      </c>
      <c r="D927">
        <f>VLOOKUP(A927,'Customer dataset'!$A$1:$J$284,9)</f>
        <v>47</v>
      </c>
    </row>
    <row r="928" spans="1:4" x14ac:dyDescent="0.2">
      <c r="A928">
        <v>18198</v>
      </c>
      <c r="B928" s="1">
        <v>43515</v>
      </c>
      <c r="C928">
        <v>2.9</v>
      </c>
      <c r="D928">
        <f>VLOOKUP(A928,'Customer dataset'!$A$1:$J$284,9)</f>
        <v>47</v>
      </c>
    </row>
    <row r="929" spans="1:4" x14ac:dyDescent="0.2">
      <c r="A929">
        <v>18198</v>
      </c>
      <c r="B929" s="1">
        <v>43762</v>
      </c>
      <c r="C929">
        <v>3</v>
      </c>
      <c r="D929">
        <f>VLOOKUP(A929,'Customer dataset'!$A$1:$J$284,9)</f>
        <v>47</v>
      </c>
    </row>
    <row r="930" spans="1:4" x14ac:dyDescent="0.2">
      <c r="A930">
        <v>18200</v>
      </c>
      <c r="B930" s="1">
        <v>43608</v>
      </c>
      <c r="C930">
        <v>3.5</v>
      </c>
      <c r="D930">
        <f>VLOOKUP(A930,'Customer dataset'!$A$1:$J$284,9)</f>
        <v>53</v>
      </c>
    </row>
    <row r="931" spans="1:4" x14ac:dyDescent="0.2">
      <c r="A931">
        <v>18200</v>
      </c>
      <c r="B931" s="1">
        <v>43644</v>
      </c>
      <c r="C931">
        <v>3.5</v>
      </c>
      <c r="D931">
        <f>VLOOKUP(A931,'Customer dataset'!$A$1:$J$284,9)</f>
        <v>53</v>
      </c>
    </row>
    <row r="932" spans="1:4" x14ac:dyDescent="0.2">
      <c r="A932">
        <v>18200</v>
      </c>
      <c r="B932" s="1">
        <v>43526</v>
      </c>
      <c r="C932">
        <v>3.5</v>
      </c>
      <c r="D932">
        <f>VLOOKUP(A932,'Customer dataset'!$A$1:$J$284,9)</f>
        <v>53</v>
      </c>
    </row>
    <row r="933" spans="1:4" x14ac:dyDescent="0.2">
      <c r="A933">
        <v>18200</v>
      </c>
      <c r="B933" s="1">
        <v>43501</v>
      </c>
      <c r="C933">
        <v>2.9</v>
      </c>
      <c r="D933">
        <f>VLOOKUP(A933,'Customer dataset'!$A$1:$J$284,9)</f>
        <v>53</v>
      </c>
    </row>
    <row r="934" spans="1:4" x14ac:dyDescent="0.2">
      <c r="A934">
        <v>18202</v>
      </c>
      <c r="B934" s="1">
        <v>43496</v>
      </c>
      <c r="C934">
        <v>2.5</v>
      </c>
      <c r="D934">
        <f>VLOOKUP(A934,'Customer dataset'!$A$1:$J$284,9)</f>
        <v>63</v>
      </c>
    </row>
    <row r="935" spans="1:4" x14ac:dyDescent="0.2">
      <c r="A935">
        <v>18202</v>
      </c>
      <c r="B935" s="1">
        <v>43695</v>
      </c>
      <c r="C935">
        <v>3.5</v>
      </c>
      <c r="D935">
        <f>VLOOKUP(A935,'Customer dataset'!$A$1:$J$284,9)</f>
        <v>63</v>
      </c>
    </row>
    <row r="936" spans="1:4" x14ac:dyDescent="0.2">
      <c r="A936">
        <v>18202</v>
      </c>
      <c r="B936" s="1">
        <v>43738</v>
      </c>
      <c r="C936">
        <v>2.9</v>
      </c>
      <c r="D936">
        <f>VLOOKUP(A936,'Customer dataset'!$A$1:$J$284,9)</f>
        <v>63</v>
      </c>
    </row>
    <row r="937" spans="1:4" x14ac:dyDescent="0.2">
      <c r="A937">
        <v>18202</v>
      </c>
      <c r="B937" s="1">
        <v>43810</v>
      </c>
      <c r="C937">
        <v>2.5</v>
      </c>
      <c r="D937">
        <f>VLOOKUP(A937,'Customer dataset'!$A$1:$J$284,9)</f>
        <v>63</v>
      </c>
    </row>
    <row r="938" spans="1:4" x14ac:dyDescent="0.2">
      <c r="A938">
        <v>18202</v>
      </c>
      <c r="B938" s="1">
        <v>43817</v>
      </c>
      <c r="C938">
        <v>2.9</v>
      </c>
      <c r="D938">
        <f>VLOOKUP(A938,'Customer dataset'!$A$1:$J$284,9)</f>
        <v>63</v>
      </c>
    </row>
    <row r="939" spans="1:4" x14ac:dyDescent="0.2">
      <c r="A939">
        <v>18203</v>
      </c>
      <c r="B939" s="1">
        <v>43580</v>
      </c>
      <c r="C939">
        <v>2.9</v>
      </c>
      <c r="D939">
        <f>VLOOKUP(A939,'Customer dataset'!$A$1:$J$284,9)</f>
        <v>56</v>
      </c>
    </row>
    <row r="940" spans="1:4" x14ac:dyDescent="0.2">
      <c r="A940">
        <v>18203</v>
      </c>
      <c r="B940" s="1">
        <v>43686</v>
      </c>
      <c r="C940">
        <v>3.5</v>
      </c>
      <c r="D940">
        <f>VLOOKUP(A940,'Customer dataset'!$A$1:$J$284,9)</f>
        <v>56</v>
      </c>
    </row>
    <row r="941" spans="1:4" x14ac:dyDescent="0.2">
      <c r="A941">
        <v>18203</v>
      </c>
      <c r="B941" s="1">
        <v>43744</v>
      </c>
      <c r="C941">
        <v>3.5</v>
      </c>
      <c r="D941">
        <f>VLOOKUP(A941,'Customer dataset'!$A$1:$J$284,9)</f>
        <v>56</v>
      </c>
    </row>
    <row r="942" spans="1:4" x14ac:dyDescent="0.2">
      <c r="A942">
        <v>18203</v>
      </c>
      <c r="B942" s="1">
        <v>43604</v>
      </c>
      <c r="C942">
        <v>2.9</v>
      </c>
      <c r="D942">
        <f>VLOOKUP(A942,'Customer dataset'!$A$1:$J$284,9)</f>
        <v>56</v>
      </c>
    </row>
    <row r="943" spans="1:4" x14ac:dyDescent="0.2">
      <c r="A943">
        <v>18205</v>
      </c>
      <c r="B943" s="1">
        <v>43764</v>
      </c>
      <c r="C943">
        <v>3.5</v>
      </c>
      <c r="D943">
        <f>VLOOKUP(A943,'Customer dataset'!$A$1:$J$284,9)</f>
        <v>57</v>
      </c>
    </row>
    <row r="944" spans="1:4" x14ac:dyDescent="0.2">
      <c r="A944">
        <v>18205</v>
      </c>
      <c r="B944" s="1">
        <v>43659</v>
      </c>
      <c r="C944">
        <v>2.75</v>
      </c>
      <c r="D944">
        <f>VLOOKUP(A944,'Customer dataset'!$A$1:$J$284,9)</f>
        <v>57</v>
      </c>
    </row>
    <row r="945" spans="1:4" x14ac:dyDescent="0.2">
      <c r="A945">
        <v>18205</v>
      </c>
      <c r="B945" s="1">
        <v>43788</v>
      </c>
      <c r="C945">
        <v>3.5</v>
      </c>
      <c r="D945">
        <f>VLOOKUP(A945,'Customer dataset'!$A$1:$J$284,9)</f>
        <v>57</v>
      </c>
    </row>
    <row r="946" spans="1:4" x14ac:dyDescent="0.2">
      <c r="A946">
        <v>18205</v>
      </c>
      <c r="B946" s="1">
        <v>43731</v>
      </c>
      <c r="C946">
        <v>3.5</v>
      </c>
      <c r="D946">
        <f>VLOOKUP(A946,'Customer dataset'!$A$1:$J$284,9)</f>
        <v>57</v>
      </c>
    </row>
    <row r="947" spans="1:4" x14ac:dyDescent="0.2">
      <c r="A947">
        <v>18209</v>
      </c>
      <c r="B947" s="1">
        <v>43494</v>
      </c>
      <c r="C947">
        <v>2.9</v>
      </c>
      <c r="D947">
        <f>VLOOKUP(A947,'Customer dataset'!$A$1:$J$284,9)</f>
        <v>41</v>
      </c>
    </row>
    <row r="948" spans="1:4" x14ac:dyDescent="0.2">
      <c r="A948">
        <v>18209</v>
      </c>
      <c r="B948" s="1">
        <v>43572</v>
      </c>
      <c r="C948">
        <v>3.5</v>
      </c>
      <c r="D948">
        <f>VLOOKUP(A948,'Customer dataset'!$A$1:$J$284,9)</f>
        <v>41</v>
      </c>
    </row>
    <row r="949" spans="1:4" x14ac:dyDescent="0.2">
      <c r="A949">
        <v>18209</v>
      </c>
      <c r="B949" s="1">
        <v>43621</v>
      </c>
      <c r="C949">
        <v>3.5</v>
      </c>
      <c r="D949">
        <f>VLOOKUP(A949,'Customer dataset'!$A$1:$J$284,9)</f>
        <v>41</v>
      </c>
    </row>
    <row r="950" spans="1:4" x14ac:dyDescent="0.2">
      <c r="A950">
        <v>18209</v>
      </c>
      <c r="B950" s="1">
        <v>43682</v>
      </c>
      <c r="C950">
        <v>5.8</v>
      </c>
      <c r="D950">
        <f>VLOOKUP(A950,'Customer dataset'!$A$1:$J$284,9)</f>
        <v>41</v>
      </c>
    </row>
    <row r="951" spans="1:4" x14ac:dyDescent="0.2">
      <c r="A951">
        <v>18210</v>
      </c>
      <c r="B951" s="1">
        <v>43723</v>
      </c>
      <c r="C951">
        <v>3.5</v>
      </c>
      <c r="D951">
        <f>VLOOKUP(A951,'Customer dataset'!$A$1:$J$284,9)</f>
        <v>44</v>
      </c>
    </row>
    <row r="952" spans="1:4" x14ac:dyDescent="0.2">
      <c r="A952">
        <v>18210</v>
      </c>
      <c r="B952" s="1">
        <v>43757</v>
      </c>
      <c r="C952">
        <v>3.2</v>
      </c>
      <c r="D952">
        <f>VLOOKUP(A952,'Customer dataset'!$A$1:$J$284,9)</f>
        <v>44</v>
      </c>
    </row>
    <row r="953" spans="1:4" x14ac:dyDescent="0.2">
      <c r="A953">
        <v>18210</v>
      </c>
      <c r="B953" s="1">
        <v>43504</v>
      </c>
      <c r="C953">
        <v>3.5</v>
      </c>
      <c r="D953">
        <f>VLOOKUP(A953,'Customer dataset'!$A$1:$J$284,9)</f>
        <v>44</v>
      </c>
    </row>
    <row r="954" spans="1:4" x14ac:dyDescent="0.2">
      <c r="A954">
        <v>18211</v>
      </c>
      <c r="B954" s="1">
        <v>43555</v>
      </c>
      <c r="C954">
        <v>2.9</v>
      </c>
      <c r="D954">
        <f>VLOOKUP(A954,'Customer dataset'!$A$1:$J$284,9)</f>
        <v>59</v>
      </c>
    </row>
    <row r="955" spans="1:4" x14ac:dyDescent="0.2">
      <c r="A955">
        <v>18211</v>
      </c>
      <c r="B955" s="1">
        <v>43800</v>
      </c>
      <c r="C955">
        <v>3.5</v>
      </c>
      <c r="D955">
        <f>VLOOKUP(A955,'Customer dataset'!$A$1:$J$284,9)</f>
        <v>59</v>
      </c>
    </row>
    <row r="956" spans="1:4" x14ac:dyDescent="0.2">
      <c r="A956">
        <v>18211</v>
      </c>
      <c r="B956" s="1">
        <v>43683</v>
      </c>
      <c r="C956">
        <v>2.75</v>
      </c>
      <c r="D956">
        <f>VLOOKUP(A956,'Customer dataset'!$A$1:$J$284,9)</f>
        <v>59</v>
      </c>
    </row>
    <row r="957" spans="1:4" x14ac:dyDescent="0.2">
      <c r="A957">
        <v>18211</v>
      </c>
      <c r="B957" s="1">
        <v>43631</v>
      </c>
      <c r="C957">
        <v>3.5</v>
      </c>
      <c r="D957">
        <f>VLOOKUP(A957,'Customer dataset'!$A$1:$J$284,9)</f>
        <v>59</v>
      </c>
    </row>
    <row r="958" spans="1:4" x14ac:dyDescent="0.2">
      <c r="A958">
        <v>18211</v>
      </c>
      <c r="B958" s="1">
        <v>43682</v>
      </c>
      <c r="C958">
        <v>2.9</v>
      </c>
      <c r="D958">
        <f>VLOOKUP(A958,'Customer dataset'!$A$1:$J$284,9)</f>
        <v>59</v>
      </c>
    </row>
    <row r="959" spans="1:4" x14ac:dyDescent="0.2">
      <c r="A959">
        <v>18212</v>
      </c>
      <c r="B959" s="1">
        <v>43829</v>
      </c>
      <c r="C959">
        <v>3.5</v>
      </c>
      <c r="D959">
        <f>VLOOKUP(A959,'Customer dataset'!$A$1:$J$284,9)</f>
        <v>50</v>
      </c>
    </row>
    <row r="960" spans="1:4" x14ac:dyDescent="0.2">
      <c r="A960">
        <v>18212</v>
      </c>
      <c r="B960" s="1">
        <v>43730</v>
      </c>
      <c r="C960">
        <v>3.5</v>
      </c>
      <c r="D960">
        <f>VLOOKUP(A960,'Customer dataset'!$A$1:$J$284,9)</f>
        <v>50</v>
      </c>
    </row>
    <row r="961" spans="1:4" x14ac:dyDescent="0.2">
      <c r="A961">
        <v>18212</v>
      </c>
      <c r="B961" s="1">
        <v>43790</v>
      </c>
      <c r="C961">
        <v>3.5</v>
      </c>
      <c r="D961">
        <f>VLOOKUP(A961,'Customer dataset'!$A$1:$J$284,9)</f>
        <v>50</v>
      </c>
    </row>
    <row r="962" spans="1:4" x14ac:dyDescent="0.2">
      <c r="A962">
        <v>18212</v>
      </c>
      <c r="B962" s="1">
        <v>43642</v>
      </c>
      <c r="C962">
        <v>2.9</v>
      </c>
      <c r="D962">
        <f>VLOOKUP(A962,'Customer dataset'!$A$1:$J$284,9)</f>
        <v>50</v>
      </c>
    </row>
    <row r="963" spans="1:4" x14ac:dyDescent="0.2">
      <c r="A963">
        <v>18213</v>
      </c>
      <c r="B963" s="1">
        <v>43517</v>
      </c>
      <c r="C963">
        <v>3</v>
      </c>
      <c r="D963">
        <f>VLOOKUP(A963,'Customer dataset'!$A$1:$J$284,9)</f>
        <v>59</v>
      </c>
    </row>
    <row r="964" spans="1:4" x14ac:dyDescent="0.2">
      <c r="A964">
        <v>18213</v>
      </c>
      <c r="B964" s="1">
        <v>43530</v>
      </c>
      <c r="C964">
        <v>2.9</v>
      </c>
      <c r="D964">
        <f>VLOOKUP(A964,'Customer dataset'!$A$1:$J$284,9)</f>
        <v>59</v>
      </c>
    </row>
    <row r="965" spans="1:4" x14ac:dyDescent="0.2">
      <c r="A965">
        <v>18213</v>
      </c>
      <c r="B965" s="1">
        <v>43808</v>
      </c>
      <c r="C965">
        <v>2.75</v>
      </c>
      <c r="D965">
        <f>VLOOKUP(A965,'Customer dataset'!$A$1:$J$284,9)</f>
        <v>59</v>
      </c>
    </row>
    <row r="966" spans="1:4" x14ac:dyDescent="0.2">
      <c r="A966">
        <v>18213</v>
      </c>
      <c r="B966" s="1">
        <v>43788</v>
      </c>
      <c r="C966">
        <v>3.5</v>
      </c>
      <c r="D966">
        <f>VLOOKUP(A966,'Customer dataset'!$A$1:$J$284,9)</f>
        <v>59</v>
      </c>
    </row>
    <row r="967" spans="1:4" x14ac:dyDescent="0.2">
      <c r="A967">
        <v>18215</v>
      </c>
      <c r="B967" s="1">
        <v>43621</v>
      </c>
      <c r="C967">
        <v>3.5</v>
      </c>
      <c r="D967">
        <f>VLOOKUP(A967,'Customer dataset'!$A$1:$J$284,9)</f>
        <v>52</v>
      </c>
    </row>
    <row r="968" spans="1:4" x14ac:dyDescent="0.2">
      <c r="A968">
        <v>18215</v>
      </c>
      <c r="B968" s="1">
        <v>43683</v>
      </c>
      <c r="C968">
        <v>3.5</v>
      </c>
      <c r="D968">
        <f>VLOOKUP(A968,'Customer dataset'!$A$1:$J$284,9)</f>
        <v>52</v>
      </c>
    </row>
    <row r="969" spans="1:4" x14ac:dyDescent="0.2">
      <c r="A969">
        <v>18215</v>
      </c>
      <c r="B969" s="1">
        <v>43596</v>
      </c>
      <c r="C969">
        <v>3.5</v>
      </c>
      <c r="D969">
        <f>VLOOKUP(A969,'Customer dataset'!$A$1:$J$284,9)</f>
        <v>52</v>
      </c>
    </row>
    <row r="970" spans="1:4" x14ac:dyDescent="0.2">
      <c r="A970">
        <v>18215</v>
      </c>
      <c r="B970" s="1">
        <v>43609</v>
      </c>
      <c r="C970">
        <v>2.9</v>
      </c>
      <c r="D970">
        <f>VLOOKUP(A970,'Customer dataset'!$A$1:$J$284,9)</f>
        <v>52</v>
      </c>
    </row>
    <row r="971" spans="1:4" x14ac:dyDescent="0.2">
      <c r="A971">
        <v>18216</v>
      </c>
      <c r="B971" s="1">
        <v>43819</v>
      </c>
      <c r="C971">
        <v>2.9</v>
      </c>
      <c r="D971">
        <f>VLOOKUP(A971,'Customer dataset'!$A$1:$J$284,9)</f>
        <v>63</v>
      </c>
    </row>
    <row r="972" spans="1:4" x14ac:dyDescent="0.2">
      <c r="A972">
        <v>18216</v>
      </c>
      <c r="B972" s="1">
        <v>43790</v>
      </c>
      <c r="C972">
        <v>2.75</v>
      </c>
      <c r="D972">
        <f>VLOOKUP(A972,'Customer dataset'!$A$1:$J$284,9)</f>
        <v>63</v>
      </c>
    </row>
    <row r="973" spans="1:4" x14ac:dyDescent="0.2">
      <c r="A973">
        <v>18216</v>
      </c>
      <c r="B973" s="1">
        <v>43710</v>
      </c>
      <c r="C973">
        <v>3.5</v>
      </c>
      <c r="D973">
        <f>VLOOKUP(A973,'Customer dataset'!$A$1:$J$284,9)</f>
        <v>63</v>
      </c>
    </row>
    <row r="974" spans="1:4" x14ac:dyDescent="0.2">
      <c r="A974">
        <v>18216</v>
      </c>
      <c r="B974" s="1">
        <v>43613</v>
      </c>
      <c r="C974">
        <v>3.5</v>
      </c>
      <c r="D974">
        <f>VLOOKUP(A974,'Customer dataset'!$A$1:$J$284,9)</f>
        <v>63</v>
      </c>
    </row>
    <row r="975" spans="1:4" x14ac:dyDescent="0.2">
      <c r="A975">
        <v>18217</v>
      </c>
      <c r="B975" s="1">
        <v>43748</v>
      </c>
      <c r="C975">
        <v>3.5</v>
      </c>
      <c r="D975">
        <f>VLOOKUP(A975,'Customer dataset'!$A$1:$J$284,9)</f>
        <v>41</v>
      </c>
    </row>
    <row r="976" spans="1:4" x14ac:dyDescent="0.2">
      <c r="A976">
        <v>18217</v>
      </c>
      <c r="B976" s="1">
        <v>43496</v>
      </c>
      <c r="C976">
        <v>3.5</v>
      </c>
      <c r="D976">
        <f>VLOOKUP(A976,'Customer dataset'!$A$1:$J$284,9)</f>
        <v>41</v>
      </c>
    </row>
    <row r="977" spans="1:4" x14ac:dyDescent="0.2">
      <c r="A977">
        <v>18217</v>
      </c>
      <c r="B977" s="1">
        <v>43825</v>
      </c>
      <c r="C977">
        <v>3.5</v>
      </c>
      <c r="D977">
        <f>VLOOKUP(A977,'Customer dataset'!$A$1:$J$284,9)</f>
        <v>41</v>
      </c>
    </row>
    <row r="978" spans="1:4" x14ac:dyDescent="0.2">
      <c r="A978">
        <v>18217</v>
      </c>
      <c r="B978" s="1">
        <v>43617</v>
      </c>
      <c r="C978">
        <v>2.9</v>
      </c>
      <c r="D978">
        <f>VLOOKUP(A978,'Customer dataset'!$A$1:$J$284,9)</f>
        <v>41</v>
      </c>
    </row>
    <row r="979" spans="1:4" x14ac:dyDescent="0.2">
      <c r="A979">
        <v>18218</v>
      </c>
      <c r="B979" s="1">
        <v>43796</v>
      </c>
      <c r="C979">
        <v>2.5</v>
      </c>
      <c r="D979">
        <f>VLOOKUP(A979,'Customer dataset'!$A$1:$J$284,9)</f>
        <v>54</v>
      </c>
    </row>
    <row r="980" spans="1:4" x14ac:dyDescent="0.2">
      <c r="A980">
        <v>18218</v>
      </c>
      <c r="B980" s="1">
        <v>43783</v>
      </c>
      <c r="C980">
        <v>3.5</v>
      </c>
      <c r="D980">
        <f>VLOOKUP(A980,'Customer dataset'!$A$1:$J$284,9)</f>
        <v>54</v>
      </c>
    </row>
    <row r="981" spans="1:4" x14ac:dyDescent="0.2">
      <c r="A981">
        <v>18218</v>
      </c>
      <c r="B981" s="1">
        <v>43513</v>
      </c>
      <c r="C981">
        <v>2.5</v>
      </c>
      <c r="D981">
        <f>VLOOKUP(A981,'Customer dataset'!$A$1:$J$284,9)</f>
        <v>54</v>
      </c>
    </row>
    <row r="982" spans="1:4" x14ac:dyDescent="0.2">
      <c r="A982">
        <v>18218</v>
      </c>
      <c r="B982" s="1">
        <v>43638</v>
      </c>
      <c r="C982">
        <v>2.9</v>
      </c>
      <c r="D982">
        <f>VLOOKUP(A982,'Customer dataset'!$A$1:$J$284,9)</f>
        <v>54</v>
      </c>
    </row>
    <row r="983" spans="1:4" x14ac:dyDescent="0.2">
      <c r="A983">
        <v>18218</v>
      </c>
      <c r="B983" s="1">
        <v>43678</v>
      </c>
      <c r="C983">
        <v>2.9</v>
      </c>
      <c r="D983">
        <f>VLOOKUP(A983,'Customer dataset'!$A$1:$J$284,9)</f>
        <v>54</v>
      </c>
    </row>
    <row r="984" spans="1:4" x14ac:dyDescent="0.2">
      <c r="A984">
        <v>18218</v>
      </c>
      <c r="B984" s="1">
        <v>43776</v>
      </c>
      <c r="C984">
        <v>3.5</v>
      </c>
      <c r="D984">
        <f>VLOOKUP(A984,'Customer dataset'!$A$1:$J$284,9)</f>
        <v>54</v>
      </c>
    </row>
    <row r="985" spans="1:4" x14ac:dyDescent="0.2">
      <c r="A985">
        <v>18218</v>
      </c>
      <c r="B985" s="1">
        <v>43706</v>
      </c>
      <c r="C985">
        <v>3.2</v>
      </c>
      <c r="D985">
        <f>VLOOKUP(A985,'Customer dataset'!$A$1:$J$284,9)</f>
        <v>54</v>
      </c>
    </row>
    <row r="986" spans="1:4" x14ac:dyDescent="0.2">
      <c r="A986">
        <v>18218</v>
      </c>
      <c r="B986" s="1">
        <v>43549</v>
      </c>
      <c r="C986">
        <v>3.5</v>
      </c>
      <c r="D986">
        <f>VLOOKUP(A986,'Customer dataset'!$A$1:$J$284,9)</f>
        <v>54</v>
      </c>
    </row>
    <row r="987" spans="1:4" x14ac:dyDescent="0.2">
      <c r="A987">
        <v>18218</v>
      </c>
      <c r="B987" s="1">
        <v>43785</v>
      </c>
      <c r="C987">
        <v>3</v>
      </c>
      <c r="D987">
        <f>VLOOKUP(A987,'Customer dataset'!$A$1:$J$284,9)</f>
        <v>54</v>
      </c>
    </row>
    <row r="988" spans="1:4" x14ac:dyDescent="0.2">
      <c r="A988">
        <v>18218</v>
      </c>
      <c r="B988" s="1">
        <v>43809</v>
      </c>
      <c r="C988">
        <v>3</v>
      </c>
      <c r="D988">
        <f>VLOOKUP(A988,'Customer dataset'!$A$1:$J$284,9)</f>
        <v>54</v>
      </c>
    </row>
    <row r="989" spans="1:4" x14ac:dyDescent="0.2">
      <c r="A989">
        <v>18219</v>
      </c>
      <c r="B989" s="1">
        <v>43549</v>
      </c>
      <c r="C989">
        <v>2.5</v>
      </c>
      <c r="D989">
        <f>VLOOKUP(A989,'Customer dataset'!$A$1:$J$284,9)</f>
        <v>47</v>
      </c>
    </row>
    <row r="990" spans="1:4" x14ac:dyDescent="0.2">
      <c r="A990">
        <v>18219</v>
      </c>
      <c r="B990" s="1">
        <v>43674</v>
      </c>
      <c r="C990">
        <v>2.9</v>
      </c>
      <c r="D990">
        <f>VLOOKUP(A990,'Customer dataset'!$A$1:$J$284,9)</f>
        <v>47</v>
      </c>
    </row>
    <row r="991" spans="1:4" x14ac:dyDescent="0.2">
      <c r="A991">
        <v>18219</v>
      </c>
      <c r="B991" s="1">
        <v>43761</v>
      </c>
      <c r="C991">
        <v>2.9</v>
      </c>
      <c r="D991">
        <f>VLOOKUP(A991,'Customer dataset'!$A$1:$J$284,9)</f>
        <v>47</v>
      </c>
    </row>
    <row r="992" spans="1:4" x14ac:dyDescent="0.2">
      <c r="A992">
        <v>18219</v>
      </c>
      <c r="B992" s="1">
        <v>43705</v>
      </c>
      <c r="C992">
        <v>3.5</v>
      </c>
      <c r="D992">
        <f>VLOOKUP(A992,'Customer dataset'!$A$1:$J$284,9)</f>
        <v>47</v>
      </c>
    </row>
    <row r="993" spans="1:4" x14ac:dyDescent="0.2">
      <c r="A993">
        <v>18219</v>
      </c>
      <c r="B993" s="1">
        <v>43781</v>
      </c>
      <c r="C993">
        <v>3.2</v>
      </c>
      <c r="D993">
        <f>VLOOKUP(A993,'Customer dataset'!$A$1:$J$284,9)</f>
        <v>47</v>
      </c>
    </row>
    <row r="994" spans="1:4" x14ac:dyDescent="0.2">
      <c r="A994">
        <v>18219</v>
      </c>
      <c r="B994" s="1">
        <v>43681</v>
      </c>
      <c r="C994">
        <v>3.2</v>
      </c>
      <c r="D994">
        <f>VLOOKUP(A994,'Customer dataset'!$A$1:$J$284,9)</f>
        <v>47</v>
      </c>
    </row>
    <row r="995" spans="1:4" x14ac:dyDescent="0.2">
      <c r="A995">
        <v>18219</v>
      </c>
      <c r="B995" s="1">
        <v>43532</v>
      </c>
      <c r="C995">
        <v>3.5</v>
      </c>
      <c r="D995">
        <f>VLOOKUP(A995,'Customer dataset'!$A$1:$J$284,9)</f>
        <v>47</v>
      </c>
    </row>
    <row r="996" spans="1:4" x14ac:dyDescent="0.2">
      <c r="A996">
        <v>18219</v>
      </c>
      <c r="B996" s="1">
        <v>43548</v>
      </c>
      <c r="C996">
        <v>3</v>
      </c>
      <c r="D996">
        <f>VLOOKUP(A996,'Customer dataset'!$A$1:$J$284,9)</f>
        <v>47</v>
      </c>
    </row>
    <row r="997" spans="1:4" x14ac:dyDescent="0.2">
      <c r="A997">
        <v>18219</v>
      </c>
      <c r="B997" s="1">
        <v>43800</v>
      </c>
      <c r="C997">
        <v>3</v>
      </c>
      <c r="D997">
        <f>VLOOKUP(A997,'Customer dataset'!$A$1:$J$284,9)</f>
        <v>47</v>
      </c>
    </row>
    <row r="998" spans="1:4" x14ac:dyDescent="0.2">
      <c r="A998">
        <v>18220</v>
      </c>
      <c r="B998" s="1">
        <v>43521</v>
      </c>
      <c r="C998">
        <v>3.5</v>
      </c>
      <c r="D998">
        <f>VLOOKUP(A998,'Customer dataset'!$A$1:$J$284,9)</f>
        <v>57</v>
      </c>
    </row>
    <row r="999" spans="1:4" x14ac:dyDescent="0.2">
      <c r="A999">
        <v>18221</v>
      </c>
      <c r="B999" s="1">
        <v>43616</v>
      </c>
      <c r="C999">
        <v>2.9</v>
      </c>
      <c r="D999">
        <f>VLOOKUP(A999,'Customer dataset'!$A$1:$J$284,9)</f>
        <v>45</v>
      </c>
    </row>
    <row r="1000" spans="1:4" x14ac:dyDescent="0.2">
      <c r="A1000">
        <v>18222</v>
      </c>
      <c r="B1000" s="1">
        <v>43600</v>
      </c>
      <c r="C1000">
        <v>2.9</v>
      </c>
      <c r="D1000">
        <f>VLOOKUP(A1000,'Customer dataset'!$A$1:$J$284,9)</f>
        <v>70</v>
      </c>
    </row>
    <row r="1001" spans="1:4" x14ac:dyDescent="0.2">
      <c r="A1001">
        <v>18222</v>
      </c>
      <c r="B1001" s="1">
        <v>43583</v>
      </c>
      <c r="C1001">
        <v>3.5</v>
      </c>
      <c r="D1001">
        <f>VLOOKUP(A1001,'Customer dataset'!$A$1:$J$284,9)</f>
        <v>70</v>
      </c>
    </row>
    <row r="1002" spans="1:4" x14ac:dyDescent="0.2">
      <c r="A1002">
        <v>18222</v>
      </c>
      <c r="B1002" s="1">
        <v>43577</v>
      </c>
      <c r="C1002">
        <v>3.5</v>
      </c>
      <c r="D1002">
        <f>VLOOKUP(A1002,'Customer dataset'!$A$1:$J$284,9)</f>
        <v>70</v>
      </c>
    </row>
    <row r="1003" spans="1:4" x14ac:dyDescent="0.2">
      <c r="A1003">
        <v>18222</v>
      </c>
      <c r="B1003" s="1">
        <v>43589</v>
      </c>
      <c r="C1003">
        <v>3.2</v>
      </c>
      <c r="D1003">
        <f>VLOOKUP(A1003,'Customer dataset'!$A$1:$J$284,9)</f>
        <v>70</v>
      </c>
    </row>
    <row r="1004" spans="1:4" x14ac:dyDescent="0.2">
      <c r="A1004">
        <v>18222</v>
      </c>
      <c r="B1004" s="1">
        <v>43570</v>
      </c>
      <c r="C1004">
        <v>2.9</v>
      </c>
      <c r="D1004">
        <f>VLOOKUP(A1004,'Customer dataset'!$A$1:$J$284,9)</f>
        <v>70</v>
      </c>
    </row>
    <row r="1005" spans="1:4" x14ac:dyDescent="0.2">
      <c r="A1005">
        <v>18224</v>
      </c>
      <c r="B1005" s="1">
        <v>43795</v>
      </c>
      <c r="C1005">
        <v>2.9</v>
      </c>
      <c r="D1005">
        <f>VLOOKUP(A1005,'Customer dataset'!$A$1:$J$284,9)</f>
        <v>55</v>
      </c>
    </row>
    <row r="1006" spans="1:4" x14ac:dyDescent="0.2">
      <c r="A1006">
        <v>18224</v>
      </c>
      <c r="B1006" s="1">
        <v>43502</v>
      </c>
      <c r="C1006">
        <v>3.5</v>
      </c>
      <c r="D1006">
        <f>VLOOKUP(A1006,'Customer dataset'!$A$1:$J$284,9)</f>
        <v>55</v>
      </c>
    </row>
    <row r="1007" spans="1:4" x14ac:dyDescent="0.2">
      <c r="A1007">
        <v>18224</v>
      </c>
      <c r="B1007" s="1">
        <v>43675</v>
      </c>
      <c r="C1007">
        <v>3.5</v>
      </c>
      <c r="D1007">
        <f>VLOOKUP(A1007,'Customer dataset'!$A$1:$J$284,9)</f>
        <v>55</v>
      </c>
    </row>
    <row r="1008" spans="1:4" x14ac:dyDescent="0.2">
      <c r="A1008">
        <v>18224</v>
      </c>
      <c r="B1008" s="1">
        <v>43493</v>
      </c>
      <c r="C1008">
        <v>3.5</v>
      </c>
      <c r="D1008">
        <f>VLOOKUP(A1008,'Customer dataset'!$A$1:$J$284,9)</f>
        <v>55</v>
      </c>
    </row>
    <row r="1009" spans="1:4" x14ac:dyDescent="0.2">
      <c r="A1009">
        <v>18224</v>
      </c>
      <c r="B1009" s="1">
        <v>43793</v>
      </c>
      <c r="C1009">
        <v>3.5</v>
      </c>
      <c r="D1009">
        <f>VLOOKUP(A1009,'Customer dataset'!$A$1:$J$284,9)</f>
        <v>55</v>
      </c>
    </row>
    <row r="1010" spans="1:4" x14ac:dyDescent="0.2">
      <c r="A1010">
        <v>18225</v>
      </c>
      <c r="B1010" s="1">
        <v>43587</v>
      </c>
      <c r="C1010">
        <v>3.5</v>
      </c>
      <c r="D1010">
        <f>VLOOKUP(A1010,'Customer dataset'!$A$1:$J$284,9)</f>
        <v>57</v>
      </c>
    </row>
    <row r="1011" spans="1:4" x14ac:dyDescent="0.2">
      <c r="A1011">
        <v>18225</v>
      </c>
      <c r="B1011" s="1">
        <v>43648</v>
      </c>
      <c r="C1011">
        <v>3.5</v>
      </c>
      <c r="D1011">
        <f>VLOOKUP(A1011,'Customer dataset'!$A$1:$J$284,9)</f>
        <v>57</v>
      </c>
    </row>
    <row r="1012" spans="1:4" x14ac:dyDescent="0.2">
      <c r="A1012">
        <v>18225</v>
      </c>
      <c r="B1012" s="1">
        <v>43554</v>
      </c>
      <c r="C1012">
        <v>3.5</v>
      </c>
      <c r="D1012">
        <f>VLOOKUP(A1012,'Customer dataset'!$A$1:$J$284,9)</f>
        <v>57</v>
      </c>
    </row>
    <row r="1013" spans="1:4" x14ac:dyDescent="0.2">
      <c r="A1013">
        <v>18225</v>
      </c>
      <c r="B1013" s="1">
        <v>43578</v>
      </c>
      <c r="C1013">
        <v>3.5</v>
      </c>
      <c r="D1013">
        <f>VLOOKUP(A1013,'Customer dataset'!$A$1:$J$284,9)</f>
        <v>57</v>
      </c>
    </row>
    <row r="1014" spans="1:4" x14ac:dyDescent="0.2">
      <c r="A1014">
        <v>18225</v>
      </c>
      <c r="B1014" s="1">
        <v>43772</v>
      </c>
      <c r="C1014">
        <v>2.9</v>
      </c>
      <c r="D1014">
        <f>VLOOKUP(A1014,'Customer dataset'!$A$1:$J$284,9)</f>
        <v>57</v>
      </c>
    </row>
    <row r="1015" spans="1:4" x14ac:dyDescent="0.2">
      <c r="A1015">
        <v>18226</v>
      </c>
      <c r="B1015" s="1">
        <v>43563</v>
      </c>
      <c r="C1015">
        <v>2.75</v>
      </c>
      <c r="D1015">
        <f>VLOOKUP(A1015,'Customer dataset'!$A$1:$J$284,9)</f>
        <v>53</v>
      </c>
    </row>
    <row r="1016" spans="1:4" x14ac:dyDescent="0.2">
      <c r="A1016">
        <v>18226</v>
      </c>
      <c r="B1016" s="1">
        <v>43603</v>
      </c>
      <c r="C1016">
        <v>2.9</v>
      </c>
      <c r="D1016">
        <f>VLOOKUP(A1016,'Customer dataset'!$A$1:$J$284,9)</f>
        <v>53</v>
      </c>
    </row>
    <row r="1017" spans="1:4" x14ac:dyDescent="0.2">
      <c r="A1017">
        <v>18226</v>
      </c>
      <c r="B1017" s="1">
        <v>43784</v>
      </c>
      <c r="C1017">
        <v>2.9</v>
      </c>
      <c r="D1017">
        <f>VLOOKUP(A1017,'Customer dataset'!$A$1:$J$284,9)</f>
        <v>53</v>
      </c>
    </row>
    <row r="1018" spans="1:4" x14ac:dyDescent="0.2">
      <c r="A1018">
        <v>18226</v>
      </c>
      <c r="B1018" s="1">
        <v>43578</v>
      </c>
      <c r="C1018">
        <v>3.5</v>
      </c>
      <c r="D1018">
        <f>VLOOKUP(A1018,'Customer dataset'!$A$1:$J$284,9)</f>
        <v>53</v>
      </c>
    </row>
    <row r="1019" spans="1:4" x14ac:dyDescent="0.2">
      <c r="A1019">
        <v>18226</v>
      </c>
      <c r="B1019" s="1">
        <v>43583</v>
      </c>
      <c r="C1019">
        <v>3.5</v>
      </c>
      <c r="D1019">
        <f>VLOOKUP(A1019,'Customer dataset'!$A$1:$J$284,9)</f>
        <v>53</v>
      </c>
    </row>
    <row r="1020" spans="1:4" x14ac:dyDescent="0.2">
      <c r="A1020">
        <v>18227</v>
      </c>
      <c r="B1020" s="1">
        <v>43641</v>
      </c>
      <c r="C1020">
        <v>2.5</v>
      </c>
      <c r="D1020">
        <f>VLOOKUP(A1020,'Customer dataset'!$A$1:$J$284,9)</f>
        <v>56</v>
      </c>
    </row>
    <row r="1021" spans="1:4" x14ac:dyDescent="0.2">
      <c r="A1021">
        <v>18227</v>
      </c>
      <c r="B1021" s="1">
        <v>43505</v>
      </c>
      <c r="C1021">
        <v>3.5</v>
      </c>
      <c r="D1021">
        <f>VLOOKUP(A1021,'Customer dataset'!$A$1:$J$284,9)</f>
        <v>56</v>
      </c>
    </row>
    <row r="1022" spans="1:4" x14ac:dyDescent="0.2">
      <c r="A1022">
        <v>18227</v>
      </c>
      <c r="B1022" s="1">
        <v>43789</v>
      </c>
      <c r="C1022">
        <v>3.5</v>
      </c>
      <c r="D1022">
        <f>VLOOKUP(A1022,'Customer dataset'!$A$1:$J$284,9)</f>
        <v>56</v>
      </c>
    </row>
    <row r="1023" spans="1:4" x14ac:dyDescent="0.2">
      <c r="A1023">
        <v>18227</v>
      </c>
      <c r="B1023" s="1">
        <v>43473</v>
      </c>
      <c r="C1023">
        <v>2.5</v>
      </c>
      <c r="D1023">
        <f>VLOOKUP(A1023,'Customer dataset'!$A$1:$J$284,9)</f>
        <v>56</v>
      </c>
    </row>
    <row r="1024" spans="1:4" x14ac:dyDescent="0.2">
      <c r="A1024">
        <v>18227</v>
      </c>
      <c r="B1024" s="1">
        <v>43686</v>
      </c>
      <c r="C1024">
        <v>2.5</v>
      </c>
      <c r="D1024">
        <f>VLOOKUP(A1024,'Customer dataset'!$A$1:$J$284,9)</f>
        <v>56</v>
      </c>
    </row>
    <row r="1025" spans="1:4" x14ac:dyDescent="0.2">
      <c r="A1025">
        <v>18227</v>
      </c>
      <c r="B1025" s="1">
        <v>43638</v>
      </c>
      <c r="C1025">
        <v>2.9</v>
      </c>
      <c r="D1025">
        <f>VLOOKUP(A1025,'Customer dataset'!$A$1:$J$284,9)</f>
        <v>56</v>
      </c>
    </row>
    <row r="1026" spans="1:4" x14ac:dyDescent="0.2">
      <c r="A1026">
        <v>18227</v>
      </c>
      <c r="B1026" s="1">
        <v>43499</v>
      </c>
      <c r="C1026">
        <v>2.75</v>
      </c>
      <c r="D1026">
        <f>VLOOKUP(A1026,'Customer dataset'!$A$1:$J$284,9)</f>
        <v>56</v>
      </c>
    </row>
    <row r="1027" spans="1:4" x14ac:dyDescent="0.2">
      <c r="A1027">
        <v>18227</v>
      </c>
      <c r="B1027" s="1">
        <v>43643</v>
      </c>
      <c r="C1027">
        <v>3.5</v>
      </c>
      <c r="D1027">
        <f>VLOOKUP(A1027,'Customer dataset'!$A$1:$J$284,9)</f>
        <v>56</v>
      </c>
    </row>
    <row r="1028" spans="1:4" x14ac:dyDescent="0.2">
      <c r="A1028">
        <v>18227</v>
      </c>
      <c r="B1028" s="1">
        <v>43809</v>
      </c>
      <c r="C1028">
        <v>7</v>
      </c>
      <c r="D1028">
        <f>VLOOKUP(A1028,'Customer dataset'!$A$1:$J$284,9)</f>
        <v>56</v>
      </c>
    </row>
    <row r="1029" spans="1:4" x14ac:dyDescent="0.2">
      <c r="A1029">
        <v>18227</v>
      </c>
      <c r="B1029" s="1">
        <v>43708</v>
      </c>
      <c r="C1029">
        <v>2.9</v>
      </c>
      <c r="D1029">
        <f>VLOOKUP(A1029,'Customer dataset'!$A$1:$J$284,9)</f>
        <v>56</v>
      </c>
    </row>
    <row r="1030" spans="1:4" x14ac:dyDescent="0.2">
      <c r="A1030">
        <v>18227</v>
      </c>
      <c r="B1030" s="1">
        <v>43799</v>
      </c>
      <c r="C1030">
        <v>2.9</v>
      </c>
      <c r="D1030">
        <f>VLOOKUP(A1030,'Customer dataset'!$A$1:$J$284,9)</f>
        <v>56</v>
      </c>
    </row>
    <row r="1031" spans="1:4" x14ac:dyDescent="0.2">
      <c r="A1031">
        <v>18227</v>
      </c>
      <c r="B1031" s="1">
        <v>43522</v>
      </c>
      <c r="C1031">
        <v>2.9</v>
      </c>
      <c r="D1031">
        <f>VLOOKUP(A1031,'Customer dataset'!$A$1:$J$284,9)</f>
        <v>56</v>
      </c>
    </row>
    <row r="1032" spans="1:4" x14ac:dyDescent="0.2">
      <c r="A1032">
        <v>18228</v>
      </c>
      <c r="B1032" s="1">
        <v>43577</v>
      </c>
      <c r="C1032">
        <v>3</v>
      </c>
      <c r="D1032">
        <f>VLOOKUP(A1032,'Customer dataset'!$A$1:$J$284,9)</f>
        <v>54</v>
      </c>
    </row>
    <row r="1033" spans="1:4" x14ac:dyDescent="0.2">
      <c r="A1033">
        <v>18228</v>
      </c>
      <c r="B1033" s="1">
        <v>43822</v>
      </c>
      <c r="C1033">
        <v>6</v>
      </c>
      <c r="D1033">
        <f>VLOOKUP(A1033,'Customer dataset'!$A$1:$J$284,9)</f>
        <v>54</v>
      </c>
    </row>
    <row r="1034" spans="1:4" x14ac:dyDescent="0.2">
      <c r="A1034">
        <v>18228</v>
      </c>
      <c r="B1034" s="1">
        <v>43814</v>
      </c>
      <c r="C1034">
        <v>2.9</v>
      </c>
      <c r="D1034">
        <f>VLOOKUP(A1034,'Customer dataset'!$A$1:$J$284,9)</f>
        <v>54</v>
      </c>
    </row>
    <row r="1035" spans="1:4" x14ac:dyDescent="0.2">
      <c r="A1035">
        <v>18228</v>
      </c>
      <c r="B1035" s="1">
        <v>43490</v>
      </c>
      <c r="C1035">
        <v>3.5</v>
      </c>
      <c r="D1035">
        <f>VLOOKUP(A1035,'Customer dataset'!$A$1:$J$284,9)</f>
        <v>54</v>
      </c>
    </row>
    <row r="1036" spans="1:4" x14ac:dyDescent="0.2">
      <c r="A1036">
        <v>18228</v>
      </c>
      <c r="B1036" s="1">
        <v>43531</v>
      </c>
      <c r="C1036">
        <v>9.6000000000000014</v>
      </c>
      <c r="D1036">
        <f>VLOOKUP(A1036,'Customer dataset'!$A$1:$J$284,9)</f>
        <v>54</v>
      </c>
    </row>
    <row r="1037" spans="1:4" x14ac:dyDescent="0.2">
      <c r="A1037">
        <v>18228</v>
      </c>
      <c r="B1037" s="1">
        <v>43613</v>
      </c>
      <c r="C1037">
        <v>3.5</v>
      </c>
      <c r="D1037">
        <f>VLOOKUP(A1037,'Customer dataset'!$A$1:$J$284,9)</f>
        <v>54</v>
      </c>
    </row>
    <row r="1038" spans="1:4" x14ac:dyDescent="0.2">
      <c r="A1038">
        <v>18229</v>
      </c>
      <c r="B1038" s="1">
        <v>43492</v>
      </c>
      <c r="C1038">
        <v>3.5</v>
      </c>
      <c r="D1038">
        <f>VLOOKUP(A1038,'Customer dataset'!$A$1:$J$284,9)</f>
        <v>55</v>
      </c>
    </row>
    <row r="1039" spans="1:4" x14ac:dyDescent="0.2">
      <c r="A1039">
        <v>18229</v>
      </c>
      <c r="B1039" s="1">
        <v>43766</v>
      </c>
      <c r="C1039">
        <v>5</v>
      </c>
      <c r="D1039">
        <f>VLOOKUP(A1039,'Customer dataset'!$A$1:$J$284,9)</f>
        <v>55</v>
      </c>
    </row>
    <row r="1040" spans="1:4" x14ac:dyDescent="0.2">
      <c r="A1040">
        <v>18229</v>
      </c>
      <c r="B1040" s="1">
        <v>43762</v>
      </c>
      <c r="C1040">
        <v>3.5</v>
      </c>
      <c r="D1040">
        <f>VLOOKUP(A1040,'Customer dataset'!$A$1:$J$284,9)</f>
        <v>55</v>
      </c>
    </row>
    <row r="1041" spans="1:4" x14ac:dyDescent="0.2">
      <c r="A1041">
        <v>18229</v>
      </c>
      <c r="B1041" s="1">
        <v>43778</v>
      </c>
      <c r="C1041">
        <v>3.5</v>
      </c>
      <c r="D1041">
        <f>VLOOKUP(A1041,'Customer dataset'!$A$1:$J$284,9)</f>
        <v>55</v>
      </c>
    </row>
    <row r="1042" spans="1:4" x14ac:dyDescent="0.2">
      <c r="A1042">
        <v>18229</v>
      </c>
      <c r="B1042" s="1">
        <v>43582</v>
      </c>
      <c r="C1042">
        <v>2.9</v>
      </c>
      <c r="D1042">
        <f>VLOOKUP(A1042,'Customer dataset'!$A$1:$J$284,9)</f>
        <v>55</v>
      </c>
    </row>
    <row r="1043" spans="1:4" x14ac:dyDescent="0.2">
      <c r="A1043">
        <v>18230</v>
      </c>
      <c r="B1043" s="1">
        <v>43603</v>
      </c>
      <c r="C1043">
        <v>2.9</v>
      </c>
      <c r="D1043">
        <f>VLOOKUP(A1043,'Customer dataset'!$A$1:$J$284,9)</f>
        <v>47</v>
      </c>
    </row>
    <row r="1044" spans="1:4" x14ac:dyDescent="0.2">
      <c r="A1044">
        <v>18230</v>
      </c>
      <c r="B1044" s="1">
        <v>43714</v>
      </c>
      <c r="C1044">
        <v>3.5</v>
      </c>
      <c r="D1044">
        <f>VLOOKUP(A1044,'Customer dataset'!$A$1:$J$284,9)</f>
        <v>47</v>
      </c>
    </row>
    <row r="1045" spans="1:4" x14ac:dyDescent="0.2">
      <c r="A1045">
        <v>18230</v>
      </c>
      <c r="B1045" s="1">
        <v>43588</v>
      </c>
      <c r="C1045">
        <v>3.5</v>
      </c>
      <c r="D1045">
        <f>VLOOKUP(A1045,'Customer dataset'!$A$1:$J$284,9)</f>
        <v>47</v>
      </c>
    </row>
    <row r="1046" spans="1:4" x14ac:dyDescent="0.2">
      <c r="A1046">
        <v>18230</v>
      </c>
      <c r="B1046" s="1">
        <v>43529</v>
      </c>
      <c r="C1046">
        <v>3.5</v>
      </c>
      <c r="D1046">
        <f>VLOOKUP(A1046,'Customer dataset'!$A$1:$J$284,9)</f>
        <v>47</v>
      </c>
    </row>
    <row r="1047" spans="1:4" x14ac:dyDescent="0.2">
      <c r="A1047">
        <v>18230</v>
      </c>
      <c r="B1047" s="1">
        <v>43622</v>
      </c>
      <c r="C1047">
        <v>2.9</v>
      </c>
      <c r="D1047">
        <f>VLOOKUP(A1047,'Customer dataset'!$A$1:$J$284,9)</f>
        <v>47</v>
      </c>
    </row>
    <row r="1048" spans="1:4" x14ac:dyDescent="0.2">
      <c r="A1048">
        <v>18231</v>
      </c>
      <c r="B1048" s="1">
        <v>43745</v>
      </c>
      <c r="C1048">
        <v>2.9</v>
      </c>
      <c r="D1048">
        <f>VLOOKUP(A1048,'Customer dataset'!$A$1:$J$284,9)</f>
        <v>53</v>
      </c>
    </row>
    <row r="1049" spans="1:4" x14ac:dyDescent="0.2">
      <c r="A1049">
        <v>18231</v>
      </c>
      <c r="B1049" s="1">
        <v>43622</v>
      </c>
      <c r="C1049">
        <v>3.5</v>
      </c>
      <c r="D1049">
        <f>VLOOKUP(A1049,'Customer dataset'!$A$1:$J$284,9)</f>
        <v>53</v>
      </c>
    </row>
    <row r="1050" spans="1:4" x14ac:dyDescent="0.2">
      <c r="A1050">
        <v>18231</v>
      </c>
      <c r="B1050" s="1">
        <v>43614</v>
      </c>
      <c r="C1050">
        <v>2.5</v>
      </c>
      <c r="D1050">
        <f>VLOOKUP(A1050,'Customer dataset'!$A$1:$J$284,9)</f>
        <v>53</v>
      </c>
    </row>
    <row r="1051" spans="1:4" x14ac:dyDescent="0.2">
      <c r="A1051">
        <v>18231</v>
      </c>
      <c r="B1051" s="1">
        <v>43771</v>
      </c>
      <c r="C1051">
        <v>3.5</v>
      </c>
      <c r="D1051">
        <f>VLOOKUP(A1051,'Customer dataset'!$A$1:$J$284,9)</f>
        <v>53</v>
      </c>
    </row>
    <row r="1052" spans="1:4" x14ac:dyDescent="0.2">
      <c r="A1052">
        <v>18231</v>
      </c>
      <c r="B1052" s="1">
        <v>43476</v>
      </c>
      <c r="C1052">
        <v>2.75</v>
      </c>
      <c r="D1052">
        <f>VLOOKUP(A1052,'Customer dataset'!$A$1:$J$284,9)</f>
        <v>53</v>
      </c>
    </row>
    <row r="1053" spans="1:4" x14ac:dyDescent="0.2">
      <c r="A1053">
        <v>18231</v>
      </c>
      <c r="B1053" s="1">
        <v>43621</v>
      </c>
      <c r="C1053">
        <v>3.5</v>
      </c>
      <c r="D1053">
        <f>VLOOKUP(A1053,'Customer dataset'!$A$1:$J$284,9)</f>
        <v>53</v>
      </c>
    </row>
    <row r="1054" spans="1:4" x14ac:dyDescent="0.2">
      <c r="A1054">
        <v>18231</v>
      </c>
      <c r="B1054" s="1">
        <v>43489</v>
      </c>
      <c r="C1054">
        <v>3.5</v>
      </c>
      <c r="D1054">
        <f>VLOOKUP(A1054,'Customer dataset'!$A$1:$J$284,9)</f>
        <v>53</v>
      </c>
    </row>
    <row r="1055" spans="1:4" x14ac:dyDescent="0.2">
      <c r="A1055">
        <v>18232</v>
      </c>
      <c r="B1055" s="1">
        <v>43694</v>
      </c>
      <c r="C1055">
        <v>7</v>
      </c>
      <c r="D1055">
        <f>VLOOKUP(A1055,'Customer dataset'!$A$1:$J$284,9)</f>
        <v>48</v>
      </c>
    </row>
    <row r="1056" spans="1:4" x14ac:dyDescent="0.2">
      <c r="A1056">
        <v>18232</v>
      </c>
      <c r="B1056" s="1">
        <v>43817</v>
      </c>
      <c r="C1056">
        <v>5</v>
      </c>
      <c r="D1056">
        <f>VLOOKUP(A1056,'Customer dataset'!$A$1:$J$284,9)</f>
        <v>48</v>
      </c>
    </row>
    <row r="1057" spans="1:4" x14ac:dyDescent="0.2">
      <c r="A1057">
        <v>18232</v>
      </c>
      <c r="B1057" s="1">
        <v>43545</v>
      </c>
      <c r="C1057">
        <v>2.9</v>
      </c>
      <c r="D1057">
        <f>VLOOKUP(A1057,'Customer dataset'!$A$1:$J$284,9)</f>
        <v>48</v>
      </c>
    </row>
    <row r="1058" spans="1:4" x14ac:dyDescent="0.2">
      <c r="A1058">
        <v>18232</v>
      </c>
      <c r="B1058" s="1">
        <v>43660</v>
      </c>
      <c r="C1058">
        <v>6</v>
      </c>
      <c r="D1058">
        <f>VLOOKUP(A1058,'Customer dataset'!$A$1:$J$284,9)</f>
        <v>48</v>
      </c>
    </row>
    <row r="1059" spans="1:4" x14ac:dyDescent="0.2">
      <c r="A1059">
        <v>18233</v>
      </c>
      <c r="B1059" s="1">
        <v>43709</v>
      </c>
      <c r="C1059">
        <v>3.5</v>
      </c>
      <c r="D1059">
        <f>VLOOKUP(A1059,'Customer dataset'!$A$1:$J$284,9)</f>
        <v>69</v>
      </c>
    </row>
    <row r="1060" spans="1:4" x14ac:dyDescent="0.2">
      <c r="A1060">
        <v>18233</v>
      </c>
      <c r="B1060" s="1">
        <v>43636</v>
      </c>
      <c r="C1060">
        <v>3.5</v>
      </c>
      <c r="D1060">
        <f>VLOOKUP(A1060,'Customer dataset'!$A$1:$J$284,9)</f>
        <v>69</v>
      </c>
    </row>
    <row r="1061" spans="1:4" x14ac:dyDescent="0.2">
      <c r="A1061">
        <v>18233</v>
      </c>
      <c r="B1061" s="1">
        <v>43757</v>
      </c>
      <c r="C1061">
        <v>3.5</v>
      </c>
      <c r="D1061">
        <f>VLOOKUP(A1061,'Customer dataset'!$A$1:$J$284,9)</f>
        <v>69</v>
      </c>
    </row>
    <row r="1062" spans="1:4" x14ac:dyDescent="0.2">
      <c r="A1062">
        <v>18233</v>
      </c>
      <c r="B1062" s="1">
        <v>43778</v>
      </c>
      <c r="C1062">
        <v>2.9</v>
      </c>
      <c r="D1062">
        <f>VLOOKUP(A1062,'Customer dataset'!$A$1:$J$284,9)</f>
        <v>69</v>
      </c>
    </row>
    <row r="1063" spans="1:4" x14ac:dyDescent="0.2">
      <c r="A1063">
        <v>18235</v>
      </c>
      <c r="B1063" s="1">
        <v>43486</v>
      </c>
      <c r="C1063">
        <v>3</v>
      </c>
      <c r="D1063">
        <f>VLOOKUP(A1063,'Customer dataset'!$A$1:$J$284,9)</f>
        <v>49</v>
      </c>
    </row>
    <row r="1064" spans="1:4" x14ac:dyDescent="0.2">
      <c r="A1064">
        <v>18235</v>
      </c>
      <c r="B1064" s="1">
        <v>43515</v>
      </c>
      <c r="C1064">
        <v>2.9</v>
      </c>
      <c r="D1064">
        <f>VLOOKUP(A1064,'Customer dataset'!$A$1:$J$284,9)</f>
        <v>49</v>
      </c>
    </row>
    <row r="1065" spans="1:4" x14ac:dyDescent="0.2">
      <c r="A1065">
        <v>18235</v>
      </c>
      <c r="B1065" s="1">
        <v>43710</v>
      </c>
      <c r="C1065">
        <v>3.5</v>
      </c>
      <c r="D1065">
        <f>VLOOKUP(A1065,'Customer dataset'!$A$1:$J$284,9)</f>
        <v>49</v>
      </c>
    </row>
    <row r="1066" spans="1:4" x14ac:dyDescent="0.2">
      <c r="A1066">
        <v>18235</v>
      </c>
      <c r="B1066" s="1">
        <v>43699</v>
      </c>
      <c r="C1066">
        <v>3.5</v>
      </c>
      <c r="D1066">
        <f>VLOOKUP(A1066,'Customer dataset'!$A$1:$J$284,9)</f>
        <v>49</v>
      </c>
    </row>
    <row r="1067" spans="1:4" x14ac:dyDescent="0.2">
      <c r="A1067">
        <v>18236</v>
      </c>
      <c r="B1067" s="1">
        <v>43570</v>
      </c>
      <c r="C1067">
        <v>3.5</v>
      </c>
      <c r="D1067">
        <f>VLOOKUP(A1067,'Customer dataset'!$A$1:$J$284,9)</f>
        <v>44</v>
      </c>
    </row>
    <row r="1068" spans="1:4" x14ac:dyDescent="0.2">
      <c r="A1068">
        <v>18236</v>
      </c>
      <c r="B1068" s="1">
        <v>43538</v>
      </c>
      <c r="C1068">
        <v>3.5</v>
      </c>
      <c r="D1068">
        <f>VLOOKUP(A1068,'Customer dataset'!$A$1:$J$284,9)</f>
        <v>44</v>
      </c>
    </row>
    <row r="1069" spans="1:4" x14ac:dyDescent="0.2">
      <c r="A1069">
        <v>18236</v>
      </c>
      <c r="B1069" s="1">
        <v>43703</v>
      </c>
      <c r="C1069">
        <v>3.5</v>
      </c>
      <c r="D1069">
        <f>VLOOKUP(A1069,'Customer dataset'!$A$1:$J$284,9)</f>
        <v>44</v>
      </c>
    </row>
    <row r="1070" spans="1:4" x14ac:dyDescent="0.2">
      <c r="A1070">
        <v>18236</v>
      </c>
      <c r="B1070" s="1">
        <v>43506</v>
      </c>
      <c r="C1070">
        <v>3.5</v>
      </c>
      <c r="D1070">
        <f>VLOOKUP(A1070,'Customer dataset'!$A$1:$J$284,9)</f>
        <v>44</v>
      </c>
    </row>
    <row r="1071" spans="1:4" x14ac:dyDescent="0.2">
      <c r="A1071">
        <v>18236</v>
      </c>
      <c r="B1071" s="1">
        <v>43804</v>
      </c>
      <c r="C1071">
        <v>2.9</v>
      </c>
      <c r="D1071">
        <f>VLOOKUP(A1071,'Customer dataset'!$A$1:$J$284,9)</f>
        <v>44</v>
      </c>
    </row>
    <row r="1072" spans="1:4" x14ac:dyDescent="0.2">
      <c r="A1072">
        <v>18237</v>
      </c>
      <c r="B1072" s="1">
        <v>43481</v>
      </c>
      <c r="C1072">
        <v>2.5</v>
      </c>
      <c r="D1072">
        <f>VLOOKUP(A1072,'Customer dataset'!$A$1:$J$284,9)</f>
        <v>67</v>
      </c>
    </row>
    <row r="1073" spans="1:4" x14ac:dyDescent="0.2">
      <c r="A1073">
        <v>18237</v>
      </c>
      <c r="B1073" s="1">
        <v>43683</v>
      </c>
      <c r="C1073">
        <v>2.9</v>
      </c>
      <c r="D1073">
        <f>VLOOKUP(A1073,'Customer dataset'!$A$1:$J$284,9)</f>
        <v>67</v>
      </c>
    </row>
    <row r="1074" spans="1:4" x14ac:dyDescent="0.2">
      <c r="A1074">
        <v>18237</v>
      </c>
      <c r="B1074" s="1">
        <v>43643</v>
      </c>
      <c r="C1074">
        <v>2.9</v>
      </c>
      <c r="D1074">
        <f>VLOOKUP(A1074,'Customer dataset'!$A$1:$J$284,9)</f>
        <v>67</v>
      </c>
    </row>
    <row r="1075" spans="1:4" x14ac:dyDescent="0.2">
      <c r="A1075">
        <v>18237</v>
      </c>
      <c r="B1075" s="1">
        <v>43590</v>
      </c>
      <c r="C1075">
        <v>3.5</v>
      </c>
      <c r="D1075">
        <f>VLOOKUP(A1075,'Customer dataset'!$A$1:$J$284,9)</f>
        <v>67</v>
      </c>
    </row>
    <row r="1076" spans="1:4" x14ac:dyDescent="0.2">
      <c r="A1076">
        <v>18237</v>
      </c>
      <c r="B1076" s="1">
        <v>43552</v>
      </c>
      <c r="C1076">
        <v>6.4</v>
      </c>
      <c r="D1076">
        <f>VLOOKUP(A1076,'Customer dataset'!$A$1:$J$284,9)</f>
        <v>67</v>
      </c>
    </row>
    <row r="1077" spans="1:4" x14ac:dyDescent="0.2">
      <c r="A1077">
        <v>18237</v>
      </c>
      <c r="B1077" s="1">
        <v>43538</v>
      </c>
      <c r="C1077">
        <v>2.75</v>
      </c>
      <c r="D1077">
        <f>VLOOKUP(A1077,'Customer dataset'!$A$1:$J$284,9)</f>
        <v>67</v>
      </c>
    </row>
    <row r="1078" spans="1:4" x14ac:dyDescent="0.2">
      <c r="A1078">
        <v>18237</v>
      </c>
      <c r="B1078" s="1">
        <v>43807</v>
      </c>
      <c r="C1078">
        <v>9.9749999999999996</v>
      </c>
      <c r="D1078">
        <f>VLOOKUP(A1078,'Customer dataset'!$A$1:$J$284,9)</f>
        <v>67</v>
      </c>
    </row>
    <row r="1079" spans="1:4" x14ac:dyDescent="0.2">
      <c r="A1079">
        <v>18237</v>
      </c>
      <c r="B1079" s="1">
        <v>43523</v>
      </c>
      <c r="C1079">
        <v>3.5</v>
      </c>
      <c r="D1079">
        <f>VLOOKUP(A1079,'Customer dataset'!$A$1:$J$284,9)</f>
        <v>67</v>
      </c>
    </row>
    <row r="1080" spans="1:4" x14ac:dyDescent="0.2">
      <c r="A1080">
        <v>18239</v>
      </c>
      <c r="B1080" s="1">
        <v>43678</v>
      </c>
      <c r="C1080">
        <v>3</v>
      </c>
      <c r="D1080">
        <f>VLOOKUP(A1080,'Customer dataset'!$A$1:$J$284,9)</f>
        <v>57</v>
      </c>
    </row>
    <row r="1081" spans="1:4" x14ac:dyDescent="0.2">
      <c r="A1081">
        <v>18239</v>
      </c>
      <c r="B1081" s="1">
        <v>43825</v>
      </c>
      <c r="C1081">
        <v>2.9</v>
      </c>
      <c r="D1081">
        <f>VLOOKUP(A1081,'Customer dataset'!$A$1:$J$284,9)</f>
        <v>57</v>
      </c>
    </row>
    <row r="1082" spans="1:4" x14ac:dyDescent="0.2">
      <c r="A1082">
        <v>18239</v>
      </c>
      <c r="B1082" s="1">
        <v>43809</v>
      </c>
      <c r="C1082">
        <v>3.5</v>
      </c>
      <c r="D1082">
        <f>VLOOKUP(A1082,'Customer dataset'!$A$1:$J$284,9)</f>
        <v>57</v>
      </c>
    </row>
    <row r="1083" spans="1:4" x14ac:dyDescent="0.2">
      <c r="A1083">
        <v>18239</v>
      </c>
      <c r="B1083" s="1">
        <v>43480</v>
      </c>
      <c r="C1083">
        <v>3.5</v>
      </c>
      <c r="D1083">
        <f>VLOOKUP(A1083,'Customer dataset'!$A$1:$J$284,9)</f>
        <v>57</v>
      </c>
    </row>
    <row r="1084" spans="1:4" x14ac:dyDescent="0.2">
      <c r="A1084">
        <v>18240</v>
      </c>
      <c r="B1084" s="1">
        <v>43667</v>
      </c>
      <c r="C1084">
        <v>3.5</v>
      </c>
      <c r="D1084">
        <f>VLOOKUP(A1084,'Customer dataset'!$A$1:$J$284,9)</f>
        <v>52</v>
      </c>
    </row>
    <row r="1085" spans="1:4" x14ac:dyDescent="0.2">
      <c r="A1085">
        <v>18240</v>
      </c>
      <c r="B1085" s="1">
        <v>43512</v>
      </c>
      <c r="C1085">
        <v>3.5</v>
      </c>
      <c r="D1085">
        <f>VLOOKUP(A1085,'Customer dataset'!$A$1:$J$284,9)</f>
        <v>52</v>
      </c>
    </row>
    <row r="1086" spans="1:4" x14ac:dyDescent="0.2">
      <c r="A1086">
        <v>18240</v>
      </c>
      <c r="B1086" s="1">
        <v>43707</v>
      </c>
      <c r="C1086">
        <v>3.5</v>
      </c>
      <c r="D1086">
        <f>VLOOKUP(A1086,'Customer dataset'!$A$1:$J$284,9)</f>
        <v>52</v>
      </c>
    </row>
    <row r="1087" spans="1:4" x14ac:dyDescent="0.2">
      <c r="A1087">
        <v>18240</v>
      </c>
      <c r="B1087" s="1">
        <v>43674</v>
      </c>
      <c r="C1087">
        <v>3.5</v>
      </c>
      <c r="D1087">
        <f>VLOOKUP(A1087,'Customer dataset'!$A$1:$J$284,9)</f>
        <v>52</v>
      </c>
    </row>
    <row r="1088" spans="1:4" x14ac:dyDescent="0.2">
      <c r="A1088">
        <v>18240</v>
      </c>
      <c r="B1088" s="1">
        <v>43546</v>
      </c>
      <c r="C1088">
        <v>2.9</v>
      </c>
      <c r="D1088">
        <f>VLOOKUP(A1088,'Customer dataset'!$A$1:$J$284,9)</f>
        <v>52</v>
      </c>
    </row>
    <row r="1089" spans="1:4" x14ac:dyDescent="0.2">
      <c r="A1089">
        <v>18240</v>
      </c>
      <c r="B1089" s="1">
        <v>43565</v>
      </c>
      <c r="C1089">
        <v>3</v>
      </c>
      <c r="D1089">
        <f>VLOOKUP(A1089,'Customer dataset'!$A$1:$J$284,9)</f>
        <v>52</v>
      </c>
    </row>
    <row r="1090" spans="1:4" x14ac:dyDescent="0.2">
      <c r="A1090">
        <v>18241</v>
      </c>
      <c r="B1090" s="1">
        <v>43541</v>
      </c>
      <c r="C1090">
        <v>2.9</v>
      </c>
      <c r="D1090">
        <f>VLOOKUP(A1090,'Customer dataset'!$A$1:$J$284,9)</f>
        <v>55</v>
      </c>
    </row>
    <row r="1091" spans="1:4" x14ac:dyDescent="0.2">
      <c r="A1091">
        <v>18241</v>
      </c>
      <c r="B1091" s="1">
        <v>43510</v>
      </c>
      <c r="C1091">
        <v>7</v>
      </c>
      <c r="D1091">
        <f>VLOOKUP(A1091,'Customer dataset'!$A$1:$J$284,9)</f>
        <v>55</v>
      </c>
    </row>
    <row r="1092" spans="1:4" x14ac:dyDescent="0.2">
      <c r="A1092">
        <v>18241</v>
      </c>
      <c r="B1092" s="1">
        <v>43508</v>
      </c>
      <c r="C1092">
        <v>3.5</v>
      </c>
      <c r="D1092">
        <f>VLOOKUP(A1092,'Customer dataset'!$A$1:$J$284,9)</f>
        <v>55</v>
      </c>
    </row>
    <row r="1093" spans="1:4" x14ac:dyDescent="0.2">
      <c r="A1093">
        <v>18241</v>
      </c>
      <c r="B1093" s="1">
        <v>43574</v>
      </c>
      <c r="C1093">
        <v>2.9</v>
      </c>
      <c r="D1093">
        <f>VLOOKUP(A1093,'Customer dataset'!$A$1:$J$284,9)</f>
        <v>55</v>
      </c>
    </row>
    <row r="1094" spans="1:4" x14ac:dyDescent="0.2">
      <c r="A1094">
        <v>18242</v>
      </c>
      <c r="B1094" s="1">
        <v>43482</v>
      </c>
      <c r="C1094">
        <v>2.9</v>
      </c>
      <c r="D1094">
        <f>VLOOKUP(A1094,'Customer dataset'!$A$1:$J$284,9)</f>
        <v>70</v>
      </c>
    </row>
    <row r="1095" spans="1:4" x14ac:dyDescent="0.2">
      <c r="A1095">
        <v>18242</v>
      </c>
      <c r="B1095" s="1">
        <v>43593</v>
      </c>
      <c r="C1095">
        <v>3.5</v>
      </c>
      <c r="D1095">
        <f>VLOOKUP(A1095,'Customer dataset'!$A$1:$J$284,9)</f>
        <v>70</v>
      </c>
    </row>
    <row r="1096" spans="1:4" x14ac:dyDescent="0.2">
      <c r="A1096">
        <v>18242</v>
      </c>
      <c r="B1096" s="1">
        <v>43821</v>
      </c>
      <c r="C1096">
        <v>3.5</v>
      </c>
      <c r="D1096">
        <f>VLOOKUP(A1096,'Customer dataset'!$A$1:$J$284,9)</f>
        <v>70</v>
      </c>
    </row>
    <row r="1097" spans="1:4" x14ac:dyDescent="0.2">
      <c r="A1097">
        <v>18242</v>
      </c>
      <c r="B1097" s="1">
        <v>43698</v>
      </c>
      <c r="C1097">
        <v>3.5</v>
      </c>
      <c r="D1097">
        <f>VLOOKUP(A1097,'Customer dataset'!$A$1:$J$284,9)</f>
        <v>70</v>
      </c>
    </row>
    <row r="1098" spans="1:4" x14ac:dyDescent="0.2">
      <c r="A1098">
        <v>18242</v>
      </c>
      <c r="B1098" s="1">
        <v>43710</v>
      </c>
      <c r="C1098">
        <v>3.5</v>
      </c>
      <c r="D1098">
        <f>VLOOKUP(A1098,'Customer dataset'!$A$1:$J$284,9)</f>
        <v>70</v>
      </c>
    </row>
    <row r="1099" spans="1:4" x14ac:dyDescent="0.2">
      <c r="A1099">
        <v>18242</v>
      </c>
      <c r="B1099" s="1">
        <v>43829</v>
      </c>
      <c r="C1099">
        <v>2.9</v>
      </c>
      <c r="D1099">
        <f>VLOOKUP(A1099,'Customer dataset'!$A$1:$J$284,9)</f>
        <v>70</v>
      </c>
    </row>
    <row r="1100" spans="1:4" x14ac:dyDescent="0.2">
      <c r="A1100">
        <v>18246</v>
      </c>
      <c r="B1100" s="1">
        <v>43628</v>
      </c>
      <c r="C1100">
        <v>3.5</v>
      </c>
      <c r="D1100">
        <f>VLOOKUP(A1100,'Customer dataset'!$A$1:$J$284,9)</f>
        <v>58</v>
      </c>
    </row>
    <row r="1101" spans="1:4" x14ac:dyDescent="0.2">
      <c r="A1101">
        <v>18246</v>
      </c>
      <c r="B1101" s="1">
        <v>43574</v>
      </c>
      <c r="C1101">
        <v>3.5</v>
      </c>
      <c r="D1101">
        <f>VLOOKUP(A1101,'Customer dataset'!$A$1:$J$284,9)</f>
        <v>58</v>
      </c>
    </row>
    <row r="1102" spans="1:4" x14ac:dyDescent="0.2">
      <c r="A1102">
        <v>18246</v>
      </c>
      <c r="B1102" s="1">
        <v>43474</v>
      </c>
      <c r="C1102">
        <v>3.5</v>
      </c>
      <c r="D1102">
        <f>VLOOKUP(A1102,'Customer dataset'!$A$1:$J$284,9)</f>
        <v>58</v>
      </c>
    </row>
    <row r="1103" spans="1:4" x14ac:dyDescent="0.2">
      <c r="A1103">
        <v>18246</v>
      </c>
      <c r="B1103" s="1">
        <v>43591</v>
      </c>
      <c r="C1103">
        <v>3.5</v>
      </c>
      <c r="D1103">
        <f>VLOOKUP(A1103,'Customer dataset'!$A$1:$J$284,9)</f>
        <v>58</v>
      </c>
    </row>
    <row r="1104" spans="1:4" x14ac:dyDescent="0.2">
      <c r="A1104">
        <v>18246</v>
      </c>
      <c r="B1104" s="1">
        <v>43827</v>
      </c>
      <c r="C1104">
        <v>2.9</v>
      </c>
      <c r="D1104">
        <f>VLOOKUP(A1104,'Customer dataset'!$A$1:$J$284,9)</f>
        <v>58</v>
      </c>
    </row>
    <row r="1105" spans="1:4" x14ac:dyDescent="0.2">
      <c r="A1105">
        <v>18248</v>
      </c>
      <c r="B1105" s="1">
        <v>43784</v>
      </c>
      <c r="C1105">
        <v>2.5</v>
      </c>
      <c r="D1105">
        <f>VLOOKUP(A1105,'Customer dataset'!$A$1:$J$284,9)</f>
        <v>53</v>
      </c>
    </row>
    <row r="1106" spans="1:4" x14ac:dyDescent="0.2">
      <c r="A1106">
        <v>18248</v>
      </c>
      <c r="B1106" s="1">
        <v>43768</v>
      </c>
      <c r="C1106">
        <v>3</v>
      </c>
      <c r="D1106">
        <f>VLOOKUP(A1106,'Customer dataset'!$A$1:$J$284,9)</f>
        <v>53</v>
      </c>
    </row>
    <row r="1107" spans="1:4" x14ac:dyDescent="0.2">
      <c r="A1107">
        <v>18248</v>
      </c>
      <c r="B1107" s="1">
        <v>43561</v>
      </c>
      <c r="C1107">
        <v>2.9</v>
      </c>
      <c r="D1107">
        <f>VLOOKUP(A1107,'Customer dataset'!$A$1:$J$284,9)</f>
        <v>53</v>
      </c>
    </row>
    <row r="1108" spans="1:4" x14ac:dyDescent="0.2">
      <c r="A1108">
        <v>18248</v>
      </c>
      <c r="B1108" s="1">
        <v>43569</v>
      </c>
      <c r="C1108">
        <v>2.8800000000000003</v>
      </c>
      <c r="D1108">
        <f>VLOOKUP(A1108,'Customer dataset'!$A$1:$J$284,9)</f>
        <v>53</v>
      </c>
    </row>
    <row r="1109" spans="1:4" x14ac:dyDescent="0.2">
      <c r="A1109">
        <v>18249</v>
      </c>
      <c r="B1109" s="1">
        <v>43527</v>
      </c>
      <c r="C1109">
        <v>2.3199999999999998</v>
      </c>
      <c r="D1109">
        <f>VLOOKUP(A1109,'Customer dataset'!$A$1:$J$284,9)</f>
        <v>54</v>
      </c>
    </row>
    <row r="1110" spans="1:4" x14ac:dyDescent="0.2">
      <c r="A1110">
        <v>18249</v>
      </c>
      <c r="B1110" s="1">
        <v>43628</v>
      </c>
      <c r="C1110">
        <v>3.2</v>
      </c>
      <c r="D1110">
        <f>VLOOKUP(A1110,'Customer dataset'!$A$1:$J$284,9)</f>
        <v>54</v>
      </c>
    </row>
    <row r="1111" spans="1:4" x14ac:dyDescent="0.2">
      <c r="A1111">
        <v>18249</v>
      </c>
      <c r="B1111" s="1">
        <v>43730</v>
      </c>
      <c r="C1111">
        <v>2.9</v>
      </c>
      <c r="D1111">
        <f>VLOOKUP(A1111,'Customer dataset'!$A$1:$J$284,9)</f>
        <v>54</v>
      </c>
    </row>
    <row r="1112" spans="1:4" x14ac:dyDescent="0.2">
      <c r="A1112">
        <v>18250</v>
      </c>
      <c r="B1112" s="1">
        <v>43644</v>
      </c>
      <c r="C1112">
        <v>3</v>
      </c>
      <c r="D1112">
        <f>VLOOKUP(A1112,'Customer dataset'!$A$1:$J$284,9)</f>
        <v>63</v>
      </c>
    </row>
    <row r="1113" spans="1:4" x14ac:dyDescent="0.2">
      <c r="A1113">
        <v>18250</v>
      </c>
      <c r="B1113" s="1">
        <v>43652</v>
      </c>
      <c r="C1113">
        <v>2.8800000000000003</v>
      </c>
      <c r="D1113">
        <f>VLOOKUP(A1113,'Customer dataset'!$A$1:$J$284,9)</f>
        <v>63</v>
      </c>
    </row>
    <row r="1114" spans="1:4" x14ac:dyDescent="0.2">
      <c r="A1114">
        <v>18250</v>
      </c>
      <c r="B1114" s="1">
        <v>43505</v>
      </c>
      <c r="C1114">
        <v>2.4750000000000001</v>
      </c>
      <c r="D1114">
        <f>VLOOKUP(A1114,'Customer dataset'!$A$1:$J$284,9)</f>
        <v>63</v>
      </c>
    </row>
    <row r="1115" spans="1:4" x14ac:dyDescent="0.2">
      <c r="A1115">
        <v>18251</v>
      </c>
      <c r="B1115" s="1">
        <v>43720</v>
      </c>
      <c r="C1115">
        <v>2.5</v>
      </c>
      <c r="D1115">
        <f>VLOOKUP(A1115,'Customer dataset'!$A$1:$J$284,9)</f>
        <v>67</v>
      </c>
    </row>
    <row r="1116" spans="1:4" x14ac:dyDescent="0.2">
      <c r="A1116">
        <v>18251</v>
      </c>
      <c r="B1116" s="1">
        <v>43733</v>
      </c>
      <c r="C1116">
        <v>2.9</v>
      </c>
      <c r="D1116">
        <f>VLOOKUP(A1116,'Customer dataset'!$A$1:$J$284,9)</f>
        <v>67</v>
      </c>
    </row>
    <row r="1117" spans="1:4" x14ac:dyDescent="0.2">
      <c r="A1117">
        <v>18251</v>
      </c>
      <c r="B1117" s="1">
        <v>43595</v>
      </c>
      <c r="C1117">
        <v>3.04</v>
      </c>
      <c r="D1117">
        <f>VLOOKUP(A1117,'Customer dataset'!$A$1:$J$284,9)</f>
        <v>67</v>
      </c>
    </row>
    <row r="1118" spans="1:4" x14ac:dyDescent="0.2">
      <c r="A1118">
        <v>18251</v>
      </c>
      <c r="B1118" s="1">
        <v>43575</v>
      </c>
      <c r="C1118">
        <v>2.9</v>
      </c>
      <c r="D1118">
        <f>VLOOKUP(A1118,'Customer dataset'!$A$1:$J$284,9)</f>
        <v>67</v>
      </c>
    </row>
    <row r="1119" spans="1:4" x14ac:dyDescent="0.2">
      <c r="A1119">
        <v>18252</v>
      </c>
      <c r="B1119" s="1">
        <v>43566</v>
      </c>
      <c r="C1119">
        <v>3</v>
      </c>
      <c r="D1119">
        <f>VLOOKUP(A1119,'Customer dataset'!$A$1:$J$284,9)</f>
        <v>58</v>
      </c>
    </row>
    <row r="1120" spans="1:4" x14ac:dyDescent="0.2">
      <c r="A1120">
        <v>18252</v>
      </c>
      <c r="B1120" s="1">
        <v>43469</v>
      </c>
      <c r="C1120">
        <v>3.04</v>
      </c>
      <c r="D1120">
        <f>VLOOKUP(A1120,'Customer dataset'!$A$1:$J$284,9)</f>
        <v>58</v>
      </c>
    </row>
    <row r="1121" spans="1:4" x14ac:dyDescent="0.2">
      <c r="A1121">
        <v>18252</v>
      </c>
      <c r="B1121" s="1">
        <v>43564</v>
      </c>
      <c r="C1121">
        <v>2.75</v>
      </c>
      <c r="D1121">
        <f>VLOOKUP(A1121,'Customer dataset'!$A$1:$J$284,9)</f>
        <v>58</v>
      </c>
    </row>
    <row r="1122" spans="1:4" x14ac:dyDescent="0.2">
      <c r="A1122">
        <v>18255</v>
      </c>
      <c r="B1122" s="1">
        <v>43642</v>
      </c>
      <c r="C1122">
        <v>2.5</v>
      </c>
      <c r="D1122">
        <f>VLOOKUP(A1122,'Customer dataset'!$A$1:$J$284,9)</f>
        <v>47</v>
      </c>
    </row>
    <row r="1123" spans="1:4" x14ac:dyDescent="0.2">
      <c r="A1123">
        <v>18255</v>
      </c>
      <c r="B1123" s="1">
        <v>43770</v>
      </c>
      <c r="C1123">
        <v>2.7549999999999999</v>
      </c>
      <c r="D1123">
        <f>VLOOKUP(A1123,'Customer dataset'!$A$1:$J$284,9)</f>
        <v>47</v>
      </c>
    </row>
    <row r="1124" spans="1:4" x14ac:dyDescent="0.2">
      <c r="A1124">
        <v>18255</v>
      </c>
      <c r="B1124" s="1">
        <v>43676</v>
      </c>
      <c r="C1124">
        <v>2.9</v>
      </c>
      <c r="D1124">
        <f>VLOOKUP(A1124,'Customer dataset'!$A$1:$J$284,9)</f>
        <v>47</v>
      </c>
    </row>
    <row r="1125" spans="1:4" x14ac:dyDescent="0.2">
      <c r="A1125">
        <v>18256</v>
      </c>
      <c r="B1125" s="1">
        <v>43545</v>
      </c>
      <c r="C1125">
        <v>3.2</v>
      </c>
      <c r="D1125">
        <f>VLOOKUP(A1125,'Customer dataset'!$A$1:$J$284,9)</f>
        <v>69</v>
      </c>
    </row>
    <row r="1126" spans="1:4" x14ac:dyDescent="0.2">
      <c r="A1126">
        <v>18256</v>
      </c>
      <c r="B1126" s="1">
        <v>43704</v>
      </c>
      <c r="C1126">
        <v>2.75</v>
      </c>
      <c r="D1126">
        <f>VLOOKUP(A1126,'Customer dataset'!$A$1:$J$284,9)</f>
        <v>69</v>
      </c>
    </row>
    <row r="1127" spans="1:4" x14ac:dyDescent="0.2">
      <c r="A1127">
        <v>18257</v>
      </c>
      <c r="B1127" s="1">
        <v>43796</v>
      </c>
      <c r="C1127">
        <v>2.9</v>
      </c>
      <c r="D1127">
        <f>VLOOKUP(A1127,'Customer dataset'!$A$1:$J$284,9)</f>
        <v>64</v>
      </c>
    </row>
    <row r="1128" spans="1:4" x14ac:dyDescent="0.2">
      <c r="A1128">
        <v>18257</v>
      </c>
      <c r="B1128" s="1">
        <v>43615</v>
      </c>
      <c r="C1128">
        <v>3.5</v>
      </c>
      <c r="D1128">
        <f>VLOOKUP(A1128,'Customer dataset'!$A$1:$J$284,9)</f>
        <v>64</v>
      </c>
    </row>
    <row r="1129" spans="1:4" x14ac:dyDescent="0.2">
      <c r="A1129">
        <v>18257</v>
      </c>
      <c r="B1129" s="1">
        <v>43541</v>
      </c>
      <c r="C1129">
        <v>3.5</v>
      </c>
      <c r="D1129">
        <f>VLOOKUP(A1129,'Customer dataset'!$A$1:$J$284,9)</f>
        <v>64</v>
      </c>
    </row>
    <row r="1130" spans="1:4" x14ac:dyDescent="0.2">
      <c r="A1130">
        <v>18257</v>
      </c>
      <c r="B1130" s="1">
        <v>43714</v>
      </c>
      <c r="C1130">
        <v>3.5</v>
      </c>
      <c r="D1130">
        <f>VLOOKUP(A1130,'Customer dataset'!$A$1:$J$284,9)</f>
        <v>64</v>
      </c>
    </row>
    <row r="1131" spans="1:4" x14ac:dyDescent="0.2">
      <c r="A1131">
        <v>18257</v>
      </c>
      <c r="B1131" s="1">
        <v>43535</v>
      </c>
      <c r="C1131">
        <v>2.9</v>
      </c>
      <c r="D1131">
        <f>VLOOKUP(A1131,'Customer dataset'!$A$1:$J$284,9)</f>
        <v>64</v>
      </c>
    </row>
    <row r="1132" spans="1:4" x14ac:dyDescent="0.2">
      <c r="A1132">
        <v>18259</v>
      </c>
      <c r="B1132" s="1">
        <v>43584</v>
      </c>
      <c r="C1132">
        <v>3.5</v>
      </c>
      <c r="D1132">
        <f>VLOOKUP(A1132,'Customer dataset'!$A$1:$J$284,9)</f>
        <v>68</v>
      </c>
    </row>
    <row r="1133" spans="1:4" x14ac:dyDescent="0.2">
      <c r="A1133">
        <v>18259</v>
      </c>
      <c r="B1133" s="1">
        <v>43487</v>
      </c>
      <c r="C1133">
        <v>3.5</v>
      </c>
      <c r="D1133">
        <f>VLOOKUP(A1133,'Customer dataset'!$A$1:$J$284,9)</f>
        <v>68</v>
      </c>
    </row>
    <row r="1134" spans="1:4" x14ac:dyDescent="0.2">
      <c r="A1134">
        <v>18259</v>
      </c>
      <c r="B1134" s="1">
        <v>43730</v>
      </c>
      <c r="C1134">
        <v>3.5</v>
      </c>
      <c r="D1134">
        <f>VLOOKUP(A1134,'Customer dataset'!$A$1:$J$284,9)</f>
        <v>68</v>
      </c>
    </row>
    <row r="1135" spans="1:4" x14ac:dyDescent="0.2">
      <c r="A1135">
        <v>18259</v>
      </c>
      <c r="B1135" s="1">
        <v>43504</v>
      </c>
      <c r="C1135">
        <v>3.5</v>
      </c>
      <c r="D1135">
        <f>VLOOKUP(A1135,'Customer dataset'!$A$1:$J$284,9)</f>
        <v>68</v>
      </c>
    </row>
    <row r="1136" spans="1:4" x14ac:dyDescent="0.2">
      <c r="A1136">
        <v>18259</v>
      </c>
      <c r="B1136" s="1">
        <v>43815</v>
      </c>
      <c r="C1136">
        <v>2.9</v>
      </c>
      <c r="D1136">
        <f>VLOOKUP(A1136,'Customer dataset'!$A$1:$J$284,9)</f>
        <v>68</v>
      </c>
    </row>
    <row r="1137" spans="1:4" x14ac:dyDescent="0.2">
      <c r="A1137">
        <v>18260</v>
      </c>
      <c r="B1137" s="1">
        <v>43826</v>
      </c>
      <c r="C1137">
        <v>2.9</v>
      </c>
      <c r="D1137">
        <f>VLOOKUP(A1137,'Customer dataset'!$A$1:$J$284,9)</f>
        <v>61</v>
      </c>
    </row>
    <row r="1138" spans="1:4" x14ac:dyDescent="0.2">
      <c r="A1138">
        <v>18260</v>
      </c>
      <c r="B1138" s="1">
        <v>43579</v>
      </c>
      <c r="C1138">
        <v>3.5</v>
      </c>
      <c r="D1138">
        <f>VLOOKUP(A1138,'Customer dataset'!$A$1:$J$284,9)</f>
        <v>61</v>
      </c>
    </row>
    <row r="1139" spans="1:4" x14ac:dyDescent="0.2">
      <c r="A1139">
        <v>18260</v>
      </c>
      <c r="B1139" s="1">
        <v>43717</v>
      </c>
      <c r="C1139">
        <v>3.5</v>
      </c>
      <c r="D1139">
        <f>VLOOKUP(A1139,'Customer dataset'!$A$1:$J$284,9)</f>
        <v>61</v>
      </c>
    </row>
    <row r="1140" spans="1:4" x14ac:dyDescent="0.2">
      <c r="A1140">
        <v>18260</v>
      </c>
      <c r="B1140" s="1">
        <v>43789</v>
      </c>
      <c r="C1140">
        <v>3</v>
      </c>
      <c r="D1140">
        <f>VLOOKUP(A1140,'Customer dataset'!$A$1:$J$284,9)</f>
        <v>61</v>
      </c>
    </row>
    <row r="1141" spans="1:4" x14ac:dyDescent="0.2">
      <c r="A1141">
        <v>18261</v>
      </c>
      <c r="B1141" s="1">
        <v>43764</v>
      </c>
      <c r="C1141">
        <v>3.5</v>
      </c>
      <c r="D1141">
        <f>VLOOKUP(A1141,'Customer dataset'!$A$1:$J$284,9)</f>
        <v>70</v>
      </c>
    </row>
    <row r="1142" spans="1:4" x14ac:dyDescent="0.2">
      <c r="A1142">
        <v>18261</v>
      </c>
      <c r="B1142" s="1">
        <v>43815</v>
      </c>
      <c r="C1142">
        <v>3.5</v>
      </c>
      <c r="D1142">
        <f>VLOOKUP(A1142,'Customer dataset'!$A$1:$J$284,9)</f>
        <v>70</v>
      </c>
    </row>
    <row r="1143" spans="1:4" x14ac:dyDescent="0.2">
      <c r="A1143">
        <v>18261</v>
      </c>
      <c r="B1143" s="1">
        <v>43497</v>
      </c>
      <c r="C1143">
        <v>3.5</v>
      </c>
      <c r="D1143">
        <f>VLOOKUP(A1143,'Customer dataset'!$A$1:$J$284,9)</f>
        <v>70</v>
      </c>
    </row>
    <row r="1144" spans="1:4" x14ac:dyDescent="0.2">
      <c r="A1144">
        <v>18268</v>
      </c>
      <c r="B1144" s="1">
        <v>43725</v>
      </c>
      <c r="C1144">
        <v>2.9</v>
      </c>
      <c r="D1144">
        <f>VLOOKUP(A1144,'Customer dataset'!$A$1:$J$284,9)</f>
        <v>62</v>
      </c>
    </row>
    <row r="1145" spans="1:4" x14ac:dyDescent="0.2">
      <c r="A1145">
        <v>18268</v>
      </c>
      <c r="B1145" s="1">
        <v>43825</v>
      </c>
      <c r="C1145">
        <v>3.5</v>
      </c>
      <c r="D1145">
        <f>VLOOKUP(A1145,'Customer dataset'!$A$1:$J$284,9)</f>
        <v>62</v>
      </c>
    </row>
    <row r="1146" spans="1:4" x14ac:dyDescent="0.2">
      <c r="A1146">
        <v>18268</v>
      </c>
      <c r="B1146" s="1">
        <v>43687</v>
      </c>
      <c r="C1146">
        <v>3.5</v>
      </c>
      <c r="D1146">
        <f>VLOOKUP(A1146,'Customer dataset'!$A$1:$J$284,9)</f>
        <v>62</v>
      </c>
    </row>
    <row r="1147" spans="1:4" x14ac:dyDescent="0.2">
      <c r="A1147">
        <v>18268</v>
      </c>
      <c r="B1147" s="1">
        <v>43705</v>
      </c>
      <c r="C1147">
        <v>2.9</v>
      </c>
      <c r="D1147">
        <f>VLOOKUP(A1147,'Customer dataset'!$A$1:$J$284,9)</f>
        <v>62</v>
      </c>
    </row>
    <row r="1148" spans="1:4" x14ac:dyDescent="0.2">
      <c r="A1148">
        <v>18269</v>
      </c>
      <c r="B1148" s="1">
        <v>43678</v>
      </c>
      <c r="C1148">
        <v>7</v>
      </c>
      <c r="D1148">
        <f>VLOOKUP(A1148,'Customer dataset'!$A$1:$J$284,9)</f>
        <v>44</v>
      </c>
    </row>
    <row r="1149" spans="1:4" x14ac:dyDescent="0.2">
      <c r="A1149">
        <v>18269</v>
      </c>
      <c r="B1149" s="1">
        <v>43828</v>
      </c>
      <c r="C1149">
        <v>3.5</v>
      </c>
      <c r="D1149">
        <f>VLOOKUP(A1149,'Customer dataset'!$A$1:$J$284,9)</f>
        <v>44</v>
      </c>
    </row>
    <row r="1150" spans="1:4" x14ac:dyDescent="0.2">
      <c r="A1150">
        <v>18269</v>
      </c>
      <c r="B1150" s="1">
        <v>43747</v>
      </c>
      <c r="C1150">
        <v>3.5</v>
      </c>
      <c r="D1150">
        <f>VLOOKUP(A1150,'Customer dataset'!$A$1:$J$284,9)</f>
        <v>44</v>
      </c>
    </row>
    <row r="1151" spans="1:4" x14ac:dyDescent="0.2">
      <c r="A1151">
        <v>18269</v>
      </c>
      <c r="B1151" s="1">
        <v>43810</v>
      </c>
      <c r="C1151">
        <v>3.5</v>
      </c>
      <c r="D1151">
        <f>VLOOKUP(A1151,'Customer dataset'!$A$1:$J$284,9)</f>
        <v>44</v>
      </c>
    </row>
    <row r="1152" spans="1:4" x14ac:dyDescent="0.2">
      <c r="A1152">
        <v>18269</v>
      </c>
      <c r="B1152" s="1">
        <v>43713</v>
      </c>
      <c r="C1152">
        <v>2.9</v>
      </c>
      <c r="D1152">
        <f>VLOOKUP(A1152,'Customer dataset'!$A$1:$J$284,9)</f>
        <v>44</v>
      </c>
    </row>
    <row r="1153" spans="1:4" x14ac:dyDescent="0.2">
      <c r="A1153">
        <v>18270</v>
      </c>
      <c r="B1153" s="1">
        <v>43517</v>
      </c>
      <c r="C1153">
        <v>2.9</v>
      </c>
      <c r="D1153">
        <f>VLOOKUP(A1153,'Customer dataset'!$A$1:$J$284,9)</f>
        <v>56</v>
      </c>
    </row>
    <row r="1154" spans="1:4" x14ac:dyDescent="0.2">
      <c r="A1154">
        <v>18270</v>
      </c>
      <c r="B1154" s="1">
        <v>43739</v>
      </c>
      <c r="C1154">
        <v>3.5</v>
      </c>
      <c r="D1154">
        <f>VLOOKUP(A1154,'Customer dataset'!$A$1:$J$284,9)</f>
        <v>56</v>
      </c>
    </row>
    <row r="1155" spans="1:4" x14ac:dyDescent="0.2">
      <c r="A1155">
        <v>18270</v>
      </c>
      <c r="B1155" s="1">
        <v>43567</v>
      </c>
      <c r="C1155">
        <v>3.5</v>
      </c>
      <c r="D1155">
        <f>VLOOKUP(A1155,'Customer dataset'!$A$1:$J$284,9)</f>
        <v>56</v>
      </c>
    </row>
    <row r="1156" spans="1:4" x14ac:dyDescent="0.2">
      <c r="A1156">
        <v>18270</v>
      </c>
      <c r="B1156" s="1">
        <v>43659</v>
      </c>
      <c r="C1156">
        <v>2.9</v>
      </c>
      <c r="D1156">
        <f>VLOOKUP(A1156,'Customer dataset'!$A$1:$J$284,9)</f>
        <v>56</v>
      </c>
    </row>
    <row r="1157" spans="1:4" x14ac:dyDescent="0.2">
      <c r="A1157">
        <v>18272</v>
      </c>
      <c r="B1157" s="1">
        <v>43776</v>
      </c>
      <c r="C1157">
        <v>3.5</v>
      </c>
      <c r="D1157">
        <f>VLOOKUP(A1157,'Customer dataset'!$A$1:$J$284,9)</f>
        <v>64</v>
      </c>
    </row>
    <row r="1158" spans="1:4" x14ac:dyDescent="0.2">
      <c r="A1158">
        <v>18272</v>
      </c>
      <c r="B1158" s="1">
        <v>43794</v>
      </c>
      <c r="C1158">
        <v>3.5</v>
      </c>
      <c r="D1158">
        <f>VLOOKUP(A1158,'Customer dataset'!$A$1:$J$284,9)</f>
        <v>64</v>
      </c>
    </row>
    <row r="1159" spans="1:4" x14ac:dyDescent="0.2">
      <c r="A1159">
        <v>18272</v>
      </c>
      <c r="B1159" s="1">
        <v>43731</v>
      </c>
      <c r="C1159">
        <v>3.5</v>
      </c>
      <c r="D1159">
        <f>VLOOKUP(A1159,'Customer dataset'!$A$1:$J$284,9)</f>
        <v>64</v>
      </c>
    </row>
    <row r="1160" spans="1:4" x14ac:dyDescent="0.2">
      <c r="A1160">
        <v>18272</v>
      </c>
      <c r="B1160" s="1">
        <v>43774</v>
      </c>
      <c r="C1160">
        <v>2.9</v>
      </c>
      <c r="D1160">
        <f>VLOOKUP(A1160,'Customer dataset'!$A$1:$J$284,9)</f>
        <v>64</v>
      </c>
    </row>
    <row r="1161" spans="1:4" x14ac:dyDescent="0.2">
      <c r="A1161">
        <v>18273</v>
      </c>
      <c r="B1161" s="1">
        <v>43566</v>
      </c>
      <c r="C1161">
        <v>2.5</v>
      </c>
      <c r="D1161">
        <f>VLOOKUP(A1161,'Customer dataset'!$A$1:$J$284,9)</f>
        <v>59</v>
      </c>
    </row>
    <row r="1162" spans="1:4" x14ac:dyDescent="0.2">
      <c r="A1162">
        <v>18274</v>
      </c>
      <c r="B1162" s="1">
        <v>43473</v>
      </c>
      <c r="C1162">
        <v>2.9</v>
      </c>
      <c r="D1162">
        <f>VLOOKUP(A1162,'Customer dataset'!$A$1:$J$284,9)</f>
        <v>46</v>
      </c>
    </row>
    <row r="1163" spans="1:4" x14ac:dyDescent="0.2">
      <c r="A1163">
        <v>18274</v>
      </c>
      <c r="B1163" s="1">
        <v>43528</v>
      </c>
      <c r="C1163">
        <v>2.9</v>
      </c>
      <c r="D1163">
        <f>VLOOKUP(A1163,'Customer dataset'!$A$1:$J$284,9)</f>
        <v>46</v>
      </c>
    </row>
    <row r="1164" spans="1:4" x14ac:dyDescent="0.2">
      <c r="A1164">
        <v>18274</v>
      </c>
      <c r="B1164" s="1">
        <v>43598</v>
      </c>
      <c r="C1164">
        <v>3.5</v>
      </c>
      <c r="D1164">
        <f>VLOOKUP(A1164,'Customer dataset'!$A$1:$J$284,9)</f>
        <v>46</v>
      </c>
    </row>
    <row r="1165" spans="1:4" x14ac:dyDescent="0.2">
      <c r="A1165">
        <v>18276</v>
      </c>
      <c r="B1165" s="1">
        <v>43520</v>
      </c>
      <c r="C1165">
        <v>3.2</v>
      </c>
      <c r="D1165">
        <f>VLOOKUP(A1165,'Customer dataset'!$A$1:$J$284,9)</f>
        <v>54</v>
      </c>
    </row>
    <row r="1166" spans="1:4" x14ac:dyDescent="0.2">
      <c r="A1166">
        <v>18277</v>
      </c>
      <c r="B1166" s="1">
        <v>43633</v>
      </c>
      <c r="C1166">
        <v>2.5</v>
      </c>
      <c r="D1166">
        <f>VLOOKUP(A1166,'Customer dataset'!$A$1:$J$284,9)</f>
        <v>56</v>
      </c>
    </row>
    <row r="1167" spans="1:4" x14ac:dyDescent="0.2">
      <c r="A1167">
        <v>18278</v>
      </c>
      <c r="B1167" s="1">
        <v>43480</v>
      </c>
      <c r="C1167">
        <v>2.9</v>
      </c>
      <c r="D1167">
        <f>VLOOKUP(A1167,'Customer dataset'!$A$1:$J$284,9)</f>
        <v>55</v>
      </c>
    </row>
    <row r="1168" spans="1:4" x14ac:dyDescent="0.2">
      <c r="A1168">
        <v>18280</v>
      </c>
      <c r="B1168" s="1">
        <v>43615</v>
      </c>
      <c r="C1168">
        <v>3.2</v>
      </c>
      <c r="D1168">
        <f>VLOOKUP(A1168,'Customer dataset'!$A$1:$J$284,9)</f>
        <v>48</v>
      </c>
    </row>
    <row r="1169" spans="1:4" x14ac:dyDescent="0.2">
      <c r="A1169">
        <v>18281</v>
      </c>
      <c r="B1169" s="1">
        <v>43486</v>
      </c>
      <c r="C1169">
        <v>3</v>
      </c>
      <c r="D1169">
        <f>VLOOKUP(A1169,'Customer dataset'!$A$1:$J$284,9)</f>
        <v>53</v>
      </c>
    </row>
    <row r="1170" spans="1:4" x14ac:dyDescent="0.2">
      <c r="A1170">
        <v>18282</v>
      </c>
      <c r="B1170" s="1">
        <v>43500</v>
      </c>
      <c r="C1170">
        <v>2.5</v>
      </c>
      <c r="D1170">
        <f>VLOOKUP(A1170,'Customer dataset'!$A$1:$J$284,9)</f>
        <v>62</v>
      </c>
    </row>
    <row r="1171" spans="1:4" x14ac:dyDescent="0.2">
      <c r="A1171">
        <v>18283</v>
      </c>
      <c r="B1171" s="1">
        <v>43755</v>
      </c>
      <c r="C1171">
        <v>3</v>
      </c>
      <c r="D1171">
        <f>VLOOKUP(A1171,'Customer dataset'!$A$1:$J$284,9)</f>
        <v>41</v>
      </c>
    </row>
    <row r="1172" spans="1:4" x14ac:dyDescent="0.2">
      <c r="A1172">
        <v>18283</v>
      </c>
      <c r="B1172" s="1">
        <v>43718</v>
      </c>
      <c r="C1172">
        <v>2.75</v>
      </c>
      <c r="D1172">
        <f>VLOOKUP(A1172,'Customer dataset'!$A$1:$J$284,9)</f>
        <v>41</v>
      </c>
    </row>
    <row r="1173" spans="1:4" x14ac:dyDescent="0.2">
      <c r="A1173">
        <v>18283</v>
      </c>
      <c r="B1173" s="1">
        <v>43541</v>
      </c>
      <c r="C1173">
        <v>3.5</v>
      </c>
      <c r="D1173">
        <f>VLOOKUP(A1173,'Customer dataset'!$A$1:$J$284,9)</f>
        <v>41</v>
      </c>
    </row>
    <row r="1174" spans="1:4" x14ac:dyDescent="0.2">
      <c r="A1174">
        <v>18287</v>
      </c>
      <c r="B1174" s="1">
        <v>43633</v>
      </c>
      <c r="C1174">
        <v>2.9</v>
      </c>
      <c r="D1174">
        <f>VLOOKUP(A1174,'Customer dataset'!$A$1:$J$284,9)</f>
        <v>45</v>
      </c>
    </row>
    <row r="1175" spans="1:4" x14ac:dyDescent="0.2">
      <c r="A1175">
        <v>18287</v>
      </c>
      <c r="B1175" s="1">
        <v>43514</v>
      </c>
      <c r="C1175">
        <v>3.5</v>
      </c>
      <c r="D1175">
        <f>VLOOKUP(A1175,'Customer dataset'!$A$1:$J$284,9)</f>
        <v>45</v>
      </c>
    </row>
    <row r="1176" spans="1:4" x14ac:dyDescent="0.2">
      <c r="A1176">
        <v>18287</v>
      </c>
      <c r="B1176" s="1">
        <v>43824</v>
      </c>
      <c r="C1176">
        <v>3.5</v>
      </c>
      <c r="D1176">
        <f>VLOOKUP(A1176,'Customer dataset'!$A$1:$J$284,9)</f>
        <v>45</v>
      </c>
    </row>
    <row r="1177" spans="1:4" x14ac:dyDescent="0.2">
      <c r="A1177">
        <v>18287</v>
      </c>
      <c r="B1177" s="1">
        <v>43789</v>
      </c>
      <c r="C1177">
        <v>2.9</v>
      </c>
      <c r="D1177">
        <f>VLOOKUP(A1177,'Customer dataset'!$A$1:$J$284,9)</f>
        <v>45</v>
      </c>
    </row>
    <row r="1178" spans="1:4" x14ac:dyDescent="0.2">
      <c r="A1178">
        <v>18911</v>
      </c>
      <c r="B1178" s="1">
        <v>43536</v>
      </c>
      <c r="C1178">
        <v>3.5</v>
      </c>
      <c r="D1178">
        <f>VLOOKUP(A1178,'Customer dataset'!$A$1:$J$284,9)</f>
        <v>63</v>
      </c>
    </row>
    <row r="1179" spans="1:4" x14ac:dyDescent="0.2">
      <c r="A1179">
        <v>18911</v>
      </c>
      <c r="B1179" s="1">
        <v>43676</v>
      </c>
      <c r="C1179">
        <v>3.5</v>
      </c>
      <c r="D1179">
        <f>VLOOKUP(A1179,'Customer dataset'!$A$1:$J$284,9)</f>
        <v>63</v>
      </c>
    </row>
    <row r="1180" spans="1:4" x14ac:dyDescent="0.2">
      <c r="A1180">
        <v>18911</v>
      </c>
      <c r="B1180" s="1">
        <v>43572</v>
      </c>
      <c r="C1180">
        <v>3.5</v>
      </c>
      <c r="D1180">
        <f>VLOOKUP(A1180,'Customer dataset'!$A$1:$J$284,9)</f>
        <v>63</v>
      </c>
    </row>
  </sheetData>
  <sortState xmlns:xlrd2="http://schemas.microsoft.com/office/spreadsheetml/2017/richdata2" ref="A2:D1180">
    <sortCondition ref="A2"/>
  </sortState>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2A5EF-1334-4082-988A-C96262AEEB62}">
  <sheetPr>
    <pageSetUpPr fitToPage="1"/>
  </sheetPr>
  <dimension ref="B1:AP54"/>
  <sheetViews>
    <sheetView showGridLines="0" tabSelected="1" zoomScale="36" zoomScaleNormal="36" workbookViewId="0">
      <selection activeCell="P24" sqref="P24"/>
    </sheetView>
  </sheetViews>
  <sheetFormatPr baseColWidth="10" defaultColWidth="8.83203125" defaultRowHeight="15" x14ac:dyDescent="0.2"/>
  <cols>
    <col min="3" max="3" width="16.5" customWidth="1"/>
    <col min="4" max="6" width="15.33203125" bestFit="1" customWidth="1"/>
    <col min="7" max="7" width="10.6640625" bestFit="1" customWidth="1"/>
    <col min="8" max="8" width="7.5" bestFit="1" customWidth="1"/>
    <col min="9" max="9" width="4.6640625" bestFit="1" customWidth="1"/>
    <col min="10" max="10" width="7.5" customWidth="1"/>
    <col min="11" max="11" width="10.6640625" bestFit="1" customWidth="1"/>
    <col min="24" max="24" width="11.83203125" customWidth="1"/>
    <col min="25" max="25" width="10.83203125" customWidth="1"/>
    <col min="26" max="26" width="13.6640625" customWidth="1"/>
    <col min="27" max="27" width="12.33203125" customWidth="1"/>
    <col min="28" max="28" width="14.33203125" customWidth="1"/>
    <col min="29" max="29" width="12.83203125" bestFit="1" customWidth="1"/>
  </cols>
  <sheetData>
    <row r="1" spans="2:42" ht="42.5" customHeight="1" thickBot="1" x14ac:dyDescent="0.25"/>
    <row r="2" spans="2:42" ht="29" thickBot="1" x14ac:dyDescent="0.25">
      <c r="B2" s="36"/>
      <c r="C2" s="37"/>
      <c r="D2" s="37"/>
      <c r="E2" s="37"/>
      <c r="F2" s="37"/>
      <c r="G2" s="37"/>
      <c r="H2" s="37"/>
      <c r="I2" s="37"/>
      <c r="J2" s="37"/>
      <c r="K2" s="37"/>
      <c r="L2" s="37"/>
      <c r="M2" s="37"/>
      <c r="N2" s="37"/>
      <c r="O2" s="37"/>
      <c r="P2" s="82" t="s">
        <v>554</v>
      </c>
      <c r="Q2" s="83"/>
      <c r="R2" s="83"/>
      <c r="S2" s="83"/>
      <c r="T2" s="83"/>
      <c r="U2" s="84"/>
      <c r="V2" s="37"/>
      <c r="W2" s="37"/>
      <c r="X2" s="37"/>
      <c r="Y2" s="37"/>
      <c r="Z2" s="37"/>
      <c r="AA2" s="37"/>
      <c r="AB2" s="37"/>
      <c r="AC2" s="37"/>
      <c r="AD2" s="37"/>
      <c r="AE2" s="37"/>
      <c r="AF2" s="37"/>
      <c r="AG2" s="37"/>
      <c r="AH2" s="37"/>
      <c r="AI2" s="37"/>
      <c r="AJ2" s="37"/>
      <c r="AK2" s="37"/>
      <c r="AL2" s="38"/>
      <c r="AM2" s="39"/>
      <c r="AN2" s="22"/>
      <c r="AO2" s="22"/>
      <c r="AP2" s="22"/>
    </row>
    <row r="3" spans="2:42" ht="16" thickBot="1" x14ac:dyDescent="0.25">
      <c r="B3" s="4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41"/>
      <c r="AM3" s="42"/>
      <c r="AN3" s="22"/>
      <c r="AO3" s="22"/>
      <c r="AP3" s="22"/>
    </row>
    <row r="4" spans="2:42" ht="29" thickBot="1" x14ac:dyDescent="0.25">
      <c r="B4" s="40"/>
      <c r="C4" s="74" t="s">
        <v>497</v>
      </c>
      <c r="D4" s="75" t="s">
        <v>552</v>
      </c>
      <c r="E4" s="75"/>
      <c r="F4" s="76"/>
      <c r="G4" s="49"/>
      <c r="H4" s="49"/>
      <c r="I4" s="49"/>
      <c r="J4" s="49"/>
      <c r="K4" s="49"/>
      <c r="L4" s="49"/>
      <c r="M4" s="49"/>
      <c r="N4" s="49"/>
      <c r="O4" s="49"/>
      <c r="P4" s="49"/>
      <c r="Q4" s="49"/>
      <c r="R4" s="49"/>
      <c r="S4" s="49"/>
      <c r="T4" s="49"/>
      <c r="U4" s="49"/>
      <c r="V4" s="50"/>
      <c r="W4" s="24"/>
      <c r="X4" s="58"/>
      <c r="Y4" s="59"/>
      <c r="Z4" s="59"/>
      <c r="AA4" s="59"/>
      <c r="AB4" s="59"/>
      <c r="AC4" s="49"/>
      <c r="AD4" s="49"/>
      <c r="AE4" s="49"/>
      <c r="AF4" s="49"/>
      <c r="AG4" s="49"/>
      <c r="AH4" s="49"/>
      <c r="AI4" s="49"/>
      <c r="AJ4" s="49"/>
      <c r="AK4" s="50"/>
      <c r="AL4" s="41"/>
      <c r="AM4" s="42"/>
      <c r="AN4" s="22"/>
      <c r="AO4" s="22"/>
      <c r="AP4" s="22"/>
    </row>
    <row r="5" spans="2:42" x14ac:dyDescent="0.2">
      <c r="B5" s="40"/>
      <c r="C5" s="53" t="s">
        <v>490</v>
      </c>
      <c r="D5" s="29" t="s">
        <v>1</v>
      </c>
      <c r="E5" s="29" t="s">
        <v>447</v>
      </c>
      <c r="F5" s="66" t="s">
        <v>491</v>
      </c>
      <c r="G5" s="27"/>
      <c r="H5" s="27"/>
      <c r="I5" s="27"/>
      <c r="J5" s="27"/>
      <c r="K5" s="27"/>
      <c r="L5" s="27"/>
      <c r="M5" s="27"/>
      <c r="N5" s="27"/>
      <c r="O5" s="27"/>
      <c r="P5" s="27"/>
      <c r="Q5" s="27"/>
      <c r="R5" s="27"/>
      <c r="S5" s="27"/>
      <c r="T5" s="27"/>
      <c r="U5" s="27"/>
      <c r="V5" s="52"/>
      <c r="W5" s="24"/>
      <c r="X5" s="60"/>
      <c r="Y5" s="43"/>
      <c r="Z5" s="43"/>
      <c r="AA5" s="43"/>
      <c r="AB5" s="43"/>
      <c r="AC5" s="27"/>
      <c r="AD5" s="27"/>
      <c r="AE5" s="27"/>
      <c r="AF5" s="27"/>
      <c r="AG5" s="27"/>
      <c r="AH5" s="27"/>
      <c r="AI5" s="27"/>
      <c r="AJ5" s="27"/>
      <c r="AK5" s="52"/>
      <c r="AL5" s="41"/>
      <c r="AM5" s="42"/>
      <c r="AN5" s="22"/>
      <c r="AO5" s="22"/>
      <c r="AP5" s="22"/>
    </row>
    <row r="6" spans="2:42" x14ac:dyDescent="0.2">
      <c r="B6" s="40"/>
      <c r="C6" s="54" t="s">
        <v>407</v>
      </c>
      <c r="D6" s="26">
        <v>140.15500000000003</v>
      </c>
      <c r="E6" s="26">
        <v>184.03000000000006</v>
      </c>
      <c r="F6" s="67">
        <v>324.18500000000006</v>
      </c>
      <c r="G6" s="27"/>
      <c r="H6" s="27"/>
      <c r="I6" s="27"/>
      <c r="J6" s="27"/>
      <c r="K6" s="27"/>
      <c r="L6" s="27"/>
      <c r="M6" s="27"/>
      <c r="N6" s="27"/>
      <c r="O6" s="27"/>
      <c r="P6" s="27"/>
      <c r="Q6" s="27"/>
      <c r="R6" s="27"/>
      <c r="S6" s="27"/>
      <c r="T6" s="27"/>
      <c r="U6" s="27"/>
      <c r="V6" s="52"/>
      <c r="W6" s="24"/>
      <c r="X6" s="60"/>
      <c r="Y6" s="43"/>
      <c r="Z6" s="43"/>
      <c r="AA6" s="43"/>
      <c r="AB6" s="43"/>
      <c r="AC6" s="27"/>
      <c r="AD6" s="27"/>
      <c r="AE6" s="27"/>
      <c r="AF6" s="27"/>
      <c r="AG6" s="27"/>
      <c r="AH6" s="27"/>
      <c r="AI6" s="27"/>
      <c r="AJ6" s="27"/>
      <c r="AK6" s="52"/>
      <c r="AL6" s="41"/>
      <c r="AM6" s="42"/>
      <c r="AN6" s="22"/>
      <c r="AO6" s="22"/>
      <c r="AP6" s="22"/>
    </row>
    <row r="7" spans="2:42" ht="16" thickBot="1" x14ac:dyDescent="0.25">
      <c r="B7" s="40"/>
      <c r="C7" s="54" t="s">
        <v>529</v>
      </c>
      <c r="D7" s="26">
        <v>164.98750000000004</v>
      </c>
      <c r="E7" s="26">
        <v>151.69499999999999</v>
      </c>
      <c r="F7" s="67">
        <v>316.6825</v>
      </c>
      <c r="G7" s="27"/>
      <c r="H7" s="27"/>
      <c r="I7" s="27"/>
      <c r="J7" s="27"/>
      <c r="K7" s="27"/>
      <c r="L7" s="27"/>
      <c r="M7" s="27"/>
      <c r="N7" s="27"/>
      <c r="O7" s="27"/>
      <c r="P7" s="27"/>
      <c r="Q7" s="27"/>
      <c r="R7" s="27"/>
      <c r="S7" s="27"/>
      <c r="T7" s="27"/>
      <c r="U7" s="27"/>
      <c r="V7" s="52"/>
      <c r="W7" s="24"/>
      <c r="X7" s="60"/>
      <c r="Y7" s="43"/>
      <c r="Z7" s="43"/>
      <c r="AA7" s="43"/>
      <c r="AB7" s="43"/>
      <c r="AC7" s="27"/>
      <c r="AD7" s="27"/>
      <c r="AE7" s="27"/>
      <c r="AF7" s="27"/>
      <c r="AG7" s="27"/>
      <c r="AH7" s="27"/>
      <c r="AI7" s="27"/>
      <c r="AJ7" s="27"/>
      <c r="AK7" s="52"/>
      <c r="AL7" s="41"/>
      <c r="AM7" s="42"/>
      <c r="AN7" s="22"/>
      <c r="AO7" s="22"/>
      <c r="AP7" s="22"/>
    </row>
    <row r="8" spans="2:42" x14ac:dyDescent="0.2">
      <c r="B8" s="40"/>
      <c r="C8" s="54" t="s">
        <v>530</v>
      </c>
      <c r="D8" s="26">
        <v>166.91750000000005</v>
      </c>
      <c r="E8" s="26">
        <v>173.16500000000002</v>
      </c>
      <c r="F8" s="67">
        <v>340.0825000000001</v>
      </c>
      <c r="G8" s="27"/>
      <c r="H8" s="27"/>
      <c r="I8" s="27"/>
      <c r="J8" s="27"/>
      <c r="K8" s="27"/>
      <c r="L8" s="27"/>
      <c r="M8" s="27"/>
      <c r="N8" s="27"/>
      <c r="O8" s="27"/>
      <c r="P8" s="27"/>
      <c r="Q8" s="27"/>
      <c r="R8" s="27"/>
      <c r="S8" s="27"/>
      <c r="T8" s="27"/>
      <c r="U8" s="27"/>
      <c r="V8" s="52"/>
      <c r="W8" s="24"/>
      <c r="X8" s="72"/>
      <c r="Y8" s="65"/>
      <c r="Z8" s="69" t="s">
        <v>540</v>
      </c>
      <c r="AA8" s="70"/>
      <c r="AB8" s="69" t="s">
        <v>541</v>
      </c>
      <c r="AC8" s="71"/>
      <c r="AD8" s="27"/>
      <c r="AE8" s="27"/>
      <c r="AF8" s="27"/>
      <c r="AG8" s="27"/>
      <c r="AH8" s="27"/>
      <c r="AI8" s="27"/>
      <c r="AJ8" s="27"/>
      <c r="AK8" s="52"/>
      <c r="AL8" s="41"/>
      <c r="AM8" s="42"/>
      <c r="AN8" s="22"/>
      <c r="AO8" s="22"/>
      <c r="AP8" s="22"/>
    </row>
    <row r="9" spans="2:42" x14ac:dyDescent="0.2">
      <c r="B9" s="40"/>
      <c r="C9" s="54" t="s">
        <v>531</v>
      </c>
      <c r="D9" s="26">
        <v>185.75000000000003</v>
      </c>
      <c r="E9" s="26">
        <v>189.40500000000006</v>
      </c>
      <c r="F9" s="67">
        <v>375.15500000000009</v>
      </c>
      <c r="G9" s="27"/>
      <c r="H9" s="27"/>
      <c r="I9" s="27"/>
      <c r="J9" s="27"/>
      <c r="K9" s="27"/>
      <c r="L9" s="27"/>
      <c r="M9" s="27"/>
      <c r="N9" s="27"/>
      <c r="O9" s="27"/>
      <c r="P9" s="27"/>
      <c r="Q9" s="27"/>
      <c r="R9" s="27"/>
      <c r="S9" s="27"/>
      <c r="T9" s="27"/>
      <c r="U9" s="27"/>
      <c r="V9" s="52"/>
      <c r="W9" s="24"/>
      <c r="X9" s="72"/>
      <c r="Y9" s="53" t="s">
        <v>543</v>
      </c>
      <c r="Z9" s="29" t="s">
        <v>1</v>
      </c>
      <c r="AA9" s="29" t="s">
        <v>447</v>
      </c>
      <c r="AB9" s="29" t="s">
        <v>553</v>
      </c>
      <c r="AC9" s="66" t="s">
        <v>555</v>
      </c>
      <c r="AD9" s="27"/>
      <c r="AE9" s="27"/>
      <c r="AF9" s="27"/>
      <c r="AG9" s="27"/>
      <c r="AH9" s="27"/>
      <c r="AI9" s="27"/>
      <c r="AJ9" s="27"/>
      <c r="AK9" s="52"/>
      <c r="AL9" s="41"/>
      <c r="AM9" s="42"/>
      <c r="AN9" s="22"/>
      <c r="AO9" s="22"/>
      <c r="AP9" s="22"/>
    </row>
    <row r="10" spans="2:42" x14ac:dyDescent="0.2">
      <c r="B10" s="40"/>
      <c r="C10" s="54" t="s">
        <v>532</v>
      </c>
      <c r="D10" s="26">
        <v>129.505</v>
      </c>
      <c r="E10" s="26">
        <v>135.435</v>
      </c>
      <c r="F10" s="67">
        <v>264.94</v>
      </c>
      <c r="G10" s="27"/>
      <c r="H10" s="27"/>
      <c r="I10" s="27"/>
      <c r="J10" s="27"/>
      <c r="K10" s="27"/>
      <c r="L10" s="27"/>
      <c r="M10" s="27"/>
      <c r="N10" s="27"/>
      <c r="O10" s="27"/>
      <c r="P10" s="27"/>
      <c r="Q10" s="27"/>
      <c r="R10" s="27"/>
      <c r="S10" s="27"/>
      <c r="T10" s="27"/>
      <c r="U10" s="27"/>
      <c r="V10" s="52"/>
      <c r="W10" s="24"/>
      <c r="X10" s="72"/>
      <c r="Y10" s="54">
        <v>1</v>
      </c>
      <c r="Z10" s="26">
        <v>54.53</v>
      </c>
      <c r="AA10" s="26">
        <v>54.17</v>
      </c>
      <c r="AB10" s="26" t="s">
        <v>542</v>
      </c>
      <c r="AC10" s="67" t="s">
        <v>542</v>
      </c>
      <c r="AD10" s="27"/>
      <c r="AE10" s="27"/>
      <c r="AF10" s="27"/>
      <c r="AG10" s="27"/>
      <c r="AH10" s="27"/>
      <c r="AI10" s="27"/>
      <c r="AJ10" s="27"/>
      <c r="AK10" s="52"/>
      <c r="AL10" s="41"/>
      <c r="AM10" s="42"/>
      <c r="AN10" s="22"/>
      <c r="AO10" s="22"/>
      <c r="AP10" s="22"/>
    </row>
    <row r="11" spans="2:42" x14ac:dyDescent="0.2">
      <c r="B11" s="40"/>
      <c r="C11" s="54" t="s">
        <v>533</v>
      </c>
      <c r="D11" s="26">
        <v>166.23000000000002</v>
      </c>
      <c r="E11" s="26">
        <v>167.99500000000003</v>
      </c>
      <c r="F11" s="67">
        <v>334.22500000000002</v>
      </c>
      <c r="G11" s="27"/>
      <c r="H11" s="27"/>
      <c r="I11" s="27"/>
      <c r="J11" s="27"/>
      <c r="K11" s="27"/>
      <c r="L11" s="27"/>
      <c r="M11" s="27"/>
      <c r="N11" s="27"/>
      <c r="O11" s="27"/>
      <c r="P11" s="27"/>
      <c r="Q11" s="27"/>
      <c r="R11" s="27"/>
      <c r="S11" s="27"/>
      <c r="T11" s="27"/>
      <c r="U11" s="27"/>
      <c r="V11" s="52"/>
      <c r="W11" s="24"/>
      <c r="X11" s="72"/>
      <c r="Y11" s="54">
        <v>2</v>
      </c>
      <c r="Z11" s="26">
        <v>53.56</v>
      </c>
      <c r="AA11" s="26">
        <v>53.71</v>
      </c>
      <c r="AB11" s="26">
        <v>47.72</v>
      </c>
      <c r="AC11" s="67">
        <v>52.52</v>
      </c>
      <c r="AD11" s="27"/>
      <c r="AE11" s="27"/>
      <c r="AF11" s="27"/>
      <c r="AG11" s="27"/>
      <c r="AH11" s="27"/>
      <c r="AI11" s="27"/>
      <c r="AJ11" s="27"/>
      <c r="AK11" s="52"/>
      <c r="AL11" s="41"/>
      <c r="AM11" s="42"/>
      <c r="AN11" s="22"/>
      <c r="AO11" s="22"/>
      <c r="AP11" s="22"/>
    </row>
    <row r="12" spans="2:42" x14ac:dyDescent="0.2">
      <c r="B12" s="40"/>
      <c r="C12" s="54" t="s">
        <v>534</v>
      </c>
      <c r="D12" s="26">
        <v>105.185</v>
      </c>
      <c r="E12" s="26">
        <v>99.005000000000024</v>
      </c>
      <c r="F12" s="67">
        <v>204.19000000000003</v>
      </c>
      <c r="G12" s="27"/>
      <c r="H12" s="27"/>
      <c r="I12" s="27"/>
      <c r="J12" s="27"/>
      <c r="K12" s="27"/>
      <c r="L12" s="27"/>
      <c r="M12" s="27"/>
      <c r="N12" s="27"/>
      <c r="O12" s="27"/>
      <c r="P12" s="27"/>
      <c r="Q12" s="27"/>
      <c r="R12" s="27"/>
      <c r="S12" s="27"/>
      <c r="T12" s="27"/>
      <c r="U12" s="27"/>
      <c r="V12" s="52"/>
      <c r="W12" s="24"/>
      <c r="X12" s="72"/>
      <c r="Y12" s="54">
        <v>3</v>
      </c>
      <c r="Z12" s="26">
        <v>55.18</v>
      </c>
      <c r="AA12" s="26">
        <v>56.65</v>
      </c>
      <c r="AB12" s="26">
        <v>60.44</v>
      </c>
      <c r="AC12" s="67">
        <v>57.44</v>
      </c>
      <c r="AD12" s="27"/>
      <c r="AE12" s="27"/>
      <c r="AF12" s="27"/>
      <c r="AG12" s="27"/>
      <c r="AH12" s="27"/>
      <c r="AI12" s="27"/>
      <c r="AJ12" s="27"/>
      <c r="AK12" s="52"/>
      <c r="AL12" s="41"/>
      <c r="AM12" s="42"/>
      <c r="AN12" s="22"/>
      <c r="AO12" s="22"/>
      <c r="AP12" s="22"/>
    </row>
    <row r="13" spans="2:42" ht="16" thickBot="1" x14ac:dyDescent="0.25">
      <c r="B13" s="40"/>
      <c r="C13" s="54" t="s">
        <v>535</v>
      </c>
      <c r="D13" s="26">
        <v>164.52500000000003</v>
      </c>
      <c r="E13" s="26">
        <v>169.78750000000005</v>
      </c>
      <c r="F13" s="67">
        <v>334.31250000000011</v>
      </c>
      <c r="G13" s="27"/>
      <c r="H13" s="27"/>
      <c r="I13" s="27"/>
      <c r="J13" s="27"/>
      <c r="K13" s="27"/>
      <c r="L13" s="27"/>
      <c r="M13" s="27"/>
      <c r="N13" s="27"/>
      <c r="O13" s="27"/>
      <c r="P13" s="27"/>
      <c r="Q13" s="27"/>
      <c r="R13" s="27"/>
      <c r="S13" s="27"/>
      <c r="T13" s="27"/>
      <c r="U13" s="27"/>
      <c r="V13" s="52"/>
      <c r="W13" s="24"/>
      <c r="X13" s="72"/>
      <c r="Y13" s="63">
        <v>4</v>
      </c>
      <c r="Z13" s="64">
        <v>52.42</v>
      </c>
      <c r="AA13" s="64">
        <v>54.53</v>
      </c>
      <c r="AB13" s="64">
        <v>46.47</v>
      </c>
      <c r="AC13" s="68">
        <v>56.2</v>
      </c>
      <c r="AD13" s="27"/>
      <c r="AE13" s="27"/>
      <c r="AF13" s="27"/>
      <c r="AG13" s="27"/>
      <c r="AH13" s="27"/>
      <c r="AI13" s="27"/>
      <c r="AJ13" s="27"/>
      <c r="AK13" s="52"/>
      <c r="AL13" s="41"/>
      <c r="AM13" s="42"/>
      <c r="AN13" s="22"/>
      <c r="AO13" s="22"/>
      <c r="AP13" s="22"/>
    </row>
    <row r="14" spans="2:42" x14ac:dyDescent="0.2">
      <c r="B14" s="40"/>
      <c r="C14" s="54" t="s">
        <v>536</v>
      </c>
      <c r="D14" s="26">
        <v>200.65000000000009</v>
      </c>
      <c r="E14" s="26">
        <v>135.61000000000004</v>
      </c>
      <c r="F14" s="67">
        <v>336.2600000000001</v>
      </c>
      <c r="G14" s="27"/>
      <c r="H14" s="27"/>
      <c r="I14" s="27"/>
      <c r="J14" s="27"/>
      <c r="K14" s="27"/>
      <c r="L14" s="27"/>
      <c r="M14" s="27"/>
      <c r="N14" s="27"/>
      <c r="O14" s="27"/>
      <c r="P14" s="27"/>
      <c r="Q14" s="27"/>
      <c r="R14" s="27"/>
      <c r="S14" s="27"/>
      <c r="T14" s="27"/>
      <c r="U14" s="27"/>
      <c r="V14" s="52"/>
      <c r="W14" s="24"/>
      <c r="X14" s="51"/>
      <c r="Y14" s="27"/>
      <c r="Z14" s="27"/>
      <c r="AA14" s="27"/>
      <c r="AB14" s="27"/>
      <c r="AC14" s="27"/>
      <c r="AD14" s="27"/>
      <c r="AE14" s="27"/>
      <c r="AF14" s="27"/>
      <c r="AG14" s="27"/>
      <c r="AH14" s="27"/>
      <c r="AI14" s="27"/>
      <c r="AJ14" s="27"/>
      <c r="AK14" s="52"/>
      <c r="AL14" s="41"/>
      <c r="AM14" s="42"/>
      <c r="AN14" s="22"/>
      <c r="AO14" s="22"/>
      <c r="AP14" s="22"/>
    </row>
    <row r="15" spans="2:42" x14ac:dyDescent="0.2">
      <c r="B15" s="40"/>
      <c r="C15" s="54" t="s">
        <v>537</v>
      </c>
      <c r="D15" s="26">
        <v>111.15000000000002</v>
      </c>
      <c r="E15" s="26">
        <v>176.20500000000004</v>
      </c>
      <c r="F15" s="67">
        <v>287.35500000000008</v>
      </c>
      <c r="G15" s="27"/>
      <c r="H15" s="27"/>
      <c r="I15" s="27"/>
      <c r="J15" s="27"/>
      <c r="K15" s="27"/>
      <c r="L15" s="27"/>
      <c r="M15" s="27"/>
      <c r="N15" s="27"/>
      <c r="O15" s="27"/>
      <c r="P15" s="27"/>
      <c r="Q15" s="27"/>
      <c r="R15" s="27"/>
      <c r="S15" s="27"/>
      <c r="T15" s="27"/>
      <c r="U15" s="27"/>
      <c r="V15" s="52"/>
      <c r="W15" s="24"/>
      <c r="X15" s="51"/>
      <c r="Y15" s="27"/>
      <c r="Z15" s="27"/>
      <c r="AA15" s="27"/>
      <c r="AB15" s="27"/>
      <c r="AC15" s="27"/>
      <c r="AD15" s="27"/>
      <c r="AE15" s="27"/>
      <c r="AF15" s="27"/>
      <c r="AG15" s="27"/>
      <c r="AH15" s="27"/>
      <c r="AI15" s="27"/>
      <c r="AJ15" s="27"/>
      <c r="AK15" s="52"/>
      <c r="AL15" s="41"/>
      <c r="AM15" s="42"/>
      <c r="AN15" s="22"/>
      <c r="AO15" s="22"/>
      <c r="AP15" s="22"/>
    </row>
    <row r="16" spans="2:42" x14ac:dyDescent="0.2">
      <c r="B16" s="40"/>
      <c r="C16" s="54" t="s">
        <v>538</v>
      </c>
      <c r="D16" s="26">
        <v>134.03</v>
      </c>
      <c r="E16" s="26">
        <v>161.62000000000003</v>
      </c>
      <c r="F16" s="67">
        <v>295.65000000000003</v>
      </c>
      <c r="G16" s="27"/>
      <c r="H16" s="27"/>
      <c r="I16" s="27"/>
      <c r="J16" s="27"/>
      <c r="K16" s="27"/>
      <c r="L16" s="27"/>
      <c r="M16" s="27"/>
      <c r="N16" s="27"/>
      <c r="O16" s="27"/>
      <c r="P16" s="27"/>
      <c r="Q16" s="27"/>
      <c r="R16" s="27"/>
      <c r="S16" s="27"/>
      <c r="T16" s="27"/>
      <c r="U16" s="27"/>
      <c r="V16" s="52"/>
      <c r="W16" s="24"/>
      <c r="X16" s="51"/>
      <c r="Y16" s="27"/>
      <c r="Z16" s="27"/>
      <c r="AA16" s="27"/>
      <c r="AB16" s="27"/>
      <c r="AC16" s="27"/>
      <c r="AD16" s="27"/>
      <c r="AE16" s="27"/>
      <c r="AF16" s="27"/>
      <c r="AG16" s="27"/>
      <c r="AH16" s="27"/>
      <c r="AI16" s="27"/>
      <c r="AJ16" s="27"/>
      <c r="AK16" s="52"/>
      <c r="AL16" s="41"/>
      <c r="AM16" s="42"/>
      <c r="AN16" s="22"/>
      <c r="AO16" s="22"/>
      <c r="AP16" s="22"/>
    </row>
    <row r="17" spans="2:42" x14ac:dyDescent="0.2">
      <c r="B17" s="40"/>
      <c r="C17" s="54" t="s">
        <v>539</v>
      </c>
      <c r="D17" s="26">
        <v>196.34500000000003</v>
      </c>
      <c r="E17" s="26">
        <v>205.82500000000007</v>
      </c>
      <c r="F17" s="67">
        <v>402.17000000000007</v>
      </c>
      <c r="G17" s="27"/>
      <c r="H17" s="27"/>
      <c r="I17" s="27"/>
      <c r="J17" s="27"/>
      <c r="K17" s="27"/>
      <c r="L17" s="27"/>
      <c r="M17" s="27"/>
      <c r="N17" s="27"/>
      <c r="O17" s="27"/>
      <c r="P17" s="27"/>
      <c r="Q17" s="27"/>
      <c r="R17" s="27"/>
      <c r="S17" s="27"/>
      <c r="T17" s="27"/>
      <c r="U17" s="27"/>
      <c r="V17" s="52"/>
      <c r="W17" s="24"/>
      <c r="X17" s="51"/>
      <c r="Y17" s="27"/>
      <c r="Z17" s="27"/>
      <c r="AA17" s="27"/>
      <c r="AB17" s="27"/>
      <c r="AC17" s="27"/>
      <c r="AD17" s="27"/>
      <c r="AE17" s="27"/>
      <c r="AF17" s="27"/>
      <c r="AG17" s="27"/>
      <c r="AH17" s="27"/>
      <c r="AI17" s="27"/>
      <c r="AJ17" s="27"/>
      <c r="AK17" s="52"/>
      <c r="AL17" s="41"/>
      <c r="AM17" s="42"/>
      <c r="AN17" s="22"/>
      <c r="AO17" s="22"/>
      <c r="AP17" s="22"/>
    </row>
    <row r="18" spans="2:42" ht="16" thickBot="1" x14ac:dyDescent="0.25">
      <c r="B18" s="40"/>
      <c r="C18" s="63" t="s">
        <v>491</v>
      </c>
      <c r="D18" s="64">
        <v>1865.4300000000003</v>
      </c>
      <c r="E18" s="64">
        <v>1949.7775000000006</v>
      </c>
      <c r="F18" s="68">
        <v>3815.2075000000009</v>
      </c>
      <c r="G18" s="56"/>
      <c r="H18" s="56"/>
      <c r="I18" s="56"/>
      <c r="J18" s="56"/>
      <c r="K18" s="56"/>
      <c r="L18" s="56"/>
      <c r="M18" s="56"/>
      <c r="N18" s="56"/>
      <c r="O18" s="56"/>
      <c r="P18" s="56"/>
      <c r="Q18" s="56"/>
      <c r="R18" s="56"/>
      <c r="S18" s="56"/>
      <c r="T18" s="56"/>
      <c r="U18" s="56"/>
      <c r="V18" s="57"/>
      <c r="W18" s="24"/>
      <c r="X18" s="55"/>
      <c r="Y18" s="56"/>
      <c r="Z18" s="56"/>
      <c r="AA18" s="56"/>
      <c r="AB18" s="56"/>
      <c r="AC18" s="56"/>
      <c r="AD18" s="56"/>
      <c r="AE18" s="56"/>
      <c r="AF18" s="56"/>
      <c r="AG18" s="56"/>
      <c r="AH18" s="56"/>
      <c r="AI18" s="56"/>
      <c r="AJ18" s="56"/>
      <c r="AK18" s="57"/>
      <c r="AL18" s="41"/>
      <c r="AM18" s="42"/>
      <c r="AN18" s="22"/>
      <c r="AO18" s="22"/>
      <c r="AP18" s="22"/>
    </row>
    <row r="19" spans="2:42" x14ac:dyDescent="0.2">
      <c r="B19" s="40"/>
      <c r="C19" s="24"/>
      <c r="D19" s="24"/>
      <c r="E19" s="24"/>
      <c r="F19" s="24"/>
      <c r="G19" s="24"/>
      <c r="H19" s="24"/>
      <c r="I19" s="24"/>
      <c r="J19" s="24"/>
      <c r="K19" s="24"/>
      <c r="L19" s="24"/>
      <c r="M19" s="24"/>
      <c r="N19" s="24"/>
      <c r="O19" s="24"/>
      <c r="P19" s="24"/>
      <c r="Q19" s="24"/>
      <c r="R19" s="24"/>
      <c r="S19" s="24"/>
      <c r="T19" s="24"/>
      <c r="U19" s="24"/>
      <c r="V19" s="24"/>
      <c r="W19" s="24"/>
      <c r="X19" s="25"/>
      <c r="Y19" s="25"/>
      <c r="Z19" s="25"/>
      <c r="AA19" s="25"/>
      <c r="AB19" s="25"/>
      <c r="AC19" s="25"/>
      <c r="AD19" s="25"/>
      <c r="AE19" s="25"/>
      <c r="AF19" s="25"/>
      <c r="AG19" s="25"/>
      <c r="AH19" s="25"/>
      <c r="AI19" s="25"/>
      <c r="AJ19" s="25"/>
      <c r="AK19" s="25"/>
      <c r="AL19" s="41"/>
      <c r="AM19" s="42"/>
      <c r="AN19" s="22"/>
      <c r="AO19" s="22"/>
      <c r="AP19" s="22"/>
    </row>
    <row r="20" spans="2:42" x14ac:dyDescent="0.2">
      <c r="B20" s="40"/>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41"/>
      <c r="AM20" s="42"/>
      <c r="AN20" s="22"/>
      <c r="AO20" s="22"/>
      <c r="AP20" s="22"/>
    </row>
    <row r="21" spans="2:42" ht="16" thickBot="1" x14ac:dyDescent="0.25">
      <c r="B21" s="4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41"/>
      <c r="AM21" s="42"/>
      <c r="AN21" s="22"/>
      <c r="AO21" s="22"/>
      <c r="AP21" s="22"/>
    </row>
    <row r="22" spans="2:42" x14ac:dyDescent="0.2">
      <c r="B22" s="40"/>
      <c r="C22" s="48"/>
      <c r="D22" s="49"/>
      <c r="E22" s="49"/>
      <c r="F22" s="49"/>
      <c r="G22" s="49"/>
      <c r="H22" s="49"/>
      <c r="I22" s="49"/>
      <c r="J22" s="49"/>
      <c r="K22" s="49"/>
      <c r="L22" s="49"/>
      <c r="M22" s="49"/>
      <c r="N22" s="49"/>
      <c r="O22" s="49"/>
      <c r="P22" s="49"/>
      <c r="Q22" s="49"/>
      <c r="R22" s="49"/>
      <c r="S22" s="49"/>
      <c r="T22" s="49"/>
      <c r="U22" s="49"/>
      <c r="V22" s="50"/>
      <c r="W22" s="24"/>
      <c r="X22" s="48"/>
      <c r="Y22" s="49"/>
      <c r="Z22" s="49"/>
      <c r="AA22" s="49"/>
      <c r="AB22" s="49"/>
      <c r="AC22" s="49"/>
      <c r="AD22" s="49"/>
      <c r="AE22" s="49"/>
      <c r="AF22" s="49"/>
      <c r="AG22" s="49"/>
      <c r="AH22" s="49"/>
      <c r="AI22" s="49"/>
      <c r="AJ22" s="49"/>
      <c r="AK22" s="50"/>
      <c r="AL22" s="41"/>
      <c r="AM22" s="42"/>
      <c r="AN22" s="22"/>
      <c r="AO22" s="22"/>
      <c r="AP22" s="22"/>
    </row>
    <row r="23" spans="2:42" x14ac:dyDescent="0.2">
      <c r="B23" s="40"/>
      <c r="C23" s="51"/>
      <c r="D23" s="27"/>
      <c r="E23" s="27"/>
      <c r="F23" s="27"/>
      <c r="G23" s="27"/>
      <c r="H23" s="27"/>
      <c r="I23" s="27"/>
      <c r="J23" s="27"/>
      <c r="K23" s="27"/>
      <c r="L23" s="27"/>
      <c r="M23" s="27"/>
      <c r="N23" s="27"/>
      <c r="O23" s="27"/>
      <c r="P23" s="27"/>
      <c r="Q23" s="27"/>
      <c r="R23" s="27"/>
      <c r="S23" s="27"/>
      <c r="T23" s="27"/>
      <c r="U23" s="27"/>
      <c r="V23" s="52"/>
      <c r="W23" s="24"/>
      <c r="X23" s="51"/>
      <c r="Y23" s="27"/>
      <c r="Z23" s="27"/>
      <c r="AA23" s="27"/>
      <c r="AB23" s="27"/>
      <c r="AC23" s="27"/>
      <c r="AD23" s="27"/>
      <c r="AE23" s="27"/>
      <c r="AF23" s="27"/>
      <c r="AG23" s="27"/>
      <c r="AH23" s="27"/>
      <c r="AI23" s="27"/>
      <c r="AJ23" s="27"/>
      <c r="AK23" s="52"/>
      <c r="AL23" s="41"/>
      <c r="AM23" s="42"/>
      <c r="AN23" s="22"/>
      <c r="AO23" s="22"/>
      <c r="AP23" s="22"/>
    </row>
    <row r="24" spans="2:42" x14ac:dyDescent="0.2">
      <c r="B24" s="40"/>
      <c r="C24" s="51"/>
      <c r="D24" s="27"/>
      <c r="E24" s="27"/>
      <c r="F24" s="27"/>
      <c r="G24" s="27"/>
      <c r="H24" s="27"/>
      <c r="I24" s="27"/>
      <c r="J24" s="27"/>
      <c r="K24" s="27"/>
      <c r="L24" s="27"/>
      <c r="M24" s="27"/>
      <c r="N24" s="27"/>
      <c r="O24" s="27"/>
      <c r="P24" s="27"/>
      <c r="Q24" s="27"/>
      <c r="R24" s="27"/>
      <c r="S24" s="27"/>
      <c r="T24" s="27"/>
      <c r="U24" s="27"/>
      <c r="V24" s="52"/>
      <c r="W24" s="24"/>
      <c r="X24" s="51"/>
      <c r="Y24" s="27"/>
      <c r="Z24" s="27"/>
      <c r="AA24" s="27"/>
      <c r="AB24" s="27"/>
      <c r="AC24" s="27"/>
      <c r="AD24" s="27"/>
      <c r="AE24" s="27"/>
      <c r="AF24" s="27"/>
      <c r="AG24" s="27"/>
      <c r="AH24" s="27"/>
      <c r="AI24" s="27"/>
      <c r="AJ24" s="27"/>
      <c r="AK24" s="52"/>
      <c r="AL24" s="41"/>
      <c r="AM24" s="42"/>
      <c r="AN24" s="22"/>
      <c r="AO24" s="22"/>
      <c r="AP24" s="22"/>
    </row>
    <row r="25" spans="2:42" x14ac:dyDescent="0.2">
      <c r="B25" s="40"/>
      <c r="C25" s="51"/>
      <c r="D25" s="27"/>
      <c r="E25" s="27"/>
      <c r="F25" s="27"/>
      <c r="G25" s="27"/>
      <c r="H25" s="27"/>
      <c r="I25" s="27"/>
      <c r="J25" s="27"/>
      <c r="K25" s="27"/>
      <c r="L25" s="27"/>
      <c r="M25" s="27"/>
      <c r="N25" s="27"/>
      <c r="O25" s="27"/>
      <c r="P25" s="27"/>
      <c r="Q25" s="27"/>
      <c r="R25" s="27"/>
      <c r="S25" s="27"/>
      <c r="T25" s="27"/>
      <c r="U25" s="27"/>
      <c r="V25" s="52"/>
      <c r="W25" s="24"/>
      <c r="X25" s="51"/>
      <c r="Y25" s="27"/>
      <c r="Z25" s="27"/>
      <c r="AA25" s="27"/>
      <c r="AB25" s="27"/>
      <c r="AC25" s="27"/>
      <c r="AD25" s="27"/>
      <c r="AE25" s="27"/>
      <c r="AF25" s="27"/>
      <c r="AG25" s="27"/>
      <c r="AH25" s="27"/>
      <c r="AI25" s="27"/>
      <c r="AJ25" s="27"/>
      <c r="AK25" s="52"/>
      <c r="AL25" s="41"/>
      <c r="AM25" s="42"/>
      <c r="AN25" s="22"/>
      <c r="AO25" s="22"/>
      <c r="AP25" s="22"/>
    </row>
    <row r="26" spans="2:42" x14ac:dyDescent="0.2">
      <c r="B26" s="40"/>
      <c r="C26" s="51"/>
      <c r="D26" s="27"/>
      <c r="E26" s="27"/>
      <c r="F26" s="27"/>
      <c r="G26" s="27"/>
      <c r="H26" s="27"/>
      <c r="I26" s="27"/>
      <c r="J26" s="27"/>
      <c r="K26" s="27"/>
      <c r="L26" s="27"/>
      <c r="M26" s="27"/>
      <c r="N26" s="27"/>
      <c r="O26" s="27"/>
      <c r="P26" s="27"/>
      <c r="Q26" s="27"/>
      <c r="R26" s="27"/>
      <c r="S26" s="27"/>
      <c r="T26" s="27"/>
      <c r="U26" s="27"/>
      <c r="V26" s="52"/>
      <c r="W26" s="24"/>
      <c r="X26" s="51"/>
      <c r="Y26" s="27"/>
      <c r="Z26" s="27"/>
      <c r="AA26" s="27"/>
      <c r="AB26" s="27"/>
      <c r="AC26" s="27"/>
      <c r="AD26" s="27"/>
      <c r="AE26" s="27"/>
      <c r="AF26" s="27"/>
      <c r="AG26" s="27"/>
      <c r="AH26" s="27"/>
      <c r="AI26" s="27"/>
      <c r="AJ26" s="27"/>
      <c r="AK26" s="52"/>
      <c r="AL26" s="41"/>
      <c r="AM26" s="42"/>
      <c r="AN26" s="22"/>
      <c r="AO26" s="22"/>
      <c r="AP26" s="22"/>
    </row>
    <row r="27" spans="2:42" x14ac:dyDescent="0.2">
      <c r="B27" s="40"/>
      <c r="C27" s="72"/>
      <c r="D27" s="28" t="s">
        <v>95</v>
      </c>
      <c r="E27" s="29" t="s">
        <v>91</v>
      </c>
      <c r="F27" s="30" t="s">
        <v>92</v>
      </c>
      <c r="G27" s="27"/>
      <c r="H27" s="27"/>
      <c r="I27" s="27"/>
      <c r="J27" s="27"/>
      <c r="K27" s="27"/>
      <c r="L27" s="27"/>
      <c r="M27" s="27"/>
      <c r="N27" s="27"/>
      <c r="O27" s="27"/>
      <c r="P27" s="27"/>
      <c r="Q27" s="27"/>
      <c r="R27" s="27"/>
      <c r="S27" s="27"/>
      <c r="T27" s="27"/>
      <c r="U27" s="27"/>
      <c r="V27" s="52"/>
      <c r="W27" s="24"/>
      <c r="X27" s="51"/>
      <c r="Y27" s="27"/>
      <c r="Z27" s="27"/>
      <c r="AA27" s="27"/>
      <c r="AB27" s="27"/>
      <c r="AC27" s="27"/>
      <c r="AD27" s="27"/>
      <c r="AE27" s="27"/>
      <c r="AF27" s="27"/>
      <c r="AG27" s="27"/>
      <c r="AH27" s="27"/>
      <c r="AI27" s="27"/>
      <c r="AJ27" s="27"/>
      <c r="AK27" s="52"/>
      <c r="AL27" s="41"/>
      <c r="AM27" s="42"/>
      <c r="AN27" s="22"/>
      <c r="AO27" s="22"/>
      <c r="AP27" s="22"/>
    </row>
    <row r="28" spans="2:42" x14ac:dyDescent="0.2">
      <c r="B28" s="40"/>
      <c r="C28" s="72"/>
      <c r="D28" s="31">
        <v>84</v>
      </c>
      <c r="E28" s="26">
        <v>30</v>
      </c>
      <c r="F28" s="32">
        <v>73</v>
      </c>
      <c r="G28" s="27"/>
      <c r="H28" s="27"/>
      <c r="I28" s="27"/>
      <c r="J28" s="27"/>
      <c r="K28" s="27"/>
      <c r="L28" s="27"/>
      <c r="M28" s="27"/>
      <c r="N28" s="27"/>
      <c r="O28" s="27"/>
      <c r="P28" s="27"/>
      <c r="Q28" s="27"/>
      <c r="R28" s="27"/>
      <c r="S28" s="27"/>
      <c r="T28" s="27"/>
      <c r="U28" s="27"/>
      <c r="V28" s="52"/>
      <c r="W28" s="24"/>
      <c r="X28" s="51"/>
      <c r="Y28" s="27"/>
      <c r="Z28" s="27"/>
      <c r="AA28" s="27"/>
      <c r="AB28" s="27"/>
      <c r="AC28" s="27"/>
      <c r="AD28" s="27"/>
      <c r="AE28" s="27"/>
      <c r="AF28" s="27"/>
      <c r="AG28" s="27"/>
      <c r="AH28" s="27"/>
      <c r="AI28" s="27"/>
      <c r="AJ28" s="27"/>
      <c r="AK28" s="52"/>
      <c r="AL28" s="41"/>
      <c r="AM28" s="42"/>
      <c r="AN28" s="22"/>
      <c r="AO28" s="22"/>
      <c r="AP28" s="22"/>
    </row>
    <row r="29" spans="2:42" x14ac:dyDescent="0.2">
      <c r="B29" s="40"/>
      <c r="C29" s="72"/>
      <c r="D29" s="31">
        <v>30</v>
      </c>
      <c r="E29" s="26">
        <v>167</v>
      </c>
      <c r="F29" s="32">
        <v>132</v>
      </c>
      <c r="G29" s="27"/>
      <c r="H29" s="27"/>
      <c r="I29" s="27"/>
      <c r="J29" s="27"/>
      <c r="K29" s="27"/>
      <c r="L29" s="27"/>
      <c r="M29" s="27"/>
      <c r="N29" s="27"/>
      <c r="O29" s="27"/>
      <c r="P29" s="27"/>
      <c r="Q29" s="27"/>
      <c r="R29" s="27"/>
      <c r="S29" s="27"/>
      <c r="T29" s="27"/>
      <c r="U29" s="27"/>
      <c r="V29" s="52"/>
      <c r="W29" s="24"/>
      <c r="X29" s="51"/>
      <c r="Y29" s="27"/>
      <c r="Z29" s="27"/>
      <c r="AA29" s="27"/>
      <c r="AB29" s="27"/>
      <c r="AC29" s="27"/>
      <c r="AD29" s="27"/>
      <c r="AE29" s="27"/>
      <c r="AF29" s="27"/>
      <c r="AG29" s="27"/>
      <c r="AH29" s="27"/>
      <c r="AI29" s="27"/>
      <c r="AJ29" s="27"/>
      <c r="AK29" s="52"/>
      <c r="AL29" s="41"/>
      <c r="AM29" s="42"/>
      <c r="AN29" s="22"/>
      <c r="AO29" s="22"/>
      <c r="AP29" s="22"/>
    </row>
    <row r="30" spans="2:42" x14ac:dyDescent="0.2">
      <c r="B30" s="40"/>
      <c r="C30" s="72"/>
      <c r="D30" s="31">
        <v>53</v>
      </c>
      <c r="E30" s="26">
        <v>39</v>
      </c>
      <c r="F30" s="32">
        <v>28</v>
      </c>
      <c r="G30" s="27"/>
      <c r="H30" s="27"/>
      <c r="I30" s="27"/>
      <c r="J30" s="27"/>
      <c r="K30" s="27"/>
      <c r="L30" s="27"/>
      <c r="M30" s="27"/>
      <c r="N30" s="27"/>
      <c r="O30" s="27"/>
      <c r="P30" s="27"/>
      <c r="Q30" s="27"/>
      <c r="R30" s="27"/>
      <c r="S30" s="27"/>
      <c r="T30" s="27"/>
      <c r="U30" s="27"/>
      <c r="V30" s="52"/>
      <c r="W30" s="24"/>
      <c r="X30" s="51"/>
      <c r="Y30" s="27"/>
      <c r="Z30" s="27"/>
      <c r="AA30" s="27"/>
      <c r="AB30" s="27"/>
      <c r="AC30" s="27"/>
      <c r="AD30" s="27"/>
      <c r="AE30" s="27"/>
      <c r="AF30" s="27"/>
      <c r="AG30" s="27"/>
      <c r="AH30" s="27"/>
      <c r="AI30" s="27"/>
      <c r="AJ30" s="27"/>
      <c r="AK30" s="52"/>
      <c r="AL30" s="41"/>
      <c r="AM30" s="42"/>
      <c r="AN30" s="22"/>
      <c r="AO30" s="22"/>
      <c r="AP30" s="22"/>
    </row>
    <row r="31" spans="2:42" x14ac:dyDescent="0.2">
      <c r="B31" s="40"/>
      <c r="C31" s="72"/>
      <c r="D31" s="31">
        <v>88</v>
      </c>
      <c r="E31" s="26">
        <v>19</v>
      </c>
      <c r="F31" s="32">
        <v>22</v>
      </c>
      <c r="G31" s="27"/>
      <c r="H31" s="27"/>
      <c r="I31" s="27"/>
      <c r="J31" s="27"/>
      <c r="K31" s="27"/>
      <c r="L31" s="27"/>
      <c r="M31" s="27"/>
      <c r="N31" s="27"/>
      <c r="O31" s="27"/>
      <c r="P31" s="27"/>
      <c r="Q31" s="27"/>
      <c r="R31" s="27"/>
      <c r="S31" s="27"/>
      <c r="T31" s="27"/>
      <c r="U31" s="27"/>
      <c r="V31" s="52"/>
      <c r="W31" s="24"/>
      <c r="X31" s="51"/>
      <c r="Y31" s="27"/>
      <c r="Z31" s="27"/>
      <c r="AA31" s="27"/>
      <c r="AB31" s="27"/>
      <c r="AC31" s="27"/>
      <c r="AD31" s="27"/>
      <c r="AE31" s="27"/>
      <c r="AF31" s="27"/>
      <c r="AG31" s="27"/>
      <c r="AH31" s="27"/>
      <c r="AI31" s="27"/>
      <c r="AJ31" s="27"/>
      <c r="AK31" s="52"/>
      <c r="AL31" s="41"/>
      <c r="AM31" s="42"/>
      <c r="AN31" s="22"/>
      <c r="AO31" s="22"/>
      <c r="AP31" s="22"/>
    </row>
    <row r="32" spans="2:42" x14ac:dyDescent="0.2">
      <c r="B32" s="40"/>
      <c r="C32" s="72"/>
      <c r="D32" s="33">
        <v>88</v>
      </c>
      <c r="E32" s="34">
        <v>19</v>
      </c>
      <c r="F32" s="35">
        <v>22</v>
      </c>
      <c r="G32" s="27"/>
      <c r="H32" s="27"/>
      <c r="I32" s="27"/>
      <c r="J32" s="27"/>
      <c r="K32" s="27"/>
      <c r="L32" s="27"/>
      <c r="M32" s="27"/>
      <c r="N32" s="27"/>
      <c r="O32" s="27"/>
      <c r="P32" s="27"/>
      <c r="Q32" s="27"/>
      <c r="R32" s="27"/>
      <c r="S32" s="27"/>
      <c r="T32" s="27"/>
      <c r="U32" s="27"/>
      <c r="V32" s="52"/>
      <c r="W32" s="24"/>
      <c r="X32" s="51"/>
      <c r="Y32" s="27"/>
      <c r="Z32" s="27"/>
      <c r="AA32" s="27"/>
      <c r="AB32" s="27"/>
      <c r="AC32" s="27"/>
      <c r="AD32" s="27"/>
      <c r="AE32" s="27"/>
      <c r="AF32" s="27"/>
      <c r="AG32" s="27"/>
      <c r="AH32" s="27"/>
      <c r="AI32" s="27"/>
      <c r="AJ32" s="27"/>
      <c r="AK32" s="52"/>
      <c r="AL32" s="41"/>
      <c r="AM32" s="42"/>
      <c r="AN32" s="22"/>
      <c r="AO32" s="22"/>
      <c r="AP32" s="22"/>
    </row>
    <row r="33" spans="2:42" x14ac:dyDescent="0.2">
      <c r="B33" s="40"/>
      <c r="C33" s="51"/>
      <c r="D33" s="27"/>
      <c r="E33" s="27"/>
      <c r="F33" s="27"/>
      <c r="G33" s="27"/>
      <c r="H33" s="27"/>
      <c r="I33" s="27"/>
      <c r="J33" s="27"/>
      <c r="K33" s="27"/>
      <c r="L33" s="27"/>
      <c r="M33" s="27"/>
      <c r="N33" s="27"/>
      <c r="O33" s="27"/>
      <c r="P33" s="27"/>
      <c r="Q33" s="27"/>
      <c r="R33" s="27"/>
      <c r="S33" s="27"/>
      <c r="T33" s="27"/>
      <c r="U33" s="27"/>
      <c r="V33" s="52"/>
      <c r="W33" s="24"/>
      <c r="X33" s="51"/>
      <c r="Y33" s="27"/>
      <c r="Z33" s="27"/>
      <c r="AA33" s="27"/>
      <c r="AB33" s="27"/>
      <c r="AC33" s="27"/>
      <c r="AD33" s="27"/>
      <c r="AE33" s="27"/>
      <c r="AF33" s="27"/>
      <c r="AG33" s="27"/>
      <c r="AH33" s="27"/>
      <c r="AI33" s="27"/>
      <c r="AJ33" s="27"/>
      <c r="AK33" s="52"/>
      <c r="AL33" s="41"/>
      <c r="AM33" s="42"/>
      <c r="AN33" s="22"/>
      <c r="AO33" s="22"/>
      <c r="AP33" s="22"/>
    </row>
    <row r="34" spans="2:42" x14ac:dyDescent="0.2">
      <c r="B34" s="40"/>
      <c r="C34" s="51"/>
      <c r="D34" s="27"/>
      <c r="E34" s="27"/>
      <c r="F34" s="27"/>
      <c r="G34" s="27"/>
      <c r="H34" s="27"/>
      <c r="I34" s="27"/>
      <c r="J34" s="27"/>
      <c r="K34" s="27"/>
      <c r="L34" s="27"/>
      <c r="M34" s="27"/>
      <c r="N34" s="27"/>
      <c r="O34" s="27"/>
      <c r="P34" s="27"/>
      <c r="Q34" s="27"/>
      <c r="R34" s="27"/>
      <c r="S34" s="27"/>
      <c r="T34" s="27"/>
      <c r="U34" s="27"/>
      <c r="V34" s="52"/>
      <c r="W34" s="24"/>
      <c r="X34" s="51"/>
      <c r="Y34" s="27"/>
      <c r="Z34" s="27"/>
      <c r="AA34" s="27"/>
      <c r="AB34" s="27"/>
      <c r="AC34" s="27"/>
      <c r="AD34" s="27"/>
      <c r="AE34" s="27"/>
      <c r="AF34" s="27"/>
      <c r="AG34" s="27"/>
      <c r="AH34" s="27"/>
      <c r="AI34" s="27"/>
      <c r="AJ34" s="27"/>
      <c r="AK34" s="52"/>
      <c r="AL34" s="41"/>
      <c r="AM34" s="42"/>
      <c r="AN34" s="22"/>
      <c r="AO34" s="22"/>
      <c r="AP34" s="22"/>
    </row>
    <row r="35" spans="2:42" x14ac:dyDescent="0.2">
      <c r="B35" s="40"/>
      <c r="C35" s="51"/>
      <c r="D35" s="27"/>
      <c r="E35" s="27"/>
      <c r="F35" s="27"/>
      <c r="G35" s="27"/>
      <c r="H35" s="27"/>
      <c r="I35" s="27"/>
      <c r="J35" s="27"/>
      <c r="K35" s="27"/>
      <c r="L35" s="27"/>
      <c r="M35" s="27"/>
      <c r="N35" s="27"/>
      <c r="O35" s="27"/>
      <c r="P35" s="27"/>
      <c r="Q35" s="27"/>
      <c r="R35" s="27"/>
      <c r="S35" s="27"/>
      <c r="T35" s="27"/>
      <c r="U35" s="27"/>
      <c r="V35" s="52"/>
      <c r="W35" s="24"/>
      <c r="X35" s="51"/>
      <c r="Y35" s="27"/>
      <c r="Z35" s="27"/>
      <c r="AA35" s="27"/>
      <c r="AB35" s="27"/>
      <c r="AC35" s="27"/>
      <c r="AD35" s="27"/>
      <c r="AE35" s="27"/>
      <c r="AF35" s="27"/>
      <c r="AG35" s="27"/>
      <c r="AH35" s="27"/>
      <c r="AI35" s="27"/>
      <c r="AJ35" s="27"/>
      <c r="AK35" s="52"/>
      <c r="AL35" s="41"/>
      <c r="AM35" s="42"/>
      <c r="AN35" s="22"/>
      <c r="AO35" s="22"/>
      <c r="AP35" s="22"/>
    </row>
    <row r="36" spans="2:42" ht="16" thickBot="1" x14ac:dyDescent="0.25">
      <c r="B36" s="40"/>
      <c r="C36" s="55"/>
      <c r="D36" s="56"/>
      <c r="E36" s="56"/>
      <c r="F36" s="56"/>
      <c r="G36" s="56"/>
      <c r="H36" s="56"/>
      <c r="I36" s="56"/>
      <c r="J36" s="56"/>
      <c r="K36" s="56"/>
      <c r="L36" s="56"/>
      <c r="M36" s="56"/>
      <c r="N36" s="56"/>
      <c r="O36" s="56"/>
      <c r="P36" s="56"/>
      <c r="Q36" s="56"/>
      <c r="R36" s="56"/>
      <c r="S36" s="56"/>
      <c r="T36" s="56"/>
      <c r="U36" s="56"/>
      <c r="V36" s="57"/>
      <c r="W36" s="24"/>
      <c r="X36" s="55"/>
      <c r="Y36" s="56"/>
      <c r="Z36" s="56"/>
      <c r="AA36" s="56"/>
      <c r="AB36" s="56"/>
      <c r="AC36" s="56"/>
      <c r="AD36" s="56"/>
      <c r="AE36" s="56"/>
      <c r="AF36" s="56"/>
      <c r="AG36" s="56"/>
      <c r="AH36" s="56"/>
      <c r="AI36" s="56"/>
      <c r="AJ36" s="56"/>
      <c r="AK36" s="57"/>
      <c r="AL36" s="41"/>
      <c r="AM36" s="42"/>
      <c r="AN36" s="22"/>
      <c r="AO36" s="22"/>
      <c r="AP36" s="22"/>
    </row>
    <row r="37" spans="2:42" ht="16" thickBot="1" x14ac:dyDescent="0.25">
      <c r="B37" s="40"/>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41"/>
      <c r="AM37" s="42"/>
      <c r="AN37" s="22"/>
      <c r="AO37" s="22"/>
      <c r="AP37" s="22"/>
    </row>
    <row r="38" spans="2:42" ht="42" x14ac:dyDescent="0.2">
      <c r="B38" s="40"/>
      <c r="C38" s="61" t="s">
        <v>508</v>
      </c>
      <c r="D38" s="62" t="s">
        <v>507</v>
      </c>
      <c r="E38" s="62"/>
      <c r="F38" s="73"/>
      <c r="G38" s="49"/>
      <c r="H38" s="49"/>
      <c r="I38" s="49"/>
      <c r="J38" s="49"/>
      <c r="K38" s="49"/>
      <c r="L38" s="49"/>
      <c r="M38" s="49"/>
      <c r="N38" s="49"/>
      <c r="O38" s="49"/>
      <c r="P38" s="49"/>
      <c r="Q38" s="49"/>
      <c r="R38" s="49"/>
      <c r="S38" s="49"/>
      <c r="T38" s="49"/>
      <c r="U38" s="49"/>
      <c r="V38" s="50"/>
      <c r="W38" s="24"/>
      <c r="X38" s="48"/>
      <c r="Y38" s="49"/>
      <c r="Z38" s="49"/>
      <c r="AA38" s="49"/>
      <c r="AB38" s="49"/>
      <c r="AC38" s="49"/>
      <c r="AD38" s="49"/>
      <c r="AE38" s="49"/>
      <c r="AF38" s="49"/>
      <c r="AG38" s="49"/>
      <c r="AH38" s="49"/>
      <c r="AI38" s="49"/>
      <c r="AJ38" s="49"/>
      <c r="AK38" s="50"/>
      <c r="AL38" s="41"/>
      <c r="AM38" s="42"/>
      <c r="AN38" s="22"/>
      <c r="AO38" s="22"/>
      <c r="AP38" s="22"/>
    </row>
    <row r="39" spans="2:42" x14ac:dyDescent="0.2">
      <c r="B39" s="40"/>
      <c r="C39" s="54" t="s">
        <v>490</v>
      </c>
      <c r="D39" s="26" t="s">
        <v>91</v>
      </c>
      <c r="E39" s="26" t="s">
        <v>92</v>
      </c>
      <c r="F39" s="67" t="s">
        <v>491</v>
      </c>
      <c r="G39" s="27"/>
      <c r="H39" s="27"/>
      <c r="I39" s="27"/>
      <c r="J39" s="27"/>
      <c r="K39" s="27"/>
      <c r="L39" s="27"/>
      <c r="M39" s="27"/>
      <c r="N39" s="27"/>
      <c r="O39" s="27"/>
      <c r="P39" s="27"/>
      <c r="Q39" s="27"/>
      <c r="R39" s="27"/>
      <c r="S39" s="27"/>
      <c r="T39" s="27"/>
      <c r="U39" s="27"/>
      <c r="V39" s="52"/>
      <c r="W39" s="24"/>
      <c r="X39" s="51"/>
      <c r="Y39" s="27"/>
      <c r="Z39" s="27"/>
      <c r="AA39" s="27"/>
      <c r="AB39" s="27"/>
      <c r="AC39" s="27"/>
      <c r="AD39" s="27"/>
      <c r="AE39" s="27"/>
      <c r="AF39" s="27"/>
      <c r="AG39" s="27"/>
      <c r="AH39" s="27"/>
      <c r="AI39" s="27"/>
      <c r="AJ39" s="27"/>
      <c r="AK39" s="52"/>
      <c r="AL39" s="41"/>
      <c r="AM39" s="42"/>
      <c r="AN39" s="22"/>
      <c r="AO39" s="22"/>
      <c r="AP39" s="22"/>
    </row>
    <row r="40" spans="2:42" x14ac:dyDescent="0.2">
      <c r="B40" s="40"/>
      <c r="C40" s="54" t="s">
        <v>1</v>
      </c>
      <c r="D40" s="26">
        <v>132</v>
      </c>
      <c r="E40" s="26">
        <v>8</v>
      </c>
      <c r="F40" s="67">
        <v>140</v>
      </c>
      <c r="G40" s="27"/>
      <c r="H40" s="27"/>
      <c r="I40" s="27"/>
      <c r="J40" s="27"/>
      <c r="K40" s="27"/>
      <c r="L40" s="27"/>
      <c r="M40" s="27"/>
      <c r="N40" s="27"/>
      <c r="O40" s="27"/>
      <c r="P40" s="27"/>
      <c r="Q40" s="27"/>
      <c r="R40" s="27"/>
      <c r="S40" s="27"/>
      <c r="T40" s="27"/>
      <c r="U40" s="27"/>
      <c r="V40" s="52"/>
      <c r="W40" s="24"/>
      <c r="X40" s="51"/>
      <c r="Y40" s="27"/>
      <c r="Z40" s="27"/>
      <c r="AA40" s="27"/>
      <c r="AB40" s="27"/>
      <c r="AC40" s="27"/>
      <c r="AD40" s="27"/>
      <c r="AE40" s="27"/>
      <c r="AF40" s="27"/>
      <c r="AG40" s="27"/>
      <c r="AH40" s="27"/>
      <c r="AI40" s="27"/>
      <c r="AJ40" s="27"/>
      <c r="AK40" s="52"/>
      <c r="AL40" s="41"/>
      <c r="AM40" s="42"/>
      <c r="AN40" s="22"/>
      <c r="AO40" s="22"/>
      <c r="AP40" s="22"/>
    </row>
    <row r="41" spans="2:42" x14ac:dyDescent="0.2">
      <c r="B41" s="40"/>
      <c r="C41" s="54" t="s">
        <v>501</v>
      </c>
      <c r="D41" s="26">
        <v>8</v>
      </c>
      <c r="E41" s="26">
        <v>2</v>
      </c>
      <c r="F41" s="67">
        <v>10</v>
      </c>
      <c r="G41" s="27"/>
      <c r="H41" s="27"/>
      <c r="I41" s="27"/>
      <c r="J41" s="27"/>
      <c r="K41" s="27"/>
      <c r="L41" s="27"/>
      <c r="M41" s="27"/>
      <c r="N41" s="27"/>
      <c r="O41" s="27"/>
      <c r="P41" s="27"/>
      <c r="Q41" s="27"/>
      <c r="R41" s="27"/>
      <c r="S41" s="27"/>
      <c r="T41" s="27"/>
      <c r="U41" s="27"/>
      <c r="V41" s="52"/>
      <c r="W41" s="24"/>
      <c r="X41" s="51"/>
      <c r="Y41" s="27"/>
      <c r="Z41" s="27"/>
      <c r="AA41" s="27"/>
      <c r="AB41" s="27"/>
      <c r="AC41" s="27"/>
      <c r="AD41" s="27"/>
      <c r="AE41" s="27"/>
      <c r="AF41" s="27"/>
      <c r="AG41" s="27"/>
      <c r="AH41" s="27"/>
      <c r="AI41" s="27"/>
      <c r="AJ41" s="27"/>
      <c r="AK41" s="52"/>
      <c r="AL41" s="41"/>
      <c r="AM41" s="42"/>
      <c r="AN41" s="22"/>
      <c r="AO41" s="22"/>
      <c r="AP41" s="22"/>
    </row>
    <row r="42" spans="2:42" x14ac:dyDescent="0.2">
      <c r="B42" s="40"/>
      <c r="C42" s="54" t="s">
        <v>502</v>
      </c>
      <c r="D42" s="26">
        <v>36</v>
      </c>
      <c r="E42" s="26">
        <v>3</v>
      </c>
      <c r="F42" s="67">
        <v>39</v>
      </c>
      <c r="G42" s="27"/>
      <c r="H42" s="27"/>
      <c r="I42" s="27"/>
      <c r="J42" s="27"/>
      <c r="K42" s="27"/>
      <c r="L42" s="27"/>
      <c r="M42" s="27"/>
      <c r="N42" s="27"/>
      <c r="O42" s="27"/>
      <c r="P42" s="27"/>
      <c r="Q42" s="27"/>
      <c r="R42" s="27"/>
      <c r="S42" s="27"/>
      <c r="T42" s="27"/>
      <c r="U42" s="27"/>
      <c r="V42" s="52"/>
      <c r="W42" s="24"/>
      <c r="X42" s="51"/>
      <c r="Y42" s="27"/>
      <c r="Z42" s="27"/>
      <c r="AA42" s="27"/>
      <c r="AB42" s="27"/>
      <c r="AC42" s="27"/>
      <c r="AD42" s="27"/>
      <c r="AE42" s="27"/>
      <c r="AF42" s="27"/>
      <c r="AG42" s="27"/>
      <c r="AH42" s="27"/>
      <c r="AI42" s="27"/>
      <c r="AJ42" s="27"/>
      <c r="AK42" s="52"/>
      <c r="AL42" s="41"/>
      <c r="AM42" s="42"/>
      <c r="AN42" s="22"/>
      <c r="AO42" s="22"/>
      <c r="AP42" s="22"/>
    </row>
    <row r="43" spans="2:42" x14ac:dyDescent="0.2">
      <c r="B43" s="40"/>
      <c r="C43" s="54" t="s">
        <v>503</v>
      </c>
      <c r="D43" s="26">
        <v>58</v>
      </c>
      <c r="E43" s="26">
        <v>2</v>
      </c>
      <c r="F43" s="67">
        <v>60</v>
      </c>
      <c r="G43" s="27"/>
      <c r="H43" s="27"/>
      <c r="I43" s="27"/>
      <c r="J43" s="27"/>
      <c r="K43" s="27"/>
      <c r="L43" s="27"/>
      <c r="M43" s="27"/>
      <c r="N43" s="27"/>
      <c r="O43" s="27"/>
      <c r="P43" s="27"/>
      <c r="Q43" s="27"/>
      <c r="R43" s="27"/>
      <c r="S43" s="27"/>
      <c r="T43" s="27"/>
      <c r="U43" s="27"/>
      <c r="V43" s="52"/>
      <c r="W43" s="24"/>
      <c r="X43" s="51"/>
      <c r="Y43" s="27"/>
      <c r="Z43" s="27"/>
      <c r="AA43" s="27"/>
      <c r="AB43" s="27"/>
      <c r="AC43" s="27"/>
      <c r="AD43" s="27"/>
      <c r="AE43" s="27"/>
      <c r="AF43" s="27"/>
      <c r="AG43" s="27"/>
      <c r="AH43" s="27"/>
      <c r="AI43" s="27"/>
      <c r="AJ43" s="27"/>
      <c r="AK43" s="52"/>
      <c r="AL43" s="41"/>
      <c r="AM43" s="42"/>
      <c r="AN43" s="22"/>
      <c r="AO43" s="22"/>
      <c r="AP43" s="22"/>
    </row>
    <row r="44" spans="2:42" x14ac:dyDescent="0.2">
      <c r="B44" s="40"/>
      <c r="C44" s="54" t="s">
        <v>504</v>
      </c>
      <c r="D44" s="26">
        <v>25</v>
      </c>
      <c r="E44" s="26">
        <v>1</v>
      </c>
      <c r="F44" s="67">
        <v>26</v>
      </c>
      <c r="G44" s="27"/>
      <c r="H44" s="27"/>
      <c r="I44" s="27"/>
      <c r="J44" s="27"/>
      <c r="K44" s="27"/>
      <c r="L44" s="27"/>
      <c r="M44" s="27"/>
      <c r="N44" s="27"/>
      <c r="O44" s="27"/>
      <c r="P44" s="27"/>
      <c r="Q44" s="27"/>
      <c r="R44" s="27"/>
      <c r="S44" s="27"/>
      <c r="T44" s="27"/>
      <c r="U44" s="27"/>
      <c r="V44" s="52"/>
      <c r="W44" s="24"/>
      <c r="X44" s="51"/>
      <c r="Y44" s="27"/>
      <c r="Z44" s="27"/>
      <c r="AA44" s="27"/>
      <c r="AB44" s="27"/>
      <c r="AC44" s="27"/>
      <c r="AD44" s="27"/>
      <c r="AE44" s="27"/>
      <c r="AF44" s="27"/>
      <c r="AG44" s="27"/>
      <c r="AH44" s="27"/>
      <c r="AI44" s="27"/>
      <c r="AJ44" s="27"/>
      <c r="AK44" s="52"/>
      <c r="AL44" s="41"/>
      <c r="AM44" s="42"/>
      <c r="AN44" s="22"/>
      <c r="AO44" s="22"/>
      <c r="AP44" s="22"/>
    </row>
    <row r="45" spans="2:42" x14ac:dyDescent="0.2">
      <c r="B45" s="40"/>
      <c r="C45" s="54" t="s">
        <v>551</v>
      </c>
      <c r="D45" s="26">
        <v>5</v>
      </c>
      <c r="E45" s="26"/>
      <c r="F45" s="67">
        <v>5</v>
      </c>
      <c r="G45" s="27"/>
      <c r="H45" s="27"/>
      <c r="I45" s="27"/>
      <c r="J45" s="27"/>
      <c r="K45" s="27"/>
      <c r="L45" s="27"/>
      <c r="M45" s="27"/>
      <c r="N45" s="27"/>
      <c r="O45" s="27"/>
      <c r="P45" s="27"/>
      <c r="Q45" s="27"/>
      <c r="R45" s="27"/>
      <c r="S45" s="27"/>
      <c r="T45" s="27"/>
      <c r="U45" s="27"/>
      <c r="V45" s="52"/>
      <c r="W45" s="24"/>
      <c r="X45" s="51"/>
      <c r="Y45" s="27"/>
      <c r="Z45" s="27"/>
      <c r="AA45" s="27"/>
      <c r="AB45" s="27"/>
      <c r="AC45" s="27"/>
      <c r="AD45" s="27"/>
      <c r="AE45" s="27"/>
      <c r="AF45" s="27"/>
      <c r="AG45" s="27"/>
      <c r="AH45" s="27"/>
      <c r="AI45" s="27"/>
      <c r="AJ45" s="27"/>
      <c r="AK45" s="52"/>
      <c r="AL45" s="41"/>
      <c r="AM45" s="42"/>
      <c r="AN45" s="22"/>
      <c r="AO45" s="22"/>
      <c r="AP45" s="22"/>
    </row>
    <row r="46" spans="2:42" x14ac:dyDescent="0.2">
      <c r="B46" s="40"/>
      <c r="C46" s="54" t="s">
        <v>447</v>
      </c>
      <c r="D46" s="26">
        <v>132</v>
      </c>
      <c r="E46" s="26">
        <v>11</v>
      </c>
      <c r="F46" s="67">
        <v>143</v>
      </c>
      <c r="G46" s="27"/>
      <c r="H46" s="27"/>
      <c r="I46" s="27"/>
      <c r="J46" s="27"/>
      <c r="K46" s="27"/>
      <c r="L46" s="27"/>
      <c r="M46" s="27"/>
      <c r="N46" s="27"/>
      <c r="O46" s="27"/>
      <c r="P46" s="27"/>
      <c r="Q46" s="27"/>
      <c r="R46" s="27"/>
      <c r="S46" s="27"/>
      <c r="T46" s="27"/>
      <c r="U46" s="27"/>
      <c r="V46" s="52"/>
      <c r="W46" s="24"/>
      <c r="X46" s="51"/>
      <c r="Y46" s="27"/>
      <c r="Z46" s="27"/>
      <c r="AA46" s="27"/>
      <c r="AB46" s="27"/>
      <c r="AC46" s="27"/>
      <c r="AD46" s="27"/>
      <c r="AE46" s="27"/>
      <c r="AF46" s="27"/>
      <c r="AG46" s="27"/>
      <c r="AH46" s="27"/>
      <c r="AI46" s="27"/>
      <c r="AJ46" s="27"/>
      <c r="AK46" s="52"/>
      <c r="AL46" s="41"/>
      <c r="AM46" s="42"/>
      <c r="AN46" s="22"/>
      <c r="AO46" s="22"/>
      <c r="AP46" s="22"/>
    </row>
    <row r="47" spans="2:42" x14ac:dyDescent="0.2">
      <c r="B47" s="40"/>
      <c r="C47" s="54" t="s">
        <v>501</v>
      </c>
      <c r="D47" s="26">
        <v>3</v>
      </c>
      <c r="E47" s="26"/>
      <c r="F47" s="67">
        <v>3</v>
      </c>
      <c r="G47" s="27"/>
      <c r="H47" s="27"/>
      <c r="I47" s="27"/>
      <c r="J47" s="27"/>
      <c r="K47" s="27"/>
      <c r="L47" s="27"/>
      <c r="M47" s="27"/>
      <c r="N47" s="27"/>
      <c r="O47" s="27"/>
      <c r="P47" s="27"/>
      <c r="Q47" s="27"/>
      <c r="R47" s="27"/>
      <c r="S47" s="27"/>
      <c r="T47" s="27"/>
      <c r="U47" s="27"/>
      <c r="V47" s="52"/>
      <c r="W47" s="24"/>
      <c r="X47" s="51"/>
      <c r="Y47" s="27"/>
      <c r="Z47" s="27"/>
      <c r="AA47" s="27"/>
      <c r="AB47" s="27"/>
      <c r="AC47" s="27"/>
      <c r="AD47" s="27"/>
      <c r="AE47" s="27"/>
      <c r="AF47" s="27"/>
      <c r="AG47" s="27"/>
      <c r="AH47" s="27"/>
      <c r="AI47" s="27"/>
      <c r="AJ47" s="27"/>
      <c r="AK47" s="52"/>
      <c r="AL47" s="41"/>
      <c r="AM47" s="42"/>
      <c r="AN47" s="22"/>
      <c r="AO47" s="22"/>
      <c r="AP47" s="22"/>
    </row>
    <row r="48" spans="2:42" x14ac:dyDescent="0.2">
      <c r="B48" s="40"/>
      <c r="C48" s="54" t="s">
        <v>502</v>
      </c>
      <c r="D48" s="26">
        <v>35</v>
      </c>
      <c r="E48" s="26">
        <v>1</v>
      </c>
      <c r="F48" s="67">
        <v>36</v>
      </c>
      <c r="G48" s="27"/>
      <c r="H48" s="27"/>
      <c r="I48" s="27"/>
      <c r="J48" s="27"/>
      <c r="K48" s="27"/>
      <c r="L48" s="27"/>
      <c r="M48" s="27"/>
      <c r="N48" s="27"/>
      <c r="O48" s="27"/>
      <c r="P48" s="27"/>
      <c r="Q48" s="27"/>
      <c r="R48" s="27"/>
      <c r="S48" s="27"/>
      <c r="T48" s="27"/>
      <c r="U48" s="27"/>
      <c r="V48" s="52"/>
      <c r="W48" s="24"/>
      <c r="X48" s="51"/>
      <c r="Y48" s="27"/>
      <c r="Z48" s="27"/>
      <c r="AA48" s="27"/>
      <c r="AB48" s="27"/>
      <c r="AC48" s="27"/>
      <c r="AD48" s="27"/>
      <c r="AE48" s="27"/>
      <c r="AF48" s="27"/>
      <c r="AG48" s="27"/>
      <c r="AH48" s="27"/>
      <c r="AI48" s="27"/>
      <c r="AJ48" s="27"/>
      <c r="AK48" s="52"/>
      <c r="AL48" s="41"/>
      <c r="AM48" s="42"/>
      <c r="AN48" s="22"/>
      <c r="AO48" s="22"/>
      <c r="AP48" s="22"/>
    </row>
    <row r="49" spans="2:42" x14ac:dyDescent="0.2">
      <c r="B49" s="40"/>
      <c r="C49" s="54" t="s">
        <v>503</v>
      </c>
      <c r="D49" s="26">
        <v>62</v>
      </c>
      <c r="E49" s="26">
        <v>9</v>
      </c>
      <c r="F49" s="67">
        <v>71</v>
      </c>
      <c r="G49" s="27"/>
      <c r="H49" s="27"/>
      <c r="I49" s="27"/>
      <c r="J49" s="27"/>
      <c r="K49" s="27"/>
      <c r="L49" s="27"/>
      <c r="M49" s="27"/>
      <c r="N49" s="27"/>
      <c r="O49" s="27"/>
      <c r="P49" s="27"/>
      <c r="Q49" s="27"/>
      <c r="R49" s="27"/>
      <c r="S49" s="27"/>
      <c r="T49" s="27"/>
      <c r="U49" s="27"/>
      <c r="V49" s="52"/>
      <c r="W49" s="24"/>
      <c r="X49" s="51"/>
      <c r="Y49" s="27"/>
      <c r="Z49" s="27"/>
      <c r="AA49" s="27"/>
      <c r="AB49" s="27"/>
      <c r="AC49" s="27"/>
      <c r="AD49" s="27"/>
      <c r="AE49" s="27"/>
      <c r="AF49" s="27"/>
      <c r="AG49" s="27"/>
      <c r="AH49" s="27"/>
      <c r="AI49" s="27"/>
      <c r="AJ49" s="27"/>
      <c r="AK49" s="52"/>
      <c r="AL49" s="41"/>
      <c r="AM49" s="42"/>
      <c r="AN49" s="22"/>
      <c r="AO49" s="22"/>
      <c r="AP49" s="22"/>
    </row>
    <row r="50" spans="2:42" x14ac:dyDescent="0.2">
      <c r="B50" s="40"/>
      <c r="C50" s="54" t="s">
        <v>504</v>
      </c>
      <c r="D50" s="26">
        <v>28</v>
      </c>
      <c r="E50" s="26">
        <v>1</v>
      </c>
      <c r="F50" s="67">
        <v>29</v>
      </c>
      <c r="G50" s="27"/>
      <c r="H50" s="27"/>
      <c r="I50" s="27"/>
      <c r="J50" s="27"/>
      <c r="K50" s="27"/>
      <c r="L50" s="27"/>
      <c r="M50" s="27"/>
      <c r="N50" s="27"/>
      <c r="O50" s="27"/>
      <c r="P50" s="27"/>
      <c r="Q50" s="27"/>
      <c r="R50" s="27"/>
      <c r="S50" s="27"/>
      <c r="T50" s="27"/>
      <c r="U50" s="27"/>
      <c r="V50" s="52"/>
      <c r="W50" s="24"/>
      <c r="X50" s="51"/>
      <c r="Y50" s="27"/>
      <c r="Z50" s="27"/>
      <c r="AA50" s="27"/>
      <c r="AB50" s="27"/>
      <c r="AC50" s="27"/>
      <c r="AD50" s="27"/>
      <c r="AE50" s="27"/>
      <c r="AF50" s="27"/>
      <c r="AG50" s="27"/>
      <c r="AH50" s="27"/>
      <c r="AI50" s="27"/>
      <c r="AJ50" s="27"/>
      <c r="AK50" s="52"/>
      <c r="AL50" s="41"/>
      <c r="AM50" s="42"/>
      <c r="AN50" s="22"/>
      <c r="AO50" s="22"/>
      <c r="AP50" s="22"/>
    </row>
    <row r="51" spans="2:42" ht="16" thickBot="1" x14ac:dyDescent="0.25">
      <c r="B51" s="40"/>
      <c r="C51" s="54" t="s">
        <v>551</v>
      </c>
      <c r="D51" s="26">
        <v>4</v>
      </c>
      <c r="E51" s="26"/>
      <c r="F51" s="67">
        <v>4</v>
      </c>
      <c r="G51" s="27"/>
      <c r="H51" s="27"/>
      <c r="I51" s="27"/>
      <c r="J51" s="27"/>
      <c r="K51" s="27"/>
      <c r="L51" s="27"/>
      <c r="M51" s="27"/>
      <c r="N51" s="27"/>
      <c r="O51" s="27"/>
      <c r="P51" s="27"/>
      <c r="Q51" s="27"/>
      <c r="R51" s="27"/>
      <c r="S51" s="27"/>
      <c r="T51" s="27"/>
      <c r="U51" s="27"/>
      <c r="V51" s="52"/>
      <c r="W51" s="24"/>
      <c r="X51" s="55"/>
      <c r="Y51" s="56"/>
      <c r="Z51" s="56"/>
      <c r="AA51" s="56"/>
      <c r="AB51" s="56"/>
      <c r="AC51" s="56"/>
      <c r="AD51" s="56"/>
      <c r="AE51" s="56"/>
      <c r="AF51" s="56"/>
      <c r="AG51" s="56"/>
      <c r="AH51" s="56"/>
      <c r="AI51" s="56"/>
      <c r="AJ51" s="56"/>
      <c r="AK51" s="57"/>
      <c r="AL51" s="41"/>
      <c r="AM51" s="42"/>
      <c r="AN51" s="22"/>
      <c r="AO51" s="22"/>
      <c r="AP51" s="22"/>
    </row>
    <row r="52" spans="2:42" ht="16" thickBot="1" x14ac:dyDescent="0.25">
      <c r="B52" s="40"/>
      <c r="C52" s="63" t="s">
        <v>491</v>
      </c>
      <c r="D52" s="64">
        <v>264</v>
      </c>
      <c r="E52" s="64">
        <v>19</v>
      </c>
      <c r="F52" s="68">
        <v>283</v>
      </c>
      <c r="G52" s="56"/>
      <c r="H52" s="56"/>
      <c r="I52" s="56"/>
      <c r="J52" s="56"/>
      <c r="K52" s="56"/>
      <c r="L52" s="56"/>
      <c r="M52" s="56"/>
      <c r="N52" s="56"/>
      <c r="O52" s="56"/>
      <c r="P52" s="56"/>
      <c r="Q52" s="56"/>
      <c r="R52" s="56"/>
      <c r="S52" s="56"/>
      <c r="T52" s="56"/>
      <c r="U52" s="56"/>
      <c r="V52" s="57"/>
      <c r="W52" s="24"/>
      <c r="X52" s="24"/>
      <c r="Y52" s="24"/>
      <c r="Z52" s="24"/>
      <c r="AA52" s="24"/>
      <c r="AB52" s="24"/>
      <c r="AC52" s="24"/>
      <c r="AD52" s="24"/>
      <c r="AE52" s="24"/>
      <c r="AF52" s="24"/>
      <c r="AG52" s="24"/>
      <c r="AH52" s="24"/>
      <c r="AI52" s="24"/>
      <c r="AJ52" s="24"/>
      <c r="AK52" s="24"/>
      <c r="AL52" s="41"/>
      <c r="AM52" s="42"/>
      <c r="AN52" s="22"/>
      <c r="AO52" s="22"/>
      <c r="AP52" s="22"/>
    </row>
    <row r="53" spans="2:42" x14ac:dyDescent="0.2">
      <c r="B53" s="40"/>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41"/>
      <c r="AM53" s="42"/>
      <c r="AN53" s="22"/>
      <c r="AO53" s="22"/>
      <c r="AP53" s="22"/>
    </row>
    <row r="54" spans="2:42" ht="16" thickBot="1" x14ac:dyDescent="0.25">
      <c r="B54" s="44"/>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6"/>
      <c r="AM54" s="47"/>
    </row>
  </sheetData>
  <mergeCells count="1">
    <mergeCell ref="P2:U2"/>
  </mergeCells>
  <pageMargins left="0.25" right="0.25" top="0.75" bottom="0.75" header="0.3" footer="0.3"/>
  <pageSetup paperSize="9" scale="25" fitToHeight="0" orientation="portrait" horizontalDpi="300" verticalDpi="300" r:id="rId3"/>
  <drawing r:id="rId4"/>
  <tableParts count="2">
    <tablePart r:id="rId5"/>
    <tablePart r:id="rId6"/>
  </tableParts>
  <extLst>
    <ext xmlns:x14="http://schemas.microsoft.com/office/spreadsheetml/2009/9/main" uri="{A8765BA9-456A-4dab-B4F3-ACF838C121DE}">
      <x14:slicerList>
        <x14:slicer r:id="rId7"/>
      </x14:slicerList>
    </ext>
    <ext xmlns:x15="http://schemas.microsoft.com/office/spreadsheetml/2010/11/main" uri="{3A4CF648-6AED-40f4-86FF-DC5316D8AED3}">
      <x14:slicerList xmlns:x14="http://schemas.microsoft.com/office/spreadsheetml/2009/9/main">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227"/>
  <sheetViews>
    <sheetView zoomScaleNormal="100" workbookViewId="0">
      <selection activeCell="Q18" sqref="Q18:T43"/>
    </sheetView>
  </sheetViews>
  <sheetFormatPr baseColWidth="10" defaultColWidth="8.83203125" defaultRowHeight="15" x14ac:dyDescent="0.2"/>
  <cols>
    <col min="1" max="1" width="23.6640625" style="4" customWidth="1"/>
    <col min="2" max="2" width="18.33203125" customWidth="1"/>
    <col min="3" max="4" width="12" customWidth="1"/>
    <col min="6" max="6" width="19.5" customWidth="1"/>
    <col min="7" max="7" width="8.6640625" style="9"/>
    <col min="8" max="8" width="18.33203125" customWidth="1"/>
    <col min="10" max="11" width="12.33203125" bestFit="1" customWidth="1"/>
    <col min="12" max="12" width="14.5" bestFit="1" customWidth="1"/>
    <col min="13" max="13" width="21.1640625" bestFit="1" customWidth="1"/>
    <col min="14" max="14" width="5.83203125" bestFit="1" customWidth="1"/>
    <col min="15" max="15" width="8.5" style="18" customWidth="1"/>
    <col min="16" max="16" width="5.83203125" style="18" bestFit="1" customWidth="1"/>
    <col min="17" max="18" width="5.83203125" customWidth="1"/>
    <col min="19" max="19" width="8.1640625" style="18" customWidth="1"/>
    <col min="20" max="20" width="8.83203125" style="18" customWidth="1"/>
    <col min="21" max="21" width="9.33203125" style="18" customWidth="1"/>
    <col min="22" max="36" width="5.83203125" bestFit="1" customWidth="1"/>
    <col min="37" max="37" width="10.6640625" bestFit="1" customWidth="1"/>
    <col min="38" max="43" width="6.1640625" bestFit="1" customWidth="1"/>
    <col min="44" max="71" width="6.5" bestFit="1" customWidth="1"/>
    <col min="72" max="102" width="6.83203125" bestFit="1" customWidth="1"/>
    <col min="103" max="132" width="6.5" bestFit="1" customWidth="1"/>
    <col min="133" max="162" width="7.1640625" bestFit="1" customWidth="1"/>
    <col min="163" max="192" width="6.33203125" bestFit="1" customWidth="1"/>
    <col min="193" max="219" width="5.6640625" bestFit="1" customWidth="1"/>
    <col min="220" max="249" width="6.6640625" bestFit="1" customWidth="1"/>
    <col min="250" max="278" width="6.5" bestFit="1" customWidth="1"/>
    <col min="279" max="306" width="6.33203125" bestFit="1" customWidth="1"/>
    <col min="307" max="334" width="6.6640625" bestFit="1" customWidth="1"/>
    <col min="335" max="364" width="6.5" bestFit="1" customWidth="1"/>
    <col min="365" max="365" width="10.6640625" bestFit="1" customWidth="1"/>
    <col min="366" max="375" width="6.5" bestFit="1" customWidth="1"/>
    <col min="376" max="376" width="8.6640625" bestFit="1" customWidth="1"/>
    <col min="377" max="377" width="10.6640625" bestFit="1" customWidth="1"/>
  </cols>
  <sheetData>
    <row r="1" spans="1:22" x14ac:dyDescent="0.2">
      <c r="A1" s="4" t="s">
        <v>444</v>
      </c>
      <c r="B1" t="s">
        <v>449</v>
      </c>
      <c r="C1" t="s">
        <v>448</v>
      </c>
      <c r="D1" t="s">
        <v>495</v>
      </c>
      <c r="E1" t="s">
        <v>90</v>
      </c>
      <c r="F1" t="s">
        <v>488</v>
      </c>
      <c r="G1" s="9" t="s">
        <v>496</v>
      </c>
      <c r="H1" t="s">
        <v>545</v>
      </c>
    </row>
    <row r="2" spans="1:22" x14ac:dyDescent="0.2">
      <c r="A2" s="4">
        <v>12390</v>
      </c>
      <c r="B2" s="1">
        <v>43617</v>
      </c>
      <c r="C2">
        <v>21071</v>
      </c>
      <c r="D2">
        <f>VLOOKUP(C2,'Inventory dataset'!$A$2:$D$25,3)</f>
        <v>3.5</v>
      </c>
      <c r="E2">
        <v>3</v>
      </c>
      <c r="F2">
        <v>0</v>
      </c>
      <c r="G2" s="9">
        <f t="shared" ref="G2:G65" si="0">D2*E2*(1-F2/100)</f>
        <v>10.5</v>
      </c>
      <c r="H2" s="1">
        <f>VLOOKUP(A2,'Customer dataset'!$A$1:$J$284,9)</f>
        <v>60</v>
      </c>
      <c r="M2" s="80"/>
      <c r="N2" s="80"/>
      <c r="O2" s="80"/>
      <c r="P2" s="80"/>
      <c r="R2" s="80"/>
      <c r="S2" s="80"/>
      <c r="T2" s="80"/>
      <c r="U2" s="80"/>
      <c r="V2" s="80"/>
    </row>
    <row r="3" spans="1:22" x14ac:dyDescent="0.2">
      <c r="A3" s="4">
        <v>12390</v>
      </c>
      <c r="B3" s="1">
        <v>43680</v>
      </c>
      <c r="C3">
        <v>22077</v>
      </c>
      <c r="D3">
        <f>VLOOKUP(C3,'Inventory dataset'!$A$2:$D$25,3)</f>
        <v>3.5</v>
      </c>
      <c r="E3">
        <v>1</v>
      </c>
      <c r="F3">
        <v>0</v>
      </c>
      <c r="G3" s="9">
        <f t="shared" si="0"/>
        <v>3.5</v>
      </c>
      <c r="H3" s="1">
        <f>VLOOKUP(A3,'Customer dataset'!$A$1:$J$284,9)</f>
        <v>60</v>
      </c>
      <c r="O3"/>
      <c r="P3"/>
      <c r="S3"/>
      <c r="T3"/>
      <c r="U3"/>
    </row>
    <row r="4" spans="1:22" x14ac:dyDescent="0.2">
      <c r="A4" s="4">
        <v>12390</v>
      </c>
      <c r="B4" s="1">
        <v>43787</v>
      </c>
      <c r="C4">
        <v>22077</v>
      </c>
      <c r="D4">
        <f>VLOOKUP(C4,'Inventory dataset'!$A$2:$D$25,3)</f>
        <v>3.5</v>
      </c>
      <c r="E4">
        <v>1</v>
      </c>
      <c r="F4">
        <v>0</v>
      </c>
      <c r="G4" s="9">
        <f t="shared" si="0"/>
        <v>3.5</v>
      </c>
      <c r="H4" s="1">
        <f>VLOOKUP(A4,'Customer dataset'!$A$1:$J$284,9)</f>
        <v>60</v>
      </c>
      <c r="O4"/>
      <c r="P4"/>
      <c r="S4"/>
      <c r="T4"/>
      <c r="U4"/>
    </row>
    <row r="5" spans="1:22" x14ac:dyDescent="0.2">
      <c r="A5" s="4">
        <v>12390</v>
      </c>
      <c r="B5" s="1">
        <v>43810</v>
      </c>
      <c r="C5">
        <v>22593</v>
      </c>
      <c r="D5">
        <f>VLOOKUP(C5,'Inventory dataset'!$A$2:$D$25,3)</f>
        <v>3.5</v>
      </c>
      <c r="E5">
        <v>2</v>
      </c>
      <c r="F5">
        <v>0</v>
      </c>
      <c r="G5" s="9">
        <f t="shared" si="0"/>
        <v>7</v>
      </c>
      <c r="H5" s="1">
        <f>VLOOKUP(A5,'Customer dataset'!$A$1:$J$284,9)</f>
        <v>60</v>
      </c>
      <c r="O5"/>
      <c r="P5"/>
      <c r="S5"/>
      <c r="T5"/>
      <c r="U5"/>
    </row>
    <row r="6" spans="1:22" x14ac:dyDescent="0.2">
      <c r="A6" s="4">
        <v>12391</v>
      </c>
      <c r="B6" s="1">
        <v>43625</v>
      </c>
      <c r="C6">
        <v>19987</v>
      </c>
      <c r="D6">
        <f>VLOOKUP(C6,'Inventory dataset'!$A$2:$D$25,3)</f>
        <v>2.9</v>
      </c>
      <c r="E6">
        <v>1</v>
      </c>
      <c r="F6">
        <v>0</v>
      </c>
      <c r="G6" s="9">
        <f t="shared" si="0"/>
        <v>2.9</v>
      </c>
      <c r="H6" s="1">
        <f>VLOOKUP(A6,'Customer dataset'!$A$1:$J$284,9)</f>
        <v>48</v>
      </c>
      <c r="O6"/>
      <c r="P6"/>
      <c r="S6"/>
      <c r="T6"/>
      <c r="U6"/>
    </row>
    <row r="7" spans="1:22" x14ac:dyDescent="0.2">
      <c r="A7" s="4">
        <v>12391</v>
      </c>
      <c r="B7" s="1">
        <v>43477</v>
      </c>
      <c r="C7">
        <v>21071</v>
      </c>
      <c r="D7">
        <f>VLOOKUP(C7,'Inventory dataset'!$A$2:$D$25,3)</f>
        <v>3.5</v>
      </c>
      <c r="E7">
        <v>1</v>
      </c>
      <c r="F7">
        <v>0</v>
      </c>
      <c r="G7" s="9">
        <f t="shared" si="0"/>
        <v>3.5</v>
      </c>
      <c r="H7" s="1">
        <f>VLOOKUP(A7,'Customer dataset'!$A$1:$J$284,9)</f>
        <v>48</v>
      </c>
      <c r="O7"/>
      <c r="P7"/>
      <c r="S7"/>
      <c r="T7"/>
      <c r="U7"/>
    </row>
    <row r="8" spans="1:22" x14ac:dyDescent="0.2">
      <c r="A8" s="4">
        <v>12391</v>
      </c>
      <c r="B8" s="1">
        <v>43536</v>
      </c>
      <c r="C8">
        <v>22077</v>
      </c>
      <c r="D8">
        <f>VLOOKUP(C8,'Inventory dataset'!$A$2:$D$25,3)</f>
        <v>3.5</v>
      </c>
      <c r="E8">
        <v>1</v>
      </c>
      <c r="F8">
        <v>0</v>
      </c>
      <c r="G8" s="9">
        <f t="shared" si="0"/>
        <v>3.5</v>
      </c>
      <c r="H8" s="1">
        <f>VLOOKUP(A8,'Customer dataset'!$A$1:$J$284,9)</f>
        <v>48</v>
      </c>
      <c r="O8"/>
      <c r="P8"/>
      <c r="S8"/>
      <c r="T8"/>
      <c r="U8"/>
    </row>
    <row r="9" spans="1:22" x14ac:dyDescent="0.2">
      <c r="A9" s="4">
        <v>12391</v>
      </c>
      <c r="B9" s="1">
        <v>43784</v>
      </c>
      <c r="C9">
        <v>22593</v>
      </c>
      <c r="D9">
        <f>VLOOKUP(C9,'Inventory dataset'!$A$2:$D$25,3)</f>
        <v>3.5</v>
      </c>
      <c r="E9">
        <v>1</v>
      </c>
      <c r="F9">
        <v>0</v>
      </c>
      <c r="G9" s="9">
        <f t="shared" si="0"/>
        <v>3.5</v>
      </c>
      <c r="H9" s="1">
        <f>VLOOKUP(A9,'Customer dataset'!$A$1:$J$284,9)</f>
        <v>48</v>
      </c>
      <c r="O9"/>
      <c r="P9"/>
      <c r="S9"/>
      <c r="T9"/>
      <c r="U9"/>
    </row>
    <row r="10" spans="1:22" x14ac:dyDescent="0.2">
      <c r="A10" s="4">
        <v>12391</v>
      </c>
      <c r="B10" s="1">
        <v>43681</v>
      </c>
      <c r="C10">
        <v>53466</v>
      </c>
      <c r="D10">
        <f>VLOOKUP(C10,'Inventory dataset'!$A$2:$D$25,3)</f>
        <v>3.5</v>
      </c>
      <c r="E10">
        <v>1</v>
      </c>
      <c r="F10">
        <v>0</v>
      </c>
      <c r="G10" s="9">
        <f t="shared" si="0"/>
        <v>3.5</v>
      </c>
      <c r="H10" s="1">
        <f>VLOOKUP(A10,'Customer dataset'!$A$1:$J$284,9)</f>
        <v>48</v>
      </c>
      <c r="O10"/>
      <c r="P10"/>
      <c r="S10"/>
      <c r="T10"/>
      <c r="U10"/>
    </row>
    <row r="11" spans="1:22" x14ac:dyDescent="0.2">
      <c r="A11" s="4">
        <v>12391</v>
      </c>
      <c r="B11" s="1">
        <v>43719</v>
      </c>
      <c r="C11">
        <v>82580</v>
      </c>
      <c r="D11">
        <f>VLOOKUP(C11,'Inventory dataset'!$A$2:$D$25,3)</f>
        <v>2.9</v>
      </c>
      <c r="E11">
        <v>1</v>
      </c>
      <c r="F11">
        <v>0</v>
      </c>
      <c r="G11" s="9">
        <f t="shared" si="0"/>
        <v>2.9</v>
      </c>
      <c r="H11" s="1">
        <f>VLOOKUP(A11,'Customer dataset'!$A$1:$J$284,9)</f>
        <v>48</v>
      </c>
      <c r="O11"/>
      <c r="P11"/>
      <c r="S11"/>
      <c r="T11"/>
      <c r="U11"/>
    </row>
    <row r="12" spans="1:22" x14ac:dyDescent="0.2">
      <c r="A12" s="4">
        <v>12393</v>
      </c>
      <c r="B12" s="1">
        <v>43516</v>
      </c>
      <c r="C12">
        <v>20751</v>
      </c>
      <c r="D12">
        <f>VLOOKUP(C12,'Inventory dataset'!$A$2:$D$25,3)</f>
        <v>2.5</v>
      </c>
      <c r="E12">
        <v>1</v>
      </c>
      <c r="F12">
        <v>0</v>
      </c>
      <c r="G12" s="9">
        <f t="shared" si="0"/>
        <v>2.5</v>
      </c>
      <c r="H12" s="1">
        <f>VLOOKUP(A12,'Customer dataset'!$A$1:$J$284,9)</f>
        <v>58</v>
      </c>
      <c r="O12"/>
      <c r="P12"/>
      <c r="S12"/>
      <c r="T12"/>
      <c r="U12"/>
    </row>
    <row r="13" spans="1:22" x14ac:dyDescent="0.2">
      <c r="A13" s="4">
        <v>12393</v>
      </c>
      <c r="B13" s="1">
        <v>43695</v>
      </c>
      <c r="C13">
        <v>21408</v>
      </c>
      <c r="D13">
        <f>VLOOKUP(C13,'Inventory dataset'!$A$2:$D$25,3)</f>
        <v>3</v>
      </c>
      <c r="E13">
        <v>2</v>
      </c>
      <c r="F13">
        <v>0</v>
      </c>
      <c r="G13" s="9">
        <f t="shared" si="0"/>
        <v>6</v>
      </c>
      <c r="H13" s="1">
        <f>VLOOKUP(A13,'Customer dataset'!$A$1:$J$284,9)</f>
        <v>58</v>
      </c>
      <c r="O13"/>
      <c r="P13"/>
      <c r="S13"/>
      <c r="T13"/>
      <c r="U13"/>
    </row>
    <row r="14" spans="1:22" x14ac:dyDescent="0.2">
      <c r="A14" s="4">
        <v>12393</v>
      </c>
      <c r="B14" s="1">
        <v>43747</v>
      </c>
      <c r="C14">
        <v>21669</v>
      </c>
      <c r="D14">
        <f>VLOOKUP(C14,'Inventory dataset'!$A$2:$D$25,3)</f>
        <v>2.9</v>
      </c>
      <c r="E14">
        <v>1</v>
      </c>
      <c r="F14">
        <v>0</v>
      </c>
      <c r="G14" s="9">
        <f t="shared" si="0"/>
        <v>2.9</v>
      </c>
      <c r="H14" s="1">
        <f>VLOOKUP(A14,'Customer dataset'!$A$1:$J$284,9)</f>
        <v>58</v>
      </c>
      <c r="O14"/>
      <c r="P14"/>
      <c r="S14"/>
      <c r="T14"/>
      <c r="U14"/>
    </row>
    <row r="15" spans="1:22" x14ac:dyDescent="0.2">
      <c r="A15" s="4">
        <v>12393</v>
      </c>
      <c r="B15" s="1">
        <v>43570</v>
      </c>
      <c r="C15">
        <v>82580</v>
      </c>
      <c r="D15">
        <f>VLOOKUP(C15,'Inventory dataset'!$A$2:$D$25,3)</f>
        <v>2.9</v>
      </c>
      <c r="E15">
        <v>1</v>
      </c>
      <c r="F15">
        <v>0</v>
      </c>
      <c r="G15" s="9">
        <f t="shared" si="0"/>
        <v>2.9</v>
      </c>
      <c r="H15" s="1">
        <f>VLOOKUP(A15,'Customer dataset'!$A$1:$J$284,9)</f>
        <v>58</v>
      </c>
      <c r="O15"/>
      <c r="P15"/>
      <c r="S15"/>
      <c r="T15"/>
      <c r="U15"/>
    </row>
    <row r="16" spans="1:22" x14ac:dyDescent="0.2">
      <c r="A16" s="4">
        <v>12393</v>
      </c>
      <c r="B16" s="1">
        <v>43804</v>
      </c>
      <c r="C16">
        <v>84282</v>
      </c>
      <c r="D16">
        <f>VLOOKUP(C16,'Inventory dataset'!$A$2:$D$25,3)</f>
        <v>2.9</v>
      </c>
      <c r="E16">
        <v>1</v>
      </c>
      <c r="F16">
        <v>0</v>
      </c>
      <c r="G16" s="9">
        <f t="shared" si="0"/>
        <v>2.9</v>
      </c>
      <c r="H16" s="1">
        <f>VLOOKUP(A16,'Customer dataset'!$A$1:$J$284,9)</f>
        <v>58</v>
      </c>
      <c r="O16"/>
      <c r="P16"/>
      <c r="S16"/>
      <c r="T16"/>
      <c r="U16"/>
    </row>
    <row r="17" spans="1:21" x14ac:dyDescent="0.2">
      <c r="A17" s="4">
        <v>12393</v>
      </c>
      <c r="B17" s="1">
        <v>43769</v>
      </c>
      <c r="C17">
        <v>84836</v>
      </c>
      <c r="D17">
        <f>VLOOKUP(C17,'Inventory dataset'!$A$2:$D$25,3)</f>
        <v>3</v>
      </c>
      <c r="E17">
        <v>1</v>
      </c>
      <c r="F17">
        <v>0</v>
      </c>
      <c r="G17" s="9">
        <f t="shared" si="0"/>
        <v>3</v>
      </c>
      <c r="H17" s="1">
        <f>VLOOKUP(A17,'Customer dataset'!$A$1:$J$284,9)</f>
        <v>58</v>
      </c>
      <c r="S17"/>
      <c r="T17"/>
      <c r="U17"/>
    </row>
    <row r="18" spans="1:21" x14ac:dyDescent="0.2">
      <c r="A18" s="4">
        <v>12394</v>
      </c>
      <c r="B18" s="1">
        <v>43756</v>
      </c>
      <c r="C18">
        <v>19987</v>
      </c>
      <c r="D18">
        <f>VLOOKUP(C18,'Inventory dataset'!$A$2:$D$25,3)</f>
        <v>2.9</v>
      </c>
      <c r="E18">
        <v>1</v>
      </c>
      <c r="F18">
        <v>0</v>
      </c>
      <c r="G18" s="9">
        <f t="shared" si="0"/>
        <v>2.9</v>
      </c>
      <c r="H18" s="1">
        <f>VLOOKUP(A18,'Customer dataset'!$A$1:$J$284,9)</f>
        <v>65</v>
      </c>
      <c r="S18"/>
    </row>
    <row r="19" spans="1:21" x14ac:dyDescent="0.2">
      <c r="A19" s="4">
        <v>12394</v>
      </c>
      <c r="B19" s="1">
        <v>43663</v>
      </c>
      <c r="C19">
        <v>22077</v>
      </c>
      <c r="D19">
        <f>VLOOKUP(C19,'Inventory dataset'!$A$2:$D$25,3)</f>
        <v>3.5</v>
      </c>
      <c r="E19">
        <v>1</v>
      </c>
      <c r="F19">
        <v>0</v>
      </c>
      <c r="G19" s="9">
        <f t="shared" si="0"/>
        <v>3.5</v>
      </c>
      <c r="H19" s="1">
        <f>VLOOKUP(A19,'Customer dataset'!$A$1:$J$284,9)</f>
        <v>65</v>
      </c>
      <c r="O19"/>
      <c r="P19"/>
      <c r="S19"/>
      <c r="T19"/>
      <c r="U19"/>
    </row>
    <row r="20" spans="1:21" x14ac:dyDescent="0.2">
      <c r="A20" s="4">
        <v>12394</v>
      </c>
      <c r="B20" s="1">
        <v>43705</v>
      </c>
      <c r="C20">
        <v>22593</v>
      </c>
      <c r="D20">
        <f>VLOOKUP(C20,'Inventory dataset'!$A$2:$D$25,3)</f>
        <v>3.5</v>
      </c>
      <c r="E20">
        <v>1</v>
      </c>
      <c r="F20">
        <v>0</v>
      </c>
      <c r="G20" s="9">
        <f t="shared" si="0"/>
        <v>3.5</v>
      </c>
      <c r="H20" s="1">
        <f>VLOOKUP(A20,'Customer dataset'!$A$1:$J$284,9)</f>
        <v>65</v>
      </c>
      <c r="O20"/>
      <c r="P20"/>
      <c r="S20"/>
      <c r="T20"/>
      <c r="U20"/>
    </row>
    <row r="21" spans="1:21" x14ac:dyDescent="0.2">
      <c r="A21" s="4">
        <v>12394</v>
      </c>
      <c r="B21" s="1">
        <v>43797</v>
      </c>
      <c r="C21">
        <v>53466</v>
      </c>
      <c r="D21">
        <f>VLOOKUP(C21,'Inventory dataset'!$A$2:$D$25,3)</f>
        <v>3.5</v>
      </c>
      <c r="E21">
        <v>1</v>
      </c>
      <c r="F21">
        <v>0</v>
      </c>
      <c r="G21" s="9">
        <f t="shared" si="0"/>
        <v>3.5</v>
      </c>
      <c r="H21" s="1">
        <f>VLOOKUP(A21,'Customer dataset'!$A$1:$J$284,9)</f>
        <v>65</v>
      </c>
      <c r="O21"/>
      <c r="P21"/>
      <c r="S21"/>
      <c r="T21"/>
      <c r="U21"/>
    </row>
    <row r="22" spans="1:21" x14ac:dyDescent="0.2">
      <c r="A22" s="4">
        <v>12394</v>
      </c>
      <c r="B22" s="1">
        <v>43570</v>
      </c>
      <c r="C22">
        <v>79302</v>
      </c>
      <c r="D22">
        <f>VLOOKUP(C22,'Inventory dataset'!$A$2:$D$25,3)</f>
        <v>3.5</v>
      </c>
      <c r="E22">
        <v>1</v>
      </c>
      <c r="F22">
        <v>0</v>
      </c>
      <c r="G22" s="9">
        <f t="shared" si="0"/>
        <v>3.5</v>
      </c>
      <c r="H22" s="1">
        <f>VLOOKUP(A22,'Customer dataset'!$A$1:$J$284,9)</f>
        <v>65</v>
      </c>
      <c r="O22"/>
      <c r="P22"/>
      <c r="S22"/>
      <c r="T22"/>
      <c r="U22"/>
    </row>
    <row r="23" spans="1:21" x14ac:dyDescent="0.2">
      <c r="A23" s="4">
        <v>12394</v>
      </c>
      <c r="B23" s="1">
        <v>43560</v>
      </c>
      <c r="C23">
        <v>82580</v>
      </c>
      <c r="D23">
        <f>VLOOKUP(C23,'Inventory dataset'!$A$2:$D$25,3)</f>
        <v>2.9</v>
      </c>
      <c r="E23">
        <v>1</v>
      </c>
      <c r="F23">
        <v>0</v>
      </c>
      <c r="G23" s="9">
        <f t="shared" si="0"/>
        <v>2.9</v>
      </c>
      <c r="H23" s="1">
        <f>VLOOKUP(A23,'Customer dataset'!$A$1:$J$284,9)</f>
        <v>65</v>
      </c>
      <c r="O23"/>
      <c r="P23"/>
      <c r="S23"/>
      <c r="T23"/>
      <c r="U23"/>
    </row>
    <row r="24" spans="1:21" x14ac:dyDescent="0.2">
      <c r="A24" s="4">
        <v>12395</v>
      </c>
      <c r="B24" s="1">
        <v>43548</v>
      </c>
      <c r="C24">
        <v>22077</v>
      </c>
      <c r="D24">
        <f>VLOOKUP(C24,'Inventory dataset'!$A$2:$D$25,3)</f>
        <v>3.5</v>
      </c>
      <c r="E24">
        <v>1</v>
      </c>
      <c r="F24">
        <v>0</v>
      </c>
      <c r="G24" s="9">
        <f t="shared" si="0"/>
        <v>3.5</v>
      </c>
      <c r="H24" s="1">
        <f>VLOOKUP(A24,'Customer dataset'!$A$1:$J$284,9)</f>
        <v>55</v>
      </c>
      <c r="O24"/>
      <c r="P24"/>
      <c r="S24"/>
      <c r="T24"/>
      <c r="U24"/>
    </row>
    <row r="25" spans="1:21" x14ac:dyDescent="0.2">
      <c r="A25" s="4">
        <v>12395</v>
      </c>
      <c r="B25" s="1">
        <v>43789</v>
      </c>
      <c r="C25">
        <v>22593</v>
      </c>
      <c r="D25">
        <f>VLOOKUP(C25,'Inventory dataset'!$A$2:$D$25,3)</f>
        <v>3.5</v>
      </c>
      <c r="E25">
        <v>1</v>
      </c>
      <c r="F25">
        <v>0</v>
      </c>
      <c r="G25" s="9">
        <f t="shared" si="0"/>
        <v>3.5</v>
      </c>
      <c r="H25" s="1">
        <f>VLOOKUP(A25,'Customer dataset'!$A$1:$J$284,9)</f>
        <v>55</v>
      </c>
      <c r="O25"/>
      <c r="P25"/>
      <c r="S25"/>
      <c r="T25"/>
      <c r="U25"/>
    </row>
    <row r="26" spans="1:21" x14ac:dyDescent="0.2">
      <c r="A26" s="4">
        <v>12395</v>
      </c>
      <c r="B26" s="1">
        <v>43705</v>
      </c>
      <c r="C26">
        <v>22910</v>
      </c>
      <c r="D26">
        <f>VLOOKUP(C26,'Inventory dataset'!$A$2:$D$25,3)</f>
        <v>3.5</v>
      </c>
      <c r="E26">
        <v>1</v>
      </c>
      <c r="F26">
        <v>0</v>
      </c>
      <c r="G26" s="9">
        <f t="shared" si="0"/>
        <v>3.5</v>
      </c>
      <c r="H26" s="1">
        <f>VLOOKUP(A26,'Customer dataset'!$A$1:$J$284,9)</f>
        <v>55</v>
      </c>
      <c r="O26"/>
      <c r="P26"/>
      <c r="S26"/>
      <c r="T26"/>
      <c r="U26"/>
    </row>
    <row r="27" spans="1:21" x14ac:dyDescent="0.2">
      <c r="A27" s="4">
        <v>12397</v>
      </c>
      <c r="B27" s="1">
        <v>43680</v>
      </c>
      <c r="C27">
        <v>19987</v>
      </c>
      <c r="D27">
        <f>VLOOKUP(C27,'Inventory dataset'!$A$2:$D$25,3)</f>
        <v>2.9</v>
      </c>
      <c r="E27">
        <v>1</v>
      </c>
      <c r="F27">
        <v>0</v>
      </c>
      <c r="G27" s="9">
        <f t="shared" si="0"/>
        <v>2.9</v>
      </c>
      <c r="H27" s="1">
        <f>VLOOKUP(A27,'Customer dataset'!$A$1:$J$284,9)</f>
        <v>53</v>
      </c>
      <c r="O27"/>
      <c r="P27"/>
      <c r="S27"/>
      <c r="T27"/>
      <c r="U27"/>
    </row>
    <row r="28" spans="1:21" x14ac:dyDescent="0.2">
      <c r="A28" s="4">
        <v>12397</v>
      </c>
      <c r="B28" s="1">
        <v>43468</v>
      </c>
      <c r="C28">
        <v>21071</v>
      </c>
      <c r="D28">
        <f>VLOOKUP(C28,'Inventory dataset'!$A$2:$D$25,3)</f>
        <v>3.5</v>
      </c>
      <c r="E28">
        <v>1</v>
      </c>
      <c r="F28">
        <v>0</v>
      </c>
      <c r="G28" s="9">
        <f t="shared" si="0"/>
        <v>3.5</v>
      </c>
      <c r="H28" s="1">
        <f>VLOOKUP(A28,'Customer dataset'!$A$1:$J$284,9)</f>
        <v>53</v>
      </c>
      <c r="O28"/>
      <c r="P28"/>
      <c r="S28"/>
    </row>
    <row r="29" spans="1:21" x14ac:dyDescent="0.2">
      <c r="A29" s="4">
        <v>12397</v>
      </c>
      <c r="B29" s="1">
        <v>43537</v>
      </c>
      <c r="C29">
        <v>53466</v>
      </c>
      <c r="D29">
        <f>VLOOKUP(C29,'Inventory dataset'!$A$2:$D$25,3)</f>
        <v>3.5</v>
      </c>
      <c r="E29">
        <v>1</v>
      </c>
      <c r="F29">
        <v>0</v>
      </c>
      <c r="G29" s="9">
        <f t="shared" si="0"/>
        <v>3.5</v>
      </c>
      <c r="H29" s="1">
        <f>VLOOKUP(A29,'Customer dataset'!$A$1:$J$284,9)</f>
        <v>53</v>
      </c>
      <c r="O29"/>
      <c r="P29"/>
      <c r="S29"/>
    </row>
    <row r="30" spans="1:21" x14ac:dyDescent="0.2">
      <c r="A30" s="4">
        <v>12397</v>
      </c>
      <c r="B30" s="1">
        <v>43783</v>
      </c>
      <c r="C30">
        <v>79302</v>
      </c>
      <c r="D30">
        <f>VLOOKUP(C30,'Inventory dataset'!$A$2:$D$25,3)</f>
        <v>3.5</v>
      </c>
      <c r="E30">
        <v>1</v>
      </c>
      <c r="F30">
        <v>0</v>
      </c>
      <c r="G30" s="9">
        <f t="shared" si="0"/>
        <v>3.5</v>
      </c>
      <c r="H30" s="1">
        <f>VLOOKUP(A30,'Customer dataset'!$A$1:$J$284,9)</f>
        <v>53</v>
      </c>
      <c r="O30"/>
      <c r="P30"/>
      <c r="S30"/>
    </row>
    <row r="31" spans="1:21" x14ac:dyDescent="0.2">
      <c r="A31" s="4">
        <v>12399</v>
      </c>
      <c r="B31" s="1">
        <v>43569</v>
      </c>
      <c r="C31">
        <v>19987</v>
      </c>
      <c r="D31">
        <f>VLOOKUP(C31,'Inventory dataset'!$A$2:$D$25,3)</f>
        <v>2.9</v>
      </c>
      <c r="E31">
        <v>1</v>
      </c>
      <c r="F31">
        <v>0</v>
      </c>
      <c r="G31" s="9">
        <f t="shared" si="0"/>
        <v>2.9</v>
      </c>
      <c r="H31" s="1">
        <f>VLOOKUP(A31,'Customer dataset'!$A$1:$J$284,9)</f>
        <v>49</v>
      </c>
      <c r="O31"/>
      <c r="P31"/>
      <c r="S31"/>
    </row>
    <row r="32" spans="1:21" x14ac:dyDescent="0.2">
      <c r="A32" s="4">
        <v>12399</v>
      </c>
      <c r="B32" s="1">
        <v>43744</v>
      </c>
      <c r="C32">
        <v>21071</v>
      </c>
      <c r="D32">
        <f>VLOOKUP(C32,'Inventory dataset'!$A$2:$D$25,3)</f>
        <v>3.5</v>
      </c>
      <c r="E32">
        <v>1</v>
      </c>
      <c r="F32">
        <v>0</v>
      </c>
      <c r="G32" s="9">
        <f t="shared" si="0"/>
        <v>3.5</v>
      </c>
      <c r="H32" s="1">
        <f>VLOOKUP(A32,'Customer dataset'!$A$1:$J$284,9)</f>
        <v>49</v>
      </c>
      <c r="O32"/>
      <c r="P32"/>
      <c r="S32"/>
    </row>
    <row r="33" spans="1:19" x14ac:dyDescent="0.2">
      <c r="A33" s="4">
        <v>12399</v>
      </c>
      <c r="B33" s="1">
        <v>43602</v>
      </c>
      <c r="C33">
        <v>22077</v>
      </c>
      <c r="D33">
        <f>VLOOKUP(C33,'Inventory dataset'!$A$2:$D$25,3)</f>
        <v>3.5</v>
      </c>
      <c r="E33">
        <v>1</v>
      </c>
      <c r="F33">
        <v>0</v>
      </c>
      <c r="G33" s="9">
        <f t="shared" si="0"/>
        <v>3.5</v>
      </c>
      <c r="H33" s="1">
        <f>VLOOKUP(A33,'Customer dataset'!$A$1:$J$284,9)</f>
        <v>49</v>
      </c>
      <c r="O33"/>
      <c r="P33"/>
      <c r="S33"/>
    </row>
    <row r="34" spans="1:19" x14ac:dyDescent="0.2">
      <c r="A34" s="4">
        <v>12399</v>
      </c>
      <c r="B34" s="1">
        <v>43696</v>
      </c>
      <c r="C34">
        <v>22593</v>
      </c>
      <c r="D34">
        <f>VLOOKUP(C34,'Inventory dataset'!$A$2:$D$25,3)</f>
        <v>3.5</v>
      </c>
      <c r="E34">
        <v>1</v>
      </c>
      <c r="F34">
        <v>0</v>
      </c>
      <c r="G34" s="9">
        <f t="shared" si="0"/>
        <v>3.5</v>
      </c>
      <c r="H34" s="1">
        <f>VLOOKUP(A34,'Customer dataset'!$A$1:$J$284,9)</f>
        <v>49</v>
      </c>
      <c r="O34"/>
      <c r="P34"/>
      <c r="S34"/>
    </row>
    <row r="35" spans="1:19" x14ac:dyDescent="0.2">
      <c r="A35" s="4">
        <v>12399</v>
      </c>
      <c r="B35" s="1">
        <v>43507</v>
      </c>
      <c r="C35">
        <v>79302</v>
      </c>
      <c r="D35">
        <f>VLOOKUP(C35,'Inventory dataset'!$A$2:$D$25,3)</f>
        <v>3.5</v>
      </c>
      <c r="E35">
        <v>1</v>
      </c>
      <c r="F35">
        <v>0</v>
      </c>
      <c r="G35" s="9">
        <f t="shared" si="0"/>
        <v>3.5</v>
      </c>
      <c r="H35" s="1">
        <f>VLOOKUP(A35,'Customer dataset'!$A$1:$J$284,9)</f>
        <v>49</v>
      </c>
      <c r="O35"/>
      <c r="P35"/>
      <c r="S35"/>
    </row>
    <row r="36" spans="1:19" x14ac:dyDescent="0.2">
      <c r="A36" s="4">
        <v>12399</v>
      </c>
      <c r="B36" s="1">
        <v>43799</v>
      </c>
      <c r="C36">
        <v>82580</v>
      </c>
      <c r="D36">
        <f>VLOOKUP(C36,'Inventory dataset'!$A$2:$D$25,3)</f>
        <v>2.9</v>
      </c>
      <c r="E36">
        <v>2</v>
      </c>
      <c r="F36">
        <v>0</v>
      </c>
      <c r="G36" s="9">
        <f t="shared" si="0"/>
        <v>5.8</v>
      </c>
      <c r="H36" s="1">
        <f>VLOOKUP(A36,'Customer dataset'!$A$1:$J$284,9)</f>
        <v>49</v>
      </c>
      <c r="O36"/>
      <c r="P36"/>
      <c r="S36"/>
    </row>
    <row r="37" spans="1:19" x14ac:dyDescent="0.2">
      <c r="A37" s="4">
        <v>12401</v>
      </c>
      <c r="B37" s="1">
        <v>43518</v>
      </c>
      <c r="C37">
        <v>21071</v>
      </c>
      <c r="D37">
        <f>VLOOKUP(C37,'Inventory dataset'!$A$2:$D$25,3)</f>
        <v>3.5</v>
      </c>
      <c r="E37">
        <v>1</v>
      </c>
      <c r="F37">
        <v>5</v>
      </c>
      <c r="G37" s="9">
        <f t="shared" si="0"/>
        <v>3.3249999999999997</v>
      </c>
      <c r="H37" s="1">
        <f>VLOOKUP(A37,'Customer dataset'!$A$1:$J$284,9)</f>
        <v>56</v>
      </c>
      <c r="O37"/>
      <c r="P37"/>
      <c r="S37"/>
    </row>
    <row r="38" spans="1:19" x14ac:dyDescent="0.2">
      <c r="A38" s="4">
        <v>12401</v>
      </c>
      <c r="B38" s="1">
        <v>43690</v>
      </c>
      <c r="C38">
        <v>22077</v>
      </c>
      <c r="D38">
        <f>VLOOKUP(C38,'Inventory dataset'!$A$2:$D$25,3)</f>
        <v>3.5</v>
      </c>
      <c r="E38">
        <v>1</v>
      </c>
      <c r="F38">
        <v>0</v>
      </c>
      <c r="G38" s="9">
        <f t="shared" si="0"/>
        <v>3.5</v>
      </c>
      <c r="H38" s="1">
        <f>VLOOKUP(A38,'Customer dataset'!$A$1:$J$284,9)</f>
        <v>56</v>
      </c>
      <c r="O38"/>
      <c r="P38"/>
      <c r="S38"/>
    </row>
    <row r="39" spans="1:19" x14ac:dyDescent="0.2">
      <c r="A39" s="4">
        <v>12401</v>
      </c>
      <c r="B39" s="1">
        <v>43784</v>
      </c>
      <c r="C39">
        <v>22593</v>
      </c>
      <c r="D39">
        <f>VLOOKUP(C39,'Inventory dataset'!$A$2:$D$25,3)</f>
        <v>3.5</v>
      </c>
      <c r="E39">
        <v>1</v>
      </c>
      <c r="F39">
        <v>0</v>
      </c>
      <c r="G39" s="9">
        <f t="shared" si="0"/>
        <v>3.5</v>
      </c>
      <c r="H39" s="1">
        <f>VLOOKUP(A39,'Customer dataset'!$A$1:$J$284,9)</f>
        <v>56</v>
      </c>
      <c r="O39"/>
      <c r="P39"/>
      <c r="S39"/>
    </row>
    <row r="40" spans="1:19" x14ac:dyDescent="0.2">
      <c r="A40" s="4">
        <v>12401</v>
      </c>
      <c r="B40" s="1">
        <v>43629</v>
      </c>
      <c r="C40">
        <v>53466</v>
      </c>
      <c r="D40">
        <f>VLOOKUP(C40,'Inventory dataset'!$A$2:$D$25,3)</f>
        <v>3.5</v>
      </c>
      <c r="E40">
        <v>1</v>
      </c>
      <c r="F40">
        <v>0</v>
      </c>
      <c r="G40" s="9">
        <f t="shared" si="0"/>
        <v>3.5</v>
      </c>
      <c r="H40" s="1">
        <f>VLOOKUP(A40,'Customer dataset'!$A$1:$J$284,9)</f>
        <v>56</v>
      </c>
      <c r="O40"/>
      <c r="P40"/>
      <c r="S40"/>
    </row>
    <row r="41" spans="1:19" x14ac:dyDescent="0.2">
      <c r="A41" s="4">
        <v>12401</v>
      </c>
      <c r="B41" s="1">
        <v>43636</v>
      </c>
      <c r="C41">
        <v>79302</v>
      </c>
      <c r="D41">
        <f>VLOOKUP(C41,'Inventory dataset'!$A$2:$D$25,3)</f>
        <v>3.5</v>
      </c>
      <c r="E41">
        <v>1</v>
      </c>
      <c r="F41">
        <v>0</v>
      </c>
      <c r="G41" s="9">
        <f t="shared" si="0"/>
        <v>3.5</v>
      </c>
      <c r="H41" s="1">
        <f>VLOOKUP(A41,'Customer dataset'!$A$1:$J$284,9)</f>
        <v>56</v>
      </c>
      <c r="O41"/>
      <c r="P41"/>
      <c r="S41"/>
    </row>
    <row r="42" spans="1:19" x14ac:dyDescent="0.2">
      <c r="A42" s="4">
        <v>12401</v>
      </c>
      <c r="B42" s="1">
        <v>43643</v>
      </c>
      <c r="C42">
        <v>82580</v>
      </c>
      <c r="D42">
        <f>VLOOKUP(C42,'Inventory dataset'!$A$2:$D$25,3)</f>
        <v>2.9</v>
      </c>
      <c r="E42">
        <v>1</v>
      </c>
      <c r="F42">
        <v>0</v>
      </c>
      <c r="G42" s="9">
        <f t="shared" si="0"/>
        <v>2.9</v>
      </c>
      <c r="H42" s="1">
        <f>VLOOKUP(A42,'Customer dataset'!$A$1:$J$284,9)</f>
        <v>56</v>
      </c>
      <c r="O42"/>
      <c r="P42"/>
      <c r="S42"/>
    </row>
    <row r="43" spans="1:19" x14ac:dyDescent="0.2">
      <c r="A43" s="4">
        <v>12402</v>
      </c>
      <c r="B43" s="1">
        <v>43768</v>
      </c>
      <c r="C43">
        <v>22144</v>
      </c>
      <c r="D43">
        <f>VLOOKUP(C43,'Inventory dataset'!$A$2:$D$25,3)</f>
        <v>3.2</v>
      </c>
      <c r="E43">
        <v>1</v>
      </c>
      <c r="F43">
        <v>0</v>
      </c>
      <c r="G43" s="9">
        <f t="shared" si="0"/>
        <v>3.2</v>
      </c>
      <c r="H43" s="1">
        <f>VLOOKUP(A43,'Customer dataset'!$A$1:$J$284,9)</f>
        <v>43</v>
      </c>
      <c r="O43"/>
      <c r="P43"/>
      <c r="S43"/>
    </row>
    <row r="44" spans="1:19" x14ac:dyDescent="0.2">
      <c r="A44" s="4">
        <v>12402</v>
      </c>
      <c r="B44" s="1">
        <v>43774</v>
      </c>
      <c r="C44">
        <v>84282</v>
      </c>
      <c r="D44">
        <f>VLOOKUP(C44,'Inventory dataset'!$A$2:$D$25,3)</f>
        <v>2.9</v>
      </c>
      <c r="E44">
        <v>1</v>
      </c>
      <c r="F44">
        <v>0</v>
      </c>
      <c r="G44" s="9">
        <f t="shared" si="0"/>
        <v>2.9</v>
      </c>
      <c r="H44" s="1">
        <f>VLOOKUP(A44,'Customer dataset'!$A$1:$J$284,9)</f>
        <v>43</v>
      </c>
      <c r="O44"/>
      <c r="P44"/>
      <c r="S44"/>
    </row>
    <row r="45" spans="1:19" x14ac:dyDescent="0.2">
      <c r="A45" s="4">
        <v>12402</v>
      </c>
      <c r="B45" s="1">
        <v>43690</v>
      </c>
      <c r="C45">
        <v>84879</v>
      </c>
      <c r="D45">
        <f>VLOOKUP(C45,'Inventory dataset'!$A$2:$D$25,3)</f>
        <v>2.75</v>
      </c>
      <c r="E45">
        <v>1</v>
      </c>
      <c r="F45">
        <v>0</v>
      </c>
      <c r="G45" s="9">
        <f t="shared" si="0"/>
        <v>2.75</v>
      </c>
      <c r="H45" s="1">
        <f>VLOOKUP(A45,'Customer dataset'!$A$1:$J$284,9)</f>
        <v>43</v>
      </c>
      <c r="O45"/>
      <c r="P45"/>
      <c r="S45"/>
    </row>
    <row r="46" spans="1:19" x14ac:dyDescent="0.2">
      <c r="A46" s="4">
        <v>12403</v>
      </c>
      <c r="B46" s="1">
        <v>43769</v>
      </c>
      <c r="C46">
        <v>20751</v>
      </c>
      <c r="D46">
        <f>VLOOKUP(C46,'Inventory dataset'!$A$2:$D$25,3)</f>
        <v>2.5</v>
      </c>
      <c r="E46">
        <v>1</v>
      </c>
      <c r="F46">
        <v>0</v>
      </c>
      <c r="G46" s="9">
        <f t="shared" si="0"/>
        <v>2.5</v>
      </c>
      <c r="H46" s="1">
        <f>VLOOKUP(A46,'Customer dataset'!$A$1:$J$284,9)</f>
        <v>56</v>
      </c>
    </row>
    <row r="47" spans="1:19" x14ac:dyDescent="0.2">
      <c r="A47" s="4">
        <v>12403</v>
      </c>
      <c r="B47" s="1">
        <v>43521</v>
      </c>
      <c r="C47">
        <v>21408</v>
      </c>
      <c r="D47">
        <f>VLOOKUP(C47,'Inventory dataset'!$A$2:$D$25,3)</f>
        <v>3</v>
      </c>
      <c r="E47">
        <v>1</v>
      </c>
      <c r="F47">
        <v>0</v>
      </c>
      <c r="G47" s="9">
        <f t="shared" si="0"/>
        <v>3</v>
      </c>
      <c r="H47" s="1">
        <f>VLOOKUP(A47,'Customer dataset'!$A$1:$J$284,9)</f>
        <v>56</v>
      </c>
    </row>
    <row r="48" spans="1:19" x14ac:dyDescent="0.2">
      <c r="A48" s="4">
        <v>12403</v>
      </c>
      <c r="B48" s="1">
        <v>43538</v>
      </c>
      <c r="C48">
        <v>21669</v>
      </c>
      <c r="D48">
        <f>VLOOKUP(C48,'Inventory dataset'!$A$2:$D$25,3)</f>
        <v>2.9</v>
      </c>
      <c r="E48">
        <v>1</v>
      </c>
      <c r="F48">
        <v>10</v>
      </c>
      <c r="G48" s="9">
        <f t="shared" si="0"/>
        <v>2.61</v>
      </c>
      <c r="H48" s="1">
        <f>VLOOKUP(A48,'Customer dataset'!$A$1:$J$284,9)</f>
        <v>56</v>
      </c>
    </row>
    <row r="49" spans="1:8" x14ac:dyDescent="0.2">
      <c r="A49" s="4">
        <v>12403</v>
      </c>
      <c r="B49" s="1">
        <v>43590</v>
      </c>
      <c r="C49">
        <v>22144</v>
      </c>
      <c r="D49">
        <f>VLOOKUP(C49,'Inventory dataset'!$A$2:$D$25,3)</f>
        <v>3.2</v>
      </c>
      <c r="E49">
        <v>1</v>
      </c>
      <c r="F49">
        <v>0</v>
      </c>
      <c r="G49" s="9">
        <f t="shared" si="0"/>
        <v>3.2</v>
      </c>
      <c r="H49" s="1">
        <f>VLOOKUP(A49,'Customer dataset'!$A$1:$J$284,9)</f>
        <v>56</v>
      </c>
    </row>
    <row r="50" spans="1:8" x14ac:dyDescent="0.2">
      <c r="A50" s="4">
        <v>12406</v>
      </c>
      <c r="B50" s="1">
        <v>43613</v>
      </c>
      <c r="C50">
        <v>20751</v>
      </c>
      <c r="D50">
        <f>VLOOKUP(C50,'Inventory dataset'!$A$2:$D$25,3)</f>
        <v>2.5</v>
      </c>
      <c r="E50">
        <v>1</v>
      </c>
      <c r="F50">
        <v>0</v>
      </c>
      <c r="G50" s="9">
        <f t="shared" si="0"/>
        <v>2.5</v>
      </c>
      <c r="H50" s="1">
        <f>VLOOKUP(A50,'Customer dataset'!$A$1:$J$284,9)</f>
        <v>42</v>
      </c>
    </row>
    <row r="51" spans="1:8" x14ac:dyDescent="0.2">
      <c r="A51" s="4">
        <v>12406</v>
      </c>
      <c r="B51" s="1">
        <v>43527</v>
      </c>
      <c r="C51">
        <v>21071</v>
      </c>
      <c r="D51">
        <f>VLOOKUP(C51,'Inventory dataset'!$A$2:$D$25,3)</f>
        <v>3.5</v>
      </c>
      <c r="E51">
        <v>1</v>
      </c>
      <c r="F51">
        <v>0</v>
      </c>
      <c r="G51" s="9">
        <f t="shared" si="0"/>
        <v>3.5</v>
      </c>
      <c r="H51" s="1">
        <f>VLOOKUP(A51,'Customer dataset'!$A$1:$J$284,9)</f>
        <v>42</v>
      </c>
    </row>
    <row r="52" spans="1:8" x14ac:dyDescent="0.2">
      <c r="A52" s="4">
        <v>12406</v>
      </c>
      <c r="B52" s="1">
        <v>43806</v>
      </c>
      <c r="C52">
        <v>21669</v>
      </c>
      <c r="D52">
        <f>VLOOKUP(C52,'Inventory dataset'!$A$2:$D$25,3)</f>
        <v>2.9</v>
      </c>
      <c r="E52">
        <v>1</v>
      </c>
      <c r="F52">
        <v>0</v>
      </c>
      <c r="G52" s="9">
        <f t="shared" si="0"/>
        <v>2.9</v>
      </c>
      <c r="H52" s="1">
        <f>VLOOKUP(A52,'Customer dataset'!$A$1:$J$284,9)</f>
        <v>42</v>
      </c>
    </row>
    <row r="53" spans="1:8" x14ac:dyDescent="0.2">
      <c r="A53" s="4">
        <v>12406</v>
      </c>
      <c r="B53" s="1">
        <v>43787</v>
      </c>
      <c r="C53">
        <v>21730</v>
      </c>
      <c r="D53">
        <f>VLOOKUP(C53,'Inventory dataset'!$A$2:$D$25,3)</f>
        <v>2.5</v>
      </c>
      <c r="E53">
        <v>1</v>
      </c>
      <c r="F53">
        <v>0</v>
      </c>
      <c r="G53" s="9">
        <f t="shared" si="0"/>
        <v>2.5</v>
      </c>
      <c r="H53" s="1">
        <f>VLOOKUP(A53,'Customer dataset'!$A$1:$J$284,9)</f>
        <v>42</v>
      </c>
    </row>
    <row r="54" spans="1:8" x14ac:dyDescent="0.2">
      <c r="A54" s="4">
        <v>12406</v>
      </c>
      <c r="B54" s="1">
        <v>43753</v>
      </c>
      <c r="C54">
        <v>21871</v>
      </c>
      <c r="D54">
        <f>VLOOKUP(C54,'Inventory dataset'!$A$2:$D$25,3)</f>
        <v>2.9</v>
      </c>
      <c r="E54">
        <v>1</v>
      </c>
      <c r="F54">
        <v>0</v>
      </c>
      <c r="G54" s="9">
        <f t="shared" si="0"/>
        <v>2.9</v>
      </c>
      <c r="H54" s="1">
        <f>VLOOKUP(A54,'Customer dataset'!$A$1:$J$284,9)</f>
        <v>42</v>
      </c>
    </row>
    <row r="55" spans="1:8" x14ac:dyDescent="0.2">
      <c r="A55" s="4">
        <v>12406</v>
      </c>
      <c r="B55" s="1">
        <v>43585</v>
      </c>
      <c r="C55">
        <v>22077</v>
      </c>
      <c r="D55">
        <f>VLOOKUP(C55,'Inventory dataset'!$A$2:$D$25,3)</f>
        <v>3.5</v>
      </c>
      <c r="E55">
        <v>1</v>
      </c>
      <c r="F55">
        <v>0</v>
      </c>
      <c r="G55" s="9">
        <f t="shared" si="0"/>
        <v>3.5</v>
      </c>
      <c r="H55" s="1">
        <f>VLOOKUP(A55,'Customer dataset'!$A$1:$J$284,9)</f>
        <v>42</v>
      </c>
    </row>
    <row r="56" spans="1:8" x14ac:dyDescent="0.2">
      <c r="A56" s="4">
        <v>12406</v>
      </c>
      <c r="B56" s="1">
        <v>43758</v>
      </c>
      <c r="C56">
        <v>22466</v>
      </c>
      <c r="D56">
        <f>VLOOKUP(C56,'Inventory dataset'!$A$2:$D$25,3)</f>
        <v>2.75</v>
      </c>
      <c r="E56">
        <v>1</v>
      </c>
      <c r="F56">
        <v>0</v>
      </c>
      <c r="G56" s="9">
        <f t="shared" si="0"/>
        <v>2.75</v>
      </c>
      <c r="H56" s="1">
        <f>VLOOKUP(A56,'Customer dataset'!$A$1:$J$284,9)</f>
        <v>42</v>
      </c>
    </row>
    <row r="57" spans="1:8" x14ac:dyDescent="0.2">
      <c r="A57" s="4">
        <v>12406</v>
      </c>
      <c r="B57" s="1">
        <v>43588</v>
      </c>
      <c r="C57">
        <v>22910</v>
      </c>
      <c r="D57">
        <f>VLOOKUP(C57,'Inventory dataset'!$A$2:$D$25,3)</f>
        <v>3.5</v>
      </c>
      <c r="E57">
        <v>1</v>
      </c>
      <c r="F57">
        <v>0</v>
      </c>
      <c r="G57" s="9">
        <f t="shared" si="0"/>
        <v>3.5</v>
      </c>
      <c r="H57" s="1">
        <f>VLOOKUP(A57,'Customer dataset'!$A$1:$J$284,9)</f>
        <v>42</v>
      </c>
    </row>
    <row r="58" spans="1:8" x14ac:dyDescent="0.2">
      <c r="A58" s="4">
        <v>12406</v>
      </c>
      <c r="B58" s="1">
        <v>43683</v>
      </c>
      <c r="C58">
        <v>79302</v>
      </c>
      <c r="D58">
        <f>VLOOKUP(C58,'Inventory dataset'!$A$2:$D$25,3)</f>
        <v>3.5</v>
      </c>
      <c r="E58">
        <v>1</v>
      </c>
      <c r="F58">
        <v>0</v>
      </c>
      <c r="G58" s="9">
        <f t="shared" si="0"/>
        <v>3.5</v>
      </c>
      <c r="H58" s="1">
        <f>VLOOKUP(A58,'Customer dataset'!$A$1:$J$284,9)</f>
        <v>42</v>
      </c>
    </row>
    <row r="59" spans="1:8" x14ac:dyDescent="0.2">
      <c r="A59" s="4">
        <v>12407</v>
      </c>
      <c r="B59" s="1">
        <v>43785</v>
      </c>
      <c r="C59">
        <v>21669</v>
      </c>
      <c r="D59">
        <f>VLOOKUP(C59,'Inventory dataset'!$A$2:$D$25,3)</f>
        <v>2.9</v>
      </c>
      <c r="E59">
        <v>1</v>
      </c>
      <c r="F59">
        <v>0</v>
      </c>
      <c r="G59" s="9">
        <f t="shared" si="0"/>
        <v>2.9</v>
      </c>
      <c r="H59" s="1">
        <f>VLOOKUP(A59,'Customer dataset'!$A$1:$J$284,9)</f>
        <v>52</v>
      </c>
    </row>
    <row r="60" spans="1:8" x14ac:dyDescent="0.2">
      <c r="A60" s="4">
        <v>12407</v>
      </c>
      <c r="B60" s="1">
        <v>43645</v>
      </c>
      <c r="C60">
        <v>84282</v>
      </c>
      <c r="D60">
        <f>VLOOKUP(C60,'Inventory dataset'!$A$2:$D$25,3)</f>
        <v>2.9</v>
      </c>
      <c r="E60">
        <v>1</v>
      </c>
      <c r="F60">
        <v>0</v>
      </c>
      <c r="G60" s="9">
        <f t="shared" si="0"/>
        <v>2.9</v>
      </c>
      <c r="H60" s="1">
        <f>VLOOKUP(A60,'Customer dataset'!$A$1:$J$284,9)</f>
        <v>52</v>
      </c>
    </row>
    <row r="61" spans="1:8" x14ac:dyDescent="0.2">
      <c r="A61" s="4">
        <v>12408</v>
      </c>
      <c r="B61" s="1">
        <v>43735</v>
      </c>
      <c r="C61">
        <v>21669</v>
      </c>
      <c r="D61">
        <f>VLOOKUP(C61,'Inventory dataset'!$A$2:$D$25,3)</f>
        <v>2.9</v>
      </c>
      <c r="E61">
        <v>1</v>
      </c>
      <c r="F61">
        <v>0</v>
      </c>
      <c r="G61" s="9">
        <f t="shared" si="0"/>
        <v>2.9</v>
      </c>
      <c r="H61" s="1">
        <f>VLOOKUP(A61,'Customer dataset'!$A$1:$J$284,9)</f>
        <v>54</v>
      </c>
    </row>
    <row r="62" spans="1:8" x14ac:dyDescent="0.2">
      <c r="A62" s="4">
        <v>12408</v>
      </c>
      <c r="B62" s="1">
        <v>43486</v>
      </c>
      <c r="C62">
        <v>22144</v>
      </c>
      <c r="D62">
        <f>VLOOKUP(C62,'Inventory dataset'!$A$2:$D$25,3)</f>
        <v>3.2</v>
      </c>
      <c r="E62">
        <v>1</v>
      </c>
      <c r="F62">
        <v>0</v>
      </c>
      <c r="G62" s="9">
        <f t="shared" si="0"/>
        <v>3.2</v>
      </c>
      <c r="H62" s="1">
        <f>VLOOKUP(A62,'Customer dataset'!$A$1:$J$284,9)</f>
        <v>54</v>
      </c>
    </row>
    <row r="63" spans="1:8" x14ac:dyDescent="0.2">
      <c r="A63" s="4">
        <v>12408</v>
      </c>
      <c r="B63" s="1">
        <v>43497</v>
      </c>
      <c r="C63">
        <v>84282</v>
      </c>
      <c r="D63">
        <f>VLOOKUP(C63,'Inventory dataset'!$A$2:$D$25,3)</f>
        <v>2.9</v>
      </c>
      <c r="E63">
        <v>1</v>
      </c>
      <c r="F63">
        <v>15</v>
      </c>
      <c r="G63" s="9">
        <f t="shared" si="0"/>
        <v>2.4649999999999999</v>
      </c>
      <c r="H63" s="1">
        <f>VLOOKUP(A63,'Customer dataset'!$A$1:$J$284,9)</f>
        <v>54</v>
      </c>
    </row>
    <row r="64" spans="1:8" x14ac:dyDescent="0.2">
      <c r="A64" s="4">
        <v>12408</v>
      </c>
      <c r="B64" s="1">
        <v>43750</v>
      </c>
      <c r="C64">
        <v>84879</v>
      </c>
      <c r="D64">
        <f>VLOOKUP(C64,'Inventory dataset'!$A$2:$D$25,3)</f>
        <v>2.75</v>
      </c>
      <c r="E64">
        <v>1</v>
      </c>
      <c r="F64">
        <v>0</v>
      </c>
      <c r="G64" s="9">
        <f t="shared" si="0"/>
        <v>2.75</v>
      </c>
      <c r="H64" s="1">
        <f>VLOOKUP(A64,'Customer dataset'!$A$1:$J$284,9)</f>
        <v>54</v>
      </c>
    </row>
    <row r="65" spans="1:8" x14ac:dyDescent="0.2">
      <c r="A65" s="4">
        <v>12410</v>
      </c>
      <c r="B65" s="1">
        <v>43711</v>
      </c>
      <c r="C65">
        <v>20751</v>
      </c>
      <c r="D65">
        <f>VLOOKUP(C65,'Inventory dataset'!$A$2:$D$25,3)</f>
        <v>2.5</v>
      </c>
      <c r="E65">
        <v>1</v>
      </c>
      <c r="F65">
        <v>0</v>
      </c>
      <c r="G65" s="9">
        <f t="shared" si="0"/>
        <v>2.5</v>
      </c>
      <c r="H65" s="1">
        <f>VLOOKUP(A65,'Customer dataset'!$A$1:$J$284,9)</f>
        <v>54</v>
      </c>
    </row>
    <row r="66" spans="1:8" x14ac:dyDescent="0.2">
      <c r="A66" s="4">
        <v>12410</v>
      </c>
      <c r="B66" s="1">
        <v>43800</v>
      </c>
      <c r="C66">
        <v>21408</v>
      </c>
      <c r="D66">
        <f>VLOOKUP(C66,'Inventory dataset'!$A$2:$D$25,3)</f>
        <v>3</v>
      </c>
      <c r="E66">
        <v>1</v>
      </c>
      <c r="F66">
        <v>0</v>
      </c>
      <c r="G66" s="9">
        <f t="shared" ref="G66:G129" si="1">D66*E66*(1-F66/100)</f>
        <v>3</v>
      </c>
      <c r="H66" s="1">
        <f>VLOOKUP(A66,'Customer dataset'!$A$1:$J$284,9)</f>
        <v>54</v>
      </c>
    </row>
    <row r="67" spans="1:8" x14ac:dyDescent="0.2">
      <c r="A67" s="4">
        <v>12410</v>
      </c>
      <c r="B67" s="1">
        <v>43674</v>
      </c>
      <c r="C67">
        <v>22144</v>
      </c>
      <c r="D67">
        <f>VLOOKUP(C67,'Inventory dataset'!$A$2:$D$25,3)</f>
        <v>3.2</v>
      </c>
      <c r="E67">
        <v>1</v>
      </c>
      <c r="F67">
        <v>0</v>
      </c>
      <c r="G67" s="9">
        <f t="shared" si="1"/>
        <v>3.2</v>
      </c>
      <c r="H67" s="1">
        <f>VLOOKUP(A67,'Customer dataset'!$A$1:$J$284,9)</f>
        <v>54</v>
      </c>
    </row>
    <row r="68" spans="1:8" x14ac:dyDescent="0.2">
      <c r="A68" s="4">
        <v>12410</v>
      </c>
      <c r="B68" s="1">
        <v>43806</v>
      </c>
      <c r="C68">
        <v>84282</v>
      </c>
      <c r="D68">
        <f>VLOOKUP(C68,'Inventory dataset'!$A$2:$D$25,3)</f>
        <v>2.9</v>
      </c>
      <c r="E68">
        <v>1</v>
      </c>
      <c r="F68">
        <v>0</v>
      </c>
      <c r="G68" s="9">
        <f t="shared" si="1"/>
        <v>2.9</v>
      </c>
      <c r="H68" s="1">
        <f>VLOOKUP(A68,'Customer dataset'!$A$1:$J$284,9)</f>
        <v>54</v>
      </c>
    </row>
    <row r="69" spans="1:8" x14ac:dyDescent="0.2">
      <c r="A69" s="4">
        <v>12412</v>
      </c>
      <c r="B69" s="1">
        <v>43485</v>
      </c>
      <c r="C69">
        <v>15056</v>
      </c>
      <c r="D69">
        <f>VLOOKUP(C69,'Inventory dataset'!$A$2:$D$25,3)</f>
        <v>3</v>
      </c>
      <c r="E69">
        <v>1</v>
      </c>
      <c r="F69">
        <v>0</v>
      </c>
      <c r="G69" s="9">
        <f t="shared" si="1"/>
        <v>3</v>
      </c>
      <c r="H69" s="1">
        <f>VLOOKUP(A69,'Customer dataset'!$A$1:$J$284,9)</f>
        <v>56</v>
      </c>
    </row>
    <row r="70" spans="1:8" x14ac:dyDescent="0.2">
      <c r="A70" s="4">
        <v>12412</v>
      </c>
      <c r="B70" s="1">
        <v>43520</v>
      </c>
      <c r="C70">
        <v>20751</v>
      </c>
      <c r="D70">
        <f>VLOOKUP(C70,'Inventory dataset'!$A$2:$D$25,3)</f>
        <v>2.5</v>
      </c>
      <c r="E70">
        <v>1</v>
      </c>
      <c r="F70">
        <v>0</v>
      </c>
      <c r="G70" s="9">
        <f t="shared" si="1"/>
        <v>2.5</v>
      </c>
      <c r="H70" s="1">
        <f>VLOOKUP(A70,'Customer dataset'!$A$1:$J$284,9)</f>
        <v>56</v>
      </c>
    </row>
    <row r="71" spans="1:8" x14ac:dyDescent="0.2">
      <c r="A71" s="4">
        <v>12412</v>
      </c>
      <c r="B71" s="1">
        <v>43783</v>
      </c>
      <c r="C71">
        <v>21669</v>
      </c>
      <c r="D71">
        <f>VLOOKUP(C71,'Inventory dataset'!$A$2:$D$25,3)</f>
        <v>2.9</v>
      </c>
      <c r="E71">
        <v>1</v>
      </c>
      <c r="F71">
        <v>0</v>
      </c>
      <c r="G71" s="9">
        <f t="shared" si="1"/>
        <v>2.9</v>
      </c>
      <c r="H71" s="1">
        <f>VLOOKUP(A71,'Customer dataset'!$A$1:$J$284,9)</f>
        <v>56</v>
      </c>
    </row>
    <row r="72" spans="1:8" x14ac:dyDescent="0.2">
      <c r="A72" s="4">
        <v>12412</v>
      </c>
      <c r="B72" s="1">
        <v>43754</v>
      </c>
      <c r="C72">
        <v>22075</v>
      </c>
      <c r="D72">
        <f>VLOOKUP(C72,'Inventory dataset'!$A$2:$D$25,3)</f>
        <v>2.9</v>
      </c>
      <c r="E72">
        <v>1</v>
      </c>
      <c r="F72">
        <v>0</v>
      </c>
      <c r="G72" s="9">
        <f t="shared" si="1"/>
        <v>2.9</v>
      </c>
      <c r="H72" s="1">
        <f>VLOOKUP(A72,'Customer dataset'!$A$1:$J$284,9)</f>
        <v>56</v>
      </c>
    </row>
    <row r="73" spans="1:8" x14ac:dyDescent="0.2">
      <c r="A73" s="4">
        <v>12412</v>
      </c>
      <c r="B73" s="1">
        <v>43553</v>
      </c>
      <c r="C73">
        <v>22077</v>
      </c>
      <c r="D73">
        <f>VLOOKUP(C73,'Inventory dataset'!$A$2:$D$25,3)</f>
        <v>3.5</v>
      </c>
      <c r="E73">
        <v>1</v>
      </c>
      <c r="F73">
        <v>0</v>
      </c>
      <c r="G73" s="9">
        <f t="shared" si="1"/>
        <v>3.5</v>
      </c>
      <c r="H73" s="1">
        <f>VLOOKUP(A73,'Customer dataset'!$A$1:$J$284,9)</f>
        <v>56</v>
      </c>
    </row>
    <row r="74" spans="1:8" x14ac:dyDescent="0.2">
      <c r="A74" s="4">
        <v>12412</v>
      </c>
      <c r="B74" s="1">
        <v>43714</v>
      </c>
      <c r="C74">
        <v>22144</v>
      </c>
      <c r="D74">
        <f>VLOOKUP(C74,'Inventory dataset'!$A$2:$D$25,3)</f>
        <v>3.2</v>
      </c>
      <c r="E74">
        <v>1</v>
      </c>
      <c r="F74">
        <v>0</v>
      </c>
      <c r="G74" s="9">
        <f t="shared" si="1"/>
        <v>3.2</v>
      </c>
      <c r="H74" s="1">
        <f>VLOOKUP(A74,'Customer dataset'!$A$1:$J$284,9)</f>
        <v>56</v>
      </c>
    </row>
    <row r="75" spans="1:8" x14ac:dyDescent="0.2">
      <c r="A75" s="4">
        <v>12412</v>
      </c>
      <c r="B75" s="1">
        <v>43570</v>
      </c>
      <c r="C75">
        <v>84282</v>
      </c>
      <c r="D75">
        <f>VLOOKUP(C75,'Inventory dataset'!$A$2:$D$25,3)</f>
        <v>2.9</v>
      </c>
      <c r="E75">
        <v>1</v>
      </c>
      <c r="F75">
        <v>0</v>
      </c>
      <c r="G75" s="9">
        <f t="shared" si="1"/>
        <v>2.9</v>
      </c>
      <c r="H75" s="1">
        <f>VLOOKUP(A75,'Customer dataset'!$A$1:$J$284,9)</f>
        <v>56</v>
      </c>
    </row>
    <row r="76" spans="1:8" x14ac:dyDescent="0.2">
      <c r="A76" s="4">
        <v>12412</v>
      </c>
      <c r="B76" s="1">
        <v>43820</v>
      </c>
      <c r="C76">
        <v>84836</v>
      </c>
      <c r="D76">
        <f>VLOOKUP(C76,'Inventory dataset'!$A$2:$D$25,3)</f>
        <v>3</v>
      </c>
      <c r="E76">
        <v>1</v>
      </c>
      <c r="F76">
        <v>0</v>
      </c>
      <c r="G76" s="9">
        <f t="shared" si="1"/>
        <v>3</v>
      </c>
      <c r="H76" s="1">
        <f>VLOOKUP(A76,'Customer dataset'!$A$1:$J$284,9)</f>
        <v>56</v>
      </c>
    </row>
    <row r="77" spans="1:8" x14ac:dyDescent="0.2">
      <c r="A77" s="4">
        <v>12412</v>
      </c>
      <c r="B77" s="1">
        <v>43762</v>
      </c>
      <c r="C77">
        <v>84945</v>
      </c>
      <c r="D77">
        <f>VLOOKUP(C77,'Inventory dataset'!$A$2:$D$25,3)</f>
        <v>3</v>
      </c>
      <c r="E77">
        <v>1</v>
      </c>
      <c r="F77">
        <v>0</v>
      </c>
      <c r="G77" s="9">
        <f t="shared" si="1"/>
        <v>3</v>
      </c>
      <c r="H77" s="1">
        <f>VLOOKUP(A77,'Customer dataset'!$A$1:$J$284,9)</f>
        <v>56</v>
      </c>
    </row>
    <row r="78" spans="1:8" x14ac:dyDescent="0.2">
      <c r="A78" s="4">
        <v>12412</v>
      </c>
      <c r="B78" s="1">
        <v>43805</v>
      </c>
      <c r="C78">
        <v>84945</v>
      </c>
      <c r="D78">
        <f>VLOOKUP(C78,'Inventory dataset'!$A$2:$D$25,3)</f>
        <v>3</v>
      </c>
      <c r="E78">
        <v>1</v>
      </c>
      <c r="F78">
        <v>0</v>
      </c>
      <c r="G78" s="9">
        <f t="shared" si="1"/>
        <v>3</v>
      </c>
      <c r="H78" s="1">
        <f>VLOOKUP(A78,'Customer dataset'!$A$1:$J$284,9)</f>
        <v>56</v>
      </c>
    </row>
    <row r="79" spans="1:8" x14ac:dyDescent="0.2">
      <c r="A79" s="4">
        <v>12413</v>
      </c>
      <c r="B79" s="1">
        <v>43507</v>
      </c>
      <c r="C79">
        <v>21669</v>
      </c>
      <c r="D79">
        <f>VLOOKUP(C79,'Inventory dataset'!$A$2:$D$25,3)</f>
        <v>2.9</v>
      </c>
      <c r="E79">
        <v>1</v>
      </c>
      <c r="F79">
        <v>0</v>
      </c>
      <c r="G79" s="9">
        <f t="shared" si="1"/>
        <v>2.9</v>
      </c>
      <c r="H79" s="1">
        <f>VLOOKUP(A79,'Customer dataset'!$A$1:$J$284,9)</f>
        <v>47</v>
      </c>
    </row>
    <row r="80" spans="1:8" x14ac:dyDescent="0.2">
      <c r="A80" s="4">
        <v>12413</v>
      </c>
      <c r="B80" s="1">
        <v>43752</v>
      </c>
      <c r="C80">
        <v>22144</v>
      </c>
      <c r="D80">
        <f>VLOOKUP(C80,'Inventory dataset'!$A$2:$D$25,3)</f>
        <v>3.2</v>
      </c>
      <c r="E80">
        <v>1</v>
      </c>
      <c r="F80">
        <v>0</v>
      </c>
      <c r="G80" s="9">
        <f t="shared" si="1"/>
        <v>3.2</v>
      </c>
      <c r="H80" s="1">
        <f>VLOOKUP(A80,'Customer dataset'!$A$1:$J$284,9)</f>
        <v>47</v>
      </c>
    </row>
    <row r="81" spans="1:8" x14ac:dyDescent="0.2">
      <c r="A81" s="4">
        <v>12413</v>
      </c>
      <c r="B81" s="1">
        <v>43469</v>
      </c>
      <c r="C81">
        <v>84879</v>
      </c>
      <c r="D81">
        <f>VLOOKUP(C81,'Inventory dataset'!$A$2:$D$25,3)</f>
        <v>2.75</v>
      </c>
      <c r="E81">
        <v>1</v>
      </c>
      <c r="F81">
        <v>0</v>
      </c>
      <c r="G81" s="9">
        <f t="shared" si="1"/>
        <v>2.75</v>
      </c>
      <c r="H81" s="1">
        <f>VLOOKUP(A81,'Customer dataset'!$A$1:$J$284,9)</f>
        <v>47</v>
      </c>
    </row>
    <row r="82" spans="1:8" x14ac:dyDescent="0.2">
      <c r="A82" s="4">
        <v>12414</v>
      </c>
      <c r="B82" s="1">
        <v>43701</v>
      </c>
      <c r="C82">
        <v>20751</v>
      </c>
      <c r="D82">
        <f>VLOOKUP(C82,'Inventory dataset'!$A$2:$D$25,3)</f>
        <v>2.5</v>
      </c>
      <c r="E82">
        <v>1</v>
      </c>
      <c r="F82">
        <v>0</v>
      </c>
      <c r="G82" s="9">
        <f t="shared" si="1"/>
        <v>2.5</v>
      </c>
      <c r="H82" s="1">
        <f>VLOOKUP(A82,'Customer dataset'!$A$1:$J$284,9)</f>
        <v>41</v>
      </c>
    </row>
    <row r="83" spans="1:8" x14ac:dyDescent="0.2">
      <c r="A83" s="4">
        <v>12414</v>
      </c>
      <c r="B83" s="1">
        <v>43570</v>
      </c>
      <c r="C83">
        <v>21669</v>
      </c>
      <c r="D83">
        <f>VLOOKUP(C83,'Inventory dataset'!$A$2:$D$25,3)</f>
        <v>2.9</v>
      </c>
      <c r="E83">
        <v>1</v>
      </c>
      <c r="F83">
        <v>0</v>
      </c>
      <c r="G83" s="9">
        <f t="shared" si="1"/>
        <v>2.9</v>
      </c>
      <c r="H83" s="1">
        <f>VLOOKUP(A83,'Customer dataset'!$A$1:$J$284,9)</f>
        <v>41</v>
      </c>
    </row>
    <row r="84" spans="1:8" x14ac:dyDescent="0.2">
      <c r="A84" s="4">
        <v>12414</v>
      </c>
      <c r="B84" s="1">
        <v>43747</v>
      </c>
      <c r="C84">
        <v>84282</v>
      </c>
      <c r="D84">
        <f>VLOOKUP(C84,'Inventory dataset'!$A$2:$D$25,3)</f>
        <v>2.9</v>
      </c>
      <c r="E84">
        <v>1</v>
      </c>
      <c r="F84">
        <v>0</v>
      </c>
      <c r="G84" s="9">
        <f t="shared" si="1"/>
        <v>2.9</v>
      </c>
      <c r="H84" s="1">
        <f>VLOOKUP(A84,'Customer dataset'!$A$1:$J$284,9)</f>
        <v>41</v>
      </c>
    </row>
    <row r="85" spans="1:8" x14ac:dyDescent="0.2">
      <c r="A85" s="4">
        <v>12417</v>
      </c>
      <c r="B85" s="1">
        <v>43516</v>
      </c>
      <c r="C85">
        <v>15056</v>
      </c>
      <c r="D85">
        <f>VLOOKUP(C85,'Inventory dataset'!$A$2:$D$25,3)</f>
        <v>3</v>
      </c>
      <c r="E85">
        <v>1</v>
      </c>
      <c r="F85">
        <v>0</v>
      </c>
      <c r="G85" s="9">
        <f t="shared" si="1"/>
        <v>3</v>
      </c>
      <c r="H85" s="1">
        <f>VLOOKUP(A85,'Customer dataset'!$A$1:$J$284,9)</f>
        <v>53</v>
      </c>
    </row>
    <row r="86" spans="1:8" x14ac:dyDescent="0.2">
      <c r="A86" s="4">
        <v>12417</v>
      </c>
      <c r="B86" s="1">
        <v>43735</v>
      </c>
      <c r="C86">
        <v>20751</v>
      </c>
      <c r="D86">
        <f>VLOOKUP(C86,'Inventory dataset'!$A$2:$D$25,3)</f>
        <v>2.5</v>
      </c>
      <c r="E86">
        <v>1</v>
      </c>
      <c r="F86">
        <v>0</v>
      </c>
      <c r="G86" s="9">
        <f t="shared" si="1"/>
        <v>2.5</v>
      </c>
      <c r="H86" s="1">
        <f>VLOOKUP(A86,'Customer dataset'!$A$1:$J$284,9)</f>
        <v>53</v>
      </c>
    </row>
    <row r="87" spans="1:8" x14ac:dyDescent="0.2">
      <c r="A87" s="4">
        <v>12417</v>
      </c>
      <c r="B87" s="1">
        <v>43495</v>
      </c>
      <c r="C87">
        <v>21071</v>
      </c>
      <c r="D87">
        <f>VLOOKUP(C87,'Inventory dataset'!$A$2:$D$25,3)</f>
        <v>3.5</v>
      </c>
      <c r="E87">
        <v>1</v>
      </c>
      <c r="F87">
        <v>0</v>
      </c>
      <c r="G87" s="9">
        <f t="shared" si="1"/>
        <v>3.5</v>
      </c>
      <c r="H87" s="1">
        <f>VLOOKUP(A87,'Customer dataset'!$A$1:$J$284,9)</f>
        <v>53</v>
      </c>
    </row>
    <row r="88" spans="1:8" x14ac:dyDescent="0.2">
      <c r="A88" s="4">
        <v>12417</v>
      </c>
      <c r="B88" s="1">
        <v>43556</v>
      </c>
      <c r="C88">
        <v>21408</v>
      </c>
      <c r="D88">
        <f>VLOOKUP(C88,'Inventory dataset'!$A$2:$D$25,3)</f>
        <v>3</v>
      </c>
      <c r="E88">
        <v>1</v>
      </c>
      <c r="F88">
        <v>0</v>
      </c>
      <c r="G88" s="9">
        <f t="shared" si="1"/>
        <v>3</v>
      </c>
      <c r="H88" s="1">
        <f>VLOOKUP(A88,'Customer dataset'!$A$1:$J$284,9)</f>
        <v>53</v>
      </c>
    </row>
    <row r="89" spans="1:8" x14ac:dyDescent="0.2">
      <c r="A89" s="4">
        <v>12417</v>
      </c>
      <c r="B89" s="1">
        <v>43663</v>
      </c>
      <c r="C89">
        <v>21669</v>
      </c>
      <c r="D89">
        <f>VLOOKUP(C89,'Inventory dataset'!$A$2:$D$25,3)</f>
        <v>2.9</v>
      </c>
      <c r="E89">
        <v>1</v>
      </c>
      <c r="F89">
        <v>0</v>
      </c>
      <c r="G89" s="9">
        <f t="shared" si="1"/>
        <v>2.9</v>
      </c>
      <c r="H89" s="1">
        <f>VLOOKUP(A89,'Customer dataset'!$A$1:$J$284,9)</f>
        <v>53</v>
      </c>
    </row>
    <row r="90" spans="1:8" x14ac:dyDescent="0.2">
      <c r="A90" s="4">
        <v>12417</v>
      </c>
      <c r="B90" s="1">
        <v>43636</v>
      </c>
      <c r="C90">
        <v>21871</v>
      </c>
      <c r="D90">
        <f>VLOOKUP(C90,'Inventory dataset'!$A$2:$D$25,3)</f>
        <v>2.9</v>
      </c>
      <c r="E90">
        <v>1</v>
      </c>
      <c r="F90">
        <v>0</v>
      </c>
      <c r="G90" s="9">
        <f t="shared" si="1"/>
        <v>2.9</v>
      </c>
      <c r="H90" s="1">
        <f>VLOOKUP(A90,'Customer dataset'!$A$1:$J$284,9)</f>
        <v>53</v>
      </c>
    </row>
    <row r="91" spans="1:8" x14ac:dyDescent="0.2">
      <c r="A91" s="4">
        <v>12417</v>
      </c>
      <c r="B91" s="1">
        <v>43672</v>
      </c>
      <c r="C91">
        <v>22077</v>
      </c>
      <c r="D91">
        <f>VLOOKUP(C91,'Inventory dataset'!$A$2:$D$25,3)</f>
        <v>3.5</v>
      </c>
      <c r="E91">
        <v>1</v>
      </c>
      <c r="F91">
        <v>0</v>
      </c>
      <c r="G91" s="9">
        <f t="shared" si="1"/>
        <v>3.5</v>
      </c>
      <c r="H91" s="1">
        <f>VLOOKUP(A91,'Customer dataset'!$A$1:$J$284,9)</f>
        <v>53</v>
      </c>
    </row>
    <row r="92" spans="1:8" x14ac:dyDescent="0.2">
      <c r="A92" s="4">
        <v>12417</v>
      </c>
      <c r="B92" s="1">
        <v>43521</v>
      </c>
      <c r="C92">
        <v>22593</v>
      </c>
      <c r="D92">
        <f>VLOOKUP(C92,'Inventory dataset'!$A$2:$D$25,3)</f>
        <v>3.5</v>
      </c>
      <c r="E92">
        <v>1</v>
      </c>
      <c r="F92">
        <v>0</v>
      </c>
      <c r="G92" s="9">
        <f t="shared" si="1"/>
        <v>3.5</v>
      </c>
      <c r="H92" s="1">
        <f>VLOOKUP(A92,'Customer dataset'!$A$1:$J$284,9)</f>
        <v>53</v>
      </c>
    </row>
    <row r="93" spans="1:8" x14ac:dyDescent="0.2">
      <c r="A93" s="4">
        <v>12417</v>
      </c>
      <c r="B93" s="1">
        <v>43493</v>
      </c>
      <c r="C93">
        <v>79302</v>
      </c>
      <c r="D93">
        <f>VLOOKUP(C93,'Inventory dataset'!$A$2:$D$25,3)</f>
        <v>3.5</v>
      </c>
      <c r="E93">
        <v>1</v>
      </c>
      <c r="F93">
        <v>0</v>
      </c>
      <c r="G93" s="9">
        <f t="shared" si="1"/>
        <v>3.5</v>
      </c>
      <c r="H93" s="1">
        <f>VLOOKUP(A93,'Customer dataset'!$A$1:$J$284,9)</f>
        <v>53</v>
      </c>
    </row>
    <row r="94" spans="1:8" x14ac:dyDescent="0.2">
      <c r="A94" s="4">
        <v>12417</v>
      </c>
      <c r="B94" s="1">
        <v>43800</v>
      </c>
      <c r="C94">
        <v>84282</v>
      </c>
      <c r="D94">
        <f>VLOOKUP(C94,'Inventory dataset'!$A$2:$D$25,3)</f>
        <v>2.9</v>
      </c>
      <c r="E94">
        <v>2</v>
      </c>
      <c r="F94">
        <v>5</v>
      </c>
      <c r="G94" s="9">
        <f t="shared" si="1"/>
        <v>5.51</v>
      </c>
      <c r="H94" s="1">
        <f>VLOOKUP(A94,'Customer dataset'!$A$1:$J$284,9)</f>
        <v>53</v>
      </c>
    </row>
    <row r="95" spans="1:8" x14ac:dyDescent="0.2">
      <c r="A95" s="4">
        <v>12417</v>
      </c>
      <c r="B95" s="1">
        <v>43629</v>
      </c>
      <c r="C95">
        <v>84836</v>
      </c>
      <c r="D95">
        <f>VLOOKUP(C95,'Inventory dataset'!$A$2:$D$25,3)</f>
        <v>3</v>
      </c>
      <c r="E95">
        <v>1</v>
      </c>
      <c r="F95">
        <v>0</v>
      </c>
      <c r="G95" s="9">
        <f t="shared" si="1"/>
        <v>3</v>
      </c>
      <c r="H95" s="1">
        <f>VLOOKUP(A95,'Customer dataset'!$A$1:$J$284,9)</f>
        <v>53</v>
      </c>
    </row>
    <row r="96" spans="1:8" x14ac:dyDescent="0.2">
      <c r="A96" s="4">
        <v>12417</v>
      </c>
      <c r="B96" s="1">
        <v>43744</v>
      </c>
      <c r="C96">
        <v>84945</v>
      </c>
      <c r="D96">
        <f>VLOOKUP(C96,'Inventory dataset'!$A$2:$D$25,3)</f>
        <v>3</v>
      </c>
      <c r="E96">
        <v>1</v>
      </c>
      <c r="F96">
        <v>0</v>
      </c>
      <c r="G96" s="9">
        <f t="shared" si="1"/>
        <v>3</v>
      </c>
      <c r="H96" s="1">
        <f>VLOOKUP(A96,'Customer dataset'!$A$1:$J$284,9)</f>
        <v>53</v>
      </c>
    </row>
    <row r="97" spans="1:8" x14ac:dyDescent="0.2">
      <c r="A97" s="4">
        <v>12418</v>
      </c>
      <c r="B97" s="1">
        <v>43613</v>
      </c>
      <c r="C97">
        <v>21408</v>
      </c>
      <c r="D97">
        <f>VLOOKUP(C97,'Inventory dataset'!$A$2:$D$25,3)</f>
        <v>3</v>
      </c>
      <c r="E97">
        <v>1</v>
      </c>
      <c r="F97">
        <v>0</v>
      </c>
      <c r="G97" s="9">
        <f t="shared" si="1"/>
        <v>3</v>
      </c>
      <c r="H97" s="1">
        <f>VLOOKUP(A97,'Customer dataset'!$A$1:$J$284,9)</f>
        <v>54</v>
      </c>
    </row>
    <row r="98" spans="1:8" x14ac:dyDescent="0.2">
      <c r="A98" s="4">
        <v>12418</v>
      </c>
      <c r="B98" s="1">
        <v>43492</v>
      </c>
      <c r="C98">
        <v>22144</v>
      </c>
      <c r="D98">
        <f>VLOOKUP(C98,'Inventory dataset'!$A$2:$D$25,3)</f>
        <v>3.2</v>
      </c>
      <c r="E98">
        <v>1</v>
      </c>
      <c r="F98">
        <v>0</v>
      </c>
      <c r="G98" s="9">
        <f t="shared" si="1"/>
        <v>3.2</v>
      </c>
      <c r="H98" s="1">
        <f>VLOOKUP(A98,'Customer dataset'!$A$1:$J$284,9)</f>
        <v>54</v>
      </c>
    </row>
    <row r="99" spans="1:8" x14ac:dyDescent="0.2">
      <c r="A99" s="4">
        <v>12418</v>
      </c>
      <c r="B99" s="1">
        <v>43500</v>
      </c>
      <c r="C99">
        <v>84282</v>
      </c>
      <c r="D99">
        <f>VLOOKUP(C99,'Inventory dataset'!$A$2:$D$25,3)</f>
        <v>2.9</v>
      </c>
      <c r="E99">
        <v>1</v>
      </c>
      <c r="F99">
        <v>0</v>
      </c>
      <c r="G99" s="9">
        <f t="shared" si="1"/>
        <v>2.9</v>
      </c>
      <c r="H99" s="1">
        <f>VLOOKUP(A99,'Customer dataset'!$A$1:$J$284,9)</f>
        <v>54</v>
      </c>
    </row>
    <row r="100" spans="1:8" x14ac:dyDescent="0.2">
      <c r="A100" s="4">
        <v>12420</v>
      </c>
      <c r="B100" s="1">
        <v>43512</v>
      </c>
      <c r="C100">
        <v>21669</v>
      </c>
      <c r="D100">
        <f>VLOOKUP(C100,'Inventory dataset'!$A$2:$D$25,3)</f>
        <v>2.9</v>
      </c>
      <c r="E100">
        <v>1</v>
      </c>
      <c r="F100">
        <v>0</v>
      </c>
      <c r="G100" s="9">
        <f t="shared" si="1"/>
        <v>2.9</v>
      </c>
      <c r="H100" s="1">
        <f>VLOOKUP(A100,'Customer dataset'!$A$1:$J$284,9)</f>
        <v>51</v>
      </c>
    </row>
    <row r="101" spans="1:8" x14ac:dyDescent="0.2">
      <c r="A101" s="4">
        <v>12420</v>
      </c>
      <c r="B101" s="1">
        <v>43677</v>
      </c>
      <c r="C101">
        <v>22144</v>
      </c>
      <c r="D101">
        <f>VLOOKUP(C101,'Inventory dataset'!$A$2:$D$25,3)</f>
        <v>3.2</v>
      </c>
      <c r="E101">
        <v>1</v>
      </c>
      <c r="F101">
        <v>0</v>
      </c>
      <c r="G101" s="9">
        <f t="shared" si="1"/>
        <v>3.2</v>
      </c>
      <c r="H101" s="1">
        <f>VLOOKUP(A101,'Customer dataset'!$A$1:$J$284,9)</f>
        <v>51</v>
      </c>
    </row>
    <row r="102" spans="1:8" x14ac:dyDescent="0.2">
      <c r="A102" s="4">
        <v>12420</v>
      </c>
      <c r="B102" s="1">
        <v>43621</v>
      </c>
      <c r="C102">
        <v>84282</v>
      </c>
      <c r="D102">
        <f>VLOOKUP(C102,'Inventory dataset'!$A$2:$D$25,3)</f>
        <v>2.9</v>
      </c>
      <c r="E102">
        <v>1</v>
      </c>
      <c r="F102">
        <v>10</v>
      </c>
      <c r="G102" s="9">
        <f t="shared" si="1"/>
        <v>2.61</v>
      </c>
      <c r="H102" s="1">
        <f>VLOOKUP(A102,'Customer dataset'!$A$1:$J$284,9)</f>
        <v>51</v>
      </c>
    </row>
    <row r="103" spans="1:8" x14ac:dyDescent="0.2">
      <c r="A103" s="4">
        <v>12421</v>
      </c>
      <c r="B103" s="1">
        <v>43729</v>
      </c>
      <c r="C103">
        <v>20751</v>
      </c>
      <c r="D103">
        <f>VLOOKUP(C103,'Inventory dataset'!$A$2:$D$25,3)</f>
        <v>2.5</v>
      </c>
      <c r="E103">
        <v>1</v>
      </c>
      <c r="F103">
        <v>0</v>
      </c>
      <c r="G103" s="9">
        <f t="shared" si="1"/>
        <v>2.5</v>
      </c>
      <c r="H103" s="1">
        <f>VLOOKUP(A103,'Customer dataset'!$A$1:$J$284,9)</f>
        <v>49</v>
      </c>
    </row>
    <row r="104" spans="1:8" x14ac:dyDescent="0.2">
      <c r="A104" s="4">
        <v>12421</v>
      </c>
      <c r="B104" s="1">
        <v>43634</v>
      </c>
      <c r="C104">
        <v>21408</v>
      </c>
      <c r="D104">
        <f>VLOOKUP(C104,'Inventory dataset'!$A$2:$D$25,3)</f>
        <v>3</v>
      </c>
      <c r="E104">
        <v>1</v>
      </c>
      <c r="F104">
        <v>0</v>
      </c>
      <c r="G104" s="9">
        <f t="shared" si="1"/>
        <v>3</v>
      </c>
      <c r="H104" s="1">
        <f>VLOOKUP(A104,'Customer dataset'!$A$1:$J$284,9)</f>
        <v>49</v>
      </c>
    </row>
    <row r="105" spans="1:8" x14ac:dyDescent="0.2">
      <c r="A105" s="4">
        <v>12421</v>
      </c>
      <c r="B105" s="1">
        <v>43624</v>
      </c>
      <c r="C105">
        <v>21669</v>
      </c>
      <c r="D105">
        <f>VLOOKUP(C105,'Inventory dataset'!$A$2:$D$25,3)</f>
        <v>2.9</v>
      </c>
      <c r="E105">
        <v>1</v>
      </c>
      <c r="F105">
        <v>10</v>
      </c>
      <c r="G105" s="9">
        <f t="shared" si="1"/>
        <v>2.61</v>
      </c>
      <c r="H105" s="1">
        <f>VLOOKUP(A105,'Customer dataset'!$A$1:$J$284,9)</f>
        <v>49</v>
      </c>
    </row>
    <row r="106" spans="1:8" x14ac:dyDescent="0.2">
      <c r="A106" s="4">
        <v>12421</v>
      </c>
      <c r="B106" s="1">
        <v>43813</v>
      </c>
      <c r="C106">
        <v>84879</v>
      </c>
      <c r="D106">
        <f>VLOOKUP(C106,'Inventory dataset'!$A$2:$D$25,3)</f>
        <v>2.75</v>
      </c>
      <c r="E106">
        <v>1</v>
      </c>
      <c r="F106">
        <v>0</v>
      </c>
      <c r="G106" s="9">
        <f t="shared" si="1"/>
        <v>2.75</v>
      </c>
      <c r="H106" s="1">
        <f>VLOOKUP(A106,'Customer dataset'!$A$1:$J$284,9)</f>
        <v>49</v>
      </c>
    </row>
    <row r="107" spans="1:8" x14ac:dyDescent="0.2">
      <c r="A107" s="4">
        <v>12422</v>
      </c>
      <c r="B107" s="1">
        <v>43584</v>
      </c>
      <c r="C107">
        <v>21408</v>
      </c>
      <c r="D107">
        <f>VLOOKUP(C107,'Inventory dataset'!$A$2:$D$25,3)</f>
        <v>3</v>
      </c>
      <c r="E107">
        <v>1</v>
      </c>
      <c r="F107">
        <v>0</v>
      </c>
      <c r="G107" s="9">
        <f t="shared" si="1"/>
        <v>3</v>
      </c>
      <c r="H107" s="1">
        <f>VLOOKUP(A107,'Customer dataset'!$A$1:$J$284,9)</f>
        <v>60</v>
      </c>
    </row>
    <row r="108" spans="1:8" x14ac:dyDescent="0.2">
      <c r="A108" s="4">
        <v>12422</v>
      </c>
      <c r="B108" s="1">
        <v>43572</v>
      </c>
      <c r="C108">
        <v>22144</v>
      </c>
      <c r="D108">
        <f>VLOOKUP(C108,'Inventory dataset'!$A$2:$D$25,3)</f>
        <v>3.2</v>
      </c>
      <c r="E108">
        <v>1</v>
      </c>
      <c r="F108">
        <v>0</v>
      </c>
      <c r="G108" s="9">
        <f t="shared" si="1"/>
        <v>3.2</v>
      </c>
      <c r="H108" s="1">
        <f>VLOOKUP(A108,'Customer dataset'!$A$1:$J$284,9)</f>
        <v>60</v>
      </c>
    </row>
    <row r="109" spans="1:8" x14ac:dyDescent="0.2">
      <c r="A109" s="4">
        <v>12422</v>
      </c>
      <c r="B109" s="1">
        <v>43711</v>
      </c>
      <c r="C109">
        <v>84282</v>
      </c>
      <c r="D109">
        <f>VLOOKUP(C109,'Inventory dataset'!$A$2:$D$25,3)</f>
        <v>2.9</v>
      </c>
      <c r="E109">
        <v>1</v>
      </c>
      <c r="F109">
        <v>0</v>
      </c>
      <c r="G109" s="9">
        <f t="shared" si="1"/>
        <v>2.9</v>
      </c>
      <c r="H109" s="1">
        <f>VLOOKUP(A109,'Customer dataset'!$A$1:$J$284,9)</f>
        <v>60</v>
      </c>
    </row>
    <row r="110" spans="1:8" x14ac:dyDescent="0.2">
      <c r="A110" s="4">
        <v>12422</v>
      </c>
      <c r="B110" s="1">
        <v>43489</v>
      </c>
      <c r="C110">
        <v>84879</v>
      </c>
      <c r="D110">
        <f>VLOOKUP(C110,'Inventory dataset'!$A$2:$D$25,3)</f>
        <v>2.75</v>
      </c>
      <c r="E110">
        <v>1</v>
      </c>
      <c r="F110">
        <v>0</v>
      </c>
      <c r="G110" s="9">
        <f t="shared" si="1"/>
        <v>2.75</v>
      </c>
      <c r="H110" s="1">
        <f>VLOOKUP(A110,'Customer dataset'!$A$1:$J$284,9)</f>
        <v>60</v>
      </c>
    </row>
    <row r="111" spans="1:8" x14ac:dyDescent="0.2">
      <c r="A111" s="4">
        <v>12423</v>
      </c>
      <c r="B111" s="1">
        <v>43627</v>
      </c>
      <c r="C111">
        <v>20751</v>
      </c>
      <c r="D111">
        <f>VLOOKUP(C111,'Inventory dataset'!$A$2:$D$25,3)</f>
        <v>2.5</v>
      </c>
      <c r="E111">
        <v>1</v>
      </c>
      <c r="F111">
        <v>0</v>
      </c>
      <c r="G111" s="9">
        <f t="shared" si="1"/>
        <v>2.5</v>
      </c>
      <c r="H111" s="1">
        <f>VLOOKUP(A111,'Customer dataset'!$A$1:$J$284,9)</f>
        <v>59</v>
      </c>
    </row>
    <row r="112" spans="1:8" x14ac:dyDescent="0.2">
      <c r="A112" s="4">
        <v>12423</v>
      </c>
      <c r="B112" s="1">
        <v>43782</v>
      </c>
      <c r="C112">
        <v>20751</v>
      </c>
      <c r="D112">
        <f>VLOOKUP(C112,'Inventory dataset'!$A$2:$D$25,3)</f>
        <v>2.5</v>
      </c>
      <c r="E112">
        <v>1</v>
      </c>
      <c r="F112">
        <v>0</v>
      </c>
      <c r="G112" s="9">
        <f t="shared" si="1"/>
        <v>2.5</v>
      </c>
      <c r="H112" s="1">
        <f>VLOOKUP(A112,'Customer dataset'!$A$1:$J$284,9)</f>
        <v>59</v>
      </c>
    </row>
    <row r="113" spans="1:8" x14ac:dyDescent="0.2">
      <c r="A113" s="4">
        <v>12423</v>
      </c>
      <c r="B113" s="1">
        <v>43466</v>
      </c>
      <c r="C113">
        <v>21408</v>
      </c>
      <c r="D113">
        <f>VLOOKUP(C113,'Inventory dataset'!$A$2:$D$25,3)</f>
        <v>3</v>
      </c>
      <c r="E113">
        <v>1</v>
      </c>
      <c r="F113">
        <v>0</v>
      </c>
      <c r="G113" s="9">
        <f t="shared" si="1"/>
        <v>3</v>
      </c>
      <c r="H113" s="1">
        <f>VLOOKUP(A113,'Customer dataset'!$A$1:$J$284,9)</f>
        <v>59</v>
      </c>
    </row>
    <row r="114" spans="1:8" x14ac:dyDescent="0.2">
      <c r="A114" s="4">
        <v>12423</v>
      </c>
      <c r="B114" s="1">
        <v>43541</v>
      </c>
      <c r="C114">
        <v>21669</v>
      </c>
      <c r="D114">
        <f>VLOOKUP(C114,'Inventory dataset'!$A$2:$D$25,3)</f>
        <v>2.9</v>
      </c>
      <c r="E114">
        <v>1</v>
      </c>
      <c r="F114">
        <v>0</v>
      </c>
      <c r="G114" s="9">
        <f t="shared" si="1"/>
        <v>2.9</v>
      </c>
      <c r="H114" s="1">
        <f>VLOOKUP(A114,'Customer dataset'!$A$1:$J$284,9)</f>
        <v>59</v>
      </c>
    </row>
    <row r="115" spans="1:8" x14ac:dyDescent="0.2">
      <c r="A115" s="4">
        <v>12423</v>
      </c>
      <c r="B115" s="1">
        <v>43711</v>
      </c>
      <c r="C115">
        <v>21669</v>
      </c>
      <c r="D115">
        <f>VLOOKUP(C115,'Inventory dataset'!$A$2:$D$25,3)</f>
        <v>2.9</v>
      </c>
      <c r="E115">
        <v>1</v>
      </c>
      <c r="F115">
        <v>0</v>
      </c>
      <c r="G115" s="9">
        <f t="shared" si="1"/>
        <v>2.9</v>
      </c>
      <c r="H115" s="1">
        <f>VLOOKUP(A115,'Customer dataset'!$A$1:$J$284,9)</f>
        <v>59</v>
      </c>
    </row>
    <row r="116" spans="1:8" x14ac:dyDescent="0.2">
      <c r="A116" s="4">
        <v>12423</v>
      </c>
      <c r="B116" s="1">
        <v>43808</v>
      </c>
      <c r="C116">
        <v>22144</v>
      </c>
      <c r="D116">
        <f>VLOOKUP(C116,'Inventory dataset'!$A$2:$D$25,3)</f>
        <v>3.2</v>
      </c>
      <c r="E116">
        <v>1</v>
      </c>
      <c r="F116">
        <v>0</v>
      </c>
      <c r="G116" s="9">
        <f t="shared" si="1"/>
        <v>3.2</v>
      </c>
      <c r="H116" s="1">
        <f>VLOOKUP(A116,'Customer dataset'!$A$1:$J$284,9)</f>
        <v>59</v>
      </c>
    </row>
    <row r="117" spans="1:8" x14ac:dyDescent="0.2">
      <c r="A117" s="4">
        <v>12423</v>
      </c>
      <c r="B117" s="1">
        <v>43615</v>
      </c>
      <c r="C117">
        <v>84282</v>
      </c>
      <c r="D117">
        <f>VLOOKUP(C117,'Inventory dataset'!$A$2:$D$25,3)</f>
        <v>2.9</v>
      </c>
      <c r="E117">
        <v>1</v>
      </c>
      <c r="F117">
        <v>0</v>
      </c>
      <c r="G117" s="9">
        <f t="shared" si="1"/>
        <v>2.9</v>
      </c>
      <c r="H117" s="1">
        <f>VLOOKUP(A117,'Customer dataset'!$A$1:$J$284,9)</f>
        <v>59</v>
      </c>
    </row>
    <row r="118" spans="1:8" x14ac:dyDescent="0.2">
      <c r="A118" s="4">
        <v>12423</v>
      </c>
      <c r="B118" s="1">
        <v>43498</v>
      </c>
      <c r="C118">
        <v>84879</v>
      </c>
      <c r="D118">
        <f>VLOOKUP(C118,'Inventory dataset'!$A$2:$D$25,3)</f>
        <v>2.75</v>
      </c>
      <c r="E118">
        <v>1</v>
      </c>
      <c r="F118">
        <v>10</v>
      </c>
      <c r="G118" s="9">
        <f t="shared" si="1"/>
        <v>2.4750000000000001</v>
      </c>
      <c r="H118" s="1">
        <f>VLOOKUP(A118,'Customer dataset'!$A$1:$J$284,9)</f>
        <v>59</v>
      </c>
    </row>
    <row r="119" spans="1:8" x14ac:dyDescent="0.2">
      <c r="A119" s="4">
        <v>12424</v>
      </c>
      <c r="B119" s="1">
        <v>43773</v>
      </c>
      <c r="C119">
        <v>21408</v>
      </c>
      <c r="D119">
        <f>VLOOKUP(C119,'Inventory dataset'!$A$2:$D$25,3)</f>
        <v>3</v>
      </c>
      <c r="E119">
        <v>1</v>
      </c>
      <c r="F119">
        <v>10</v>
      </c>
      <c r="G119" s="9">
        <f t="shared" si="1"/>
        <v>2.7</v>
      </c>
      <c r="H119" s="1">
        <f>VLOOKUP(A119,'Customer dataset'!$A$1:$J$284,9)</f>
        <v>54</v>
      </c>
    </row>
    <row r="120" spans="1:8" x14ac:dyDescent="0.2">
      <c r="A120" s="4">
        <v>12424</v>
      </c>
      <c r="B120" s="1">
        <v>43499</v>
      </c>
      <c r="C120">
        <v>22144</v>
      </c>
      <c r="D120">
        <f>VLOOKUP(C120,'Inventory dataset'!$A$2:$D$25,3)</f>
        <v>3.2</v>
      </c>
      <c r="E120">
        <v>1</v>
      </c>
      <c r="F120">
        <v>0</v>
      </c>
      <c r="G120" s="9">
        <f t="shared" si="1"/>
        <v>3.2</v>
      </c>
      <c r="H120" s="1">
        <f>VLOOKUP(A120,'Customer dataset'!$A$1:$J$284,9)</f>
        <v>54</v>
      </c>
    </row>
    <row r="121" spans="1:8" x14ac:dyDescent="0.2">
      <c r="A121" s="4">
        <v>12424</v>
      </c>
      <c r="B121" s="1">
        <v>43538</v>
      </c>
      <c r="C121">
        <v>84282</v>
      </c>
      <c r="D121">
        <f>VLOOKUP(C121,'Inventory dataset'!$A$2:$D$25,3)</f>
        <v>2.9</v>
      </c>
      <c r="E121">
        <v>1</v>
      </c>
      <c r="F121">
        <v>0</v>
      </c>
      <c r="G121" s="9">
        <f t="shared" si="1"/>
        <v>2.9</v>
      </c>
      <c r="H121" s="1">
        <f>VLOOKUP(A121,'Customer dataset'!$A$1:$J$284,9)</f>
        <v>54</v>
      </c>
    </row>
    <row r="122" spans="1:8" x14ac:dyDescent="0.2">
      <c r="A122" s="4">
        <v>12424</v>
      </c>
      <c r="B122" s="1">
        <v>43820</v>
      </c>
      <c r="C122">
        <v>84879</v>
      </c>
      <c r="D122">
        <f>VLOOKUP(C122,'Inventory dataset'!$A$2:$D$25,3)</f>
        <v>2.75</v>
      </c>
      <c r="E122">
        <v>1</v>
      </c>
      <c r="F122">
        <v>0</v>
      </c>
      <c r="G122" s="9">
        <f t="shared" si="1"/>
        <v>2.75</v>
      </c>
      <c r="H122" s="1">
        <f>VLOOKUP(A122,'Customer dataset'!$A$1:$J$284,9)</f>
        <v>54</v>
      </c>
    </row>
    <row r="123" spans="1:8" x14ac:dyDescent="0.2">
      <c r="A123" s="4">
        <v>12425</v>
      </c>
      <c r="B123" s="1">
        <v>43685</v>
      </c>
      <c r="C123">
        <v>20751</v>
      </c>
      <c r="D123">
        <f>VLOOKUP(C123,'Inventory dataset'!$A$2:$D$25,3)</f>
        <v>2.5</v>
      </c>
      <c r="E123">
        <v>1</v>
      </c>
      <c r="F123">
        <v>0</v>
      </c>
      <c r="G123" s="9">
        <f t="shared" si="1"/>
        <v>2.5</v>
      </c>
      <c r="H123" s="1">
        <f>VLOOKUP(A123,'Customer dataset'!$A$1:$J$284,9)</f>
        <v>63</v>
      </c>
    </row>
    <row r="124" spans="1:8" x14ac:dyDescent="0.2">
      <c r="A124" s="4">
        <v>12425</v>
      </c>
      <c r="B124" s="1">
        <v>43472</v>
      </c>
      <c r="C124">
        <v>21669</v>
      </c>
      <c r="D124">
        <f>VLOOKUP(C124,'Inventory dataset'!$A$2:$D$25,3)</f>
        <v>2.9</v>
      </c>
      <c r="E124">
        <v>1</v>
      </c>
      <c r="F124">
        <v>0</v>
      </c>
      <c r="G124" s="9">
        <f t="shared" si="1"/>
        <v>2.9</v>
      </c>
      <c r="H124" s="1">
        <f>VLOOKUP(A124,'Customer dataset'!$A$1:$J$284,9)</f>
        <v>63</v>
      </c>
    </row>
    <row r="125" spans="1:8" x14ac:dyDescent="0.2">
      <c r="A125" s="4">
        <v>12425</v>
      </c>
      <c r="B125" s="1">
        <v>43717</v>
      </c>
      <c r="C125">
        <v>22144</v>
      </c>
      <c r="D125">
        <f>VLOOKUP(C125,'Inventory dataset'!$A$2:$D$25,3)</f>
        <v>3.2</v>
      </c>
      <c r="E125">
        <v>1</v>
      </c>
      <c r="F125">
        <v>0</v>
      </c>
      <c r="G125" s="9">
        <f t="shared" si="1"/>
        <v>3.2</v>
      </c>
      <c r="H125" s="1">
        <f>VLOOKUP(A125,'Customer dataset'!$A$1:$J$284,9)</f>
        <v>63</v>
      </c>
    </row>
    <row r="126" spans="1:8" x14ac:dyDescent="0.2">
      <c r="A126" s="4">
        <v>12425</v>
      </c>
      <c r="B126" s="1">
        <v>43759</v>
      </c>
      <c r="C126">
        <v>84282</v>
      </c>
      <c r="D126">
        <f>VLOOKUP(C126,'Inventory dataset'!$A$2:$D$25,3)</f>
        <v>2.9</v>
      </c>
      <c r="E126">
        <v>1</v>
      </c>
      <c r="F126">
        <v>0</v>
      </c>
      <c r="G126" s="9">
        <f t="shared" si="1"/>
        <v>2.9</v>
      </c>
      <c r="H126" s="1">
        <f>VLOOKUP(A126,'Customer dataset'!$A$1:$J$284,9)</f>
        <v>63</v>
      </c>
    </row>
    <row r="127" spans="1:8" x14ac:dyDescent="0.2">
      <c r="A127" s="4">
        <v>12426</v>
      </c>
      <c r="B127" s="1">
        <v>43744</v>
      </c>
      <c r="C127">
        <v>20751</v>
      </c>
      <c r="D127">
        <f>VLOOKUP(C127,'Inventory dataset'!$A$2:$D$25,3)</f>
        <v>2.5</v>
      </c>
      <c r="E127">
        <v>1</v>
      </c>
      <c r="F127">
        <v>0</v>
      </c>
      <c r="G127" s="9">
        <f t="shared" si="1"/>
        <v>2.5</v>
      </c>
      <c r="H127" s="1">
        <f>VLOOKUP(A127,'Customer dataset'!$A$1:$J$284,9)</f>
        <v>48</v>
      </c>
    </row>
    <row r="128" spans="1:8" x14ac:dyDescent="0.2">
      <c r="A128" s="4">
        <v>12426</v>
      </c>
      <c r="B128" s="1">
        <v>43623</v>
      </c>
      <c r="C128">
        <v>21408</v>
      </c>
      <c r="D128">
        <f>VLOOKUP(C128,'Inventory dataset'!$A$2:$D$25,3)</f>
        <v>3</v>
      </c>
      <c r="E128">
        <v>1</v>
      </c>
      <c r="F128">
        <v>0</v>
      </c>
      <c r="G128" s="9">
        <f t="shared" si="1"/>
        <v>3</v>
      </c>
      <c r="H128" s="1">
        <f>VLOOKUP(A128,'Customer dataset'!$A$1:$J$284,9)</f>
        <v>48</v>
      </c>
    </row>
    <row r="129" spans="1:8" x14ac:dyDescent="0.2">
      <c r="A129" s="4">
        <v>12426</v>
      </c>
      <c r="B129" s="1">
        <v>43675</v>
      </c>
      <c r="C129">
        <v>84879</v>
      </c>
      <c r="D129">
        <f>VLOOKUP(C129,'Inventory dataset'!$A$2:$D$25,3)</f>
        <v>2.75</v>
      </c>
      <c r="E129">
        <v>1</v>
      </c>
      <c r="F129">
        <v>0</v>
      </c>
      <c r="G129" s="9">
        <f t="shared" si="1"/>
        <v>2.75</v>
      </c>
      <c r="H129" s="1">
        <f>VLOOKUP(A129,'Customer dataset'!$A$1:$J$284,9)</f>
        <v>48</v>
      </c>
    </row>
    <row r="130" spans="1:8" x14ac:dyDescent="0.2">
      <c r="A130" s="4">
        <v>12427</v>
      </c>
      <c r="B130" s="1">
        <v>43521</v>
      </c>
      <c r="C130">
        <v>22077</v>
      </c>
      <c r="D130">
        <f>VLOOKUP(C130,'Inventory dataset'!$A$2:$D$25,3)</f>
        <v>3.5</v>
      </c>
      <c r="E130">
        <v>1</v>
      </c>
      <c r="F130">
        <v>20</v>
      </c>
      <c r="G130" s="9">
        <f t="shared" ref="G130:G193" si="2">D130*E130*(1-F130/100)</f>
        <v>2.8000000000000003</v>
      </c>
      <c r="H130" s="1">
        <f>VLOOKUP(A130,'Customer dataset'!$A$1:$J$284,9)</f>
        <v>46</v>
      </c>
    </row>
    <row r="131" spans="1:8" x14ac:dyDescent="0.2">
      <c r="A131" s="4">
        <v>12427</v>
      </c>
      <c r="B131" s="1">
        <v>43540</v>
      </c>
      <c r="C131">
        <v>22144</v>
      </c>
      <c r="D131">
        <f>VLOOKUP(C131,'Inventory dataset'!$A$2:$D$25,3)</f>
        <v>3.2</v>
      </c>
      <c r="E131">
        <v>1</v>
      </c>
      <c r="F131">
        <v>0</v>
      </c>
      <c r="G131" s="9">
        <f t="shared" si="2"/>
        <v>3.2</v>
      </c>
      <c r="H131" s="1">
        <f>VLOOKUP(A131,'Customer dataset'!$A$1:$J$284,9)</f>
        <v>46</v>
      </c>
    </row>
    <row r="132" spans="1:8" x14ac:dyDescent="0.2">
      <c r="A132" s="4">
        <v>12427</v>
      </c>
      <c r="B132" s="1">
        <v>43523</v>
      </c>
      <c r="C132">
        <v>84282</v>
      </c>
      <c r="D132">
        <f>VLOOKUP(C132,'Inventory dataset'!$A$2:$D$25,3)</f>
        <v>2.9</v>
      </c>
      <c r="E132">
        <v>1</v>
      </c>
      <c r="F132">
        <v>0</v>
      </c>
      <c r="G132" s="9">
        <f t="shared" si="2"/>
        <v>2.9</v>
      </c>
      <c r="H132" s="1">
        <f>VLOOKUP(A132,'Customer dataset'!$A$1:$J$284,9)</f>
        <v>46</v>
      </c>
    </row>
    <row r="133" spans="1:8" x14ac:dyDescent="0.2">
      <c r="A133" s="4">
        <v>12456</v>
      </c>
      <c r="B133" s="1">
        <v>43800</v>
      </c>
      <c r="C133">
        <v>20751</v>
      </c>
      <c r="D133">
        <f>VLOOKUP(C133,'Inventory dataset'!$A$2:$D$25,3)</f>
        <v>2.5</v>
      </c>
      <c r="E133">
        <v>1</v>
      </c>
      <c r="F133">
        <v>0</v>
      </c>
      <c r="G133" s="9">
        <f t="shared" si="2"/>
        <v>2.5</v>
      </c>
      <c r="H133" s="1">
        <f>VLOOKUP(A133,'Customer dataset'!$A$1:$J$284,9)</f>
        <v>59</v>
      </c>
    </row>
    <row r="134" spans="1:8" x14ac:dyDescent="0.2">
      <c r="A134" s="4">
        <v>12456</v>
      </c>
      <c r="B134" s="1">
        <v>43582</v>
      </c>
      <c r="C134">
        <v>21408</v>
      </c>
      <c r="D134">
        <f>VLOOKUP(C134,'Inventory dataset'!$A$2:$D$25,3)</f>
        <v>3</v>
      </c>
      <c r="E134">
        <v>1</v>
      </c>
      <c r="F134">
        <v>0</v>
      </c>
      <c r="G134" s="9">
        <f t="shared" si="2"/>
        <v>3</v>
      </c>
      <c r="H134" s="1">
        <f>VLOOKUP(A134,'Customer dataset'!$A$1:$J$284,9)</f>
        <v>59</v>
      </c>
    </row>
    <row r="135" spans="1:8" x14ac:dyDescent="0.2">
      <c r="A135" s="4">
        <v>12456</v>
      </c>
      <c r="B135" s="1">
        <v>43534</v>
      </c>
      <c r="C135">
        <v>21669</v>
      </c>
      <c r="D135">
        <f>VLOOKUP(C135,'Inventory dataset'!$A$2:$D$25,3)</f>
        <v>2.9</v>
      </c>
      <c r="E135">
        <v>1</v>
      </c>
      <c r="F135">
        <v>0</v>
      </c>
      <c r="G135" s="9">
        <f t="shared" si="2"/>
        <v>2.9</v>
      </c>
      <c r="H135" s="1">
        <f>VLOOKUP(A135,'Customer dataset'!$A$1:$J$284,9)</f>
        <v>59</v>
      </c>
    </row>
    <row r="136" spans="1:8" x14ac:dyDescent="0.2">
      <c r="A136" s="4">
        <v>12456</v>
      </c>
      <c r="B136" s="1">
        <v>43667</v>
      </c>
      <c r="C136">
        <v>79302</v>
      </c>
      <c r="D136">
        <f>VLOOKUP(C136,'Inventory dataset'!$A$2:$D$25,3)</f>
        <v>3.5</v>
      </c>
      <c r="E136">
        <v>1</v>
      </c>
      <c r="F136">
        <v>20</v>
      </c>
      <c r="G136" s="9">
        <f t="shared" si="2"/>
        <v>2.8000000000000003</v>
      </c>
      <c r="H136" s="1">
        <f>VLOOKUP(A136,'Customer dataset'!$A$1:$J$284,9)</f>
        <v>59</v>
      </c>
    </row>
    <row r="137" spans="1:8" x14ac:dyDescent="0.2">
      <c r="A137" s="4">
        <v>12456</v>
      </c>
      <c r="B137" s="1">
        <v>43506</v>
      </c>
      <c r="C137">
        <v>84879</v>
      </c>
      <c r="D137">
        <f>VLOOKUP(C137,'Inventory dataset'!$A$2:$D$25,3)</f>
        <v>2.75</v>
      </c>
      <c r="E137">
        <v>1</v>
      </c>
      <c r="F137">
        <v>0</v>
      </c>
      <c r="G137" s="9">
        <f t="shared" si="2"/>
        <v>2.75</v>
      </c>
      <c r="H137" s="1">
        <f>VLOOKUP(A137,'Customer dataset'!$A$1:$J$284,9)</f>
        <v>59</v>
      </c>
    </row>
    <row r="138" spans="1:8" x14ac:dyDescent="0.2">
      <c r="A138" s="4">
        <v>13908</v>
      </c>
      <c r="B138" s="1">
        <v>43618</v>
      </c>
      <c r="C138">
        <v>21669</v>
      </c>
      <c r="D138">
        <f>VLOOKUP(C138,'Inventory dataset'!$A$2:$D$25,3)</f>
        <v>2.9</v>
      </c>
      <c r="E138">
        <v>1</v>
      </c>
      <c r="F138">
        <v>0</v>
      </c>
      <c r="G138" s="9">
        <f t="shared" si="2"/>
        <v>2.9</v>
      </c>
      <c r="H138" s="1">
        <f>VLOOKUP(A138,'Customer dataset'!$A$1:$J$284,9)</f>
        <v>60</v>
      </c>
    </row>
    <row r="139" spans="1:8" x14ac:dyDescent="0.2">
      <c r="A139" s="4">
        <v>13908</v>
      </c>
      <c r="B139" s="1">
        <v>43763</v>
      </c>
      <c r="C139">
        <v>22144</v>
      </c>
      <c r="D139">
        <f>VLOOKUP(C139,'Inventory dataset'!$A$2:$D$25,3)</f>
        <v>3.2</v>
      </c>
      <c r="E139">
        <v>1</v>
      </c>
      <c r="F139">
        <v>0</v>
      </c>
      <c r="G139" s="9">
        <f t="shared" si="2"/>
        <v>3.2</v>
      </c>
      <c r="H139" s="1">
        <f>VLOOKUP(A139,'Customer dataset'!$A$1:$J$284,9)</f>
        <v>60</v>
      </c>
    </row>
    <row r="140" spans="1:8" x14ac:dyDescent="0.2">
      <c r="A140" s="4">
        <v>13908</v>
      </c>
      <c r="B140" s="1">
        <v>43505</v>
      </c>
      <c r="C140">
        <v>84282</v>
      </c>
      <c r="D140">
        <f>VLOOKUP(C140,'Inventory dataset'!$A$2:$D$25,3)</f>
        <v>2.9</v>
      </c>
      <c r="E140">
        <v>1</v>
      </c>
      <c r="F140">
        <v>0</v>
      </c>
      <c r="G140" s="9">
        <f t="shared" si="2"/>
        <v>2.9</v>
      </c>
      <c r="H140" s="1">
        <f>VLOOKUP(A140,'Customer dataset'!$A$1:$J$284,9)</f>
        <v>60</v>
      </c>
    </row>
    <row r="141" spans="1:8" x14ac:dyDescent="0.2">
      <c r="A141" s="4">
        <v>14112</v>
      </c>
      <c r="B141" s="1">
        <v>43616</v>
      </c>
      <c r="C141">
        <v>19987</v>
      </c>
      <c r="D141">
        <f>VLOOKUP(C141,'Inventory dataset'!$A$2:$D$25,3)</f>
        <v>2.9</v>
      </c>
      <c r="E141">
        <v>1</v>
      </c>
      <c r="F141">
        <v>0</v>
      </c>
      <c r="G141" s="9">
        <f t="shared" si="2"/>
        <v>2.9</v>
      </c>
      <c r="H141" s="1">
        <f>VLOOKUP(A141,'Customer dataset'!$A$1:$J$284,9)</f>
        <v>58</v>
      </c>
    </row>
    <row r="142" spans="1:8" x14ac:dyDescent="0.2">
      <c r="A142" s="4">
        <v>14112</v>
      </c>
      <c r="B142" s="1">
        <v>43623</v>
      </c>
      <c r="C142">
        <v>22077</v>
      </c>
      <c r="D142">
        <f>VLOOKUP(C142,'Inventory dataset'!$A$2:$D$25,3)</f>
        <v>3.5</v>
      </c>
      <c r="E142">
        <v>1</v>
      </c>
      <c r="F142">
        <v>0</v>
      </c>
      <c r="G142" s="9">
        <f t="shared" si="2"/>
        <v>3.5</v>
      </c>
      <c r="H142" s="1">
        <f>VLOOKUP(A142,'Customer dataset'!$A$1:$J$284,9)</f>
        <v>58</v>
      </c>
    </row>
    <row r="143" spans="1:8" x14ac:dyDescent="0.2">
      <c r="A143" s="4">
        <v>14112</v>
      </c>
      <c r="B143" s="1">
        <v>43768</v>
      </c>
      <c r="C143">
        <v>53466</v>
      </c>
      <c r="D143">
        <f>VLOOKUP(C143,'Inventory dataset'!$A$2:$D$25,3)</f>
        <v>3.5</v>
      </c>
      <c r="E143">
        <v>1</v>
      </c>
      <c r="F143">
        <v>0</v>
      </c>
      <c r="G143" s="9">
        <f t="shared" si="2"/>
        <v>3.5</v>
      </c>
      <c r="H143" s="1">
        <f>VLOOKUP(A143,'Customer dataset'!$A$1:$J$284,9)</f>
        <v>58</v>
      </c>
    </row>
    <row r="144" spans="1:8" x14ac:dyDescent="0.2">
      <c r="A144" s="4">
        <v>14112</v>
      </c>
      <c r="B144" s="1">
        <v>43695</v>
      </c>
      <c r="C144">
        <v>82580</v>
      </c>
      <c r="D144">
        <f>VLOOKUP(C144,'Inventory dataset'!$A$2:$D$25,3)</f>
        <v>2.9</v>
      </c>
      <c r="E144">
        <v>1</v>
      </c>
      <c r="F144">
        <v>0</v>
      </c>
      <c r="G144" s="9">
        <f t="shared" si="2"/>
        <v>2.9</v>
      </c>
      <c r="H144" s="1">
        <f>VLOOKUP(A144,'Customer dataset'!$A$1:$J$284,9)</f>
        <v>58</v>
      </c>
    </row>
    <row r="145" spans="1:8" x14ac:dyDescent="0.2">
      <c r="A145" s="4">
        <v>14117</v>
      </c>
      <c r="B145" s="1">
        <v>43564</v>
      </c>
      <c r="C145">
        <v>19987</v>
      </c>
      <c r="D145">
        <f>VLOOKUP(C145,'Inventory dataset'!$A$2:$D$25,3)</f>
        <v>2.9</v>
      </c>
      <c r="E145">
        <v>1</v>
      </c>
      <c r="F145">
        <v>0</v>
      </c>
      <c r="G145" s="9">
        <f t="shared" si="2"/>
        <v>2.9</v>
      </c>
      <c r="H145" s="1">
        <f>VLOOKUP(A145,'Customer dataset'!$A$1:$J$284,9)</f>
        <v>53</v>
      </c>
    </row>
    <row r="146" spans="1:8" x14ac:dyDescent="0.2">
      <c r="A146" s="4">
        <v>14117</v>
      </c>
      <c r="B146" s="1">
        <v>43637</v>
      </c>
      <c r="C146">
        <v>21071</v>
      </c>
      <c r="D146">
        <f>VLOOKUP(C146,'Inventory dataset'!$A$2:$D$25,3)</f>
        <v>3.5</v>
      </c>
      <c r="E146">
        <v>1</v>
      </c>
      <c r="F146">
        <v>0</v>
      </c>
      <c r="G146" s="9">
        <f t="shared" si="2"/>
        <v>3.5</v>
      </c>
      <c r="H146" s="1">
        <f>VLOOKUP(A146,'Customer dataset'!$A$1:$J$284,9)</f>
        <v>53</v>
      </c>
    </row>
    <row r="147" spans="1:8" x14ac:dyDescent="0.2">
      <c r="A147" s="4">
        <v>14117</v>
      </c>
      <c r="B147" s="1">
        <v>43812</v>
      </c>
      <c r="C147">
        <v>22077</v>
      </c>
      <c r="D147">
        <f>VLOOKUP(C147,'Inventory dataset'!$A$2:$D$25,3)</f>
        <v>3.5</v>
      </c>
      <c r="E147">
        <v>1</v>
      </c>
      <c r="F147">
        <v>0</v>
      </c>
      <c r="G147" s="9">
        <f t="shared" si="2"/>
        <v>3.5</v>
      </c>
      <c r="H147" s="1">
        <f>VLOOKUP(A147,'Customer dataset'!$A$1:$J$284,9)</f>
        <v>53</v>
      </c>
    </row>
    <row r="148" spans="1:8" x14ac:dyDescent="0.2">
      <c r="A148" s="4">
        <v>14117</v>
      </c>
      <c r="B148" s="1">
        <v>43605</v>
      </c>
      <c r="C148">
        <v>22593</v>
      </c>
      <c r="D148">
        <f>VLOOKUP(C148,'Inventory dataset'!$A$2:$D$25,3)</f>
        <v>3.5</v>
      </c>
      <c r="E148">
        <v>1</v>
      </c>
      <c r="F148">
        <v>0</v>
      </c>
      <c r="G148" s="9">
        <f t="shared" si="2"/>
        <v>3.5</v>
      </c>
      <c r="H148" s="1">
        <f>VLOOKUP(A148,'Customer dataset'!$A$1:$J$284,9)</f>
        <v>53</v>
      </c>
    </row>
    <row r="149" spans="1:8" x14ac:dyDescent="0.2">
      <c r="A149" s="4">
        <v>14117</v>
      </c>
      <c r="B149" s="1">
        <v>43759</v>
      </c>
      <c r="C149">
        <v>53466</v>
      </c>
      <c r="D149">
        <f>VLOOKUP(C149,'Inventory dataset'!$A$2:$D$25,3)</f>
        <v>3.5</v>
      </c>
      <c r="E149">
        <v>1</v>
      </c>
      <c r="F149">
        <v>0</v>
      </c>
      <c r="G149" s="9">
        <f t="shared" si="2"/>
        <v>3.5</v>
      </c>
      <c r="H149" s="1">
        <f>VLOOKUP(A149,'Customer dataset'!$A$1:$J$284,9)</f>
        <v>53</v>
      </c>
    </row>
    <row r="150" spans="1:8" x14ac:dyDescent="0.2">
      <c r="A150" s="4">
        <v>14698</v>
      </c>
      <c r="B150" s="1">
        <v>43532</v>
      </c>
      <c r="C150">
        <v>19987</v>
      </c>
      <c r="D150">
        <f>VLOOKUP(C150,'Inventory dataset'!$A$2:$D$25,3)</f>
        <v>2.9</v>
      </c>
      <c r="E150">
        <v>1</v>
      </c>
      <c r="F150">
        <v>0</v>
      </c>
      <c r="G150" s="9">
        <f t="shared" si="2"/>
        <v>2.9</v>
      </c>
      <c r="H150" s="1">
        <f>VLOOKUP(A150,'Customer dataset'!$A$1:$J$284,9)</f>
        <v>76</v>
      </c>
    </row>
    <row r="151" spans="1:8" x14ac:dyDescent="0.2">
      <c r="A151" s="4">
        <v>14698</v>
      </c>
      <c r="B151" s="1">
        <v>43582</v>
      </c>
      <c r="C151">
        <v>21071</v>
      </c>
      <c r="D151">
        <f>VLOOKUP(C151,'Inventory dataset'!$A$2:$D$25,3)</f>
        <v>3.5</v>
      </c>
      <c r="E151">
        <v>1</v>
      </c>
      <c r="F151">
        <v>0</v>
      </c>
      <c r="G151" s="9">
        <f t="shared" si="2"/>
        <v>3.5</v>
      </c>
      <c r="H151" s="1">
        <f>VLOOKUP(A151,'Customer dataset'!$A$1:$J$284,9)</f>
        <v>76</v>
      </c>
    </row>
    <row r="152" spans="1:8" x14ac:dyDescent="0.2">
      <c r="A152" s="4">
        <v>14698</v>
      </c>
      <c r="B152" s="1">
        <v>43601</v>
      </c>
      <c r="C152">
        <v>22593</v>
      </c>
      <c r="D152">
        <f>VLOOKUP(C152,'Inventory dataset'!$A$2:$D$25,3)</f>
        <v>3.5</v>
      </c>
      <c r="E152">
        <v>1</v>
      </c>
      <c r="F152">
        <v>0</v>
      </c>
      <c r="G152" s="9">
        <f t="shared" si="2"/>
        <v>3.5</v>
      </c>
      <c r="H152" s="1">
        <f>VLOOKUP(A152,'Customer dataset'!$A$1:$J$284,9)</f>
        <v>76</v>
      </c>
    </row>
    <row r="153" spans="1:8" x14ac:dyDescent="0.2">
      <c r="A153" s="4">
        <v>14698</v>
      </c>
      <c r="B153" s="1">
        <v>43711</v>
      </c>
      <c r="C153">
        <v>79302</v>
      </c>
      <c r="D153">
        <f>VLOOKUP(C153,'Inventory dataset'!$A$2:$D$25,3)</f>
        <v>3.5</v>
      </c>
      <c r="E153">
        <v>1</v>
      </c>
      <c r="F153">
        <v>0</v>
      </c>
      <c r="G153" s="9">
        <f t="shared" si="2"/>
        <v>3.5</v>
      </c>
      <c r="H153" s="1">
        <f>VLOOKUP(A153,'Customer dataset'!$A$1:$J$284,9)</f>
        <v>76</v>
      </c>
    </row>
    <row r="154" spans="1:8" x14ac:dyDescent="0.2">
      <c r="A154" s="4">
        <v>14698</v>
      </c>
      <c r="B154" s="1">
        <v>43536</v>
      </c>
      <c r="C154">
        <v>82580</v>
      </c>
      <c r="D154">
        <f>VLOOKUP(C154,'Inventory dataset'!$A$2:$D$25,3)</f>
        <v>2.9</v>
      </c>
      <c r="E154">
        <v>1</v>
      </c>
      <c r="F154">
        <v>0</v>
      </c>
      <c r="G154" s="9">
        <f t="shared" si="2"/>
        <v>2.9</v>
      </c>
      <c r="H154" s="1">
        <f>VLOOKUP(A154,'Customer dataset'!$A$1:$J$284,9)</f>
        <v>76</v>
      </c>
    </row>
    <row r="155" spans="1:8" x14ac:dyDescent="0.2">
      <c r="A155" s="4">
        <v>14952</v>
      </c>
      <c r="B155" s="1">
        <v>43793</v>
      </c>
      <c r="C155">
        <v>21071</v>
      </c>
      <c r="D155">
        <f>VLOOKUP(C155,'Inventory dataset'!$A$2:$D$25,3)</f>
        <v>3.5</v>
      </c>
      <c r="E155">
        <v>1</v>
      </c>
      <c r="F155">
        <v>0</v>
      </c>
      <c r="G155" s="9">
        <f t="shared" si="2"/>
        <v>3.5</v>
      </c>
      <c r="H155" s="1">
        <f>VLOOKUP(A155,'Customer dataset'!$A$1:$J$284,9)</f>
        <v>54</v>
      </c>
    </row>
    <row r="156" spans="1:8" x14ac:dyDescent="0.2">
      <c r="A156" s="4">
        <v>14952</v>
      </c>
      <c r="B156" s="1">
        <v>43724</v>
      </c>
      <c r="C156">
        <v>22077</v>
      </c>
      <c r="D156">
        <f>VLOOKUP(C156,'Inventory dataset'!$A$2:$D$25,3)</f>
        <v>3.5</v>
      </c>
      <c r="E156">
        <v>2</v>
      </c>
      <c r="F156">
        <v>0</v>
      </c>
      <c r="G156" s="9">
        <f t="shared" si="2"/>
        <v>7</v>
      </c>
      <c r="H156" s="1">
        <f>VLOOKUP(A156,'Customer dataset'!$A$1:$J$284,9)</f>
        <v>54</v>
      </c>
    </row>
    <row r="157" spans="1:8" x14ac:dyDescent="0.2">
      <c r="A157" s="4">
        <v>14952</v>
      </c>
      <c r="B157" s="1">
        <v>43807</v>
      </c>
      <c r="C157">
        <v>22593</v>
      </c>
      <c r="D157">
        <f>VLOOKUP(C157,'Inventory dataset'!$A$2:$D$25,3)</f>
        <v>3.5</v>
      </c>
      <c r="E157">
        <v>1</v>
      </c>
      <c r="F157">
        <v>0</v>
      </c>
      <c r="G157" s="9">
        <f t="shared" si="2"/>
        <v>3.5</v>
      </c>
      <c r="H157" s="1">
        <f>VLOOKUP(A157,'Customer dataset'!$A$1:$J$284,9)</f>
        <v>54</v>
      </c>
    </row>
    <row r="158" spans="1:8" x14ac:dyDescent="0.2">
      <c r="A158" s="4">
        <v>14952</v>
      </c>
      <c r="B158" s="1">
        <v>43575</v>
      </c>
      <c r="C158">
        <v>53466</v>
      </c>
      <c r="D158">
        <f>VLOOKUP(C158,'Inventory dataset'!$A$2:$D$25,3)</f>
        <v>3.5</v>
      </c>
      <c r="E158">
        <v>1</v>
      </c>
      <c r="F158">
        <v>0</v>
      </c>
      <c r="G158" s="9">
        <f t="shared" si="2"/>
        <v>3.5</v>
      </c>
      <c r="H158" s="1">
        <f>VLOOKUP(A158,'Customer dataset'!$A$1:$J$284,9)</f>
        <v>54</v>
      </c>
    </row>
    <row r="159" spans="1:8" x14ac:dyDescent="0.2">
      <c r="A159" s="4">
        <v>14952</v>
      </c>
      <c r="B159" s="1">
        <v>43734</v>
      </c>
      <c r="C159">
        <v>79302</v>
      </c>
      <c r="D159">
        <f>VLOOKUP(C159,'Inventory dataset'!$A$2:$D$25,3)</f>
        <v>3.5</v>
      </c>
      <c r="E159">
        <v>1</v>
      </c>
      <c r="F159">
        <v>5</v>
      </c>
      <c r="G159" s="9">
        <f t="shared" si="2"/>
        <v>3.3249999999999997</v>
      </c>
      <c r="H159" s="1">
        <f>VLOOKUP(A159,'Customer dataset'!$A$1:$J$284,9)</f>
        <v>54</v>
      </c>
    </row>
    <row r="160" spans="1:8" x14ac:dyDescent="0.2">
      <c r="A160" s="4">
        <v>14952</v>
      </c>
      <c r="B160" s="1">
        <v>43704</v>
      </c>
      <c r="C160">
        <v>82580</v>
      </c>
      <c r="D160">
        <f>VLOOKUP(C160,'Inventory dataset'!$A$2:$D$25,3)</f>
        <v>2.9</v>
      </c>
      <c r="E160">
        <v>1</v>
      </c>
      <c r="F160">
        <v>0</v>
      </c>
      <c r="G160" s="9">
        <f t="shared" si="2"/>
        <v>2.9</v>
      </c>
      <c r="H160" s="1">
        <f>VLOOKUP(A160,'Customer dataset'!$A$1:$J$284,9)</f>
        <v>54</v>
      </c>
    </row>
    <row r="161" spans="1:8" x14ac:dyDescent="0.2">
      <c r="A161" s="4">
        <v>14953</v>
      </c>
      <c r="B161" s="1">
        <v>43636</v>
      </c>
      <c r="C161">
        <v>19987</v>
      </c>
      <c r="D161">
        <f>VLOOKUP(C161,'Inventory dataset'!$A$2:$D$25,3)</f>
        <v>2.9</v>
      </c>
      <c r="E161">
        <v>1</v>
      </c>
      <c r="F161">
        <v>0</v>
      </c>
      <c r="G161" s="9">
        <f t="shared" si="2"/>
        <v>2.9</v>
      </c>
      <c r="H161" s="1">
        <f>VLOOKUP(A161,'Customer dataset'!$A$1:$J$284,9)</f>
        <v>48</v>
      </c>
    </row>
    <row r="162" spans="1:8" x14ac:dyDescent="0.2">
      <c r="A162" s="4">
        <v>14953</v>
      </c>
      <c r="B162" s="1">
        <v>43757</v>
      </c>
      <c r="C162">
        <v>22077</v>
      </c>
      <c r="D162">
        <f>VLOOKUP(C162,'Inventory dataset'!$A$2:$D$25,3)</f>
        <v>3.5</v>
      </c>
      <c r="E162">
        <v>1</v>
      </c>
      <c r="F162">
        <v>0</v>
      </c>
      <c r="G162" s="9">
        <f t="shared" si="2"/>
        <v>3.5</v>
      </c>
      <c r="H162" s="1">
        <f>VLOOKUP(A162,'Customer dataset'!$A$1:$J$284,9)</f>
        <v>48</v>
      </c>
    </row>
    <row r="163" spans="1:8" x14ac:dyDescent="0.2">
      <c r="A163" s="4">
        <v>14953</v>
      </c>
      <c r="B163" s="1">
        <v>43565</v>
      </c>
      <c r="C163">
        <v>22593</v>
      </c>
      <c r="D163">
        <f>VLOOKUP(C163,'Inventory dataset'!$A$2:$D$25,3)</f>
        <v>3.5</v>
      </c>
      <c r="E163">
        <v>1</v>
      </c>
      <c r="F163">
        <v>0</v>
      </c>
      <c r="G163" s="9">
        <f t="shared" si="2"/>
        <v>3.5</v>
      </c>
      <c r="H163" s="1">
        <f>VLOOKUP(A163,'Customer dataset'!$A$1:$J$284,9)</f>
        <v>48</v>
      </c>
    </row>
    <row r="164" spans="1:8" x14ac:dyDescent="0.2">
      <c r="A164" s="4">
        <v>14953</v>
      </c>
      <c r="B164" s="1">
        <v>43612</v>
      </c>
      <c r="C164">
        <v>53466</v>
      </c>
      <c r="D164">
        <f>VLOOKUP(C164,'Inventory dataset'!$A$2:$D$25,3)</f>
        <v>3.5</v>
      </c>
      <c r="E164">
        <v>1</v>
      </c>
      <c r="F164">
        <v>0</v>
      </c>
      <c r="G164" s="9">
        <f t="shared" si="2"/>
        <v>3.5</v>
      </c>
      <c r="H164" s="1">
        <f>VLOOKUP(A164,'Customer dataset'!$A$1:$J$284,9)</f>
        <v>48</v>
      </c>
    </row>
    <row r="165" spans="1:8" x14ac:dyDescent="0.2">
      <c r="A165" s="4">
        <v>14953</v>
      </c>
      <c r="B165" s="1">
        <v>43770</v>
      </c>
      <c r="C165">
        <v>82580</v>
      </c>
      <c r="D165">
        <f>VLOOKUP(C165,'Inventory dataset'!$A$2:$D$25,3)</f>
        <v>2.9</v>
      </c>
      <c r="E165">
        <v>1</v>
      </c>
      <c r="F165">
        <v>0</v>
      </c>
      <c r="G165" s="9">
        <f t="shared" si="2"/>
        <v>2.9</v>
      </c>
      <c r="H165" s="1">
        <f>VLOOKUP(A165,'Customer dataset'!$A$1:$J$284,9)</f>
        <v>48</v>
      </c>
    </row>
    <row r="166" spans="1:8" x14ac:dyDescent="0.2">
      <c r="A166" s="4">
        <v>14964</v>
      </c>
      <c r="B166" s="1">
        <v>43474</v>
      </c>
      <c r="C166">
        <v>19987</v>
      </c>
      <c r="D166">
        <f>VLOOKUP(C166,'Inventory dataset'!$A$2:$D$25,3)</f>
        <v>2.9</v>
      </c>
      <c r="E166">
        <v>1</v>
      </c>
      <c r="F166">
        <v>0</v>
      </c>
      <c r="G166" s="9">
        <f t="shared" si="2"/>
        <v>2.9</v>
      </c>
      <c r="H166" s="1">
        <f>VLOOKUP(A166,'Customer dataset'!$A$1:$J$284,9)</f>
        <v>35</v>
      </c>
    </row>
    <row r="167" spans="1:8" x14ac:dyDescent="0.2">
      <c r="A167" s="4">
        <v>14964</v>
      </c>
      <c r="B167" s="1">
        <v>43548</v>
      </c>
      <c r="C167">
        <v>21071</v>
      </c>
      <c r="D167">
        <f>VLOOKUP(C167,'Inventory dataset'!$A$2:$D$25,3)</f>
        <v>3.5</v>
      </c>
      <c r="E167">
        <v>1</v>
      </c>
      <c r="F167">
        <v>0</v>
      </c>
      <c r="G167" s="9">
        <f t="shared" si="2"/>
        <v>3.5</v>
      </c>
      <c r="H167" s="1">
        <f>VLOOKUP(A167,'Customer dataset'!$A$1:$J$284,9)</f>
        <v>35</v>
      </c>
    </row>
    <row r="168" spans="1:8" x14ac:dyDescent="0.2">
      <c r="A168" s="4">
        <v>14964</v>
      </c>
      <c r="B168" s="1">
        <v>43776</v>
      </c>
      <c r="C168">
        <v>22077</v>
      </c>
      <c r="D168">
        <f>VLOOKUP(C168,'Inventory dataset'!$A$2:$D$25,3)</f>
        <v>3.5</v>
      </c>
      <c r="E168">
        <v>1</v>
      </c>
      <c r="F168">
        <v>0</v>
      </c>
      <c r="G168" s="9">
        <f t="shared" si="2"/>
        <v>3.5</v>
      </c>
      <c r="H168" s="1">
        <f>VLOOKUP(A168,'Customer dataset'!$A$1:$J$284,9)</f>
        <v>35</v>
      </c>
    </row>
    <row r="169" spans="1:8" x14ac:dyDescent="0.2">
      <c r="A169" s="4">
        <v>14964</v>
      </c>
      <c r="B169" s="1">
        <v>43703</v>
      </c>
      <c r="C169">
        <v>53466</v>
      </c>
      <c r="D169">
        <f>VLOOKUP(C169,'Inventory dataset'!$A$2:$D$25,3)</f>
        <v>3.5</v>
      </c>
      <c r="E169">
        <v>1</v>
      </c>
      <c r="F169">
        <v>0</v>
      </c>
      <c r="G169" s="9">
        <f t="shared" si="2"/>
        <v>3.5</v>
      </c>
      <c r="H169" s="1">
        <f>VLOOKUP(A169,'Customer dataset'!$A$1:$J$284,9)</f>
        <v>35</v>
      </c>
    </row>
    <row r="170" spans="1:8" x14ac:dyDescent="0.2">
      <c r="A170" s="4">
        <v>14964</v>
      </c>
      <c r="B170" s="1">
        <v>43688</v>
      </c>
      <c r="C170">
        <v>79302</v>
      </c>
      <c r="D170">
        <f>VLOOKUP(C170,'Inventory dataset'!$A$2:$D$25,3)</f>
        <v>3.5</v>
      </c>
      <c r="E170">
        <v>1</v>
      </c>
      <c r="F170">
        <v>0</v>
      </c>
      <c r="G170" s="9">
        <f t="shared" si="2"/>
        <v>3.5</v>
      </c>
      <c r="H170" s="1">
        <f>VLOOKUP(A170,'Customer dataset'!$A$1:$J$284,9)</f>
        <v>35</v>
      </c>
    </row>
    <row r="171" spans="1:8" x14ac:dyDescent="0.2">
      <c r="A171" s="4">
        <v>14965</v>
      </c>
      <c r="B171" s="1">
        <v>43730</v>
      </c>
      <c r="C171">
        <v>21071</v>
      </c>
      <c r="D171">
        <f>VLOOKUP(C171,'Inventory dataset'!$A$2:$D$25,3)</f>
        <v>3.5</v>
      </c>
      <c r="E171">
        <v>1</v>
      </c>
      <c r="F171">
        <v>0</v>
      </c>
      <c r="G171" s="9">
        <f t="shared" si="2"/>
        <v>3.5</v>
      </c>
      <c r="H171" s="1">
        <f>VLOOKUP(A171,'Customer dataset'!$A$1:$J$284,9)</f>
        <v>58</v>
      </c>
    </row>
    <row r="172" spans="1:8" x14ac:dyDescent="0.2">
      <c r="A172" s="4">
        <v>14965</v>
      </c>
      <c r="B172" s="1">
        <v>43534</v>
      </c>
      <c r="C172">
        <v>22593</v>
      </c>
      <c r="D172">
        <f>VLOOKUP(C172,'Inventory dataset'!$A$2:$D$25,3)</f>
        <v>3.5</v>
      </c>
      <c r="E172">
        <v>1</v>
      </c>
      <c r="F172">
        <v>0</v>
      </c>
      <c r="G172" s="9">
        <f t="shared" si="2"/>
        <v>3.5</v>
      </c>
      <c r="H172" s="1">
        <f>VLOOKUP(A172,'Customer dataset'!$A$1:$J$284,9)</f>
        <v>58</v>
      </c>
    </row>
    <row r="173" spans="1:8" x14ac:dyDescent="0.2">
      <c r="A173" s="4">
        <v>14965</v>
      </c>
      <c r="B173" s="1">
        <v>43744</v>
      </c>
      <c r="C173">
        <v>79302</v>
      </c>
      <c r="D173">
        <f>VLOOKUP(C173,'Inventory dataset'!$A$2:$D$25,3)</f>
        <v>3.5</v>
      </c>
      <c r="E173">
        <v>1</v>
      </c>
      <c r="F173">
        <v>15</v>
      </c>
      <c r="G173" s="9">
        <f t="shared" si="2"/>
        <v>2.9750000000000001</v>
      </c>
      <c r="H173" s="1">
        <f>VLOOKUP(A173,'Customer dataset'!$A$1:$J$284,9)</f>
        <v>58</v>
      </c>
    </row>
    <row r="174" spans="1:8" x14ac:dyDescent="0.2">
      <c r="A174" s="4">
        <v>14965</v>
      </c>
      <c r="B174" s="1">
        <v>43490</v>
      </c>
      <c r="C174">
        <v>82580</v>
      </c>
      <c r="D174">
        <f>VLOOKUP(C174,'Inventory dataset'!$A$2:$D$25,3)</f>
        <v>2.9</v>
      </c>
      <c r="E174">
        <v>1</v>
      </c>
      <c r="F174">
        <v>0</v>
      </c>
      <c r="G174" s="9">
        <f t="shared" si="2"/>
        <v>2.9</v>
      </c>
      <c r="H174" s="1">
        <f>VLOOKUP(A174,'Customer dataset'!$A$1:$J$284,9)</f>
        <v>58</v>
      </c>
    </row>
    <row r="175" spans="1:8" x14ac:dyDescent="0.2">
      <c r="A175" s="4">
        <v>14976</v>
      </c>
      <c r="B175" s="1">
        <v>43697</v>
      </c>
      <c r="C175">
        <v>19987</v>
      </c>
      <c r="D175">
        <f>VLOOKUP(C175,'Inventory dataset'!$A$2:$D$25,3)</f>
        <v>2.9</v>
      </c>
      <c r="E175">
        <v>1</v>
      </c>
      <c r="F175">
        <v>0</v>
      </c>
      <c r="G175" s="9">
        <f t="shared" si="2"/>
        <v>2.9</v>
      </c>
      <c r="H175" s="1">
        <f>VLOOKUP(A175,'Customer dataset'!$A$1:$J$284,9)</f>
        <v>37</v>
      </c>
    </row>
    <row r="176" spans="1:8" x14ac:dyDescent="0.2">
      <c r="A176" s="4">
        <v>14976</v>
      </c>
      <c r="B176" s="1">
        <v>43812</v>
      </c>
      <c r="C176">
        <v>21071</v>
      </c>
      <c r="D176">
        <f>VLOOKUP(C176,'Inventory dataset'!$A$2:$D$25,3)</f>
        <v>3.5</v>
      </c>
      <c r="E176">
        <v>1</v>
      </c>
      <c r="F176">
        <v>0</v>
      </c>
      <c r="G176" s="9">
        <f t="shared" si="2"/>
        <v>3.5</v>
      </c>
      <c r="H176" s="1">
        <f>VLOOKUP(A176,'Customer dataset'!$A$1:$J$284,9)</f>
        <v>37</v>
      </c>
    </row>
    <row r="177" spans="1:8" x14ac:dyDescent="0.2">
      <c r="A177" s="4">
        <v>14976</v>
      </c>
      <c r="B177" s="1">
        <v>43639</v>
      </c>
      <c r="C177">
        <v>22077</v>
      </c>
      <c r="D177">
        <f>VLOOKUP(C177,'Inventory dataset'!$A$2:$D$25,3)</f>
        <v>3.5</v>
      </c>
      <c r="E177">
        <v>1</v>
      </c>
      <c r="F177">
        <v>0</v>
      </c>
      <c r="G177" s="9">
        <f t="shared" si="2"/>
        <v>3.5</v>
      </c>
      <c r="H177" s="1">
        <f>VLOOKUP(A177,'Customer dataset'!$A$1:$J$284,9)</f>
        <v>37</v>
      </c>
    </row>
    <row r="178" spans="1:8" x14ac:dyDescent="0.2">
      <c r="A178" s="4">
        <v>14976</v>
      </c>
      <c r="B178" s="1">
        <v>43579</v>
      </c>
      <c r="C178">
        <v>22593</v>
      </c>
      <c r="D178">
        <f>VLOOKUP(C178,'Inventory dataset'!$A$2:$D$25,3)</f>
        <v>3.5</v>
      </c>
      <c r="E178">
        <v>1</v>
      </c>
      <c r="F178">
        <v>0</v>
      </c>
      <c r="G178" s="9">
        <f t="shared" si="2"/>
        <v>3.5</v>
      </c>
      <c r="H178" s="1">
        <f>VLOOKUP(A178,'Customer dataset'!$A$1:$J$284,9)</f>
        <v>37</v>
      </c>
    </row>
    <row r="179" spans="1:8" x14ac:dyDescent="0.2">
      <c r="A179" s="4">
        <v>14976</v>
      </c>
      <c r="B179" s="1">
        <v>43615</v>
      </c>
      <c r="C179">
        <v>53466</v>
      </c>
      <c r="D179">
        <f>VLOOKUP(C179,'Inventory dataset'!$A$2:$D$25,3)</f>
        <v>3.5</v>
      </c>
      <c r="E179">
        <v>1</v>
      </c>
      <c r="F179">
        <v>0</v>
      </c>
      <c r="G179" s="9">
        <f t="shared" si="2"/>
        <v>3.5</v>
      </c>
      <c r="H179" s="1">
        <f>VLOOKUP(A179,'Customer dataset'!$A$1:$J$284,9)</f>
        <v>37</v>
      </c>
    </row>
    <row r="180" spans="1:8" x14ac:dyDescent="0.2">
      <c r="A180" s="4">
        <v>14976</v>
      </c>
      <c r="B180" s="1">
        <v>43790</v>
      </c>
      <c r="C180">
        <v>82580</v>
      </c>
      <c r="D180">
        <f>VLOOKUP(C180,'Inventory dataset'!$A$2:$D$25,3)</f>
        <v>2.9</v>
      </c>
      <c r="E180">
        <v>1</v>
      </c>
      <c r="F180">
        <v>0</v>
      </c>
      <c r="G180" s="9">
        <f t="shared" si="2"/>
        <v>2.9</v>
      </c>
      <c r="H180" s="1">
        <f>VLOOKUP(A180,'Customer dataset'!$A$1:$J$284,9)</f>
        <v>37</v>
      </c>
    </row>
    <row r="181" spans="1:8" x14ac:dyDescent="0.2">
      <c r="A181" s="4">
        <v>14997</v>
      </c>
      <c r="B181" s="1">
        <v>43658</v>
      </c>
      <c r="C181">
        <v>19987</v>
      </c>
      <c r="D181">
        <f>VLOOKUP(C181,'Inventory dataset'!$A$2:$D$25,3)</f>
        <v>2.9</v>
      </c>
      <c r="E181">
        <v>1</v>
      </c>
      <c r="F181">
        <v>0</v>
      </c>
      <c r="G181" s="9">
        <f t="shared" si="2"/>
        <v>2.9</v>
      </c>
      <c r="H181" s="1">
        <f>VLOOKUP(A181,'Customer dataset'!$A$1:$J$284,9)</f>
        <v>60</v>
      </c>
    </row>
    <row r="182" spans="1:8" x14ac:dyDescent="0.2">
      <c r="A182" s="4">
        <v>14997</v>
      </c>
      <c r="B182" s="1">
        <v>43707</v>
      </c>
      <c r="C182">
        <v>21871</v>
      </c>
      <c r="D182">
        <f>VLOOKUP(C182,'Inventory dataset'!$A$2:$D$25,3)</f>
        <v>2.9</v>
      </c>
      <c r="E182">
        <v>1</v>
      </c>
      <c r="F182">
        <v>0</v>
      </c>
      <c r="G182" s="9">
        <f t="shared" si="2"/>
        <v>2.9</v>
      </c>
      <c r="H182" s="1">
        <f>VLOOKUP(A182,'Customer dataset'!$A$1:$J$284,9)</f>
        <v>60</v>
      </c>
    </row>
    <row r="183" spans="1:8" x14ac:dyDescent="0.2">
      <c r="A183" s="4">
        <v>14997</v>
      </c>
      <c r="B183" s="1">
        <v>43476</v>
      </c>
      <c r="C183">
        <v>22077</v>
      </c>
      <c r="D183">
        <f>VLOOKUP(C183,'Inventory dataset'!$A$2:$D$25,3)</f>
        <v>3.5</v>
      </c>
      <c r="E183">
        <v>1</v>
      </c>
      <c r="F183">
        <v>0</v>
      </c>
      <c r="G183" s="9">
        <f t="shared" si="2"/>
        <v>3.5</v>
      </c>
      <c r="H183" s="1">
        <f>VLOOKUP(A183,'Customer dataset'!$A$1:$J$284,9)</f>
        <v>60</v>
      </c>
    </row>
    <row r="184" spans="1:8" x14ac:dyDescent="0.2">
      <c r="A184" s="4">
        <v>14997</v>
      </c>
      <c r="B184" s="1">
        <v>43798</v>
      </c>
      <c r="C184">
        <v>53466</v>
      </c>
      <c r="D184">
        <f>VLOOKUP(C184,'Inventory dataset'!$A$2:$D$25,3)</f>
        <v>3.5</v>
      </c>
      <c r="E184">
        <v>1</v>
      </c>
      <c r="F184">
        <v>0</v>
      </c>
      <c r="G184" s="9">
        <f t="shared" si="2"/>
        <v>3.5</v>
      </c>
      <c r="H184" s="1">
        <f>VLOOKUP(A184,'Customer dataset'!$A$1:$J$284,9)</f>
        <v>60</v>
      </c>
    </row>
    <row r="185" spans="1:8" x14ac:dyDescent="0.2">
      <c r="A185" s="4">
        <v>14997</v>
      </c>
      <c r="B185" s="1">
        <v>43692</v>
      </c>
      <c r="C185">
        <v>79302</v>
      </c>
      <c r="D185">
        <f>VLOOKUP(C185,'Inventory dataset'!$A$2:$D$25,3)</f>
        <v>3.5</v>
      </c>
      <c r="E185">
        <v>1</v>
      </c>
      <c r="F185">
        <v>0</v>
      </c>
      <c r="G185" s="9">
        <f t="shared" si="2"/>
        <v>3.5</v>
      </c>
      <c r="H185" s="1">
        <f>VLOOKUP(A185,'Customer dataset'!$A$1:$J$284,9)</f>
        <v>60</v>
      </c>
    </row>
    <row r="186" spans="1:8" x14ac:dyDescent="0.2">
      <c r="A186" s="4">
        <v>14998</v>
      </c>
      <c r="B186" s="1">
        <v>43642</v>
      </c>
      <c r="C186">
        <v>14557</v>
      </c>
      <c r="D186">
        <f>VLOOKUP(C186,'Inventory dataset'!$A$2:$D$25,3)</f>
        <v>2.75</v>
      </c>
      <c r="E186">
        <v>1</v>
      </c>
      <c r="F186">
        <v>0</v>
      </c>
      <c r="G186" s="9">
        <f t="shared" si="2"/>
        <v>2.75</v>
      </c>
      <c r="H186" s="1">
        <f>VLOOKUP(A186,'Customer dataset'!$A$1:$J$284,9)</f>
        <v>45</v>
      </c>
    </row>
    <row r="187" spans="1:8" x14ac:dyDescent="0.2">
      <c r="A187" s="4">
        <v>14998</v>
      </c>
      <c r="B187" s="1">
        <v>43813</v>
      </c>
      <c r="C187">
        <v>19987</v>
      </c>
      <c r="D187">
        <f>VLOOKUP(C187,'Inventory dataset'!$A$2:$D$25,3)</f>
        <v>2.9</v>
      </c>
      <c r="E187">
        <v>1</v>
      </c>
      <c r="F187">
        <v>0</v>
      </c>
      <c r="G187" s="9">
        <f t="shared" si="2"/>
        <v>2.9</v>
      </c>
      <c r="H187" s="1">
        <f>VLOOKUP(A187,'Customer dataset'!$A$1:$J$284,9)</f>
        <v>45</v>
      </c>
    </row>
    <row r="188" spans="1:8" x14ac:dyDescent="0.2">
      <c r="A188" s="4">
        <v>14998</v>
      </c>
      <c r="B188" s="1">
        <v>43697</v>
      </c>
      <c r="C188">
        <v>21071</v>
      </c>
      <c r="D188">
        <f>VLOOKUP(C188,'Inventory dataset'!$A$2:$D$25,3)</f>
        <v>3.5</v>
      </c>
      <c r="E188">
        <v>1</v>
      </c>
      <c r="F188">
        <v>0</v>
      </c>
      <c r="G188" s="9">
        <f t="shared" si="2"/>
        <v>3.5</v>
      </c>
      <c r="H188" s="1">
        <f>VLOOKUP(A188,'Customer dataset'!$A$1:$J$284,9)</f>
        <v>45</v>
      </c>
    </row>
    <row r="189" spans="1:8" x14ac:dyDescent="0.2">
      <c r="A189" s="4">
        <v>14998</v>
      </c>
      <c r="B189" s="1">
        <v>43829</v>
      </c>
      <c r="C189">
        <v>22593</v>
      </c>
      <c r="D189">
        <f>VLOOKUP(C189,'Inventory dataset'!$A$2:$D$25,3)</f>
        <v>3.5</v>
      </c>
      <c r="E189">
        <v>1</v>
      </c>
      <c r="F189">
        <v>0</v>
      </c>
      <c r="G189" s="9">
        <f t="shared" si="2"/>
        <v>3.5</v>
      </c>
      <c r="H189" s="1">
        <f>VLOOKUP(A189,'Customer dataset'!$A$1:$J$284,9)</f>
        <v>45</v>
      </c>
    </row>
    <row r="190" spans="1:8" x14ac:dyDescent="0.2">
      <c r="A190" s="4">
        <v>14998</v>
      </c>
      <c r="B190" s="1">
        <v>43615</v>
      </c>
      <c r="C190">
        <v>53466</v>
      </c>
      <c r="D190">
        <f>VLOOKUP(C190,'Inventory dataset'!$A$2:$D$25,3)</f>
        <v>3.5</v>
      </c>
      <c r="E190">
        <v>1</v>
      </c>
      <c r="F190">
        <v>0</v>
      </c>
      <c r="G190" s="9">
        <f t="shared" si="2"/>
        <v>3.5</v>
      </c>
      <c r="H190" s="1">
        <f>VLOOKUP(A190,'Customer dataset'!$A$1:$J$284,9)</f>
        <v>45</v>
      </c>
    </row>
    <row r="191" spans="1:8" x14ac:dyDescent="0.2">
      <c r="A191" s="4">
        <v>14998</v>
      </c>
      <c r="B191" s="1">
        <v>43584</v>
      </c>
      <c r="C191">
        <v>79302</v>
      </c>
      <c r="D191">
        <f>VLOOKUP(C191,'Inventory dataset'!$A$2:$D$25,3)</f>
        <v>3.5</v>
      </c>
      <c r="E191">
        <v>1</v>
      </c>
      <c r="F191">
        <v>0</v>
      </c>
      <c r="G191" s="9">
        <f t="shared" si="2"/>
        <v>3.5</v>
      </c>
      <c r="H191" s="1">
        <f>VLOOKUP(A191,'Customer dataset'!$A$1:$J$284,9)</f>
        <v>45</v>
      </c>
    </row>
    <row r="192" spans="1:8" x14ac:dyDescent="0.2">
      <c r="A192" s="4">
        <v>14998</v>
      </c>
      <c r="B192" s="1">
        <v>43568</v>
      </c>
      <c r="C192">
        <v>82580</v>
      </c>
      <c r="D192">
        <f>VLOOKUP(C192,'Inventory dataset'!$A$2:$D$25,3)</f>
        <v>2.9</v>
      </c>
      <c r="E192">
        <v>1</v>
      </c>
      <c r="F192">
        <v>10</v>
      </c>
      <c r="G192" s="9">
        <f t="shared" si="2"/>
        <v>2.61</v>
      </c>
      <c r="H192" s="1">
        <f>VLOOKUP(A192,'Customer dataset'!$A$1:$J$284,9)</f>
        <v>45</v>
      </c>
    </row>
    <row r="193" spans="1:8" x14ac:dyDescent="0.2">
      <c r="A193" s="4">
        <v>14999</v>
      </c>
      <c r="B193" s="1">
        <v>43470</v>
      </c>
      <c r="C193">
        <v>21071</v>
      </c>
      <c r="D193">
        <f>VLOOKUP(C193,'Inventory dataset'!$A$2:$D$25,3)</f>
        <v>3.5</v>
      </c>
      <c r="E193">
        <v>1</v>
      </c>
      <c r="F193">
        <v>5</v>
      </c>
      <c r="G193" s="9">
        <f t="shared" si="2"/>
        <v>3.3249999999999997</v>
      </c>
      <c r="H193" s="1">
        <f>VLOOKUP(A193,'Customer dataset'!$A$1:$J$284,9)</f>
        <v>49</v>
      </c>
    </row>
    <row r="194" spans="1:8" x14ac:dyDescent="0.2">
      <c r="A194" s="4">
        <v>14999</v>
      </c>
      <c r="B194" s="1">
        <v>43672</v>
      </c>
      <c r="C194">
        <v>22077</v>
      </c>
      <c r="D194">
        <f>VLOOKUP(C194,'Inventory dataset'!$A$2:$D$25,3)</f>
        <v>3.5</v>
      </c>
      <c r="E194">
        <v>1</v>
      </c>
      <c r="F194">
        <v>0</v>
      </c>
      <c r="G194" s="9">
        <f t="shared" ref="G194:G257" si="3">D194*E194*(1-F194/100)</f>
        <v>3.5</v>
      </c>
      <c r="H194" s="1">
        <f>VLOOKUP(A194,'Customer dataset'!$A$1:$J$284,9)</f>
        <v>49</v>
      </c>
    </row>
    <row r="195" spans="1:8" x14ac:dyDescent="0.2">
      <c r="A195" s="4">
        <v>14999</v>
      </c>
      <c r="B195" s="1">
        <v>43771</v>
      </c>
      <c r="C195">
        <v>22593</v>
      </c>
      <c r="D195">
        <f>VLOOKUP(C195,'Inventory dataset'!$A$2:$D$25,3)</f>
        <v>3.5</v>
      </c>
      <c r="E195">
        <v>1</v>
      </c>
      <c r="F195">
        <v>0</v>
      </c>
      <c r="G195" s="9">
        <f t="shared" si="3"/>
        <v>3.5</v>
      </c>
      <c r="H195" s="1">
        <f>VLOOKUP(A195,'Customer dataset'!$A$1:$J$284,9)</f>
        <v>49</v>
      </c>
    </row>
    <row r="196" spans="1:8" x14ac:dyDescent="0.2">
      <c r="A196" s="4">
        <v>14999</v>
      </c>
      <c r="B196" s="1">
        <v>43601</v>
      </c>
      <c r="C196">
        <v>79302</v>
      </c>
      <c r="D196">
        <f>VLOOKUP(C196,'Inventory dataset'!$A$2:$D$25,3)</f>
        <v>3.5</v>
      </c>
      <c r="E196">
        <v>1</v>
      </c>
      <c r="F196">
        <v>0</v>
      </c>
      <c r="G196" s="9">
        <f t="shared" si="3"/>
        <v>3.5</v>
      </c>
      <c r="H196" s="1">
        <f>VLOOKUP(A196,'Customer dataset'!$A$1:$J$284,9)</f>
        <v>49</v>
      </c>
    </row>
    <row r="197" spans="1:8" x14ac:dyDescent="0.2">
      <c r="A197" s="4">
        <v>14999</v>
      </c>
      <c r="B197" s="1">
        <v>43597</v>
      </c>
      <c r="C197">
        <v>82580</v>
      </c>
      <c r="D197">
        <f>VLOOKUP(C197,'Inventory dataset'!$A$2:$D$25,3)</f>
        <v>2.9</v>
      </c>
      <c r="E197">
        <v>1</v>
      </c>
      <c r="F197">
        <v>0</v>
      </c>
      <c r="G197" s="9">
        <f t="shared" si="3"/>
        <v>2.9</v>
      </c>
      <c r="H197" s="1">
        <f>VLOOKUP(A197,'Customer dataset'!$A$1:$J$284,9)</f>
        <v>49</v>
      </c>
    </row>
    <row r="198" spans="1:8" x14ac:dyDescent="0.2">
      <c r="A198" s="4">
        <v>15000</v>
      </c>
      <c r="B198" s="1">
        <v>43787</v>
      </c>
      <c r="C198">
        <v>20751</v>
      </c>
      <c r="D198">
        <f>VLOOKUP(C198,'Inventory dataset'!$A$2:$D$25,3)</f>
        <v>2.5</v>
      </c>
      <c r="E198">
        <v>1</v>
      </c>
      <c r="F198">
        <v>0</v>
      </c>
      <c r="G198" s="9">
        <f t="shared" si="3"/>
        <v>2.5</v>
      </c>
      <c r="H198" s="1">
        <f>VLOOKUP(A198,'Customer dataset'!$A$1:$J$284,9)</f>
        <v>54</v>
      </c>
    </row>
    <row r="199" spans="1:8" x14ac:dyDescent="0.2">
      <c r="A199" s="4">
        <v>15000</v>
      </c>
      <c r="B199" s="1">
        <v>43706</v>
      </c>
      <c r="C199">
        <v>21408</v>
      </c>
      <c r="D199">
        <f>VLOOKUP(C199,'Inventory dataset'!$A$2:$D$25,3)</f>
        <v>3</v>
      </c>
      <c r="E199">
        <v>1</v>
      </c>
      <c r="F199">
        <v>0</v>
      </c>
      <c r="G199" s="9">
        <f t="shared" si="3"/>
        <v>3</v>
      </c>
      <c r="H199" s="1">
        <f>VLOOKUP(A199,'Customer dataset'!$A$1:$J$284,9)</f>
        <v>54</v>
      </c>
    </row>
    <row r="200" spans="1:8" x14ac:dyDescent="0.2">
      <c r="A200" s="4">
        <v>15000</v>
      </c>
      <c r="B200" s="1">
        <v>43512</v>
      </c>
      <c r="C200">
        <v>21669</v>
      </c>
      <c r="D200">
        <f>VLOOKUP(C200,'Inventory dataset'!$A$2:$D$25,3)</f>
        <v>2.9</v>
      </c>
      <c r="E200">
        <v>1</v>
      </c>
      <c r="F200">
        <v>0</v>
      </c>
      <c r="G200" s="9">
        <f t="shared" si="3"/>
        <v>2.9</v>
      </c>
      <c r="H200" s="1">
        <f>VLOOKUP(A200,'Customer dataset'!$A$1:$J$284,9)</f>
        <v>54</v>
      </c>
    </row>
    <row r="201" spans="1:8" x14ac:dyDescent="0.2">
      <c r="A201" s="4">
        <v>15000</v>
      </c>
      <c r="B201" s="1">
        <v>43597</v>
      </c>
      <c r="C201">
        <v>84879</v>
      </c>
      <c r="D201">
        <f>VLOOKUP(C201,'Inventory dataset'!$A$2:$D$25,3)</f>
        <v>2.75</v>
      </c>
      <c r="E201">
        <v>2</v>
      </c>
      <c r="F201">
        <v>5</v>
      </c>
      <c r="G201" s="9">
        <f t="shared" si="3"/>
        <v>5.2249999999999996</v>
      </c>
      <c r="H201" s="1">
        <f>VLOOKUP(A201,'Customer dataset'!$A$1:$J$284,9)</f>
        <v>54</v>
      </c>
    </row>
    <row r="202" spans="1:8" x14ac:dyDescent="0.2">
      <c r="A202" s="4">
        <v>15002</v>
      </c>
      <c r="B202" s="1">
        <v>43671</v>
      </c>
      <c r="C202">
        <v>21669</v>
      </c>
      <c r="D202">
        <f>VLOOKUP(C202,'Inventory dataset'!$A$2:$D$25,3)</f>
        <v>2.9</v>
      </c>
      <c r="E202">
        <v>1</v>
      </c>
      <c r="F202">
        <v>0</v>
      </c>
      <c r="G202" s="9">
        <f t="shared" si="3"/>
        <v>2.9</v>
      </c>
      <c r="H202" s="1">
        <f>VLOOKUP(A202,'Customer dataset'!$A$1:$J$284,9)</f>
        <v>56</v>
      </c>
    </row>
    <row r="203" spans="1:8" x14ac:dyDescent="0.2">
      <c r="A203" s="4">
        <v>15002</v>
      </c>
      <c r="B203" s="1">
        <v>43807</v>
      </c>
      <c r="C203">
        <v>22144</v>
      </c>
      <c r="D203">
        <f>VLOOKUP(C203,'Inventory dataset'!$A$2:$D$25,3)</f>
        <v>3.2</v>
      </c>
      <c r="E203">
        <v>1</v>
      </c>
      <c r="F203">
        <v>0</v>
      </c>
      <c r="G203" s="9">
        <f t="shared" si="3"/>
        <v>3.2</v>
      </c>
      <c r="H203" s="1">
        <f>VLOOKUP(A203,'Customer dataset'!$A$1:$J$284,9)</f>
        <v>56</v>
      </c>
    </row>
    <row r="204" spans="1:8" x14ac:dyDescent="0.2">
      <c r="A204" s="4">
        <v>15002</v>
      </c>
      <c r="B204" s="1">
        <v>43481</v>
      </c>
      <c r="C204">
        <v>84282</v>
      </c>
      <c r="D204">
        <f>VLOOKUP(C204,'Inventory dataset'!$A$2:$D$25,3)</f>
        <v>2.9</v>
      </c>
      <c r="E204">
        <v>1</v>
      </c>
      <c r="F204">
        <v>0</v>
      </c>
      <c r="G204" s="9">
        <f t="shared" si="3"/>
        <v>2.9</v>
      </c>
      <c r="H204" s="1">
        <f>VLOOKUP(A204,'Customer dataset'!$A$1:$J$284,9)</f>
        <v>56</v>
      </c>
    </row>
    <row r="205" spans="1:8" x14ac:dyDescent="0.2">
      <c r="A205" s="4">
        <v>15002</v>
      </c>
      <c r="B205" s="1">
        <v>43547</v>
      </c>
      <c r="C205">
        <v>84879</v>
      </c>
      <c r="D205">
        <f>VLOOKUP(C205,'Inventory dataset'!$A$2:$D$25,3)</f>
        <v>2.75</v>
      </c>
      <c r="E205">
        <v>1</v>
      </c>
      <c r="F205">
        <v>0</v>
      </c>
      <c r="G205" s="9">
        <f t="shared" si="3"/>
        <v>2.75</v>
      </c>
      <c r="H205" s="1">
        <f>VLOOKUP(A205,'Customer dataset'!$A$1:$J$284,9)</f>
        <v>56</v>
      </c>
    </row>
    <row r="206" spans="1:8" x14ac:dyDescent="0.2">
      <c r="A206" s="4">
        <v>15585</v>
      </c>
      <c r="B206" s="1">
        <v>43649</v>
      </c>
      <c r="C206">
        <v>20751</v>
      </c>
      <c r="D206">
        <f>VLOOKUP(C206,'Inventory dataset'!$A$2:$D$25,3)</f>
        <v>2.5</v>
      </c>
      <c r="E206">
        <v>1</v>
      </c>
      <c r="F206">
        <v>0</v>
      </c>
      <c r="G206" s="9">
        <f t="shared" si="3"/>
        <v>2.5</v>
      </c>
      <c r="H206" s="1">
        <f>VLOOKUP(A206,'Customer dataset'!$A$1:$J$284,9)</f>
        <v>51</v>
      </c>
    </row>
    <row r="207" spans="1:8" x14ac:dyDescent="0.2">
      <c r="A207" s="4">
        <v>15585</v>
      </c>
      <c r="B207" s="1">
        <v>43631</v>
      </c>
      <c r="C207">
        <v>21071</v>
      </c>
      <c r="D207">
        <f>VLOOKUP(C207,'Inventory dataset'!$A$2:$D$25,3)</f>
        <v>3.5</v>
      </c>
      <c r="E207">
        <v>1</v>
      </c>
      <c r="F207">
        <v>15</v>
      </c>
      <c r="G207" s="9">
        <f t="shared" si="3"/>
        <v>2.9750000000000001</v>
      </c>
      <c r="H207" s="1">
        <f>VLOOKUP(A207,'Customer dataset'!$A$1:$J$284,9)</f>
        <v>51</v>
      </c>
    </row>
    <row r="208" spans="1:8" x14ac:dyDescent="0.2">
      <c r="A208" s="4">
        <v>15585</v>
      </c>
      <c r="B208" s="1">
        <v>43783</v>
      </c>
      <c r="C208">
        <v>21408</v>
      </c>
      <c r="D208">
        <f>VLOOKUP(C208,'Inventory dataset'!$A$2:$D$25,3)</f>
        <v>3</v>
      </c>
      <c r="E208">
        <v>1</v>
      </c>
      <c r="F208">
        <v>0</v>
      </c>
      <c r="G208" s="9">
        <f t="shared" si="3"/>
        <v>3</v>
      </c>
      <c r="H208" s="1">
        <f>VLOOKUP(A208,'Customer dataset'!$A$1:$J$284,9)</f>
        <v>51</v>
      </c>
    </row>
    <row r="209" spans="1:8" x14ac:dyDescent="0.2">
      <c r="A209" s="4">
        <v>15585</v>
      </c>
      <c r="B209" s="1">
        <v>43651</v>
      </c>
      <c r="C209">
        <v>21669</v>
      </c>
      <c r="D209">
        <f>VLOOKUP(C209,'Inventory dataset'!$A$2:$D$25,3)</f>
        <v>2.9</v>
      </c>
      <c r="E209">
        <v>1</v>
      </c>
      <c r="F209">
        <v>0</v>
      </c>
      <c r="G209" s="9">
        <f t="shared" si="3"/>
        <v>2.9</v>
      </c>
      <c r="H209" s="1">
        <f>VLOOKUP(A209,'Customer dataset'!$A$1:$J$284,9)</f>
        <v>51</v>
      </c>
    </row>
    <row r="210" spans="1:8" x14ac:dyDescent="0.2">
      <c r="A210" s="4">
        <v>15585</v>
      </c>
      <c r="B210" s="1">
        <v>43500</v>
      </c>
      <c r="C210">
        <v>84879</v>
      </c>
      <c r="D210">
        <f>VLOOKUP(C210,'Inventory dataset'!$A$2:$D$25,3)</f>
        <v>2.75</v>
      </c>
      <c r="E210">
        <v>1</v>
      </c>
      <c r="F210">
        <v>0</v>
      </c>
      <c r="G210" s="9">
        <f t="shared" si="3"/>
        <v>2.75</v>
      </c>
      <c r="H210" s="1">
        <f>VLOOKUP(A210,'Customer dataset'!$A$1:$J$284,9)</f>
        <v>51</v>
      </c>
    </row>
    <row r="211" spans="1:8" x14ac:dyDescent="0.2">
      <c r="A211" s="4">
        <v>15587</v>
      </c>
      <c r="B211" s="1">
        <v>43801</v>
      </c>
      <c r="C211">
        <v>21408</v>
      </c>
      <c r="D211">
        <f>VLOOKUP(C211,'Inventory dataset'!$A$2:$D$25,3)</f>
        <v>3</v>
      </c>
      <c r="E211">
        <v>1</v>
      </c>
      <c r="F211">
        <v>0</v>
      </c>
      <c r="G211" s="9">
        <f t="shared" si="3"/>
        <v>3</v>
      </c>
      <c r="H211" s="1">
        <f>VLOOKUP(A211,'Customer dataset'!$A$1:$J$284,9)</f>
        <v>53</v>
      </c>
    </row>
    <row r="212" spans="1:8" x14ac:dyDescent="0.2">
      <c r="A212" s="4">
        <v>15587</v>
      </c>
      <c r="B212" s="1">
        <v>43625</v>
      </c>
      <c r="C212">
        <v>21669</v>
      </c>
      <c r="D212">
        <f>VLOOKUP(C212,'Inventory dataset'!$A$2:$D$25,3)</f>
        <v>2.9</v>
      </c>
      <c r="E212">
        <v>1</v>
      </c>
      <c r="F212">
        <v>0</v>
      </c>
      <c r="G212" s="9">
        <f t="shared" si="3"/>
        <v>2.9</v>
      </c>
      <c r="H212" s="1">
        <f>VLOOKUP(A212,'Customer dataset'!$A$1:$J$284,9)</f>
        <v>53</v>
      </c>
    </row>
    <row r="213" spans="1:8" x14ac:dyDescent="0.2">
      <c r="A213" s="4">
        <v>15587</v>
      </c>
      <c r="B213" s="1">
        <v>43740</v>
      </c>
      <c r="C213">
        <v>22144</v>
      </c>
      <c r="D213">
        <f>VLOOKUP(C213,'Inventory dataset'!$A$2:$D$25,3)</f>
        <v>3.2</v>
      </c>
      <c r="E213">
        <v>1</v>
      </c>
      <c r="F213">
        <v>15</v>
      </c>
      <c r="G213" s="9">
        <f t="shared" si="3"/>
        <v>2.72</v>
      </c>
      <c r="H213" s="1">
        <f>VLOOKUP(A213,'Customer dataset'!$A$1:$J$284,9)</f>
        <v>53</v>
      </c>
    </row>
    <row r="214" spans="1:8" x14ac:dyDescent="0.2">
      <c r="A214" s="4">
        <v>15587</v>
      </c>
      <c r="B214" s="1">
        <v>43578</v>
      </c>
      <c r="C214">
        <v>84879</v>
      </c>
      <c r="D214">
        <f>VLOOKUP(C214,'Inventory dataset'!$A$2:$D$25,3)</f>
        <v>2.75</v>
      </c>
      <c r="E214">
        <v>1</v>
      </c>
      <c r="F214">
        <v>0</v>
      </c>
      <c r="G214" s="9">
        <f t="shared" si="3"/>
        <v>2.75</v>
      </c>
      <c r="H214" s="1">
        <f>VLOOKUP(A214,'Customer dataset'!$A$1:$J$284,9)</f>
        <v>53</v>
      </c>
    </row>
    <row r="215" spans="1:8" x14ac:dyDescent="0.2">
      <c r="A215" s="4">
        <v>15589</v>
      </c>
      <c r="B215" s="1">
        <v>43503</v>
      </c>
      <c r="C215">
        <v>20751</v>
      </c>
      <c r="D215">
        <f>VLOOKUP(C215,'Inventory dataset'!$A$2:$D$25,3)</f>
        <v>2.5</v>
      </c>
      <c r="E215">
        <v>1</v>
      </c>
      <c r="F215">
        <v>0</v>
      </c>
      <c r="G215" s="9">
        <f t="shared" si="3"/>
        <v>2.5</v>
      </c>
      <c r="H215" s="1">
        <f>VLOOKUP(A215,'Customer dataset'!$A$1:$J$284,9)</f>
        <v>48</v>
      </c>
    </row>
    <row r="216" spans="1:8" x14ac:dyDescent="0.2">
      <c r="A216" s="4">
        <v>15589</v>
      </c>
      <c r="B216" s="1">
        <v>43527</v>
      </c>
      <c r="C216">
        <v>21408</v>
      </c>
      <c r="D216">
        <f>VLOOKUP(C216,'Inventory dataset'!$A$2:$D$25,3)</f>
        <v>3</v>
      </c>
      <c r="E216">
        <v>1</v>
      </c>
      <c r="F216">
        <v>0</v>
      </c>
      <c r="G216" s="9">
        <f t="shared" si="3"/>
        <v>3</v>
      </c>
      <c r="H216" s="1">
        <f>VLOOKUP(A216,'Customer dataset'!$A$1:$J$284,9)</f>
        <v>48</v>
      </c>
    </row>
    <row r="217" spans="1:8" x14ac:dyDescent="0.2">
      <c r="A217" s="4">
        <v>15589</v>
      </c>
      <c r="B217" s="1">
        <v>43545</v>
      </c>
      <c r="C217">
        <v>21669</v>
      </c>
      <c r="D217">
        <f>VLOOKUP(C217,'Inventory dataset'!$A$2:$D$25,3)</f>
        <v>2.9</v>
      </c>
      <c r="E217">
        <v>1</v>
      </c>
      <c r="F217">
        <v>0</v>
      </c>
      <c r="G217" s="9">
        <f t="shared" si="3"/>
        <v>2.9</v>
      </c>
      <c r="H217" s="1">
        <f>VLOOKUP(A217,'Customer dataset'!$A$1:$J$284,9)</f>
        <v>48</v>
      </c>
    </row>
    <row r="218" spans="1:8" x14ac:dyDescent="0.2">
      <c r="A218" s="4">
        <v>15589</v>
      </c>
      <c r="B218" s="1">
        <v>43526</v>
      </c>
      <c r="C218">
        <v>84282</v>
      </c>
      <c r="D218">
        <f>VLOOKUP(C218,'Inventory dataset'!$A$2:$D$25,3)</f>
        <v>2.9</v>
      </c>
      <c r="E218">
        <v>1</v>
      </c>
      <c r="F218">
        <v>5</v>
      </c>
      <c r="G218" s="9">
        <f t="shared" si="3"/>
        <v>2.7549999999999999</v>
      </c>
      <c r="H218" s="1">
        <f>VLOOKUP(A218,'Customer dataset'!$A$1:$J$284,9)</f>
        <v>48</v>
      </c>
    </row>
    <row r="219" spans="1:8" x14ac:dyDescent="0.2">
      <c r="A219" s="4">
        <v>15590</v>
      </c>
      <c r="B219" s="1">
        <v>43683</v>
      </c>
      <c r="C219">
        <v>21408</v>
      </c>
      <c r="D219">
        <f>VLOOKUP(C219,'Inventory dataset'!$A$2:$D$25,3)</f>
        <v>3</v>
      </c>
      <c r="E219">
        <v>1</v>
      </c>
      <c r="F219">
        <v>0</v>
      </c>
      <c r="G219" s="9">
        <f t="shared" si="3"/>
        <v>3</v>
      </c>
      <c r="H219" s="1">
        <f>VLOOKUP(A219,'Customer dataset'!$A$1:$J$284,9)</f>
        <v>59</v>
      </c>
    </row>
    <row r="220" spans="1:8" x14ac:dyDescent="0.2">
      <c r="A220" s="4">
        <v>15590</v>
      </c>
      <c r="B220" s="1">
        <v>43762</v>
      </c>
      <c r="C220">
        <v>21669</v>
      </c>
      <c r="D220">
        <f>VLOOKUP(C220,'Inventory dataset'!$A$2:$D$25,3)</f>
        <v>2.9</v>
      </c>
      <c r="E220">
        <v>1</v>
      </c>
      <c r="F220">
        <v>0</v>
      </c>
      <c r="G220" s="9">
        <f t="shared" si="3"/>
        <v>2.9</v>
      </c>
      <c r="H220" s="1">
        <f>VLOOKUP(A220,'Customer dataset'!$A$1:$J$284,9)</f>
        <v>59</v>
      </c>
    </row>
    <row r="221" spans="1:8" x14ac:dyDescent="0.2">
      <c r="A221" s="4">
        <v>15590</v>
      </c>
      <c r="B221" s="1">
        <v>43828</v>
      </c>
      <c r="C221">
        <v>22144</v>
      </c>
      <c r="D221">
        <f>VLOOKUP(C221,'Inventory dataset'!$A$2:$D$25,3)</f>
        <v>3.2</v>
      </c>
      <c r="E221">
        <v>1</v>
      </c>
      <c r="F221">
        <v>0</v>
      </c>
      <c r="G221" s="9">
        <f t="shared" si="3"/>
        <v>3.2</v>
      </c>
      <c r="H221" s="1">
        <f>VLOOKUP(A221,'Customer dataset'!$A$1:$J$284,9)</f>
        <v>59</v>
      </c>
    </row>
    <row r="222" spans="1:8" x14ac:dyDescent="0.2">
      <c r="A222" s="4">
        <v>15590</v>
      </c>
      <c r="B222" s="1">
        <v>43763</v>
      </c>
      <c r="C222">
        <v>84879</v>
      </c>
      <c r="D222">
        <f>VLOOKUP(C222,'Inventory dataset'!$A$2:$D$25,3)</f>
        <v>2.75</v>
      </c>
      <c r="E222">
        <v>1</v>
      </c>
      <c r="F222">
        <v>0</v>
      </c>
      <c r="G222" s="9">
        <f t="shared" si="3"/>
        <v>2.75</v>
      </c>
      <c r="H222" s="1">
        <f>VLOOKUP(A222,'Customer dataset'!$A$1:$J$284,9)</f>
        <v>59</v>
      </c>
    </row>
    <row r="223" spans="1:8" x14ac:dyDescent="0.2">
      <c r="A223" s="4">
        <v>15592</v>
      </c>
      <c r="B223" s="1">
        <v>43773</v>
      </c>
      <c r="C223">
        <v>20751</v>
      </c>
      <c r="D223">
        <f>VLOOKUP(C223,'Inventory dataset'!$A$2:$D$25,3)</f>
        <v>2.5</v>
      </c>
      <c r="E223">
        <v>1</v>
      </c>
      <c r="F223">
        <v>0</v>
      </c>
      <c r="G223" s="9">
        <f t="shared" si="3"/>
        <v>2.5</v>
      </c>
      <c r="H223" s="1">
        <f>VLOOKUP(A223,'Customer dataset'!$A$1:$J$284,9)</f>
        <v>44</v>
      </c>
    </row>
    <row r="224" spans="1:8" x14ac:dyDescent="0.2">
      <c r="A224" s="4">
        <v>15592</v>
      </c>
      <c r="B224" s="1">
        <v>43581</v>
      </c>
      <c r="C224">
        <v>21408</v>
      </c>
      <c r="D224">
        <f>VLOOKUP(C224,'Inventory dataset'!$A$2:$D$25,3)</f>
        <v>3</v>
      </c>
      <c r="E224">
        <v>1</v>
      </c>
      <c r="F224">
        <v>0</v>
      </c>
      <c r="G224" s="9">
        <f t="shared" si="3"/>
        <v>3</v>
      </c>
      <c r="H224" s="1">
        <f>VLOOKUP(A224,'Customer dataset'!$A$1:$J$284,9)</f>
        <v>44</v>
      </c>
    </row>
    <row r="225" spans="1:8" x14ac:dyDescent="0.2">
      <c r="A225" s="4">
        <v>15592</v>
      </c>
      <c r="B225" s="1">
        <v>43553</v>
      </c>
      <c r="C225">
        <v>21669</v>
      </c>
      <c r="D225">
        <f>VLOOKUP(C225,'Inventory dataset'!$A$2:$D$25,3)</f>
        <v>2.9</v>
      </c>
      <c r="E225">
        <v>1</v>
      </c>
      <c r="F225">
        <v>0</v>
      </c>
      <c r="G225" s="9">
        <f t="shared" si="3"/>
        <v>2.9</v>
      </c>
      <c r="H225" s="1">
        <f>VLOOKUP(A225,'Customer dataset'!$A$1:$J$284,9)</f>
        <v>44</v>
      </c>
    </row>
    <row r="226" spans="1:8" x14ac:dyDescent="0.2">
      <c r="A226" s="4">
        <v>15592</v>
      </c>
      <c r="B226" s="1">
        <v>43614</v>
      </c>
      <c r="C226">
        <v>84282</v>
      </c>
      <c r="D226">
        <f>VLOOKUP(C226,'Inventory dataset'!$A$2:$D$25,3)</f>
        <v>2.9</v>
      </c>
      <c r="E226">
        <v>1</v>
      </c>
      <c r="F226">
        <v>0</v>
      </c>
      <c r="G226" s="9">
        <f t="shared" si="3"/>
        <v>2.9</v>
      </c>
      <c r="H226" s="1">
        <f>VLOOKUP(A226,'Customer dataset'!$A$1:$J$284,9)</f>
        <v>44</v>
      </c>
    </row>
    <row r="227" spans="1:8" x14ac:dyDescent="0.2">
      <c r="A227" s="4">
        <v>15593</v>
      </c>
      <c r="B227" s="1">
        <v>43656</v>
      </c>
      <c r="C227">
        <v>20751</v>
      </c>
      <c r="D227">
        <f>VLOOKUP(C227,'Inventory dataset'!$A$2:$D$25,3)</f>
        <v>2.5</v>
      </c>
      <c r="E227">
        <v>1</v>
      </c>
      <c r="F227">
        <v>0</v>
      </c>
      <c r="G227" s="9">
        <f t="shared" si="3"/>
        <v>2.5</v>
      </c>
      <c r="H227" s="1">
        <f>VLOOKUP(A227,'Customer dataset'!$A$1:$J$284,9)</f>
        <v>63</v>
      </c>
    </row>
    <row r="228" spans="1:8" x14ac:dyDescent="0.2">
      <c r="A228" s="4">
        <v>15593</v>
      </c>
      <c r="B228" s="1">
        <v>43636</v>
      </c>
      <c r="C228">
        <v>21408</v>
      </c>
      <c r="D228">
        <f>VLOOKUP(C228,'Inventory dataset'!$A$2:$D$25,3)</f>
        <v>3</v>
      </c>
      <c r="E228">
        <v>1</v>
      </c>
      <c r="F228">
        <v>0</v>
      </c>
      <c r="G228" s="9">
        <f t="shared" si="3"/>
        <v>3</v>
      </c>
      <c r="H228" s="1">
        <f>VLOOKUP(A228,'Customer dataset'!$A$1:$J$284,9)</f>
        <v>63</v>
      </c>
    </row>
    <row r="229" spans="1:8" x14ac:dyDescent="0.2">
      <c r="A229" s="4">
        <v>15593</v>
      </c>
      <c r="B229" s="1">
        <v>43719</v>
      </c>
      <c r="C229">
        <v>21669</v>
      </c>
      <c r="D229">
        <f>VLOOKUP(C229,'Inventory dataset'!$A$2:$D$25,3)</f>
        <v>2.9</v>
      </c>
      <c r="E229">
        <v>1</v>
      </c>
      <c r="F229">
        <v>0</v>
      </c>
      <c r="G229" s="9">
        <f t="shared" si="3"/>
        <v>2.9</v>
      </c>
      <c r="H229" s="1">
        <f>VLOOKUP(A229,'Customer dataset'!$A$1:$J$284,9)</f>
        <v>63</v>
      </c>
    </row>
    <row r="230" spans="1:8" x14ac:dyDescent="0.2">
      <c r="A230" s="4">
        <v>15593</v>
      </c>
      <c r="B230" s="1">
        <v>43736</v>
      </c>
      <c r="C230">
        <v>21669</v>
      </c>
      <c r="D230">
        <f>VLOOKUP(C230,'Inventory dataset'!$A$2:$D$25,3)</f>
        <v>2.9</v>
      </c>
      <c r="E230">
        <v>1</v>
      </c>
      <c r="F230">
        <v>0</v>
      </c>
      <c r="G230" s="9">
        <f t="shared" si="3"/>
        <v>2.9</v>
      </c>
      <c r="H230" s="1">
        <f>VLOOKUP(A230,'Customer dataset'!$A$1:$J$284,9)</f>
        <v>63</v>
      </c>
    </row>
    <row r="231" spans="1:8" x14ac:dyDescent="0.2">
      <c r="A231" s="4">
        <v>15593</v>
      </c>
      <c r="B231" s="1">
        <v>43516</v>
      </c>
      <c r="C231">
        <v>22144</v>
      </c>
      <c r="D231">
        <f>VLOOKUP(C231,'Inventory dataset'!$A$2:$D$25,3)</f>
        <v>3.2</v>
      </c>
      <c r="E231">
        <v>1</v>
      </c>
      <c r="F231">
        <v>0</v>
      </c>
      <c r="G231" s="9">
        <f t="shared" si="3"/>
        <v>3.2</v>
      </c>
      <c r="H231" s="1">
        <f>VLOOKUP(A231,'Customer dataset'!$A$1:$J$284,9)</f>
        <v>63</v>
      </c>
    </row>
    <row r="232" spans="1:8" x14ac:dyDescent="0.2">
      <c r="A232" s="4">
        <v>15593</v>
      </c>
      <c r="B232" s="1">
        <v>43727</v>
      </c>
      <c r="C232">
        <v>84282</v>
      </c>
      <c r="D232">
        <f>VLOOKUP(C232,'Inventory dataset'!$A$2:$D$25,3)</f>
        <v>2.9</v>
      </c>
      <c r="E232">
        <v>1</v>
      </c>
      <c r="F232">
        <v>0</v>
      </c>
      <c r="G232" s="9">
        <f t="shared" si="3"/>
        <v>2.9</v>
      </c>
      <c r="H232" s="1">
        <f>VLOOKUP(A232,'Customer dataset'!$A$1:$J$284,9)</f>
        <v>63</v>
      </c>
    </row>
    <row r="233" spans="1:8" x14ac:dyDescent="0.2">
      <c r="A233" s="4">
        <v>15593</v>
      </c>
      <c r="B233" s="1">
        <v>43792</v>
      </c>
      <c r="C233">
        <v>84879</v>
      </c>
      <c r="D233">
        <f>VLOOKUP(C233,'Inventory dataset'!$A$2:$D$25,3)</f>
        <v>2.75</v>
      </c>
      <c r="E233">
        <v>1</v>
      </c>
      <c r="F233">
        <v>0</v>
      </c>
      <c r="G233" s="9">
        <f t="shared" si="3"/>
        <v>2.75</v>
      </c>
      <c r="H233" s="1">
        <f>VLOOKUP(A233,'Customer dataset'!$A$1:$J$284,9)</f>
        <v>63</v>
      </c>
    </row>
    <row r="234" spans="1:8" x14ac:dyDescent="0.2">
      <c r="A234" s="4">
        <v>15594</v>
      </c>
      <c r="B234" s="1">
        <v>43812</v>
      </c>
      <c r="C234">
        <v>20751</v>
      </c>
      <c r="D234">
        <f>VLOOKUP(C234,'Inventory dataset'!$A$2:$D$25,3)</f>
        <v>2.5</v>
      </c>
      <c r="E234">
        <v>1</v>
      </c>
      <c r="F234">
        <v>0</v>
      </c>
      <c r="G234" s="9">
        <f t="shared" si="3"/>
        <v>2.5</v>
      </c>
      <c r="H234" s="1">
        <f>VLOOKUP(A234,'Customer dataset'!$A$1:$J$284,9)</f>
        <v>32</v>
      </c>
    </row>
    <row r="235" spans="1:8" x14ac:dyDescent="0.2">
      <c r="A235" s="4">
        <v>15594</v>
      </c>
      <c r="B235" s="1">
        <v>43491</v>
      </c>
      <c r="C235">
        <v>21408</v>
      </c>
      <c r="D235">
        <f>VLOOKUP(C235,'Inventory dataset'!$A$2:$D$25,3)</f>
        <v>3</v>
      </c>
      <c r="E235">
        <v>1</v>
      </c>
      <c r="F235">
        <v>0</v>
      </c>
      <c r="G235" s="9">
        <f t="shared" si="3"/>
        <v>3</v>
      </c>
      <c r="H235" s="1">
        <f>VLOOKUP(A235,'Customer dataset'!$A$1:$J$284,9)</f>
        <v>32</v>
      </c>
    </row>
    <row r="236" spans="1:8" x14ac:dyDescent="0.2">
      <c r="A236" s="4">
        <v>15594</v>
      </c>
      <c r="B236" s="1">
        <v>43678</v>
      </c>
      <c r="C236">
        <v>21669</v>
      </c>
      <c r="D236">
        <f>VLOOKUP(C236,'Inventory dataset'!$A$2:$D$25,3)</f>
        <v>2.9</v>
      </c>
      <c r="E236">
        <v>1</v>
      </c>
      <c r="F236">
        <v>0</v>
      </c>
      <c r="G236" s="9">
        <f t="shared" si="3"/>
        <v>2.9</v>
      </c>
      <c r="H236" s="1">
        <f>VLOOKUP(A236,'Customer dataset'!$A$1:$J$284,9)</f>
        <v>32</v>
      </c>
    </row>
    <row r="237" spans="1:8" x14ac:dyDescent="0.2">
      <c r="A237" s="4">
        <v>15594</v>
      </c>
      <c r="B237" s="1">
        <v>43502</v>
      </c>
      <c r="C237">
        <v>22144</v>
      </c>
      <c r="D237">
        <f>VLOOKUP(C237,'Inventory dataset'!$A$2:$D$25,3)</f>
        <v>3.2</v>
      </c>
      <c r="E237">
        <v>1</v>
      </c>
      <c r="F237">
        <v>0</v>
      </c>
      <c r="G237" s="9">
        <f t="shared" si="3"/>
        <v>3.2</v>
      </c>
      <c r="H237" s="1">
        <f>VLOOKUP(A237,'Customer dataset'!$A$1:$J$284,9)</f>
        <v>32</v>
      </c>
    </row>
    <row r="238" spans="1:8" x14ac:dyDescent="0.2">
      <c r="A238" s="4">
        <v>15632</v>
      </c>
      <c r="B238" s="1">
        <v>43594</v>
      </c>
      <c r="C238">
        <v>20751</v>
      </c>
      <c r="D238">
        <f>VLOOKUP(C238,'Inventory dataset'!$A$2:$D$25,3)</f>
        <v>2.5</v>
      </c>
      <c r="E238">
        <v>1</v>
      </c>
      <c r="F238">
        <v>0</v>
      </c>
      <c r="G238" s="9">
        <f t="shared" si="3"/>
        <v>2.5</v>
      </c>
      <c r="H238" s="1">
        <f>VLOOKUP(A238,'Customer dataset'!$A$1:$J$284,9)</f>
        <v>57</v>
      </c>
    </row>
    <row r="239" spans="1:8" x14ac:dyDescent="0.2">
      <c r="A239" s="4">
        <v>15632</v>
      </c>
      <c r="B239" s="1">
        <v>43596</v>
      </c>
      <c r="C239">
        <v>21669</v>
      </c>
      <c r="D239">
        <f>VLOOKUP(C239,'Inventory dataset'!$A$2:$D$25,3)</f>
        <v>2.9</v>
      </c>
      <c r="E239">
        <v>1</v>
      </c>
      <c r="F239">
        <v>0</v>
      </c>
      <c r="G239" s="9">
        <f t="shared" si="3"/>
        <v>2.9</v>
      </c>
      <c r="H239" s="1">
        <f>VLOOKUP(A239,'Customer dataset'!$A$1:$J$284,9)</f>
        <v>57</v>
      </c>
    </row>
    <row r="240" spans="1:8" x14ac:dyDescent="0.2">
      <c r="A240" s="4">
        <v>15632</v>
      </c>
      <c r="B240" s="1">
        <v>43663</v>
      </c>
      <c r="C240">
        <v>84282</v>
      </c>
      <c r="D240">
        <f>VLOOKUP(C240,'Inventory dataset'!$A$2:$D$25,3)</f>
        <v>2.9</v>
      </c>
      <c r="E240">
        <v>1</v>
      </c>
      <c r="F240">
        <v>0</v>
      </c>
      <c r="G240" s="9">
        <f t="shared" si="3"/>
        <v>2.9</v>
      </c>
      <c r="H240" s="1">
        <f>VLOOKUP(A240,'Customer dataset'!$A$1:$J$284,9)</f>
        <v>57</v>
      </c>
    </row>
    <row r="241" spans="1:8" x14ac:dyDescent="0.2">
      <c r="A241" s="4">
        <v>15634</v>
      </c>
      <c r="B241" s="1">
        <v>43593</v>
      </c>
      <c r="C241">
        <v>21408</v>
      </c>
      <c r="D241">
        <f>VLOOKUP(C241,'Inventory dataset'!$A$2:$D$25,3)</f>
        <v>3</v>
      </c>
      <c r="E241">
        <v>1</v>
      </c>
      <c r="F241">
        <v>10</v>
      </c>
      <c r="G241" s="9">
        <f t="shared" si="3"/>
        <v>2.7</v>
      </c>
      <c r="H241" s="1">
        <f>VLOOKUP(A241,'Customer dataset'!$A$1:$J$284,9)</f>
        <v>43</v>
      </c>
    </row>
    <row r="242" spans="1:8" x14ac:dyDescent="0.2">
      <c r="A242" s="4">
        <v>15634</v>
      </c>
      <c r="B242" s="1">
        <v>43495</v>
      </c>
      <c r="C242">
        <v>21669</v>
      </c>
      <c r="D242">
        <f>VLOOKUP(C242,'Inventory dataset'!$A$2:$D$25,3)</f>
        <v>2.9</v>
      </c>
      <c r="E242">
        <v>1</v>
      </c>
      <c r="F242">
        <v>0</v>
      </c>
      <c r="G242" s="9">
        <f t="shared" si="3"/>
        <v>2.9</v>
      </c>
      <c r="H242" s="1">
        <f>VLOOKUP(A242,'Customer dataset'!$A$1:$J$284,9)</f>
        <v>43</v>
      </c>
    </row>
    <row r="243" spans="1:8" x14ac:dyDescent="0.2">
      <c r="A243" s="4">
        <v>15634</v>
      </c>
      <c r="B243" s="1">
        <v>43724</v>
      </c>
      <c r="C243">
        <v>22144</v>
      </c>
      <c r="D243">
        <f>VLOOKUP(C243,'Inventory dataset'!$A$2:$D$25,3)</f>
        <v>3.2</v>
      </c>
      <c r="E243">
        <v>1</v>
      </c>
      <c r="F243">
        <v>0</v>
      </c>
      <c r="G243" s="9">
        <f t="shared" si="3"/>
        <v>3.2</v>
      </c>
      <c r="H243" s="1">
        <f>VLOOKUP(A243,'Customer dataset'!$A$1:$J$284,9)</f>
        <v>43</v>
      </c>
    </row>
    <row r="244" spans="1:8" x14ac:dyDescent="0.2">
      <c r="A244" s="4">
        <v>15634</v>
      </c>
      <c r="B244" s="1">
        <v>43644</v>
      </c>
      <c r="C244">
        <v>84282</v>
      </c>
      <c r="D244">
        <f>VLOOKUP(C244,'Inventory dataset'!$A$2:$D$25,3)</f>
        <v>2.9</v>
      </c>
      <c r="E244">
        <v>2</v>
      </c>
      <c r="F244">
        <v>5</v>
      </c>
      <c r="G244" s="9">
        <f t="shared" si="3"/>
        <v>5.51</v>
      </c>
      <c r="H244" s="1">
        <f>VLOOKUP(A244,'Customer dataset'!$A$1:$J$284,9)</f>
        <v>43</v>
      </c>
    </row>
    <row r="245" spans="1:8" x14ac:dyDescent="0.2">
      <c r="A245" s="4">
        <v>15636</v>
      </c>
      <c r="B245" s="1">
        <v>43722</v>
      </c>
      <c r="C245">
        <v>20751</v>
      </c>
      <c r="D245">
        <f>VLOOKUP(C245,'Inventory dataset'!$A$2:$D$25,3)</f>
        <v>2.5</v>
      </c>
      <c r="E245">
        <v>1</v>
      </c>
      <c r="F245">
        <v>0</v>
      </c>
      <c r="G245" s="9">
        <f t="shared" si="3"/>
        <v>2.5</v>
      </c>
      <c r="H245" s="1">
        <f>VLOOKUP(A245,'Customer dataset'!$A$1:$J$284,9)</f>
        <v>65</v>
      </c>
    </row>
    <row r="246" spans="1:8" x14ac:dyDescent="0.2">
      <c r="A246" s="4">
        <v>15636</v>
      </c>
      <c r="B246" s="1">
        <v>43727</v>
      </c>
      <c r="C246">
        <v>20751</v>
      </c>
      <c r="D246">
        <f>VLOOKUP(C246,'Inventory dataset'!$A$2:$D$25,3)</f>
        <v>2.5</v>
      </c>
      <c r="E246">
        <v>1</v>
      </c>
      <c r="F246">
        <v>0</v>
      </c>
      <c r="G246" s="9">
        <f t="shared" si="3"/>
        <v>2.5</v>
      </c>
      <c r="H246" s="1">
        <f>VLOOKUP(A246,'Customer dataset'!$A$1:$J$284,9)</f>
        <v>65</v>
      </c>
    </row>
    <row r="247" spans="1:8" x14ac:dyDescent="0.2">
      <c r="A247" s="4">
        <v>15636</v>
      </c>
      <c r="B247" s="1">
        <v>43660</v>
      </c>
      <c r="C247">
        <v>21408</v>
      </c>
      <c r="D247">
        <f>VLOOKUP(C247,'Inventory dataset'!$A$2:$D$25,3)</f>
        <v>3</v>
      </c>
      <c r="E247">
        <v>1</v>
      </c>
      <c r="F247">
        <v>0</v>
      </c>
      <c r="G247" s="9">
        <f t="shared" si="3"/>
        <v>3</v>
      </c>
      <c r="H247" s="1">
        <f>VLOOKUP(A247,'Customer dataset'!$A$1:$J$284,9)</f>
        <v>65</v>
      </c>
    </row>
    <row r="248" spans="1:8" x14ac:dyDescent="0.2">
      <c r="A248" s="4">
        <v>15636</v>
      </c>
      <c r="B248" s="1">
        <v>43675</v>
      </c>
      <c r="C248">
        <v>21669</v>
      </c>
      <c r="D248">
        <f>VLOOKUP(C248,'Inventory dataset'!$A$2:$D$25,3)</f>
        <v>2.9</v>
      </c>
      <c r="E248">
        <v>1</v>
      </c>
      <c r="F248">
        <v>0</v>
      </c>
      <c r="G248" s="9">
        <f t="shared" si="3"/>
        <v>2.9</v>
      </c>
      <c r="H248" s="1">
        <f>VLOOKUP(A248,'Customer dataset'!$A$1:$J$284,9)</f>
        <v>65</v>
      </c>
    </row>
    <row r="249" spans="1:8" x14ac:dyDescent="0.2">
      <c r="A249" s="4">
        <v>15636</v>
      </c>
      <c r="B249" s="1">
        <v>43466</v>
      </c>
      <c r="C249">
        <v>22144</v>
      </c>
      <c r="D249">
        <f>VLOOKUP(C249,'Inventory dataset'!$A$2:$D$25,3)</f>
        <v>3.2</v>
      </c>
      <c r="E249">
        <v>1</v>
      </c>
      <c r="F249">
        <v>5</v>
      </c>
      <c r="G249" s="9">
        <f t="shared" si="3"/>
        <v>3.04</v>
      </c>
      <c r="H249" s="1">
        <f>VLOOKUP(A249,'Customer dataset'!$A$1:$J$284,9)</f>
        <v>65</v>
      </c>
    </row>
    <row r="250" spans="1:8" x14ac:dyDescent="0.2">
      <c r="A250" s="4">
        <v>15636</v>
      </c>
      <c r="B250" s="1">
        <v>43799</v>
      </c>
      <c r="C250">
        <v>84282</v>
      </c>
      <c r="D250">
        <f>VLOOKUP(C250,'Inventory dataset'!$A$2:$D$25,3)</f>
        <v>2.9</v>
      </c>
      <c r="E250">
        <v>1</v>
      </c>
      <c r="F250">
        <v>0</v>
      </c>
      <c r="G250" s="9">
        <f t="shared" si="3"/>
        <v>2.9</v>
      </c>
      <c r="H250" s="1">
        <f>VLOOKUP(A250,'Customer dataset'!$A$1:$J$284,9)</f>
        <v>65</v>
      </c>
    </row>
    <row r="251" spans="1:8" x14ac:dyDescent="0.2">
      <c r="A251" s="4">
        <v>15637</v>
      </c>
      <c r="B251" s="1">
        <v>43524</v>
      </c>
      <c r="C251">
        <v>21408</v>
      </c>
      <c r="D251">
        <f>VLOOKUP(C251,'Inventory dataset'!$A$2:$D$25,3)</f>
        <v>3</v>
      </c>
      <c r="E251">
        <v>1</v>
      </c>
      <c r="F251">
        <v>0</v>
      </c>
      <c r="G251" s="9">
        <f t="shared" si="3"/>
        <v>3</v>
      </c>
      <c r="H251" s="1">
        <f>VLOOKUP(A251,'Customer dataset'!$A$1:$J$284,9)</f>
        <v>55</v>
      </c>
    </row>
    <row r="252" spans="1:8" x14ac:dyDescent="0.2">
      <c r="A252" s="4">
        <v>15637</v>
      </c>
      <c r="B252" s="1">
        <v>43582</v>
      </c>
      <c r="C252">
        <v>21669</v>
      </c>
      <c r="D252">
        <f>VLOOKUP(C252,'Inventory dataset'!$A$2:$D$25,3)</f>
        <v>2.9</v>
      </c>
      <c r="E252">
        <v>1</v>
      </c>
      <c r="F252">
        <v>0</v>
      </c>
      <c r="G252" s="9">
        <f t="shared" si="3"/>
        <v>2.9</v>
      </c>
      <c r="H252" s="1">
        <f>VLOOKUP(A252,'Customer dataset'!$A$1:$J$284,9)</f>
        <v>55</v>
      </c>
    </row>
    <row r="253" spans="1:8" x14ac:dyDescent="0.2">
      <c r="A253" s="4">
        <v>15637</v>
      </c>
      <c r="B253" s="1">
        <v>43814</v>
      </c>
      <c r="C253">
        <v>22144</v>
      </c>
      <c r="D253">
        <f>VLOOKUP(C253,'Inventory dataset'!$A$2:$D$25,3)</f>
        <v>3.2</v>
      </c>
      <c r="E253">
        <v>1</v>
      </c>
      <c r="F253">
        <v>0</v>
      </c>
      <c r="G253" s="9">
        <f t="shared" si="3"/>
        <v>3.2</v>
      </c>
      <c r="H253" s="1">
        <f>VLOOKUP(A253,'Customer dataset'!$A$1:$J$284,9)</f>
        <v>55</v>
      </c>
    </row>
    <row r="254" spans="1:8" x14ac:dyDescent="0.2">
      <c r="A254" s="4">
        <v>15637</v>
      </c>
      <c r="B254" s="1">
        <v>43663</v>
      </c>
      <c r="C254">
        <v>84282</v>
      </c>
      <c r="D254">
        <f>VLOOKUP(C254,'Inventory dataset'!$A$2:$D$25,3)</f>
        <v>2.9</v>
      </c>
      <c r="E254">
        <v>1</v>
      </c>
      <c r="F254">
        <v>5</v>
      </c>
      <c r="G254" s="9">
        <f t="shared" si="3"/>
        <v>2.7549999999999999</v>
      </c>
      <c r="H254" s="1">
        <f>VLOOKUP(A254,'Customer dataset'!$A$1:$J$284,9)</f>
        <v>55</v>
      </c>
    </row>
    <row r="255" spans="1:8" x14ac:dyDescent="0.2">
      <c r="A255" s="4">
        <v>15640</v>
      </c>
      <c r="B255" s="1">
        <v>43609</v>
      </c>
      <c r="C255">
        <v>20751</v>
      </c>
      <c r="D255">
        <f>VLOOKUP(C255,'Inventory dataset'!$A$2:$D$25,3)</f>
        <v>2.5</v>
      </c>
      <c r="E255">
        <v>1</v>
      </c>
      <c r="F255">
        <v>0</v>
      </c>
      <c r="G255" s="9">
        <f t="shared" si="3"/>
        <v>2.5</v>
      </c>
      <c r="H255" s="1">
        <f>VLOOKUP(A255,'Customer dataset'!$A$1:$J$284,9)</f>
        <v>47</v>
      </c>
    </row>
    <row r="256" spans="1:8" x14ac:dyDescent="0.2">
      <c r="A256" s="4">
        <v>15640</v>
      </c>
      <c r="B256" s="1">
        <v>43466</v>
      </c>
      <c r="C256">
        <v>21408</v>
      </c>
      <c r="D256">
        <f>VLOOKUP(C256,'Inventory dataset'!$A$2:$D$25,3)</f>
        <v>3</v>
      </c>
      <c r="E256">
        <v>1</v>
      </c>
      <c r="F256">
        <v>5</v>
      </c>
      <c r="G256" s="9">
        <f t="shared" si="3"/>
        <v>2.8499999999999996</v>
      </c>
      <c r="H256" s="1">
        <f>VLOOKUP(A256,'Customer dataset'!$A$1:$J$284,9)</f>
        <v>47</v>
      </c>
    </row>
    <row r="257" spans="1:8" x14ac:dyDescent="0.2">
      <c r="A257" s="4">
        <v>15640</v>
      </c>
      <c r="B257" s="1">
        <v>43481</v>
      </c>
      <c r="C257">
        <v>22144</v>
      </c>
      <c r="D257">
        <f>VLOOKUP(C257,'Inventory dataset'!$A$2:$D$25,3)</f>
        <v>3.2</v>
      </c>
      <c r="E257">
        <v>1</v>
      </c>
      <c r="F257">
        <v>0</v>
      </c>
      <c r="G257" s="9">
        <f t="shared" si="3"/>
        <v>3.2</v>
      </c>
      <c r="H257" s="1">
        <f>VLOOKUP(A257,'Customer dataset'!$A$1:$J$284,9)</f>
        <v>47</v>
      </c>
    </row>
    <row r="258" spans="1:8" x14ac:dyDescent="0.2">
      <c r="A258" s="4">
        <v>15640</v>
      </c>
      <c r="B258" s="1">
        <v>43739</v>
      </c>
      <c r="C258">
        <v>84282</v>
      </c>
      <c r="D258">
        <f>VLOOKUP(C258,'Inventory dataset'!$A$2:$D$25,3)</f>
        <v>2.9</v>
      </c>
      <c r="E258">
        <v>1</v>
      </c>
      <c r="F258">
        <v>0</v>
      </c>
      <c r="G258" s="9">
        <f t="shared" ref="G258:G321" si="4">D258*E258*(1-F258/100)</f>
        <v>2.9</v>
      </c>
      <c r="H258" s="1">
        <f>VLOOKUP(A258,'Customer dataset'!$A$1:$J$284,9)</f>
        <v>47</v>
      </c>
    </row>
    <row r="259" spans="1:8" x14ac:dyDescent="0.2">
      <c r="A259" s="4">
        <v>16049</v>
      </c>
      <c r="B259" s="1">
        <v>43524</v>
      </c>
      <c r="C259">
        <v>20751</v>
      </c>
      <c r="D259">
        <f>VLOOKUP(C259,'Inventory dataset'!$A$2:$D$25,3)</f>
        <v>2.5</v>
      </c>
      <c r="E259">
        <v>1</v>
      </c>
      <c r="F259">
        <v>5</v>
      </c>
      <c r="G259" s="9">
        <f t="shared" si="4"/>
        <v>2.375</v>
      </c>
      <c r="H259" s="1">
        <f>VLOOKUP(A259,'Customer dataset'!$A$1:$J$284,9)</f>
        <v>63</v>
      </c>
    </row>
    <row r="260" spans="1:8" x14ac:dyDescent="0.2">
      <c r="A260" s="4">
        <v>16049</v>
      </c>
      <c r="B260" s="1">
        <v>43734</v>
      </c>
      <c r="C260">
        <v>21408</v>
      </c>
      <c r="D260">
        <f>VLOOKUP(C260,'Inventory dataset'!$A$2:$D$25,3)</f>
        <v>3</v>
      </c>
      <c r="E260">
        <v>1</v>
      </c>
      <c r="F260">
        <v>0</v>
      </c>
      <c r="G260" s="9">
        <f t="shared" si="4"/>
        <v>3</v>
      </c>
      <c r="H260" s="1">
        <f>VLOOKUP(A260,'Customer dataset'!$A$1:$J$284,9)</f>
        <v>63</v>
      </c>
    </row>
    <row r="261" spans="1:8" x14ac:dyDescent="0.2">
      <c r="A261" s="4">
        <v>16049</v>
      </c>
      <c r="B261" s="1">
        <v>43814</v>
      </c>
      <c r="C261">
        <v>21669</v>
      </c>
      <c r="D261">
        <f>VLOOKUP(C261,'Inventory dataset'!$A$2:$D$25,3)</f>
        <v>2.9</v>
      </c>
      <c r="E261">
        <v>1</v>
      </c>
      <c r="F261">
        <v>0</v>
      </c>
      <c r="G261" s="9">
        <f t="shared" si="4"/>
        <v>2.9</v>
      </c>
      <c r="H261" s="1">
        <f>VLOOKUP(A261,'Customer dataset'!$A$1:$J$284,9)</f>
        <v>63</v>
      </c>
    </row>
    <row r="262" spans="1:8" x14ac:dyDescent="0.2">
      <c r="A262" s="4">
        <v>16049</v>
      </c>
      <c r="B262" s="1">
        <v>43801</v>
      </c>
      <c r="C262">
        <v>22144</v>
      </c>
      <c r="D262">
        <f>VLOOKUP(C262,'Inventory dataset'!$A$2:$D$25,3)</f>
        <v>3.2</v>
      </c>
      <c r="E262">
        <v>1</v>
      </c>
      <c r="F262">
        <v>0</v>
      </c>
      <c r="G262" s="9">
        <f t="shared" si="4"/>
        <v>3.2</v>
      </c>
      <c r="H262" s="1">
        <f>VLOOKUP(A262,'Customer dataset'!$A$1:$J$284,9)</f>
        <v>63</v>
      </c>
    </row>
    <row r="263" spans="1:8" x14ac:dyDescent="0.2">
      <c r="A263" s="4">
        <v>16050</v>
      </c>
      <c r="B263" s="1">
        <v>43517</v>
      </c>
      <c r="C263">
        <v>21669</v>
      </c>
      <c r="D263">
        <f>VLOOKUP(C263,'Inventory dataset'!$A$2:$D$25,3)</f>
        <v>2.9</v>
      </c>
      <c r="E263">
        <v>1</v>
      </c>
      <c r="F263">
        <v>0</v>
      </c>
      <c r="G263" s="9">
        <f t="shared" si="4"/>
        <v>2.9</v>
      </c>
      <c r="H263" s="1">
        <f>VLOOKUP(A263,'Customer dataset'!$A$1:$J$284,9)</f>
        <v>59</v>
      </c>
    </row>
    <row r="264" spans="1:8" x14ac:dyDescent="0.2">
      <c r="A264" s="4">
        <v>16050</v>
      </c>
      <c r="B264" s="1">
        <v>43747</v>
      </c>
      <c r="C264">
        <v>79302</v>
      </c>
      <c r="D264">
        <f>VLOOKUP(C264,'Inventory dataset'!$A$2:$D$25,3)</f>
        <v>3.5</v>
      </c>
      <c r="E264">
        <v>1</v>
      </c>
      <c r="F264">
        <v>15</v>
      </c>
      <c r="G264" s="9">
        <f t="shared" si="4"/>
        <v>2.9750000000000001</v>
      </c>
      <c r="H264" s="1">
        <f>VLOOKUP(A264,'Customer dataset'!$A$1:$J$284,9)</f>
        <v>59</v>
      </c>
    </row>
    <row r="265" spans="1:8" x14ac:dyDescent="0.2">
      <c r="A265" s="4">
        <v>16050</v>
      </c>
      <c r="B265" s="1">
        <v>43527</v>
      </c>
      <c r="C265">
        <v>84282</v>
      </c>
      <c r="D265">
        <f>VLOOKUP(C265,'Inventory dataset'!$A$2:$D$25,3)</f>
        <v>2.9</v>
      </c>
      <c r="E265">
        <v>1</v>
      </c>
      <c r="F265">
        <v>0</v>
      </c>
      <c r="G265" s="9">
        <f t="shared" si="4"/>
        <v>2.9</v>
      </c>
      <c r="H265" s="1">
        <f>VLOOKUP(A265,'Customer dataset'!$A$1:$J$284,9)</f>
        <v>59</v>
      </c>
    </row>
    <row r="266" spans="1:8" x14ac:dyDescent="0.2">
      <c r="A266" s="4">
        <v>16070</v>
      </c>
      <c r="B266" s="1">
        <v>43563</v>
      </c>
      <c r="C266">
        <v>20751</v>
      </c>
      <c r="D266">
        <f>VLOOKUP(C266,'Inventory dataset'!$A$2:$D$25,3)</f>
        <v>2.5</v>
      </c>
      <c r="E266">
        <v>1</v>
      </c>
      <c r="F266">
        <v>0</v>
      </c>
      <c r="G266" s="9">
        <f t="shared" si="4"/>
        <v>2.5</v>
      </c>
      <c r="H266" s="1">
        <f>VLOOKUP(A266,'Customer dataset'!$A$1:$J$284,9)</f>
        <v>39</v>
      </c>
    </row>
    <row r="267" spans="1:8" x14ac:dyDescent="0.2">
      <c r="A267" s="4">
        <v>16070</v>
      </c>
      <c r="B267" s="1">
        <v>43659</v>
      </c>
      <c r="C267">
        <v>21408</v>
      </c>
      <c r="D267">
        <f>VLOOKUP(C267,'Inventory dataset'!$A$2:$D$25,3)</f>
        <v>3</v>
      </c>
      <c r="E267">
        <v>1</v>
      </c>
      <c r="F267">
        <v>0</v>
      </c>
      <c r="G267" s="9">
        <f t="shared" si="4"/>
        <v>3</v>
      </c>
      <c r="H267" s="1">
        <f>VLOOKUP(A267,'Customer dataset'!$A$1:$J$284,9)</f>
        <v>39</v>
      </c>
    </row>
    <row r="268" spans="1:8" x14ac:dyDescent="0.2">
      <c r="A268" s="4">
        <v>16070</v>
      </c>
      <c r="B268" s="1">
        <v>43710</v>
      </c>
      <c r="C268">
        <v>21669</v>
      </c>
      <c r="D268">
        <f>VLOOKUP(C268,'Inventory dataset'!$A$2:$D$25,3)</f>
        <v>2.9</v>
      </c>
      <c r="E268">
        <v>1</v>
      </c>
      <c r="F268">
        <v>5</v>
      </c>
      <c r="G268" s="9">
        <f t="shared" si="4"/>
        <v>2.7549999999999999</v>
      </c>
      <c r="H268" s="1">
        <f>VLOOKUP(A268,'Customer dataset'!$A$1:$J$284,9)</f>
        <v>39</v>
      </c>
    </row>
    <row r="269" spans="1:8" x14ac:dyDescent="0.2">
      <c r="A269" s="4">
        <v>16070</v>
      </c>
      <c r="B269" s="1">
        <v>43635</v>
      </c>
      <c r="C269">
        <v>22144</v>
      </c>
      <c r="D269">
        <f>VLOOKUP(C269,'Inventory dataset'!$A$2:$D$25,3)</f>
        <v>3.2</v>
      </c>
      <c r="E269">
        <v>1</v>
      </c>
      <c r="F269">
        <v>0</v>
      </c>
      <c r="G269" s="9">
        <f t="shared" si="4"/>
        <v>3.2</v>
      </c>
      <c r="H269" s="1">
        <f>VLOOKUP(A269,'Customer dataset'!$A$1:$J$284,9)</f>
        <v>39</v>
      </c>
    </row>
    <row r="270" spans="1:8" x14ac:dyDescent="0.2">
      <c r="A270" s="4">
        <v>16070</v>
      </c>
      <c r="B270" s="1">
        <v>43469</v>
      </c>
      <c r="C270">
        <v>84282</v>
      </c>
      <c r="D270">
        <f>VLOOKUP(C270,'Inventory dataset'!$A$2:$D$25,3)</f>
        <v>2.9</v>
      </c>
      <c r="E270">
        <v>1</v>
      </c>
      <c r="F270">
        <v>0</v>
      </c>
      <c r="G270" s="9">
        <f t="shared" si="4"/>
        <v>2.9</v>
      </c>
      <c r="H270" s="1">
        <f>VLOOKUP(A270,'Customer dataset'!$A$1:$J$284,9)</f>
        <v>39</v>
      </c>
    </row>
    <row r="271" spans="1:8" x14ac:dyDescent="0.2">
      <c r="A271" s="4">
        <v>16071</v>
      </c>
      <c r="B271" s="1">
        <v>43481</v>
      </c>
      <c r="C271">
        <v>20751</v>
      </c>
      <c r="D271">
        <f>VLOOKUP(C271,'Inventory dataset'!$A$2:$D$25,3)</f>
        <v>2.5</v>
      </c>
      <c r="E271">
        <v>1</v>
      </c>
      <c r="F271">
        <v>0</v>
      </c>
      <c r="G271" s="9">
        <f t="shared" si="4"/>
        <v>2.5</v>
      </c>
      <c r="H271" s="1">
        <f>VLOOKUP(A271,'Customer dataset'!$A$1:$J$284,9)</f>
        <v>37</v>
      </c>
    </row>
    <row r="272" spans="1:8" x14ac:dyDescent="0.2">
      <c r="A272" s="4">
        <v>16071</v>
      </c>
      <c r="B272" s="1">
        <v>43610</v>
      </c>
      <c r="C272">
        <v>21408</v>
      </c>
      <c r="D272">
        <f>VLOOKUP(C272,'Inventory dataset'!$A$2:$D$25,3)</f>
        <v>3</v>
      </c>
      <c r="E272">
        <v>1</v>
      </c>
      <c r="F272">
        <v>0</v>
      </c>
      <c r="G272" s="9">
        <f t="shared" si="4"/>
        <v>3</v>
      </c>
      <c r="H272" s="1">
        <f>VLOOKUP(A272,'Customer dataset'!$A$1:$J$284,9)</f>
        <v>37</v>
      </c>
    </row>
    <row r="273" spans="1:8" x14ac:dyDescent="0.2">
      <c r="A273" s="4">
        <v>16071</v>
      </c>
      <c r="B273" s="1">
        <v>43698</v>
      </c>
      <c r="C273">
        <v>22144</v>
      </c>
      <c r="D273">
        <f>VLOOKUP(C273,'Inventory dataset'!$A$2:$D$25,3)</f>
        <v>3.2</v>
      </c>
      <c r="E273">
        <v>1</v>
      </c>
      <c r="F273">
        <v>0</v>
      </c>
      <c r="G273" s="9">
        <f t="shared" si="4"/>
        <v>3.2</v>
      </c>
      <c r="H273" s="1">
        <f>VLOOKUP(A273,'Customer dataset'!$A$1:$J$284,9)</f>
        <v>37</v>
      </c>
    </row>
    <row r="274" spans="1:8" x14ac:dyDescent="0.2">
      <c r="A274" s="4">
        <v>16071</v>
      </c>
      <c r="B274" s="1">
        <v>43710</v>
      </c>
      <c r="C274">
        <v>84282</v>
      </c>
      <c r="D274">
        <f>VLOOKUP(C274,'Inventory dataset'!$A$2:$D$25,3)</f>
        <v>2.9</v>
      </c>
      <c r="E274">
        <v>1</v>
      </c>
      <c r="F274">
        <v>0</v>
      </c>
      <c r="G274" s="9">
        <f t="shared" si="4"/>
        <v>2.9</v>
      </c>
      <c r="H274" s="1">
        <f>VLOOKUP(A274,'Customer dataset'!$A$1:$J$284,9)</f>
        <v>37</v>
      </c>
    </row>
    <row r="275" spans="1:8" x14ac:dyDescent="0.2">
      <c r="A275" s="4">
        <v>16072</v>
      </c>
      <c r="B275" s="1">
        <v>43669</v>
      </c>
      <c r="C275">
        <v>20751</v>
      </c>
      <c r="D275">
        <f>VLOOKUP(C275,'Inventory dataset'!$A$2:$D$25,3)</f>
        <v>2.5</v>
      </c>
      <c r="E275">
        <v>1</v>
      </c>
      <c r="F275">
        <v>0</v>
      </c>
      <c r="G275" s="9">
        <f t="shared" si="4"/>
        <v>2.5</v>
      </c>
      <c r="H275" s="1">
        <f>VLOOKUP(A275,'Customer dataset'!$A$1:$J$284,9)</f>
        <v>49</v>
      </c>
    </row>
    <row r="276" spans="1:8" x14ac:dyDescent="0.2">
      <c r="A276" s="4">
        <v>16072</v>
      </c>
      <c r="B276" s="1">
        <v>43812</v>
      </c>
      <c r="C276">
        <v>21408</v>
      </c>
      <c r="D276">
        <f>VLOOKUP(C276,'Inventory dataset'!$A$2:$D$25,3)</f>
        <v>3</v>
      </c>
      <c r="E276">
        <v>1</v>
      </c>
      <c r="F276">
        <v>0</v>
      </c>
      <c r="G276" s="9">
        <f t="shared" si="4"/>
        <v>3</v>
      </c>
      <c r="H276" s="1">
        <f>VLOOKUP(A276,'Customer dataset'!$A$1:$J$284,9)</f>
        <v>49</v>
      </c>
    </row>
    <row r="277" spans="1:8" x14ac:dyDescent="0.2">
      <c r="A277" s="4">
        <v>16072</v>
      </c>
      <c r="B277" s="1">
        <v>43498</v>
      </c>
      <c r="C277">
        <v>21669</v>
      </c>
      <c r="D277">
        <f>VLOOKUP(C277,'Inventory dataset'!$A$2:$D$25,3)</f>
        <v>2.9</v>
      </c>
      <c r="E277">
        <v>1</v>
      </c>
      <c r="F277">
        <v>0</v>
      </c>
      <c r="G277" s="9">
        <f t="shared" si="4"/>
        <v>2.9</v>
      </c>
      <c r="H277" s="1">
        <f>VLOOKUP(A277,'Customer dataset'!$A$1:$J$284,9)</f>
        <v>49</v>
      </c>
    </row>
    <row r="278" spans="1:8" x14ac:dyDescent="0.2">
      <c r="A278" s="4">
        <v>16072</v>
      </c>
      <c r="B278" s="1">
        <v>43521</v>
      </c>
      <c r="C278">
        <v>84836</v>
      </c>
      <c r="D278">
        <f>VLOOKUP(C278,'Inventory dataset'!$A$2:$D$25,3)</f>
        <v>3</v>
      </c>
      <c r="E278">
        <v>1</v>
      </c>
      <c r="F278">
        <v>20</v>
      </c>
      <c r="G278" s="9">
        <f t="shared" si="4"/>
        <v>2.4000000000000004</v>
      </c>
      <c r="H278" s="1">
        <f>VLOOKUP(A278,'Customer dataset'!$A$1:$J$284,9)</f>
        <v>49</v>
      </c>
    </row>
    <row r="279" spans="1:8" x14ac:dyDescent="0.2">
      <c r="A279" s="4">
        <v>16073</v>
      </c>
      <c r="B279" s="1">
        <v>43786</v>
      </c>
      <c r="C279">
        <v>14557</v>
      </c>
      <c r="D279">
        <f>VLOOKUP(C279,'Inventory dataset'!$A$2:$D$25,3)</f>
        <v>2.75</v>
      </c>
      <c r="E279">
        <v>1</v>
      </c>
      <c r="F279">
        <v>0</v>
      </c>
      <c r="G279" s="9">
        <f t="shared" si="4"/>
        <v>2.75</v>
      </c>
      <c r="H279" s="1">
        <f>VLOOKUP(A279,'Customer dataset'!$A$1:$J$284,9)</f>
        <v>57</v>
      </c>
    </row>
    <row r="280" spans="1:8" x14ac:dyDescent="0.2">
      <c r="A280" s="4">
        <v>16073</v>
      </c>
      <c r="B280" s="1">
        <v>43572</v>
      </c>
      <c r="C280">
        <v>19987</v>
      </c>
      <c r="D280">
        <f>VLOOKUP(C280,'Inventory dataset'!$A$2:$D$25,3)</f>
        <v>2.9</v>
      </c>
      <c r="E280">
        <v>1</v>
      </c>
      <c r="F280">
        <v>0</v>
      </c>
      <c r="G280" s="9">
        <f t="shared" si="4"/>
        <v>2.9</v>
      </c>
      <c r="H280" s="1">
        <f>VLOOKUP(A280,'Customer dataset'!$A$1:$J$284,9)</f>
        <v>57</v>
      </c>
    </row>
    <row r="281" spans="1:8" x14ac:dyDescent="0.2">
      <c r="A281" s="4">
        <v>16073</v>
      </c>
      <c r="B281" s="1">
        <v>43674</v>
      </c>
      <c r="C281">
        <v>21071</v>
      </c>
      <c r="D281">
        <f>VLOOKUP(C281,'Inventory dataset'!$A$2:$D$25,3)</f>
        <v>3.5</v>
      </c>
      <c r="E281">
        <v>1</v>
      </c>
      <c r="F281">
        <v>0</v>
      </c>
      <c r="G281" s="9">
        <f t="shared" si="4"/>
        <v>3.5</v>
      </c>
      <c r="H281" s="1">
        <f>VLOOKUP(A281,'Customer dataset'!$A$1:$J$284,9)</f>
        <v>57</v>
      </c>
    </row>
    <row r="282" spans="1:8" x14ac:dyDescent="0.2">
      <c r="A282" s="4">
        <v>16073</v>
      </c>
      <c r="B282" s="1">
        <v>43503</v>
      </c>
      <c r="C282">
        <v>22077</v>
      </c>
      <c r="D282">
        <f>VLOOKUP(C282,'Inventory dataset'!$A$2:$D$25,3)</f>
        <v>3.5</v>
      </c>
      <c r="E282">
        <v>1</v>
      </c>
      <c r="F282">
        <v>0</v>
      </c>
      <c r="G282" s="9">
        <f t="shared" si="4"/>
        <v>3.5</v>
      </c>
      <c r="H282" s="1">
        <f>VLOOKUP(A282,'Customer dataset'!$A$1:$J$284,9)</f>
        <v>57</v>
      </c>
    </row>
    <row r="283" spans="1:8" x14ac:dyDescent="0.2">
      <c r="A283" s="4">
        <v>16073</v>
      </c>
      <c r="B283" s="1">
        <v>43598</v>
      </c>
      <c r="C283">
        <v>22593</v>
      </c>
      <c r="D283">
        <f>VLOOKUP(C283,'Inventory dataset'!$A$2:$D$25,3)</f>
        <v>3.5</v>
      </c>
      <c r="E283">
        <v>1</v>
      </c>
      <c r="F283">
        <v>0</v>
      </c>
      <c r="G283" s="9">
        <f t="shared" si="4"/>
        <v>3.5</v>
      </c>
      <c r="H283" s="1">
        <f>VLOOKUP(A283,'Customer dataset'!$A$1:$J$284,9)</f>
        <v>57</v>
      </c>
    </row>
    <row r="284" spans="1:8" x14ac:dyDescent="0.2">
      <c r="A284" s="4">
        <v>16073</v>
      </c>
      <c r="B284" s="1">
        <v>43713</v>
      </c>
      <c r="C284">
        <v>53466</v>
      </c>
      <c r="D284">
        <f>VLOOKUP(C284,'Inventory dataset'!$A$2:$D$25,3)</f>
        <v>3.5</v>
      </c>
      <c r="E284">
        <v>2</v>
      </c>
      <c r="F284">
        <v>0</v>
      </c>
      <c r="G284" s="9">
        <f t="shared" si="4"/>
        <v>7</v>
      </c>
      <c r="H284" s="1">
        <f>VLOOKUP(A284,'Customer dataset'!$A$1:$J$284,9)</f>
        <v>57</v>
      </c>
    </row>
    <row r="285" spans="1:8" x14ac:dyDescent="0.2">
      <c r="A285" s="4">
        <v>16073</v>
      </c>
      <c r="B285" s="1">
        <v>43493</v>
      </c>
      <c r="C285">
        <v>82580</v>
      </c>
      <c r="D285">
        <f>VLOOKUP(C285,'Inventory dataset'!$A$2:$D$25,3)</f>
        <v>2.9</v>
      </c>
      <c r="E285">
        <v>1</v>
      </c>
      <c r="F285">
        <v>0</v>
      </c>
      <c r="G285" s="9">
        <f t="shared" si="4"/>
        <v>2.9</v>
      </c>
      <c r="H285" s="1">
        <f>VLOOKUP(A285,'Customer dataset'!$A$1:$J$284,9)</f>
        <v>57</v>
      </c>
    </row>
    <row r="286" spans="1:8" x14ac:dyDescent="0.2">
      <c r="A286" s="4">
        <v>16076</v>
      </c>
      <c r="B286" s="1">
        <v>43509</v>
      </c>
      <c r="C286">
        <v>21871</v>
      </c>
      <c r="D286">
        <f>VLOOKUP(C286,'Inventory dataset'!$A$2:$D$25,3)</f>
        <v>2.9</v>
      </c>
      <c r="E286">
        <v>1</v>
      </c>
      <c r="F286">
        <v>0</v>
      </c>
      <c r="G286" s="9">
        <f t="shared" si="4"/>
        <v>2.9</v>
      </c>
      <c r="H286" s="1">
        <f>VLOOKUP(A286,'Customer dataset'!$A$1:$J$284,9)</f>
        <v>54</v>
      </c>
    </row>
    <row r="287" spans="1:8" x14ac:dyDescent="0.2">
      <c r="A287" s="4">
        <v>17790</v>
      </c>
      <c r="B287" s="1">
        <v>43623</v>
      </c>
      <c r="C287">
        <v>21071</v>
      </c>
      <c r="D287">
        <f>VLOOKUP(C287,'Inventory dataset'!$A$2:$D$25,3)</f>
        <v>3.5</v>
      </c>
      <c r="E287">
        <v>2</v>
      </c>
      <c r="F287">
        <v>0</v>
      </c>
      <c r="G287" s="9">
        <f t="shared" si="4"/>
        <v>7</v>
      </c>
      <c r="H287" s="1">
        <f>VLOOKUP(A287,'Customer dataset'!$A$1:$J$284,9)</f>
        <v>63</v>
      </c>
    </row>
    <row r="288" spans="1:8" x14ac:dyDescent="0.2">
      <c r="A288" s="4">
        <v>17791</v>
      </c>
      <c r="B288" s="1">
        <v>43524</v>
      </c>
      <c r="C288">
        <v>21730</v>
      </c>
      <c r="D288">
        <f>VLOOKUP(C288,'Inventory dataset'!$A$2:$D$25,3)</f>
        <v>2.5</v>
      </c>
      <c r="E288">
        <v>1</v>
      </c>
      <c r="F288">
        <v>0</v>
      </c>
      <c r="G288" s="9">
        <f t="shared" si="4"/>
        <v>2.5</v>
      </c>
      <c r="H288" s="1">
        <f>VLOOKUP(A288,'Customer dataset'!$A$1:$J$284,9)</f>
        <v>54</v>
      </c>
    </row>
    <row r="289" spans="1:8" x14ac:dyDescent="0.2">
      <c r="A289" s="4">
        <v>17800</v>
      </c>
      <c r="B289" s="1">
        <v>43469</v>
      </c>
      <c r="C289">
        <v>22910</v>
      </c>
      <c r="D289">
        <f>VLOOKUP(C289,'Inventory dataset'!$A$2:$D$25,3)</f>
        <v>3.5</v>
      </c>
      <c r="E289">
        <v>1</v>
      </c>
      <c r="F289">
        <v>0</v>
      </c>
      <c r="G289" s="9">
        <f t="shared" si="4"/>
        <v>3.5</v>
      </c>
      <c r="H289" s="1">
        <f>VLOOKUP(A289,'Customer dataset'!$A$1:$J$284,9)</f>
        <v>49</v>
      </c>
    </row>
    <row r="290" spans="1:8" x14ac:dyDescent="0.2">
      <c r="A290" s="4">
        <v>17800</v>
      </c>
      <c r="B290" s="1">
        <v>43518</v>
      </c>
      <c r="C290">
        <v>64356</v>
      </c>
      <c r="D290">
        <f>VLOOKUP(C290,'Inventory dataset'!$A$2:$D$25,3)</f>
        <v>3.2</v>
      </c>
      <c r="E290">
        <v>1</v>
      </c>
      <c r="F290">
        <v>0</v>
      </c>
      <c r="G290" s="9">
        <f t="shared" si="4"/>
        <v>3.2</v>
      </c>
      <c r="H290" s="1">
        <f>VLOOKUP(A290,'Customer dataset'!$A$1:$J$284,9)</f>
        <v>49</v>
      </c>
    </row>
    <row r="291" spans="1:8" x14ac:dyDescent="0.2">
      <c r="A291" s="4">
        <v>17802</v>
      </c>
      <c r="B291" s="1">
        <v>43581</v>
      </c>
      <c r="C291">
        <v>64356</v>
      </c>
      <c r="D291">
        <f>VLOOKUP(C291,'Inventory dataset'!$A$2:$D$25,3)</f>
        <v>3.2</v>
      </c>
      <c r="E291">
        <v>1</v>
      </c>
      <c r="F291">
        <v>0</v>
      </c>
      <c r="G291" s="9">
        <f t="shared" si="4"/>
        <v>3.2</v>
      </c>
      <c r="H291" s="1">
        <f>VLOOKUP(A291,'Customer dataset'!$A$1:$J$284,9)</f>
        <v>64</v>
      </c>
    </row>
    <row r="292" spans="1:8" x14ac:dyDescent="0.2">
      <c r="A292" s="4">
        <v>17831</v>
      </c>
      <c r="B292" s="1">
        <v>43697</v>
      </c>
      <c r="C292">
        <v>21071</v>
      </c>
      <c r="D292">
        <f>VLOOKUP(C292,'Inventory dataset'!$A$2:$D$25,3)</f>
        <v>3.5</v>
      </c>
      <c r="E292">
        <v>2</v>
      </c>
      <c r="F292">
        <v>0</v>
      </c>
      <c r="G292" s="9">
        <f t="shared" si="4"/>
        <v>7</v>
      </c>
      <c r="H292" s="1">
        <f>VLOOKUP(A292,'Customer dataset'!$A$1:$J$284,9)</f>
        <v>52</v>
      </c>
    </row>
    <row r="293" spans="1:8" x14ac:dyDescent="0.2">
      <c r="A293" s="4">
        <v>17831</v>
      </c>
      <c r="B293" s="1">
        <v>43474</v>
      </c>
      <c r="C293">
        <v>21730</v>
      </c>
      <c r="D293">
        <f>VLOOKUP(C293,'Inventory dataset'!$A$2:$D$25,3)</f>
        <v>2.5</v>
      </c>
      <c r="E293">
        <v>1</v>
      </c>
      <c r="F293">
        <v>0</v>
      </c>
      <c r="G293" s="9">
        <f t="shared" si="4"/>
        <v>2.5</v>
      </c>
      <c r="H293" s="1">
        <f>VLOOKUP(A293,'Customer dataset'!$A$1:$J$284,9)</f>
        <v>52</v>
      </c>
    </row>
    <row r="294" spans="1:8" x14ac:dyDescent="0.2">
      <c r="A294" s="4">
        <v>17831</v>
      </c>
      <c r="B294" s="1">
        <v>43525</v>
      </c>
      <c r="C294">
        <v>21871</v>
      </c>
      <c r="D294">
        <f>VLOOKUP(C294,'Inventory dataset'!$A$2:$D$25,3)</f>
        <v>2.9</v>
      </c>
      <c r="E294">
        <v>1</v>
      </c>
      <c r="F294">
        <v>0</v>
      </c>
      <c r="G294" s="9">
        <f t="shared" si="4"/>
        <v>2.9</v>
      </c>
      <c r="H294" s="1">
        <f>VLOOKUP(A294,'Customer dataset'!$A$1:$J$284,9)</f>
        <v>52</v>
      </c>
    </row>
    <row r="295" spans="1:8" x14ac:dyDescent="0.2">
      <c r="A295" s="4">
        <v>17831</v>
      </c>
      <c r="B295" s="1">
        <v>43571</v>
      </c>
      <c r="C295">
        <v>21871</v>
      </c>
      <c r="D295">
        <f>VLOOKUP(C295,'Inventory dataset'!$A$2:$D$25,3)</f>
        <v>2.9</v>
      </c>
      <c r="E295">
        <v>1</v>
      </c>
      <c r="F295">
        <v>0</v>
      </c>
      <c r="G295" s="9">
        <f t="shared" si="4"/>
        <v>2.9</v>
      </c>
      <c r="H295" s="1">
        <f>VLOOKUP(A295,'Customer dataset'!$A$1:$J$284,9)</f>
        <v>52</v>
      </c>
    </row>
    <row r="296" spans="1:8" x14ac:dyDescent="0.2">
      <c r="A296" s="4">
        <v>17831</v>
      </c>
      <c r="B296" s="1">
        <v>43660</v>
      </c>
      <c r="C296">
        <v>22466</v>
      </c>
      <c r="D296">
        <f>VLOOKUP(C296,'Inventory dataset'!$A$2:$D$25,3)</f>
        <v>2.75</v>
      </c>
      <c r="E296">
        <v>1</v>
      </c>
      <c r="F296">
        <v>0</v>
      </c>
      <c r="G296" s="9">
        <f t="shared" si="4"/>
        <v>2.75</v>
      </c>
      <c r="H296" s="1">
        <f>VLOOKUP(A296,'Customer dataset'!$A$1:$J$284,9)</f>
        <v>52</v>
      </c>
    </row>
    <row r="297" spans="1:8" x14ac:dyDescent="0.2">
      <c r="A297" s="4">
        <v>17831</v>
      </c>
      <c r="B297" s="1">
        <v>43655</v>
      </c>
      <c r="C297">
        <v>22593</v>
      </c>
      <c r="D297">
        <f>VLOOKUP(C297,'Inventory dataset'!$A$2:$D$25,3)</f>
        <v>3.5</v>
      </c>
      <c r="E297">
        <v>1</v>
      </c>
      <c r="F297">
        <v>0</v>
      </c>
      <c r="G297" s="9">
        <f t="shared" si="4"/>
        <v>3.5</v>
      </c>
      <c r="H297" s="1">
        <f>VLOOKUP(A297,'Customer dataset'!$A$1:$J$284,9)</f>
        <v>52</v>
      </c>
    </row>
    <row r="298" spans="1:8" x14ac:dyDescent="0.2">
      <c r="A298" s="4">
        <v>17831</v>
      </c>
      <c r="B298" s="1">
        <v>43817</v>
      </c>
      <c r="C298">
        <v>22910</v>
      </c>
      <c r="D298">
        <f>VLOOKUP(C298,'Inventory dataset'!$A$2:$D$25,3)</f>
        <v>3.5</v>
      </c>
      <c r="E298">
        <v>1</v>
      </c>
      <c r="F298">
        <v>0</v>
      </c>
      <c r="G298" s="9">
        <f t="shared" si="4"/>
        <v>3.5</v>
      </c>
      <c r="H298" s="1">
        <f>VLOOKUP(A298,'Customer dataset'!$A$1:$J$284,9)</f>
        <v>52</v>
      </c>
    </row>
    <row r="299" spans="1:8" x14ac:dyDescent="0.2">
      <c r="A299" s="4">
        <v>17831</v>
      </c>
      <c r="B299" s="1">
        <v>43693</v>
      </c>
      <c r="C299">
        <v>79302</v>
      </c>
      <c r="D299">
        <f>VLOOKUP(C299,'Inventory dataset'!$A$2:$D$25,3)</f>
        <v>3.5</v>
      </c>
      <c r="E299">
        <v>1</v>
      </c>
      <c r="F299">
        <v>0</v>
      </c>
      <c r="G299" s="9">
        <f t="shared" si="4"/>
        <v>3.5</v>
      </c>
      <c r="H299" s="1">
        <f>VLOOKUP(A299,'Customer dataset'!$A$1:$J$284,9)</f>
        <v>52</v>
      </c>
    </row>
    <row r="300" spans="1:8" x14ac:dyDescent="0.2">
      <c r="A300" s="4">
        <v>17831</v>
      </c>
      <c r="B300" s="1">
        <v>43535</v>
      </c>
      <c r="C300">
        <v>82580</v>
      </c>
      <c r="D300">
        <f>VLOOKUP(C300,'Inventory dataset'!$A$2:$D$25,3)</f>
        <v>2.9</v>
      </c>
      <c r="E300">
        <v>1</v>
      </c>
      <c r="F300">
        <v>0</v>
      </c>
      <c r="G300" s="9">
        <f t="shared" si="4"/>
        <v>2.9</v>
      </c>
      <c r="H300" s="1">
        <f>VLOOKUP(A300,'Customer dataset'!$A$1:$J$284,9)</f>
        <v>52</v>
      </c>
    </row>
    <row r="301" spans="1:8" x14ac:dyDescent="0.2">
      <c r="A301" s="4">
        <v>17831</v>
      </c>
      <c r="B301" s="1">
        <v>43581</v>
      </c>
      <c r="C301">
        <v>84282</v>
      </c>
      <c r="D301">
        <f>VLOOKUP(C301,'Inventory dataset'!$A$2:$D$25,3)</f>
        <v>2.9</v>
      </c>
      <c r="E301">
        <v>1</v>
      </c>
      <c r="F301">
        <v>0</v>
      </c>
      <c r="G301" s="9">
        <f t="shared" si="4"/>
        <v>2.9</v>
      </c>
      <c r="H301" s="1">
        <f>VLOOKUP(A301,'Customer dataset'!$A$1:$J$284,9)</f>
        <v>52</v>
      </c>
    </row>
    <row r="302" spans="1:8" x14ac:dyDescent="0.2">
      <c r="A302" s="4">
        <v>17831</v>
      </c>
      <c r="B302" s="1">
        <v>43537</v>
      </c>
      <c r="C302">
        <v>84836</v>
      </c>
      <c r="D302">
        <f>VLOOKUP(C302,'Inventory dataset'!$A$2:$D$25,3)</f>
        <v>3</v>
      </c>
      <c r="E302">
        <v>1</v>
      </c>
      <c r="F302">
        <v>0</v>
      </c>
      <c r="G302" s="9">
        <f t="shared" si="4"/>
        <v>3</v>
      </c>
      <c r="H302" s="1">
        <f>VLOOKUP(A302,'Customer dataset'!$A$1:$J$284,9)</f>
        <v>52</v>
      </c>
    </row>
    <row r="303" spans="1:8" x14ac:dyDescent="0.2">
      <c r="A303" s="4">
        <v>17831</v>
      </c>
      <c r="B303" s="1">
        <v>43681</v>
      </c>
      <c r="C303">
        <v>84945</v>
      </c>
      <c r="D303">
        <f>VLOOKUP(C303,'Inventory dataset'!$A$2:$D$25,3)</f>
        <v>3</v>
      </c>
      <c r="E303">
        <v>1</v>
      </c>
      <c r="F303">
        <v>0</v>
      </c>
      <c r="G303" s="9">
        <f t="shared" si="4"/>
        <v>3</v>
      </c>
      <c r="H303" s="1">
        <f>VLOOKUP(A303,'Customer dataset'!$A$1:$J$284,9)</f>
        <v>52</v>
      </c>
    </row>
    <row r="304" spans="1:8" x14ac:dyDescent="0.2">
      <c r="A304" s="4">
        <v>17832</v>
      </c>
      <c r="B304" s="1">
        <v>43492</v>
      </c>
      <c r="C304">
        <v>84945</v>
      </c>
      <c r="D304">
        <f>VLOOKUP(C304,'Inventory dataset'!$A$2:$D$25,3)</f>
        <v>3</v>
      </c>
      <c r="E304">
        <v>1</v>
      </c>
      <c r="F304">
        <v>0</v>
      </c>
      <c r="G304" s="9">
        <f t="shared" si="4"/>
        <v>3</v>
      </c>
      <c r="H304" s="1">
        <f>VLOOKUP(A304,'Customer dataset'!$A$1:$J$284,9)</f>
        <v>58</v>
      </c>
    </row>
    <row r="305" spans="1:8" x14ac:dyDescent="0.2">
      <c r="A305" s="4">
        <v>17835</v>
      </c>
      <c r="B305" s="1">
        <v>43531</v>
      </c>
      <c r="C305">
        <v>21730</v>
      </c>
      <c r="D305">
        <f>VLOOKUP(C305,'Inventory dataset'!$A$2:$D$25,3)</f>
        <v>2.5</v>
      </c>
      <c r="E305">
        <v>1</v>
      </c>
      <c r="F305">
        <v>0</v>
      </c>
      <c r="G305" s="9">
        <f t="shared" si="4"/>
        <v>2.5</v>
      </c>
      <c r="H305" s="1">
        <f>VLOOKUP(A305,'Customer dataset'!$A$1:$J$284,9)</f>
        <v>55</v>
      </c>
    </row>
    <row r="306" spans="1:8" x14ac:dyDescent="0.2">
      <c r="A306" s="4">
        <v>17836</v>
      </c>
      <c r="B306" s="1">
        <v>43561</v>
      </c>
      <c r="C306">
        <v>14557</v>
      </c>
      <c r="D306">
        <f>VLOOKUP(C306,'Inventory dataset'!$A$2:$D$25,3)</f>
        <v>2.75</v>
      </c>
      <c r="E306">
        <v>1</v>
      </c>
      <c r="F306">
        <v>0</v>
      </c>
      <c r="G306" s="9">
        <f t="shared" si="4"/>
        <v>2.75</v>
      </c>
      <c r="H306" s="1">
        <f>VLOOKUP(A306,'Customer dataset'!$A$1:$J$284,9)</f>
        <v>45</v>
      </c>
    </row>
    <row r="307" spans="1:8" x14ac:dyDescent="0.2">
      <c r="A307" s="4">
        <v>17836</v>
      </c>
      <c r="B307" s="1">
        <v>43830</v>
      </c>
      <c r="C307">
        <v>19987</v>
      </c>
      <c r="D307">
        <f>VLOOKUP(C307,'Inventory dataset'!$A$2:$D$25,3)</f>
        <v>2.9</v>
      </c>
      <c r="E307">
        <v>1</v>
      </c>
      <c r="F307">
        <v>0</v>
      </c>
      <c r="G307" s="9">
        <f t="shared" si="4"/>
        <v>2.9</v>
      </c>
      <c r="H307" s="1">
        <f>VLOOKUP(A307,'Customer dataset'!$A$1:$J$284,9)</f>
        <v>45</v>
      </c>
    </row>
    <row r="308" spans="1:8" x14ac:dyDescent="0.2">
      <c r="A308" s="4">
        <v>17836</v>
      </c>
      <c r="B308" s="1">
        <v>43655</v>
      </c>
      <c r="C308">
        <v>21730</v>
      </c>
      <c r="D308">
        <f>VLOOKUP(C308,'Inventory dataset'!$A$2:$D$25,3)</f>
        <v>2.5</v>
      </c>
      <c r="E308">
        <v>1</v>
      </c>
      <c r="F308">
        <v>0</v>
      </c>
      <c r="G308" s="9">
        <f t="shared" si="4"/>
        <v>2.5</v>
      </c>
      <c r="H308" s="1">
        <f>VLOOKUP(A308,'Customer dataset'!$A$1:$J$284,9)</f>
        <v>45</v>
      </c>
    </row>
    <row r="309" spans="1:8" x14ac:dyDescent="0.2">
      <c r="A309" s="4">
        <v>17836</v>
      </c>
      <c r="B309" s="1">
        <v>43746</v>
      </c>
      <c r="C309">
        <v>22077</v>
      </c>
      <c r="D309">
        <f>VLOOKUP(C309,'Inventory dataset'!$A$2:$D$25,3)</f>
        <v>3.5</v>
      </c>
      <c r="E309">
        <v>1</v>
      </c>
      <c r="F309">
        <v>0</v>
      </c>
      <c r="G309" s="9">
        <f t="shared" si="4"/>
        <v>3.5</v>
      </c>
      <c r="H309" s="1">
        <f>VLOOKUP(A309,'Customer dataset'!$A$1:$J$284,9)</f>
        <v>45</v>
      </c>
    </row>
    <row r="310" spans="1:8" x14ac:dyDescent="0.2">
      <c r="A310" s="4">
        <v>17836</v>
      </c>
      <c r="B310" s="1">
        <v>43764</v>
      </c>
      <c r="C310">
        <v>22593</v>
      </c>
      <c r="D310">
        <f>VLOOKUP(C310,'Inventory dataset'!$A$2:$D$25,3)</f>
        <v>3.5</v>
      </c>
      <c r="E310">
        <v>1</v>
      </c>
      <c r="F310">
        <v>0</v>
      </c>
      <c r="G310" s="9">
        <f t="shared" si="4"/>
        <v>3.5</v>
      </c>
      <c r="H310" s="1">
        <f>VLOOKUP(A310,'Customer dataset'!$A$1:$J$284,9)</f>
        <v>45</v>
      </c>
    </row>
    <row r="311" spans="1:8" x14ac:dyDescent="0.2">
      <c r="A311" s="4">
        <v>17836</v>
      </c>
      <c r="B311" s="1">
        <v>43732</v>
      </c>
      <c r="C311">
        <v>53466</v>
      </c>
      <c r="D311">
        <f>VLOOKUP(C311,'Inventory dataset'!$A$2:$D$25,3)</f>
        <v>3.5</v>
      </c>
      <c r="E311">
        <v>1</v>
      </c>
      <c r="F311">
        <v>0</v>
      </c>
      <c r="G311" s="9">
        <f t="shared" si="4"/>
        <v>3.5</v>
      </c>
      <c r="H311" s="1">
        <f>VLOOKUP(A311,'Customer dataset'!$A$1:$J$284,9)</f>
        <v>45</v>
      </c>
    </row>
    <row r="312" spans="1:8" x14ac:dyDescent="0.2">
      <c r="A312" s="4">
        <v>17836</v>
      </c>
      <c r="B312" s="1">
        <v>43589</v>
      </c>
      <c r="C312">
        <v>79302</v>
      </c>
      <c r="D312">
        <f>VLOOKUP(C312,'Inventory dataset'!$A$2:$D$25,3)</f>
        <v>3.5</v>
      </c>
      <c r="E312">
        <v>1</v>
      </c>
      <c r="F312">
        <v>0</v>
      </c>
      <c r="G312" s="9">
        <f t="shared" si="4"/>
        <v>3.5</v>
      </c>
      <c r="H312" s="1">
        <f>VLOOKUP(A312,'Customer dataset'!$A$1:$J$284,9)</f>
        <v>45</v>
      </c>
    </row>
    <row r="313" spans="1:8" x14ac:dyDescent="0.2">
      <c r="A313" s="4">
        <v>17836</v>
      </c>
      <c r="B313" s="1">
        <v>43519</v>
      </c>
      <c r="C313">
        <v>82580</v>
      </c>
      <c r="D313">
        <f>VLOOKUP(C313,'Inventory dataset'!$A$2:$D$25,3)</f>
        <v>2.9</v>
      </c>
      <c r="E313">
        <v>1</v>
      </c>
      <c r="F313">
        <v>0</v>
      </c>
      <c r="G313" s="9">
        <f t="shared" si="4"/>
        <v>2.9</v>
      </c>
      <c r="H313" s="1">
        <f>VLOOKUP(A313,'Customer dataset'!$A$1:$J$284,9)</f>
        <v>45</v>
      </c>
    </row>
    <row r="314" spans="1:8" x14ac:dyDescent="0.2">
      <c r="A314" s="4">
        <v>17837</v>
      </c>
      <c r="B314" s="1">
        <v>43661</v>
      </c>
      <c r="C314">
        <v>19987</v>
      </c>
      <c r="D314">
        <f>VLOOKUP(C314,'Inventory dataset'!$A$2:$D$25,3)</f>
        <v>2.9</v>
      </c>
      <c r="E314">
        <v>1</v>
      </c>
      <c r="F314">
        <v>0</v>
      </c>
      <c r="G314" s="9">
        <f t="shared" si="4"/>
        <v>2.9</v>
      </c>
      <c r="H314" s="1">
        <f>VLOOKUP(A314,'Customer dataset'!$A$1:$J$284,9)</f>
        <v>49</v>
      </c>
    </row>
    <row r="315" spans="1:8" x14ac:dyDescent="0.2">
      <c r="A315" s="4">
        <v>17837</v>
      </c>
      <c r="B315" s="1">
        <v>43538</v>
      </c>
      <c r="C315">
        <v>21071</v>
      </c>
      <c r="D315">
        <f>VLOOKUP(C315,'Inventory dataset'!$A$2:$D$25,3)</f>
        <v>3.5</v>
      </c>
      <c r="E315">
        <v>1</v>
      </c>
      <c r="F315">
        <v>0</v>
      </c>
      <c r="G315" s="9">
        <f t="shared" si="4"/>
        <v>3.5</v>
      </c>
      <c r="H315" s="1">
        <f>VLOOKUP(A315,'Customer dataset'!$A$1:$J$284,9)</f>
        <v>49</v>
      </c>
    </row>
    <row r="316" spans="1:8" x14ac:dyDescent="0.2">
      <c r="A316" s="4">
        <v>17837</v>
      </c>
      <c r="B316" s="1">
        <v>43555</v>
      </c>
      <c r="C316">
        <v>21730</v>
      </c>
      <c r="D316">
        <f>VLOOKUP(C316,'Inventory dataset'!$A$2:$D$25,3)</f>
        <v>2.5</v>
      </c>
      <c r="E316">
        <v>1</v>
      </c>
      <c r="F316">
        <v>5</v>
      </c>
      <c r="G316" s="9">
        <f t="shared" si="4"/>
        <v>2.375</v>
      </c>
      <c r="H316" s="1">
        <f>VLOOKUP(A316,'Customer dataset'!$A$1:$J$284,9)</f>
        <v>49</v>
      </c>
    </row>
    <row r="317" spans="1:8" x14ac:dyDescent="0.2">
      <c r="A317" s="4">
        <v>17837</v>
      </c>
      <c r="B317" s="1">
        <v>43751</v>
      </c>
      <c r="C317">
        <v>22077</v>
      </c>
      <c r="D317">
        <f>VLOOKUP(C317,'Inventory dataset'!$A$2:$D$25,3)</f>
        <v>3.5</v>
      </c>
      <c r="E317">
        <v>1</v>
      </c>
      <c r="F317">
        <v>0</v>
      </c>
      <c r="G317" s="9">
        <f t="shared" si="4"/>
        <v>3.5</v>
      </c>
      <c r="H317" s="1">
        <f>VLOOKUP(A317,'Customer dataset'!$A$1:$J$284,9)</f>
        <v>49</v>
      </c>
    </row>
    <row r="318" spans="1:8" x14ac:dyDescent="0.2">
      <c r="A318" s="4">
        <v>17837</v>
      </c>
      <c r="B318" s="1">
        <v>43769</v>
      </c>
      <c r="C318">
        <v>53466</v>
      </c>
      <c r="D318">
        <f>VLOOKUP(C318,'Inventory dataset'!$A$2:$D$25,3)</f>
        <v>3.5</v>
      </c>
      <c r="E318">
        <v>1</v>
      </c>
      <c r="F318">
        <v>0</v>
      </c>
      <c r="G318" s="9">
        <f t="shared" si="4"/>
        <v>3.5</v>
      </c>
      <c r="H318" s="1">
        <f>VLOOKUP(A318,'Customer dataset'!$A$1:$J$284,9)</f>
        <v>49</v>
      </c>
    </row>
    <row r="319" spans="1:8" x14ac:dyDescent="0.2">
      <c r="A319" s="4">
        <v>17837</v>
      </c>
      <c r="B319" s="1">
        <v>43472</v>
      </c>
      <c r="C319">
        <v>79302</v>
      </c>
      <c r="D319">
        <f>VLOOKUP(C319,'Inventory dataset'!$A$2:$D$25,3)</f>
        <v>3.5</v>
      </c>
      <c r="E319">
        <v>1</v>
      </c>
      <c r="F319">
        <v>0</v>
      </c>
      <c r="G319" s="9">
        <f t="shared" si="4"/>
        <v>3.5</v>
      </c>
      <c r="H319" s="1">
        <f>VLOOKUP(A319,'Customer dataset'!$A$1:$J$284,9)</f>
        <v>49</v>
      </c>
    </row>
    <row r="320" spans="1:8" x14ac:dyDescent="0.2">
      <c r="A320" s="4">
        <v>17837</v>
      </c>
      <c r="B320" s="1">
        <v>43681</v>
      </c>
      <c r="C320">
        <v>82580</v>
      </c>
      <c r="D320">
        <f>VLOOKUP(C320,'Inventory dataset'!$A$2:$D$25,3)</f>
        <v>2.9</v>
      </c>
      <c r="E320">
        <v>1</v>
      </c>
      <c r="F320">
        <v>0</v>
      </c>
      <c r="G320" s="9">
        <f t="shared" si="4"/>
        <v>2.9</v>
      </c>
      <c r="H320" s="1">
        <f>VLOOKUP(A320,'Customer dataset'!$A$1:$J$284,9)</f>
        <v>49</v>
      </c>
    </row>
    <row r="321" spans="1:8" x14ac:dyDescent="0.2">
      <c r="A321" s="4">
        <v>17837</v>
      </c>
      <c r="B321" s="1">
        <v>43795</v>
      </c>
      <c r="C321">
        <v>82580</v>
      </c>
      <c r="D321">
        <f>VLOOKUP(C321,'Inventory dataset'!$A$2:$D$25,3)</f>
        <v>2.9</v>
      </c>
      <c r="E321">
        <v>1</v>
      </c>
      <c r="F321">
        <v>0</v>
      </c>
      <c r="G321" s="9">
        <f t="shared" si="4"/>
        <v>2.9</v>
      </c>
      <c r="H321" s="1">
        <f>VLOOKUP(A321,'Customer dataset'!$A$1:$J$284,9)</f>
        <v>49</v>
      </c>
    </row>
    <row r="322" spans="1:8" x14ac:dyDescent="0.2">
      <c r="A322" s="4">
        <v>17839</v>
      </c>
      <c r="B322" s="1">
        <v>43632</v>
      </c>
      <c r="C322">
        <v>19987</v>
      </c>
      <c r="D322">
        <f>VLOOKUP(C322,'Inventory dataset'!$A$2:$D$25,3)</f>
        <v>2.9</v>
      </c>
      <c r="E322">
        <v>1</v>
      </c>
      <c r="F322">
        <v>0</v>
      </c>
      <c r="G322" s="9">
        <f t="shared" ref="G322:G385" si="5">D322*E322*(1-F322/100)</f>
        <v>2.9</v>
      </c>
      <c r="H322" s="1">
        <f>VLOOKUP(A322,'Customer dataset'!$A$1:$J$284,9)</f>
        <v>43</v>
      </c>
    </row>
    <row r="323" spans="1:8" x14ac:dyDescent="0.2">
      <c r="A323" s="4">
        <v>17839</v>
      </c>
      <c r="B323" s="1">
        <v>43470</v>
      </c>
      <c r="C323">
        <v>21071</v>
      </c>
      <c r="D323">
        <f>VLOOKUP(C323,'Inventory dataset'!$A$2:$D$25,3)</f>
        <v>3.5</v>
      </c>
      <c r="E323">
        <v>1</v>
      </c>
      <c r="F323">
        <v>0</v>
      </c>
      <c r="G323" s="9">
        <f t="shared" si="5"/>
        <v>3.5</v>
      </c>
      <c r="H323" s="1">
        <f>VLOOKUP(A323,'Customer dataset'!$A$1:$J$284,9)</f>
        <v>43</v>
      </c>
    </row>
    <row r="324" spans="1:8" x14ac:dyDescent="0.2">
      <c r="A324" s="4">
        <v>17839</v>
      </c>
      <c r="B324" s="1">
        <v>43657</v>
      </c>
      <c r="C324">
        <v>22077</v>
      </c>
      <c r="D324">
        <f>VLOOKUP(C324,'Inventory dataset'!$A$2:$D$25,3)</f>
        <v>3.5</v>
      </c>
      <c r="E324">
        <v>1</v>
      </c>
      <c r="F324">
        <v>0</v>
      </c>
      <c r="G324" s="9">
        <f t="shared" si="5"/>
        <v>3.5</v>
      </c>
      <c r="H324" s="1">
        <f>VLOOKUP(A324,'Customer dataset'!$A$1:$J$284,9)</f>
        <v>43</v>
      </c>
    </row>
    <row r="325" spans="1:8" x14ac:dyDescent="0.2">
      <c r="A325" s="4">
        <v>17839</v>
      </c>
      <c r="B325" s="1">
        <v>43720</v>
      </c>
      <c r="C325">
        <v>22593</v>
      </c>
      <c r="D325">
        <f>VLOOKUP(C325,'Inventory dataset'!$A$2:$D$25,3)</f>
        <v>3.5</v>
      </c>
      <c r="E325">
        <v>1</v>
      </c>
      <c r="F325">
        <v>0</v>
      </c>
      <c r="G325" s="9">
        <f t="shared" si="5"/>
        <v>3.5</v>
      </c>
      <c r="H325" s="1">
        <f>VLOOKUP(A325,'Customer dataset'!$A$1:$J$284,9)</f>
        <v>43</v>
      </c>
    </row>
    <row r="326" spans="1:8" x14ac:dyDescent="0.2">
      <c r="A326" s="4">
        <v>17839</v>
      </c>
      <c r="B326" s="1">
        <v>43591</v>
      </c>
      <c r="C326">
        <v>53466</v>
      </c>
      <c r="D326">
        <f>VLOOKUP(C326,'Inventory dataset'!$A$2:$D$25,3)</f>
        <v>3.5</v>
      </c>
      <c r="E326">
        <v>1</v>
      </c>
      <c r="F326">
        <v>0</v>
      </c>
      <c r="G326" s="9">
        <f t="shared" si="5"/>
        <v>3.5</v>
      </c>
      <c r="H326" s="1">
        <f>VLOOKUP(A326,'Customer dataset'!$A$1:$J$284,9)</f>
        <v>43</v>
      </c>
    </row>
    <row r="327" spans="1:8" x14ac:dyDescent="0.2">
      <c r="A327" s="4">
        <v>17839</v>
      </c>
      <c r="B327" s="1">
        <v>43703</v>
      </c>
      <c r="C327">
        <v>82580</v>
      </c>
      <c r="D327">
        <f>VLOOKUP(C327,'Inventory dataset'!$A$2:$D$25,3)</f>
        <v>2.9</v>
      </c>
      <c r="E327">
        <v>1</v>
      </c>
      <c r="F327">
        <v>0</v>
      </c>
      <c r="G327" s="9">
        <f t="shared" si="5"/>
        <v>2.9</v>
      </c>
      <c r="H327" s="1">
        <f>VLOOKUP(A327,'Customer dataset'!$A$1:$J$284,9)</f>
        <v>43</v>
      </c>
    </row>
    <row r="328" spans="1:8" x14ac:dyDescent="0.2">
      <c r="A328" s="4">
        <v>17840</v>
      </c>
      <c r="B328" s="1">
        <v>43585</v>
      </c>
      <c r="C328">
        <v>19987</v>
      </c>
      <c r="D328">
        <f>VLOOKUP(C328,'Inventory dataset'!$A$2:$D$25,3)</f>
        <v>2.9</v>
      </c>
      <c r="E328">
        <v>1</v>
      </c>
      <c r="F328">
        <v>0</v>
      </c>
      <c r="G328" s="9">
        <f t="shared" si="5"/>
        <v>2.9</v>
      </c>
      <c r="H328" s="1">
        <f>VLOOKUP(A328,'Customer dataset'!$A$1:$J$284,9)</f>
        <v>50</v>
      </c>
    </row>
    <row r="329" spans="1:8" x14ac:dyDescent="0.2">
      <c r="A329" s="4">
        <v>17840</v>
      </c>
      <c r="B329" s="1">
        <v>43610</v>
      </c>
      <c r="C329">
        <v>21071</v>
      </c>
      <c r="D329">
        <f>VLOOKUP(C329,'Inventory dataset'!$A$2:$D$25,3)</f>
        <v>3.5</v>
      </c>
      <c r="E329">
        <v>1</v>
      </c>
      <c r="F329">
        <v>0</v>
      </c>
      <c r="G329" s="9">
        <f t="shared" si="5"/>
        <v>3.5</v>
      </c>
      <c r="H329" s="1">
        <f>VLOOKUP(A329,'Customer dataset'!$A$1:$J$284,9)</f>
        <v>50</v>
      </c>
    </row>
    <row r="330" spans="1:8" x14ac:dyDescent="0.2">
      <c r="A330" s="4">
        <v>17840</v>
      </c>
      <c r="B330" s="1">
        <v>43557</v>
      </c>
      <c r="C330">
        <v>22077</v>
      </c>
      <c r="D330">
        <f>VLOOKUP(C330,'Inventory dataset'!$A$2:$D$25,3)</f>
        <v>3.5</v>
      </c>
      <c r="E330">
        <v>1</v>
      </c>
      <c r="F330">
        <v>0</v>
      </c>
      <c r="G330" s="9">
        <f t="shared" si="5"/>
        <v>3.5</v>
      </c>
      <c r="H330" s="1">
        <f>VLOOKUP(A330,'Customer dataset'!$A$1:$J$284,9)</f>
        <v>50</v>
      </c>
    </row>
    <row r="331" spans="1:8" x14ac:dyDescent="0.2">
      <c r="A331" s="4">
        <v>17840</v>
      </c>
      <c r="B331" s="1">
        <v>43553</v>
      </c>
      <c r="C331">
        <v>22593</v>
      </c>
      <c r="D331">
        <f>VLOOKUP(C331,'Inventory dataset'!$A$2:$D$25,3)</f>
        <v>3.5</v>
      </c>
      <c r="E331">
        <v>1</v>
      </c>
      <c r="F331">
        <v>0</v>
      </c>
      <c r="G331" s="9">
        <f t="shared" si="5"/>
        <v>3.5</v>
      </c>
      <c r="H331" s="1">
        <f>VLOOKUP(A331,'Customer dataset'!$A$1:$J$284,9)</f>
        <v>50</v>
      </c>
    </row>
    <row r="332" spans="1:8" x14ac:dyDescent="0.2">
      <c r="A332" s="4">
        <v>17840</v>
      </c>
      <c r="B332" s="1">
        <v>43726</v>
      </c>
      <c r="C332">
        <v>53466</v>
      </c>
      <c r="D332">
        <f>VLOOKUP(C332,'Inventory dataset'!$A$2:$D$25,3)</f>
        <v>3.5</v>
      </c>
      <c r="E332">
        <v>1</v>
      </c>
      <c r="F332">
        <v>0</v>
      </c>
      <c r="G332" s="9">
        <f t="shared" si="5"/>
        <v>3.5</v>
      </c>
      <c r="H332" s="1">
        <f>VLOOKUP(A332,'Customer dataset'!$A$1:$J$284,9)</f>
        <v>50</v>
      </c>
    </row>
    <row r="333" spans="1:8" x14ac:dyDescent="0.2">
      <c r="A333" s="4">
        <v>17840</v>
      </c>
      <c r="B333" s="1">
        <v>43579</v>
      </c>
      <c r="C333">
        <v>79302</v>
      </c>
      <c r="D333">
        <f>VLOOKUP(C333,'Inventory dataset'!$A$2:$D$25,3)</f>
        <v>3.5</v>
      </c>
      <c r="E333">
        <v>1</v>
      </c>
      <c r="F333">
        <v>0</v>
      </c>
      <c r="G333" s="9">
        <f t="shared" si="5"/>
        <v>3.5</v>
      </c>
      <c r="H333" s="1">
        <f>VLOOKUP(A333,'Customer dataset'!$A$1:$J$284,9)</f>
        <v>50</v>
      </c>
    </row>
    <row r="334" spans="1:8" x14ac:dyDescent="0.2">
      <c r="A334" s="4">
        <v>17841</v>
      </c>
      <c r="B334" s="1">
        <v>43558</v>
      </c>
      <c r="C334">
        <v>19987</v>
      </c>
      <c r="D334">
        <f>VLOOKUP(C334,'Inventory dataset'!$A$2:$D$25,3)</f>
        <v>2.9</v>
      </c>
      <c r="E334">
        <v>2</v>
      </c>
      <c r="F334">
        <v>0</v>
      </c>
      <c r="G334" s="9">
        <f t="shared" si="5"/>
        <v>5.8</v>
      </c>
      <c r="H334" s="1">
        <f>VLOOKUP(A334,'Customer dataset'!$A$1:$J$284,9)</f>
        <v>57</v>
      </c>
    </row>
    <row r="335" spans="1:8" x14ac:dyDescent="0.2">
      <c r="A335" s="4">
        <v>17841</v>
      </c>
      <c r="B335" s="1">
        <v>43640</v>
      </c>
      <c r="C335">
        <v>21071</v>
      </c>
      <c r="D335">
        <f>VLOOKUP(C335,'Inventory dataset'!$A$2:$D$25,3)</f>
        <v>3.5</v>
      </c>
      <c r="E335">
        <v>1</v>
      </c>
      <c r="F335">
        <v>0</v>
      </c>
      <c r="G335" s="9">
        <f t="shared" si="5"/>
        <v>3.5</v>
      </c>
      <c r="H335" s="1">
        <f>VLOOKUP(A335,'Customer dataset'!$A$1:$J$284,9)</f>
        <v>57</v>
      </c>
    </row>
    <row r="336" spans="1:8" x14ac:dyDescent="0.2">
      <c r="A336" s="4">
        <v>17841</v>
      </c>
      <c r="B336" s="1">
        <v>43542</v>
      </c>
      <c r="C336">
        <v>22593</v>
      </c>
      <c r="D336">
        <f>VLOOKUP(C336,'Inventory dataset'!$A$2:$D$25,3)</f>
        <v>3.5</v>
      </c>
      <c r="E336">
        <v>1</v>
      </c>
      <c r="F336">
        <v>0</v>
      </c>
      <c r="G336" s="9">
        <f t="shared" si="5"/>
        <v>3.5</v>
      </c>
      <c r="H336" s="1">
        <f>VLOOKUP(A336,'Customer dataset'!$A$1:$J$284,9)</f>
        <v>57</v>
      </c>
    </row>
    <row r="337" spans="1:8" x14ac:dyDescent="0.2">
      <c r="A337" s="4">
        <v>17841</v>
      </c>
      <c r="B337" s="1">
        <v>43829</v>
      </c>
      <c r="C337">
        <v>53466</v>
      </c>
      <c r="D337">
        <f>VLOOKUP(C337,'Inventory dataset'!$A$2:$D$25,3)</f>
        <v>3.5</v>
      </c>
      <c r="E337">
        <v>1</v>
      </c>
      <c r="F337">
        <v>0</v>
      </c>
      <c r="G337" s="9">
        <f t="shared" si="5"/>
        <v>3.5</v>
      </c>
      <c r="H337" s="1">
        <f>VLOOKUP(A337,'Customer dataset'!$A$1:$J$284,9)</f>
        <v>57</v>
      </c>
    </row>
    <row r="338" spans="1:8" x14ac:dyDescent="0.2">
      <c r="A338" s="4">
        <v>17841</v>
      </c>
      <c r="B338" s="1">
        <v>43759</v>
      </c>
      <c r="C338">
        <v>79302</v>
      </c>
      <c r="D338">
        <f>VLOOKUP(C338,'Inventory dataset'!$A$2:$D$25,3)</f>
        <v>3.5</v>
      </c>
      <c r="E338">
        <v>1</v>
      </c>
      <c r="F338">
        <v>0</v>
      </c>
      <c r="G338" s="9">
        <f t="shared" si="5"/>
        <v>3.5</v>
      </c>
      <c r="H338" s="1">
        <f>VLOOKUP(A338,'Customer dataset'!$A$1:$J$284,9)</f>
        <v>57</v>
      </c>
    </row>
    <row r="339" spans="1:8" x14ac:dyDescent="0.2">
      <c r="A339" s="4">
        <v>17841</v>
      </c>
      <c r="B339" s="1">
        <v>43815</v>
      </c>
      <c r="C339">
        <v>82580</v>
      </c>
      <c r="D339">
        <f>VLOOKUP(C339,'Inventory dataset'!$A$2:$D$25,3)</f>
        <v>2.9</v>
      </c>
      <c r="E339">
        <v>1</v>
      </c>
      <c r="F339">
        <v>0</v>
      </c>
      <c r="G339" s="9">
        <f t="shared" si="5"/>
        <v>2.9</v>
      </c>
      <c r="H339" s="1">
        <f>VLOOKUP(A339,'Customer dataset'!$A$1:$J$284,9)</f>
        <v>57</v>
      </c>
    </row>
    <row r="340" spans="1:8" x14ac:dyDescent="0.2">
      <c r="A340" s="4">
        <v>17908</v>
      </c>
      <c r="B340" s="1">
        <v>43654</v>
      </c>
      <c r="C340">
        <v>20751</v>
      </c>
      <c r="D340">
        <f>VLOOKUP(C340,'Inventory dataset'!$A$2:$D$25,3)</f>
        <v>2.5</v>
      </c>
      <c r="E340">
        <v>1</v>
      </c>
      <c r="F340">
        <v>0</v>
      </c>
      <c r="G340" s="9">
        <f t="shared" si="5"/>
        <v>2.5</v>
      </c>
      <c r="H340" s="1">
        <f>VLOOKUP(A340,'Customer dataset'!$A$1:$J$284,9)</f>
        <v>59</v>
      </c>
    </row>
    <row r="341" spans="1:8" x14ac:dyDescent="0.2">
      <c r="A341" s="4">
        <v>17908</v>
      </c>
      <c r="B341" s="1">
        <v>43620</v>
      </c>
      <c r="C341">
        <v>21408</v>
      </c>
      <c r="D341">
        <f>VLOOKUP(C341,'Inventory dataset'!$A$2:$D$25,3)</f>
        <v>3</v>
      </c>
      <c r="E341">
        <v>1</v>
      </c>
      <c r="F341">
        <v>0</v>
      </c>
      <c r="G341" s="9">
        <f t="shared" si="5"/>
        <v>3</v>
      </c>
      <c r="H341" s="1">
        <f>VLOOKUP(A341,'Customer dataset'!$A$1:$J$284,9)</f>
        <v>59</v>
      </c>
    </row>
    <row r="342" spans="1:8" x14ac:dyDescent="0.2">
      <c r="A342" s="4">
        <v>17908</v>
      </c>
      <c r="B342" s="1">
        <v>43737</v>
      </c>
      <c r="C342">
        <v>21669</v>
      </c>
      <c r="D342">
        <f>VLOOKUP(C342,'Inventory dataset'!$A$2:$D$25,3)</f>
        <v>2.9</v>
      </c>
      <c r="E342">
        <v>1</v>
      </c>
      <c r="F342">
        <v>0</v>
      </c>
      <c r="G342" s="9">
        <f t="shared" si="5"/>
        <v>2.9</v>
      </c>
      <c r="H342" s="1">
        <f>VLOOKUP(A342,'Customer dataset'!$A$1:$J$284,9)</f>
        <v>59</v>
      </c>
    </row>
    <row r="343" spans="1:8" x14ac:dyDescent="0.2">
      <c r="A343" s="4">
        <v>17908</v>
      </c>
      <c r="B343" s="1">
        <v>43562</v>
      </c>
      <c r="C343">
        <v>22144</v>
      </c>
      <c r="D343">
        <f>VLOOKUP(C343,'Inventory dataset'!$A$2:$D$25,3)</f>
        <v>3.2</v>
      </c>
      <c r="E343">
        <v>1</v>
      </c>
      <c r="F343">
        <v>0</v>
      </c>
      <c r="G343" s="9">
        <f t="shared" si="5"/>
        <v>3.2</v>
      </c>
      <c r="H343" s="1">
        <f>VLOOKUP(A343,'Customer dataset'!$A$1:$J$284,9)</f>
        <v>59</v>
      </c>
    </row>
    <row r="344" spans="1:8" x14ac:dyDescent="0.2">
      <c r="A344" s="4">
        <v>17908</v>
      </c>
      <c r="B344" s="1">
        <v>43806</v>
      </c>
      <c r="C344">
        <v>22593</v>
      </c>
      <c r="D344">
        <f>VLOOKUP(C344,'Inventory dataset'!$A$2:$D$25,3)</f>
        <v>3.5</v>
      </c>
      <c r="E344">
        <v>1</v>
      </c>
      <c r="F344">
        <v>15</v>
      </c>
      <c r="G344" s="9">
        <f t="shared" si="5"/>
        <v>2.9750000000000001</v>
      </c>
      <c r="H344" s="1">
        <f>VLOOKUP(A344,'Customer dataset'!$A$1:$J$284,9)</f>
        <v>59</v>
      </c>
    </row>
    <row r="345" spans="1:8" x14ac:dyDescent="0.2">
      <c r="A345" s="4">
        <v>17908</v>
      </c>
      <c r="B345" s="1">
        <v>43721</v>
      </c>
      <c r="C345">
        <v>84282</v>
      </c>
      <c r="D345">
        <f>VLOOKUP(C345,'Inventory dataset'!$A$2:$D$25,3)</f>
        <v>2.9</v>
      </c>
      <c r="E345">
        <v>1</v>
      </c>
      <c r="F345">
        <v>0</v>
      </c>
      <c r="G345" s="9">
        <f t="shared" si="5"/>
        <v>2.9</v>
      </c>
      <c r="H345" s="1">
        <f>VLOOKUP(A345,'Customer dataset'!$A$1:$J$284,9)</f>
        <v>59</v>
      </c>
    </row>
    <row r="346" spans="1:8" x14ac:dyDescent="0.2">
      <c r="A346" s="4">
        <v>17999</v>
      </c>
      <c r="B346" s="1">
        <v>43555</v>
      </c>
      <c r="C346">
        <v>21408</v>
      </c>
      <c r="D346">
        <f>VLOOKUP(C346,'Inventory dataset'!$A$2:$D$25,3)</f>
        <v>3</v>
      </c>
      <c r="E346">
        <v>1</v>
      </c>
      <c r="F346">
        <v>0</v>
      </c>
      <c r="G346" s="9">
        <f t="shared" si="5"/>
        <v>3</v>
      </c>
      <c r="H346" s="1">
        <f>VLOOKUP(A346,'Customer dataset'!$A$1:$J$284,9)</f>
        <v>47</v>
      </c>
    </row>
    <row r="347" spans="1:8" x14ac:dyDescent="0.2">
      <c r="A347" s="4">
        <v>17999</v>
      </c>
      <c r="B347" s="1">
        <v>43667</v>
      </c>
      <c r="C347">
        <v>21669</v>
      </c>
      <c r="D347">
        <f>VLOOKUP(C347,'Inventory dataset'!$A$2:$D$25,3)</f>
        <v>2.9</v>
      </c>
      <c r="E347">
        <v>1</v>
      </c>
      <c r="F347">
        <v>0</v>
      </c>
      <c r="G347" s="9">
        <f t="shared" si="5"/>
        <v>2.9</v>
      </c>
      <c r="H347" s="1">
        <f>VLOOKUP(A347,'Customer dataset'!$A$1:$J$284,9)</f>
        <v>47</v>
      </c>
    </row>
    <row r="348" spans="1:8" x14ac:dyDescent="0.2">
      <c r="A348" s="4">
        <v>17999</v>
      </c>
      <c r="B348" s="1">
        <v>43822</v>
      </c>
      <c r="C348">
        <v>82580</v>
      </c>
      <c r="D348">
        <f>VLOOKUP(C348,'Inventory dataset'!$A$2:$D$25,3)</f>
        <v>2.9</v>
      </c>
      <c r="E348">
        <v>1</v>
      </c>
      <c r="F348">
        <v>15</v>
      </c>
      <c r="G348" s="9">
        <f t="shared" si="5"/>
        <v>2.4649999999999999</v>
      </c>
      <c r="H348" s="1">
        <f>VLOOKUP(A348,'Customer dataset'!$A$1:$J$284,9)</f>
        <v>47</v>
      </c>
    </row>
    <row r="349" spans="1:8" x14ac:dyDescent="0.2">
      <c r="A349" s="4">
        <v>17999</v>
      </c>
      <c r="B349" s="1">
        <v>43502</v>
      </c>
      <c r="C349">
        <v>84282</v>
      </c>
      <c r="D349">
        <f>VLOOKUP(C349,'Inventory dataset'!$A$2:$D$25,3)</f>
        <v>2.9</v>
      </c>
      <c r="E349">
        <v>1</v>
      </c>
      <c r="F349">
        <v>0</v>
      </c>
      <c r="G349" s="9">
        <f t="shared" si="5"/>
        <v>2.9</v>
      </c>
      <c r="H349" s="1">
        <f>VLOOKUP(A349,'Customer dataset'!$A$1:$J$284,9)</f>
        <v>47</v>
      </c>
    </row>
    <row r="350" spans="1:8" x14ac:dyDescent="0.2">
      <c r="A350" s="4">
        <v>18002</v>
      </c>
      <c r="B350" s="1">
        <v>43712</v>
      </c>
      <c r="C350">
        <v>20751</v>
      </c>
      <c r="D350">
        <f>VLOOKUP(C350,'Inventory dataset'!$A$2:$D$25,3)</f>
        <v>2.5</v>
      </c>
      <c r="E350">
        <v>1</v>
      </c>
      <c r="F350">
        <v>0</v>
      </c>
      <c r="G350" s="9">
        <f t="shared" si="5"/>
        <v>2.5</v>
      </c>
      <c r="H350" s="1">
        <f>VLOOKUP(A350,'Customer dataset'!$A$1:$J$284,9)</f>
        <v>54</v>
      </c>
    </row>
    <row r="351" spans="1:8" x14ac:dyDescent="0.2">
      <c r="A351" s="4">
        <v>18002</v>
      </c>
      <c r="B351" s="1">
        <v>43633</v>
      </c>
      <c r="C351">
        <v>21669</v>
      </c>
      <c r="D351">
        <f>VLOOKUP(C351,'Inventory dataset'!$A$2:$D$25,3)</f>
        <v>2.9</v>
      </c>
      <c r="E351">
        <v>1</v>
      </c>
      <c r="F351">
        <v>5</v>
      </c>
      <c r="G351" s="9">
        <f t="shared" si="5"/>
        <v>2.7549999999999999</v>
      </c>
      <c r="H351" s="1">
        <f>VLOOKUP(A351,'Customer dataset'!$A$1:$J$284,9)</f>
        <v>54</v>
      </c>
    </row>
    <row r="352" spans="1:8" x14ac:dyDescent="0.2">
      <c r="A352" s="4">
        <v>18002</v>
      </c>
      <c r="B352" s="1">
        <v>43709</v>
      </c>
      <c r="C352">
        <v>84282</v>
      </c>
      <c r="D352">
        <f>VLOOKUP(C352,'Inventory dataset'!$A$2:$D$25,3)</f>
        <v>2.9</v>
      </c>
      <c r="E352">
        <v>1</v>
      </c>
      <c r="F352">
        <v>0</v>
      </c>
      <c r="G352" s="9">
        <f t="shared" si="5"/>
        <v>2.9</v>
      </c>
      <c r="H352" s="1">
        <f>VLOOKUP(A352,'Customer dataset'!$A$1:$J$284,9)</f>
        <v>54</v>
      </c>
    </row>
    <row r="353" spans="1:8" x14ac:dyDescent="0.2">
      <c r="A353" s="4">
        <v>18004</v>
      </c>
      <c r="B353" s="1">
        <v>43755</v>
      </c>
      <c r="C353">
        <v>20751</v>
      </c>
      <c r="D353">
        <f>VLOOKUP(C353,'Inventory dataset'!$A$2:$D$25,3)</f>
        <v>2.5</v>
      </c>
      <c r="E353">
        <v>1</v>
      </c>
      <c r="F353">
        <v>0</v>
      </c>
      <c r="G353" s="9">
        <f t="shared" si="5"/>
        <v>2.5</v>
      </c>
      <c r="H353" s="1">
        <f>VLOOKUP(A353,'Customer dataset'!$A$1:$J$284,9)</f>
        <v>42</v>
      </c>
    </row>
    <row r="354" spans="1:8" x14ac:dyDescent="0.2">
      <c r="A354" s="4">
        <v>18004</v>
      </c>
      <c r="B354" s="1">
        <v>43774</v>
      </c>
      <c r="C354">
        <v>21669</v>
      </c>
      <c r="D354">
        <f>VLOOKUP(C354,'Inventory dataset'!$A$2:$D$25,3)</f>
        <v>2.9</v>
      </c>
      <c r="E354">
        <v>1</v>
      </c>
      <c r="F354">
        <v>0</v>
      </c>
      <c r="G354" s="9">
        <f t="shared" si="5"/>
        <v>2.9</v>
      </c>
      <c r="H354" s="1">
        <f>VLOOKUP(A354,'Customer dataset'!$A$1:$J$284,9)</f>
        <v>42</v>
      </c>
    </row>
    <row r="355" spans="1:8" x14ac:dyDescent="0.2">
      <c r="A355" s="4">
        <v>18004</v>
      </c>
      <c r="B355" s="1">
        <v>43717</v>
      </c>
      <c r="C355">
        <v>22144</v>
      </c>
      <c r="D355">
        <f>VLOOKUP(C355,'Inventory dataset'!$A$2:$D$25,3)</f>
        <v>3.2</v>
      </c>
      <c r="E355">
        <v>1</v>
      </c>
      <c r="F355">
        <v>0</v>
      </c>
      <c r="G355" s="9">
        <f t="shared" si="5"/>
        <v>3.2</v>
      </c>
      <c r="H355" s="1">
        <f>VLOOKUP(A355,'Customer dataset'!$A$1:$J$284,9)</f>
        <v>42</v>
      </c>
    </row>
    <row r="356" spans="1:8" x14ac:dyDescent="0.2">
      <c r="A356" s="4">
        <v>18004</v>
      </c>
      <c r="B356" s="1">
        <v>43722</v>
      </c>
      <c r="C356">
        <v>84282</v>
      </c>
      <c r="D356">
        <f>VLOOKUP(C356,'Inventory dataset'!$A$2:$D$25,3)</f>
        <v>2.9</v>
      </c>
      <c r="E356">
        <v>1</v>
      </c>
      <c r="F356">
        <v>0</v>
      </c>
      <c r="G356" s="9">
        <f t="shared" si="5"/>
        <v>2.9</v>
      </c>
      <c r="H356" s="1">
        <f>VLOOKUP(A356,'Customer dataset'!$A$1:$J$284,9)</f>
        <v>42</v>
      </c>
    </row>
    <row r="357" spans="1:8" x14ac:dyDescent="0.2">
      <c r="A357" s="4">
        <v>18005</v>
      </c>
      <c r="B357" s="1">
        <v>43823</v>
      </c>
      <c r="C357">
        <v>20751</v>
      </c>
      <c r="D357">
        <f>VLOOKUP(C357,'Inventory dataset'!$A$2:$D$25,3)</f>
        <v>2.5</v>
      </c>
      <c r="E357">
        <v>1</v>
      </c>
      <c r="F357">
        <v>0</v>
      </c>
      <c r="G357" s="9">
        <f t="shared" si="5"/>
        <v>2.5</v>
      </c>
      <c r="H357" s="1">
        <f>VLOOKUP(A357,'Customer dataset'!$A$1:$J$284,9)</f>
        <v>72</v>
      </c>
    </row>
    <row r="358" spans="1:8" x14ac:dyDescent="0.2">
      <c r="A358" s="4">
        <v>18005</v>
      </c>
      <c r="B358" s="1">
        <v>43688</v>
      </c>
      <c r="C358">
        <v>21669</v>
      </c>
      <c r="D358">
        <f>VLOOKUP(C358,'Inventory dataset'!$A$2:$D$25,3)</f>
        <v>2.9</v>
      </c>
      <c r="E358">
        <v>2</v>
      </c>
      <c r="F358">
        <v>10</v>
      </c>
      <c r="G358" s="9">
        <f t="shared" si="5"/>
        <v>5.22</v>
      </c>
      <c r="H358" s="1">
        <f>VLOOKUP(A358,'Customer dataset'!$A$1:$J$284,9)</f>
        <v>72</v>
      </c>
    </row>
    <row r="359" spans="1:8" x14ac:dyDescent="0.2">
      <c r="A359" s="4">
        <v>18005</v>
      </c>
      <c r="B359" s="1">
        <v>43596</v>
      </c>
      <c r="C359">
        <v>22144</v>
      </c>
      <c r="D359">
        <f>VLOOKUP(C359,'Inventory dataset'!$A$2:$D$25,3)</f>
        <v>3.2</v>
      </c>
      <c r="E359">
        <v>1</v>
      </c>
      <c r="F359">
        <v>0</v>
      </c>
      <c r="G359" s="9">
        <f t="shared" si="5"/>
        <v>3.2</v>
      </c>
      <c r="H359" s="1">
        <f>VLOOKUP(A359,'Customer dataset'!$A$1:$J$284,9)</f>
        <v>72</v>
      </c>
    </row>
    <row r="360" spans="1:8" x14ac:dyDescent="0.2">
      <c r="A360" s="4">
        <v>18005</v>
      </c>
      <c r="B360" s="1">
        <v>43714</v>
      </c>
      <c r="C360">
        <v>84282</v>
      </c>
      <c r="D360">
        <f>VLOOKUP(C360,'Inventory dataset'!$A$2:$D$25,3)</f>
        <v>2.9</v>
      </c>
      <c r="E360">
        <v>1</v>
      </c>
      <c r="F360">
        <v>0</v>
      </c>
      <c r="G360" s="9">
        <f t="shared" si="5"/>
        <v>2.9</v>
      </c>
      <c r="H360" s="1">
        <f>VLOOKUP(A360,'Customer dataset'!$A$1:$J$284,9)</f>
        <v>72</v>
      </c>
    </row>
    <row r="361" spans="1:8" x14ac:dyDescent="0.2">
      <c r="A361" s="4">
        <v>18006</v>
      </c>
      <c r="B361" s="1">
        <v>43624</v>
      </c>
      <c r="C361">
        <v>20751</v>
      </c>
      <c r="D361">
        <f>VLOOKUP(C361,'Inventory dataset'!$A$2:$D$25,3)</f>
        <v>2.5</v>
      </c>
      <c r="E361">
        <v>1</v>
      </c>
      <c r="F361">
        <v>0</v>
      </c>
      <c r="G361" s="9">
        <f t="shared" si="5"/>
        <v>2.5</v>
      </c>
      <c r="H361" s="1">
        <f>VLOOKUP(A361,'Customer dataset'!$A$1:$J$284,9)</f>
        <v>64</v>
      </c>
    </row>
    <row r="362" spans="1:8" x14ac:dyDescent="0.2">
      <c r="A362" s="4">
        <v>18006</v>
      </c>
      <c r="B362" s="1">
        <v>43777</v>
      </c>
      <c r="C362">
        <v>21408</v>
      </c>
      <c r="D362">
        <f>VLOOKUP(C362,'Inventory dataset'!$A$2:$D$25,3)</f>
        <v>3</v>
      </c>
      <c r="E362">
        <v>1</v>
      </c>
      <c r="F362">
        <v>0</v>
      </c>
      <c r="G362" s="9">
        <f t="shared" si="5"/>
        <v>3</v>
      </c>
      <c r="H362" s="1">
        <f>VLOOKUP(A362,'Customer dataset'!$A$1:$J$284,9)</f>
        <v>64</v>
      </c>
    </row>
    <row r="363" spans="1:8" x14ac:dyDescent="0.2">
      <c r="A363" s="4">
        <v>18006</v>
      </c>
      <c r="B363" s="1">
        <v>43568</v>
      </c>
      <c r="C363">
        <v>22593</v>
      </c>
      <c r="D363">
        <f>VLOOKUP(C363,'Inventory dataset'!$A$2:$D$25,3)</f>
        <v>3.5</v>
      </c>
      <c r="E363">
        <v>1</v>
      </c>
      <c r="F363">
        <v>15</v>
      </c>
      <c r="G363" s="9">
        <f t="shared" si="5"/>
        <v>2.9750000000000001</v>
      </c>
      <c r="H363" s="1">
        <f>VLOOKUP(A363,'Customer dataset'!$A$1:$J$284,9)</f>
        <v>64</v>
      </c>
    </row>
    <row r="364" spans="1:8" x14ac:dyDescent="0.2">
      <c r="A364" s="4">
        <v>18006</v>
      </c>
      <c r="B364" s="1">
        <v>43617</v>
      </c>
      <c r="C364">
        <v>84282</v>
      </c>
      <c r="D364">
        <f>VLOOKUP(C364,'Inventory dataset'!$A$2:$D$25,3)</f>
        <v>2.9</v>
      </c>
      <c r="E364">
        <v>1</v>
      </c>
      <c r="F364">
        <v>0</v>
      </c>
      <c r="G364" s="9">
        <f t="shared" si="5"/>
        <v>2.9</v>
      </c>
      <c r="H364" s="1">
        <f>VLOOKUP(A364,'Customer dataset'!$A$1:$J$284,9)</f>
        <v>64</v>
      </c>
    </row>
    <row r="365" spans="1:8" x14ac:dyDescent="0.2">
      <c r="A365" s="4">
        <v>18006</v>
      </c>
      <c r="B365" s="1">
        <v>43670</v>
      </c>
      <c r="C365">
        <v>84879</v>
      </c>
      <c r="D365">
        <f>VLOOKUP(C365,'Inventory dataset'!$A$2:$D$25,3)</f>
        <v>2.75</v>
      </c>
      <c r="E365">
        <v>1</v>
      </c>
      <c r="F365">
        <v>0</v>
      </c>
      <c r="G365" s="9">
        <f t="shared" si="5"/>
        <v>2.75</v>
      </c>
      <c r="H365" s="1">
        <f>VLOOKUP(A365,'Customer dataset'!$A$1:$J$284,9)</f>
        <v>64</v>
      </c>
    </row>
    <row r="366" spans="1:8" x14ac:dyDescent="0.2">
      <c r="A366" s="4">
        <v>18008</v>
      </c>
      <c r="B366" s="1">
        <v>43611</v>
      </c>
      <c r="C366">
        <v>21408</v>
      </c>
      <c r="D366">
        <f>VLOOKUP(C366,'Inventory dataset'!$A$2:$D$25,3)</f>
        <v>3</v>
      </c>
      <c r="E366">
        <v>1</v>
      </c>
      <c r="F366">
        <v>0</v>
      </c>
      <c r="G366" s="9">
        <f t="shared" si="5"/>
        <v>3</v>
      </c>
      <c r="H366" s="1">
        <f>VLOOKUP(A366,'Customer dataset'!$A$1:$J$284,9)</f>
        <v>73</v>
      </c>
    </row>
    <row r="367" spans="1:8" x14ac:dyDescent="0.2">
      <c r="A367" s="4">
        <v>18008</v>
      </c>
      <c r="B367" s="1">
        <v>43689</v>
      </c>
      <c r="C367">
        <v>21669</v>
      </c>
      <c r="D367">
        <f>VLOOKUP(C367,'Inventory dataset'!$A$2:$D$25,3)</f>
        <v>2.9</v>
      </c>
      <c r="E367">
        <v>1</v>
      </c>
      <c r="F367">
        <v>5</v>
      </c>
      <c r="G367" s="9">
        <f t="shared" si="5"/>
        <v>2.7549999999999999</v>
      </c>
      <c r="H367" s="1">
        <f>VLOOKUP(A367,'Customer dataset'!$A$1:$J$284,9)</f>
        <v>73</v>
      </c>
    </row>
    <row r="368" spans="1:8" x14ac:dyDescent="0.2">
      <c r="A368" s="4">
        <v>18008</v>
      </c>
      <c r="B368" s="1">
        <v>43578</v>
      </c>
      <c r="C368">
        <v>22144</v>
      </c>
      <c r="D368">
        <f>VLOOKUP(C368,'Inventory dataset'!$A$2:$D$25,3)</f>
        <v>3.2</v>
      </c>
      <c r="E368">
        <v>1</v>
      </c>
      <c r="F368">
        <v>0</v>
      </c>
      <c r="G368" s="9">
        <f t="shared" si="5"/>
        <v>3.2</v>
      </c>
      <c r="H368" s="1">
        <f>VLOOKUP(A368,'Customer dataset'!$A$1:$J$284,9)</f>
        <v>73</v>
      </c>
    </row>
    <row r="369" spans="1:8" x14ac:dyDescent="0.2">
      <c r="A369" s="4">
        <v>18008</v>
      </c>
      <c r="B369" s="1">
        <v>43510</v>
      </c>
      <c r="C369">
        <v>84879</v>
      </c>
      <c r="D369">
        <f>VLOOKUP(C369,'Inventory dataset'!$A$2:$D$25,3)</f>
        <v>2.75</v>
      </c>
      <c r="E369">
        <v>1</v>
      </c>
      <c r="F369">
        <v>0</v>
      </c>
      <c r="G369" s="9">
        <f t="shared" si="5"/>
        <v>2.75</v>
      </c>
      <c r="H369" s="1">
        <f>VLOOKUP(A369,'Customer dataset'!$A$1:$J$284,9)</f>
        <v>73</v>
      </c>
    </row>
    <row r="370" spans="1:8" x14ac:dyDescent="0.2">
      <c r="A370" s="4">
        <v>18009</v>
      </c>
      <c r="B370" s="1">
        <v>43550</v>
      </c>
      <c r="C370">
        <v>20751</v>
      </c>
      <c r="D370">
        <f>VLOOKUP(C370,'Inventory dataset'!$A$2:$D$25,3)</f>
        <v>2.5</v>
      </c>
      <c r="E370">
        <v>1</v>
      </c>
      <c r="F370">
        <v>0</v>
      </c>
      <c r="G370" s="9">
        <f t="shared" si="5"/>
        <v>2.5</v>
      </c>
      <c r="H370" s="1">
        <f>VLOOKUP(A370,'Customer dataset'!$A$1:$J$284,9)</f>
        <v>46</v>
      </c>
    </row>
    <row r="371" spans="1:8" x14ac:dyDescent="0.2">
      <c r="A371" s="4">
        <v>18009</v>
      </c>
      <c r="B371" s="1">
        <v>43722</v>
      </c>
      <c r="C371">
        <v>21408</v>
      </c>
      <c r="D371">
        <f>VLOOKUP(C371,'Inventory dataset'!$A$2:$D$25,3)</f>
        <v>3</v>
      </c>
      <c r="E371">
        <v>2</v>
      </c>
      <c r="F371">
        <v>10</v>
      </c>
      <c r="G371" s="9">
        <f t="shared" si="5"/>
        <v>5.4</v>
      </c>
      <c r="H371" s="1">
        <f>VLOOKUP(A371,'Customer dataset'!$A$1:$J$284,9)</f>
        <v>46</v>
      </c>
    </row>
    <row r="372" spans="1:8" x14ac:dyDescent="0.2">
      <c r="A372" s="4">
        <v>18009</v>
      </c>
      <c r="B372" s="1">
        <v>43547</v>
      </c>
      <c r="C372">
        <v>21669</v>
      </c>
      <c r="D372">
        <f>VLOOKUP(C372,'Inventory dataset'!$A$2:$D$25,3)</f>
        <v>2.9</v>
      </c>
      <c r="E372">
        <v>1</v>
      </c>
      <c r="F372">
        <v>0</v>
      </c>
      <c r="G372" s="9">
        <f t="shared" si="5"/>
        <v>2.9</v>
      </c>
      <c r="H372" s="1">
        <f>VLOOKUP(A372,'Customer dataset'!$A$1:$J$284,9)</f>
        <v>46</v>
      </c>
    </row>
    <row r="373" spans="1:8" x14ac:dyDescent="0.2">
      <c r="A373" s="4">
        <v>18009</v>
      </c>
      <c r="B373" s="1">
        <v>43659</v>
      </c>
      <c r="C373">
        <v>84282</v>
      </c>
      <c r="D373">
        <f>VLOOKUP(C373,'Inventory dataset'!$A$2:$D$25,3)</f>
        <v>2.9</v>
      </c>
      <c r="E373">
        <v>1</v>
      </c>
      <c r="F373">
        <v>0</v>
      </c>
      <c r="G373" s="9">
        <f t="shared" si="5"/>
        <v>2.9</v>
      </c>
      <c r="H373" s="1">
        <f>VLOOKUP(A373,'Customer dataset'!$A$1:$J$284,9)</f>
        <v>46</v>
      </c>
    </row>
    <row r="374" spans="1:8" x14ac:dyDescent="0.2">
      <c r="A374" s="4">
        <v>18010</v>
      </c>
      <c r="B374" s="1">
        <v>43591</v>
      </c>
      <c r="C374">
        <v>20751</v>
      </c>
      <c r="D374">
        <f>VLOOKUP(C374,'Inventory dataset'!$A$2:$D$25,3)</f>
        <v>2.5</v>
      </c>
      <c r="E374">
        <v>1</v>
      </c>
      <c r="F374">
        <v>5</v>
      </c>
      <c r="G374" s="9">
        <f t="shared" si="5"/>
        <v>2.375</v>
      </c>
      <c r="H374" s="1">
        <f>VLOOKUP(A374,'Customer dataset'!$A$1:$J$284,9)</f>
        <v>51</v>
      </c>
    </row>
    <row r="375" spans="1:8" x14ac:dyDescent="0.2">
      <c r="A375" s="4">
        <v>18010</v>
      </c>
      <c r="B375" s="1">
        <v>43601</v>
      </c>
      <c r="C375">
        <v>21408</v>
      </c>
      <c r="D375">
        <f>VLOOKUP(C375,'Inventory dataset'!$A$2:$D$25,3)</f>
        <v>3</v>
      </c>
      <c r="E375">
        <v>1</v>
      </c>
      <c r="F375">
        <v>0</v>
      </c>
      <c r="G375" s="9">
        <f t="shared" si="5"/>
        <v>3</v>
      </c>
      <c r="H375" s="1">
        <f>VLOOKUP(A375,'Customer dataset'!$A$1:$J$284,9)</f>
        <v>51</v>
      </c>
    </row>
    <row r="376" spans="1:8" x14ac:dyDescent="0.2">
      <c r="A376" s="4">
        <v>18010</v>
      </c>
      <c r="B376" s="1">
        <v>43571</v>
      </c>
      <c r="C376">
        <v>21669</v>
      </c>
      <c r="D376">
        <f>VLOOKUP(C376,'Inventory dataset'!$A$2:$D$25,3)</f>
        <v>2.9</v>
      </c>
      <c r="E376">
        <v>1</v>
      </c>
      <c r="F376">
        <v>0</v>
      </c>
      <c r="G376" s="9">
        <f t="shared" si="5"/>
        <v>2.9</v>
      </c>
      <c r="H376" s="1">
        <f>VLOOKUP(A376,'Customer dataset'!$A$1:$J$284,9)</f>
        <v>51</v>
      </c>
    </row>
    <row r="377" spans="1:8" x14ac:dyDescent="0.2">
      <c r="A377" s="4">
        <v>18010</v>
      </c>
      <c r="B377" s="1">
        <v>43806</v>
      </c>
      <c r="C377">
        <v>22144</v>
      </c>
      <c r="D377">
        <f>VLOOKUP(C377,'Inventory dataset'!$A$2:$D$25,3)</f>
        <v>3.2</v>
      </c>
      <c r="E377">
        <v>1</v>
      </c>
      <c r="F377">
        <v>5</v>
      </c>
      <c r="G377" s="9">
        <f t="shared" si="5"/>
        <v>3.04</v>
      </c>
      <c r="H377" s="1">
        <f>VLOOKUP(A377,'Customer dataset'!$A$1:$J$284,9)</f>
        <v>51</v>
      </c>
    </row>
    <row r="378" spans="1:8" x14ac:dyDescent="0.2">
      <c r="A378" s="4">
        <v>18010</v>
      </c>
      <c r="B378" s="1">
        <v>43828</v>
      </c>
      <c r="C378">
        <v>84879</v>
      </c>
      <c r="D378">
        <f>VLOOKUP(C378,'Inventory dataset'!$A$2:$D$25,3)</f>
        <v>2.75</v>
      </c>
      <c r="E378">
        <v>1</v>
      </c>
      <c r="F378">
        <v>0</v>
      </c>
      <c r="G378" s="9">
        <f t="shared" si="5"/>
        <v>2.75</v>
      </c>
      <c r="H378" s="1">
        <f>VLOOKUP(A378,'Customer dataset'!$A$1:$J$284,9)</f>
        <v>51</v>
      </c>
    </row>
    <row r="379" spans="1:8" x14ac:dyDescent="0.2">
      <c r="A379" s="4">
        <v>18013</v>
      </c>
      <c r="B379" s="1">
        <v>43704</v>
      </c>
      <c r="C379">
        <v>20751</v>
      </c>
      <c r="D379">
        <f>VLOOKUP(C379,'Inventory dataset'!$A$2:$D$25,3)</f>
        <v>2.5</v>
      </c>
      <c r="E379">
        <v>1</v>
      </c>
      <c r="F379">
        <v>0</v>
      </c>
      <c r="G379" s="9">
        <f t="shared" si="5"/>
        <v>2.5</v>
      </c>
      <c r="H379" s="1">
        <f>VLOOKUP(A379,'Customer dataset'!$A$1:$J$284,9)</f>
        <v>40</v>
      </c>
    </row>
    <row r="380" spans="1:8" x14ac:dyDescent="0.2">
      <c r="A380" s="4">
        <v>18013</v>
      </c>
      <c r="B380" s="1">
        <v>43535</v>
      </c>
      <c r="C380">
        <v>21669</v>
      </c>
      <c r="D380">
        <f>VLOOKUP(C380,'Inventory dataset'!$A$2:$D$25,3)</f>
        <v>2.9</v>
      </c>
      <c r="E380">
        <v>1</v>
      </c>
      <c r="F380">
        <v>0</v>
      </c>
      <c r="G380" s="9">
        <f t="shared" si="5"/>
        <v>2.9</v>
      </c>
      <c r="H380" s="1">
        <f>VLOOKUP(A380,'Customer dataset'!$A$1:$J$284,9)</f>
        <v>40</v>
      </c>
    </row>
    <row r="381" spans="1:8" x14ac:dyDescent="0.2">
      <c r="A381" s="4">
        <v>18013</v>
      </c>
      <c r="B381" s="1">
        <v>43514</v>
      </c>
      <c r="C381">
        <v>22144</v>
      </c>
      <c r="D381">
        <f>VLOOKUP(C381,'Inventory dataset'!$A$2:$D$25,3)</f>
        <v>3.2</v>
      </c>
      <c r="E381">
        <v>1</v>
      </c>
      <c r="F381">
        <v>0</v>
      </c>
      <c r="G381" s="9">
        <f t="shared" si="5"/>
        <v>3.2</v>
      </c>
      <c r="H381" s="1">
        <f>VLOOKUP(A381,'Customer dataset'!$A$1:$J$284,9)</f>
        <v>40</v>
      </c>
    </row>
    <row r="382" spans="1:8" x14ac:dyDescent="0.2">
      <c r="A382" s="4">
        <v>18013</v>
      </c>
      <c r="B382" s="1">
        <v>43548</v>
      </c>
      <c r="C382">
        <v>84282</v>
      </c>
      <c r="D382">
        <f>VLOOKUP(C382,'Inventory dataset'!$A$2:$D$25,3)</f>
        <v>2.9</v>
      </c>
      <c r="E382">
        <v>1</v>
      </c>
      <c r="F382">
        <v>5</v>
      </c>
      <c r="G382" s="9">
        <f t="shared" si="5"/>
        <v>2.7549999999999999</v>
      </c>
      <c r="H382" s="1">
        <f>VLOOKUP(A382,'Customer dataset'!$A$1:$J$284,9)</f>
        <v>40</v>
      </c>
    </row>
    <row r="383" spans="1:8" x14ac:dyDescent="0.2">
      <c r="A383" s="4">
        <v>18014</v>
      </c>
      <c r="B383" s="1">
        <v>43700</v>
      </c>
      <c r="C383">
        <v>15056</v>
      </c>
      <c r="D383">
        <f>VLOOKUP(C383,'Inventory dataset'!$A$2:$D$25,3)</f>
        <v>3</v>
      </c>
      <c r="E383">
        <v>1</v>
      </c>
      <c r="F383">
        <v>0</v>
      </c>
      <c r="G383" s="9">
        <f t="shared" si="5"/>
        <v>3</v>
      </c>
      <c r="H383" s="1">
        <f>VLOOKUP(A383,'Customer dataset'!$A$1:$J$284,9)</f>
        <v>55</v>
      </c>
    </row>
    <row r="384" spans="1:8" x14ac:dyDescent="0.2">
      <c r="A384" s="4">
        <v>18014</v>
      </c>
      <c r="B384" s="1">
        <v>43486</v>
      </c>
      <c r="C384">
        <v>22075</v>
      </c>
      <c r="D384">
        <f>VLOOKUP(C384,'Inventory dataset'!$A$2:$D$25,3)</f>
        <v>2.9</v>
      </c>
      <c r="E384">
        <v>1</v>
      </c>
      <c r="F384">
        <v>0</v>
      </c>
      <c r="G384" s="9">
        <f t="shared" si="5"/>
        <v>2.9</v>
      </c>
      <c r="H384" s="1">
        <f>VLOOKUP(A384,'Customer dataset'!$A$1:$J$284,9)</f>
        <v>55</v>
      </c>
    </row>
    <row r="385" spans="1:8" x14ac:dyDescent="0.2">
      <c r="A385" s="4">
        <v>18014</v>
      </c>
      <c r="B385" s="1">
        <v>43816</v>
      </c>
      <c r="C385">
        <v>84945</v>
      </c>
      <c r="D385">
        <f>VLOOKUP(C385,'Inventory dataset'!$A$2:$D$25,3)</f>
        <v>3</v>
      </c>
      <c r="E385">
        <v>1</v>
      </c>
      <c r="F385">
        <v>0</v>
      </c>
      <c r="G385" s="9">
        <f t="shared" si="5"/>
        <v>3</v>
      </c>
      <c r="H385" s="1">
        <f>VLOOKUP(A385,'Customer dataset'!$A$1:$J$284,9)</f>
        <v>55</v>
      </c>
    </row>
    <row r="386" spans="1:8" x14ac:dyDescent="0.2">
      <c r="A386" s="4">
        <v>18015</v>
      </c>
      <c r="B386" s="1">
        <v>43617</v>
      </c>
      <c r="C386">
        <v>15056</v>
      </c>
      <c r="D386">
        <f>VLOOKUP(C386,'Inventory dataset'!$A$2:$D$25,3)</f>
        <v>3</v>
      </c>
      <c r="E386">
        <v>1</v>
      </c>
      <c r="F386">
        <v>0</v>
      </c>
      <c r="G386" s="9">
        <f t="shared" ref="G386:G449" si="6">D386*E386*(1-F386/100)</f>
        <v>3</v>
      </c>
      <c r="H386" s="1">
        <f>VLOOKUP(A386,'Customer dataset'!$A$1:$J$284,9)</f>
        <v>55</v>
      </c>
    </row>
    <row r="387" spans="1:8" x14ac:dyDescent="0.2">
      <c r="A387" s="4">
        <v>18015</v>
      </c>
      <c r="B387" s="1">
        <v>43635</v>
      </c>
      <c r="C387">
        <v>15056</v>
      </c>
      <c r="D387">
        <f>VLOOKUP(C387,'Inventory dataset'!$A$2:$D$25,3)</f>
        <v>3</v>
      </c>
      <c r="E387">
        <v>1</v>
      </c>
      <c r="F387">
        <v>0</v>
      </c>
      <c r="G387" s="9">
        <f t="shared" si="6"/>
        <v>3</v>
      </c>
      <c r="H387" s="1">
        <f>VLOOKUP(A387,'Customer dataset'!$A$1:$J$284,9)</f>
        <v>55</v>
      </c>
    </row>
    <row r="388" spans="1:8" x14ac:dyDescent="0.2">
      <c r="A388" s="4">
        <v>18015</v>
      </c>
      <c r="B388" s="1">
        <v>43711</v>
      </c>
      <c r="C388">
        <v>21669</v>
      </c>
      <c r="D388">
        <f>VLOOKUP(C388,'Inventory dataset'!$A$2:$D$25,3)</f>
        <v>2.9</v>
      </c>
      <c r="E388">
        <v>1</v>
      </c>
      <c r="F388">
        <v>0</v>
      </c>
      <c r="G388" s="9">
        <f t="shared" si="6"/>
        <v>2.9</v>
      </c>
      <c r="H388" s="1">
        <f>VLOOKUP(A388,'Customer dataset'!$A$1:$J$284,9)</f>
        <v>55</v>
      </c>
    </row>
    <row r="389" spans="1:8" x14ac:dyDescent="0.2">
      <c r="A389" s="4">
        <v>18015</v>
      </c>
      <c r="B389" s="1">
        <v>43612</v>
      </c>
      <c r="C389">
        <v>21730</v>
      </c>
      <c r="D389">
        <f>VLOOKUP(C389,'Inventory dataset'!$A$2:$D$25,3)</f>
        <v>2.5</v>
      </c>
      <c r="E389">
        <v>1</v>
      </c>
      <c r="F389">
        <v>0</v>
      </c>
      <c r="G389" s="9">
        <f t="shared" si="6"/>
        <v>2.5</v>
      </c>
      <c r="H389" s="1">
        <f>VLOOKUP(A389,'Customer dataset'!$A$1:$J$284,9)</f>
        <v>55</v>
      </c>
    </row>
    <row r="390" spans="1:8" x14ac:dyDescent="0.2">
      <c r="A390" s="4">
        <v>18015</v>
      </c>
      <c r="B390" s="1">
        <v>43822</v>
      </c>
      <c r="C390">
        <v>21871</v>
      </c>
      <c r="D390">
        <f>VLOOKUP(C390,'Inventory dataset'!$A$2:$D$25,3)</f>
        <v>2.9</v>
      </c>
      <c r="E390">
        <v>2</v>
      </c>
      <c r="F390">
        <v>0</v>
      </c>
      <c r="G390" s="9">
        <f t="shared" si="6"/>
        <v>5.8</v>
      </c>
      <c r="H390" s="1">
        <f>VLOOKUP(A390,'Customer dataset'!$A$1:$J$284,9)</f>
        <v>55</v>
      </c>
    </row>
    <row r="391" spans="1:8" x14ac:dyDescent="0.2">
      <c r="A391" s="4">
        <v>18015</v>
      </c>
      <c r="B391" s="1">
        <v>43714</v>
      </c>
      <c r="C391">
        <v>22075</v>
      </c>
      <c r="D391">
        <f>VLOOKUP(C391,'Inventory dataset'!$A$2:$D$25,3)</f>
        <v>2.9</v>
      </c>
      <c r="E391">
        <v>1</v>
      </c>
      <c r="F391">
        <v>0</v>
      </c>
      <c r="G391" s="9">
        <f t="shared" si="6"/>
        <v>2.9</v>
      </c>
      <c r="H391" s="1">
        <f>VLOOKUP(A391,'Customer dataset'!$A$1:$J$284,9)</f>
        <v>55</v>
      </c>
    </row>
    <row r="392" spans="1:8" x14ac:dyDescent="0.2">
      <c r="A392" s="4">
        <v>18015</v>
      </c>
      <c r="B392" s="1">
        <v>43784</v>
      </c>
      <c r="C392">
        <v>22077</v>
      </c>
      <c r="D392">
        <f>VLOOKUP(C392,'Inventory dataset'!$A$2:$D$25,3)</f>
        <v>3.5</v>
      </c>
      <c r="E392">
        <v>1</v>
      </c>
      <c r="F392">
        <v>0</v>
      </c>
      <c r="G392" s="9">
        <f t="shared" si="6"/>
        <v>3.5</v>
      </c>
      <c r="H392" s="1">
        <f>VLOOKUP(A392,'Customer dataset'!$A$1:$J$284,9)</f>
        <v>55</v>
      </c>
    </row>
    <row r="393" spans="1:8" x14ac:dyDescent="0.2">
      <c r="A393" s="4">
        <v>18015</v>
      </c>
      <c r="B393" s="1">
        <v>43603</v>
      </c>
      <c r="C393">
        <v>22466</v>
      </c>
      <c r="D393">
        <f>VLOOKUP(C393,'Inventory dataset'!$A$2:$D$25,3)</f>
        <v>2.75</v>
      </c>
      <c r="E393">
        <v>1</v>
      </c>
      <c r="F393">
        <v>0</v>
      </c>
      <c r="G393" s="9">
        <f t="shared" si="6"/>
        <v>2.75</v>
      </c>
      <c r="H393" s="1">
        <f>VLOOKUP(A393,'Customer dataset'!$A$1:$J$284,9)</f>
        <v>55</v>
      </c>
    </row>
    <row r="394" spans="1:8" x14ac:dyDescent="0.2">
      <c r="A394" s="4">
        <v>18015</v>
      </c>
      <c r="B394" s="1">
        <v>43558</v>
      </c>
      <c r="C394">
        <v>79302</v>
      </c>
      <c r="D394">
        <f>VLOOKUP(C394,'Inventory dataset'!$A$2:$D$25,3)</f>
        <v>3.5</v>
      </c>
      <c r="E394">
        <v>1</v>
      </c>
      <c r="F394">
        <v>0</v>
      </c>
      <c r="G394" s="9">
        <f t="shared" si="6"/>
        <v>3.5</v>
      </c>
      <c r="H394" s="1">
        <f>VLOOKUP(A394,'Customer dataset'!$A$1:$J$284,9)</f>
        <v>55</v>
      </c>
    </row>
    <row r="395" spans="1:8" x14ac:dyDescent="0.2">
      <c r="A395" s="4">
        <v>18015</v>
      </c>
      <c r="B395" s="1">
        <v>43763</v>
      </c>
      <c r="C395">
        <v>82580</v>
      </c>
      <c r="D395">
        <f>VLOOKUP(C395,'Inventory dataset'!$A$2:$D$25,3)</f>
        <v>2.9</v>
      </c>
      <c r="E395">
        <v>1</v>
      </c>
      <c r="F395">
        <v>0</v>
      </c>
      <c r="G395" s="9">
        <f t="shared" si="6"/>
        <v>2.9</v>
      </c>
      <c r="H395" s="1">
        <f>VLOOKUP(A395,'Customer dataset'!$A$1:$J$284,9)</f>
        <v>55</v>
      </c>
    </row>
    <row r="396" spans="1:8" x14ac:dyDescent="0.2">
      <c r="A396" s="4">
        <v>18015</v>
      </c>
      <c r="B396" s="1">
        <v>43798</v>
      </c>
      <c r="C396">
        <v>84282</v>
      </c>
      <c r="D396">
        <f>VLOOKUP(C396,'Inventory dataset'!$A$2:$D$25,3)</f>
        <v>2.9</v>
      </c>
      <c r="E396">
        <v>1</v>
      </c>
      <c r="F396">
        <v>0</v>
      </c>
      <c r="G396" s="9">
        <f t="shared" si="6"/>
        <v>2.9</v>
      </c>
      <c r="H396" s="1">
        <f>VLOOKUP(A396,'Customer dataset'!$A$1:$J$284,9)</f>
        <v>55</v>
      </c>
    </row>
    <row r="397" spans="1:8" x14ac:dyDescent="0.2">
      <c r="A397" s="4">
        <v>18015</v>
      </c>
      <c r="B397" s="1">
        <v>43738</v>
      </c>
      <c r="C397">
        <v>84836</v>
      </c>
      <c r="D397">
        <f>VLOOKUP(C397,'Inventory dataset'!$A$2:$D$25,3)</f>
        <v>3</v>
      </c>
      <c r="E397">
        <v>1</v>
      </c>
      <c r="F397">
        <v>0</v>
      </c>
      <c r="G397" s="9">
        <f t="shared" si="6"/>
        <v>3</v>
      </c>
      <c r="H397" s="1">
        <f>VLOOKUP(A397,'Customer dataset'!$A$1:$J$284,9)</f>
        <v>55</v>
      </c>
    </row>
    <row r="398" spans="1:8" x14ac:dyDescent="0.2">
      <c r="A398" s="4">
        <v>18015</v>
      </c>
      <c r="B398" s="1">
        <v>43785</v>
      </c>
      <c r="C398">
        <v>84945</v>
      </c>
      <c r="D398">
        <f>VLOOKUP(C398,'Inventory dataset'!$A$2:$D$25,3)</f>
        <v>3</v>
      </c>
      <c r="E398">
        <v>1</v>
      </c>
      <c r="F398">
        <v>0</v>
      </c>
      <c r="G398" s="9">
        <f t="shared" si="6"/>
        <v>3</v>
      </c>
      <c r="H398" s="1">
        <f>VLOOKUP(A398,'Customer dataset'!$A$1:$J$284,9)</f>
        <v>55</v>
      </c>
    </row>
    <row r="399" spans="1:8" x14ac:dyDescent="0.2">
      <c r="A399" s="4">
        <v>18018</v>
      </c>
      <c r="B399" s="1">
        <v>43629</v>
      </c>
      <c r="C399">
        <v>20751</v>
      </c>
      <c r="D399">
        <f>VLOOKUP(C399,'Inventory dataset'!$A$2:$D$25,3)</f>
        <v>2.5</v>
      </c>
      <c r="E399">
        <v>1</v>
      </c>
      <c r="F399">
        <v>0</v>
      </c>
      <c r="G399" s="9">
        <f t="shared" si="6"/>
        <v>2.5</v>
      </c>
      <c r="H399" s="1">
        <f>VLOOKUP(A399,'Customer dataset'!$A$1:$J$284,9)</f>
        <v>50</v>
      </c>
    </row>
    <row r="400" spans="1:8" x14ac:dyDescent="0.2">
      <c r="A400" s="4">
        <v>18018</v>
      </c>
      <c r="B400" s="1">
        <v>43630</v>
      </c>
      <c r="C400">
        <v>21408</v>
      </c>
      <c r="D400">
        <f>VLOOKUP(C400,'Inventory dataset'!$A$2:$D$25,3)</f>
        <v>3</v>
      </c>
      <c r="E400">
        <v>1</v>
      </c>
      <c r="F400">
        <v>0</v>
      </c>
      <c r="G400" s="9">
        <f t="shared" si="6"/>
        <v>3</v>
      </c>
      <c r="H400" s="1">
        <f>VLOOKUP(A400,'Customer dataset'!$A$1:$J$284,9)</f>
        <v>50</v>
      </c>
    </row>
    <row r="401" spans="1:8" x14ac:dyDescent="0.2">
      <c r="A401" s="4">
        <v>18018</v>
      </c>
      <c r="B401" s="1">
        <v>43504</v>
      </c>
      <c r="C401">
        <v>84879</v>
      </c>
      <c r="D401">
        <f>VLOOKUP(C401,'Inventory dataset'!$A$2:$D$25,3)</f>
        <v>2.75</v>
      </c>
      <c r="E401">
        <v>1</v>
      </c>
      <c r="F401">
        <v>5</v>
      </c>
      <c r="G401" s="9">
        <f t="shared" si="6"/>
        <v>2.6124999999999998</v>
      </c>
      <c r="H401" s="1">
        <f>VLOOKUP(A401,'Customer dataset'!$A$1:$J$284,9)</f>
        <v>50</v>
      </c>
    </row>
    <row r="402" spans="1:8" x14ac:dyDescent="0.2">
      <c r="A402" s="4">
        <v>18019</v>
      </c>
      <c r="B402" s="1">
        <v>43634</v>
      </c>
      <c r="C402">
        <v>20751</v>
      </c>
      <c r="D402">
        <f>VLOOKUP(C402,'Inventory dataset'!$A$2:$D$25,3)</f>
        <v>2.5</v>
      </c>
      <c r="E402">
        <v>1</v>
      </c>
      <c r="F402">
        <v>0</v>
      </c>
      <c r="G402" s="9">
        <f t="shared" si="6"/>
        <v>2.5</v>
      </c>
      <c r="H402" s="1">
        <f>VLOOKUP(A402,'Customer dataset'!$A$1:$J$284,9)</f>
        <v>65</v>
      </c>
    </row>
    <row r="403" spans="1:8" x14ac:dyDescent="0.2">
      <c r="A403" s="4">
        <v>18019</v>
      </c>
      <c r="B403" s="1">
        <v>43692</v>
      </c>
      <c r="C403">
        <v>21408</v>
      </c>
      <c r="D403">
        <f>VLOOKUP(C403,'Inventory dataset'!$A$2:$D$25,3)</f>
        <v>3</v>
      </c>
      <c r="E403">
        <v>2</v>
      </c>
      <c r="F403">
        <v>15</v>
      </c>
      <c r="G403" s="9">
        <f t="shared" si="6"/>
        <v>5.0999999999999996</v>
      </c>
      <c r="H403" s="1">
        <f>VLOOKUP(A403,'Customer dataset'!$A$1:$J$284,9)</f>
        <v>65</v>
      </c>
    </row>
    <row r="404" spans="1:8" x14ac:dyDescent="0.2">
      <c r="A404" s="4">
        <v>18019</v>
      </c>
      <c r="B404" s="1">
        <v>43829</v>
      </c>
      <c r="C404">
        <v>21669</v>
      </c>
      <c r="D404">
        <f>VLOOKUP(C404,'Inventory dataset'!$A$2:$D$25,3)</f>
        <v>2.9</v>
      </c>
      <c r="E404">
        <v>1</v>
      </c>
      <c r="F404">
        <v>5</v>
      </c>
      <c r="G404" s="9">
        <f t="shared" si="6"/>
        <v>2.7549999999999999</v>
      </c>
      <c r="H404" s="1">
        <f>VLOOKUP(A404,'Customer dataset'!$A$1:$J$284,9)</f>
        <v>65</v>
      </c>
    </row>
    <row r="405" spans="1:8" x14ac:dyDescent="0.2">
      <c r="A405" s="4">
        <v>18019</v>
      </c>
      <c r="B405" s="1">
        <v>43493</v>
      </c>
      <c r="C405">
        <v>84282</v>
      </c>
      <c r="D405">
        <f>VLOOKUP(C405,'Inventory dataset'!$A$2:$D$25,3)</f>
        <v>2.9</v>
      </c>
      <c r="E405">
        <v>1</v>
      </c>
      <c r="F405">
        <v>0</v>
      </c>
      <c r="G405" s="9">
        <f t="shared" si="6"/>
        <v>2.9</v>
      </c>
      <c r="H405" s="1">
        <f>VLOOKUP(A405,'Customer dataset'!$A$1:$J$284,9)</f>
        <v>65</v>
      </c>
    </row>
    <row r="406" spans="1:8" x14ac:dyDescent="0.2">
      <c r="A406" s="4">
        <v>18022</v>
      </c>
      <c r="B406" s="1">
        <v>43750</v>
      </c>
      <c r="C406">
        <v>20751</v>
      </c>
      <c r="D406">
        <f>VLOOKUP(C406,'Inventory dataset'!$A$2:$D$25,3)</f>
        <v>2.5</v>
      </c>
      <c r="E406">
        <v>1</v>
      </c>
      <c r="F406">
        <v>0</v>
      </c>
      <c r="G406" s="9">
        <f t="shared" si="6"/>
        <v>2.5</v>
      </c>
      <c r="H406" s="1">
        <f>VLOOKUP(A406,'Customer dataset'!$A$1:$J$284,9)</f>
        <v>64</v>
      </c>
    </row>
    <row r="407" spans="1:8" x14ac:dyDescent="0.2">
      <c r="A407" s="4">
        <v>18022</v>
      </c>
      <c r="B407" s="1">
        <v>43476</v>
      </c>
      <c r="C407">
        <v>22144</v>
      </c>
      <c r="D407">
        <f>VLOOKUP(C407,'Inventory dataset'!$A$2:$D$25,3)</f>
        <v>3.2</v>
      </c>
      <c r="E407">
        <v>1</v>
      </c>
      <c r="F407">
        <v>0</v>
      </c>
      <c r="G407" s="9">
        <f t="shared" si="6"/>
        <v>3.2</v>
      </c>
      <c r="H407" s="1">
        <f>VLOOKUP(A407,'Customer dataset'!$A$1:$J$284,9)</f>
        <v>64</v>
      </c>
    </row>
    <row r="408" spans="1:8" x14ac:dyDescent="0.2">
      <c r="A408" s="4">
        <v>18022</v>
      </c>
      <c r="B408" s="1">
        <v>43468</v>
      </c>
      <c r="C408">
        <v>84879</v>
      </c>
      <c r="D408">
        <f>VLOOKUP(C408,'Inventory dataset'!$A$2:$D$25,3)</f>
        <v>2.75</v>
      </c>
      <c r="E408">
        <v>1</v>
      </c>
      <c r="F408">
        <v>5</v>
      </c>
      <c r="G408" s="9">
        <f t="shared" si="6"/>
        <v>2.6124999999999998</v>
      </c>
      <c r="H408" s="1">
        <f>VLOOKUP(A408,'Customer dataset'!$A$1:$J$284,9)</f>
        <v>64</v>
      </c>
    </row>
    <row r="409" spans="1:8" x14ac:dyDescent="0.2">
      <c r="A409" s="4">
        <v>18024</v>
      </c>
      <c r="B409" s="1">
        <v>43679</v>
      </c>
      <c r="C409">
        <v>20751</v>
      </c>
      <c r="D409">
        <f>VLOOKUP(C409,'Inventory dataset'!$A$2:$D$25,3)</f>
        <v>2.5</v>
      </c>
      <c r="E409">
        <v>1</v>
      </c>
      <c r="F409">
        <v>0</v>
      </c>
      <c r="G409" s="9">
        <f t="shared" si="6"/>
        <v>2.5</v>
      </c>
      <c r="H409" s="1">
        <f>VLOOKUP(A409,'Customer dataset'!$A$1:$J$284,9)</f>
        <v>61</v>
      </c>
    </row>
    <row r="410" spans="1:8" x14ac:dyDescent="0.2">
      <c r="A410" s="4">
        <v>18024</v>
      </c>
      <c r="B410" s="1">
        <v>43789</v>
      </c>
      <c r="C410">
        <v>21408</v>
      </c>
      <c r="D410">
        <f>VLOOKUP(C410,'Inventory dataset'!$A$2:$D$25,3)</f>
        <v>3</v>
      </c>
      <c r="E410">
        <v>1</v>
      </c>
      <c r="F410">
        <v>5</v>
      </c>
      <c r="G410" s="9">
        <f t="shared" si="6"/>
        <v>2.8499999999999996</v>
      </c>
      <c r="H410" s="1">
        <f>VLOOKUP(A410,'Customer dataset'!$A$1:$J$284,9)</f>
        <v>61</v>
      </c>
    </row>
    <row r="411" spans="1:8" x14ac:dyDescent="0.2">
      <c r="A411" s="4">
        <v>18024</v>
      </c>
      <c r="B411" s="1">
        <v>43682</v>
      </c>
      <c r="C411">
        <v>84282</v>
      </c>
      <c r="D411">
        <f>VLOOKUP(C411,'Inventory dataset'!$A$2:$D$25,3)</f>
        <v>2.9</v>
      </c>
      <c r="E411">
        <v>1</v>
      </c>
      <c r="F411">
        <v>0</v>
      </c>
      <c r="G411" s="9">
        <f t="shared" si="6"/>
        <v>2.9</v>
      </c>
      <c r="H411" s="1">
        <f>VLOOKUP(A411,'Customer dataset'!$A$1:$J$284,9)</f>
        <v>61</v>
      </c>
    </row>
    <row r="412" spans="1:8" x14ac:dyDescent="0.2">
      <c r="A412" s="4">
        <v>18027</v>
      </c>
      <c r="B412" s="1">
        <v>43682</v>
      </c>
      <c r="C412">
        <v>21408</v>
      </c>
      <c r="D412">
        <f>VLOOKUP(C412,'Inventory dataset'!$A$2:$D$25,3)</f>
        <v>3</v>
      </c>
      <c r="E412">
        <v>1</v>
      </c>
      <c r="F412">
        <v>10</v>
      </c>
      <c r="G412" s="9">
        <f t="shared" si="6"/>
        <v>2.7</v>
      </c>
      <c r="H412" s="1">
        <f>VLOOKUP(A412,'Customer dataset'!$A$1:$J$284,9)</f>
        <v>71</v>
      </c>
    </row>
    <row r="413" spans="1:8" x14ac:dyDescent="0.2">
      <c r="A413" s="4">
        <v>18027</v>
      </c>
      <c r="B413" s="1">
        <v>43587</v>
      </c>
      <c r="C413">
        <v>21669</v>
      </c>
      <c r="D413">
        <f>VLOOKUP(C413,'Inventory dataset'!$A$2:$D$25,3)</f>
        <v>2.9</v>
      </c>
      <c r="E413">
        <v>1</v>
      </c>
      <c r="F413">
        <v>0</v>
      </c>
      <c r="G413" s="9">
        <f t="shared" si="6"/>
        <v>2.9</v>
      </c>
      <c r="H413" s="1">
        <f>VLOOKUP(A413,'Customer dataset'!$A$1:$J$284,9)</f>
        <v>71</v>
      </c>
    </row>
    <row r="414" spans="1:8" x14ac:dyDescent="0.2">
      <c r="A414" s="4">
        <v>18027</v>
      </c>
      <c r="B414" s="1">
        <v>43740</v>
      </c>
      <c r="C414">
        <v>22144</v>
      </c>
      <c r="D414">
        <f>VLOOKUP(C414,'Inventory dataset'!$A$2:$D$25,3)</f>
        <v>3.2</v>
      </c>
      <c r="E414">
        <v>1</v>
      </c>
      <c r="F414">
        <v>0</v>
      </c>
      <c r="G414" s="9">
        <f t="shared" si="6"/>
        <v>3.2</v>
      </c>
      <c r="H414" s="1">
        <f>VLOOKUP(A414,'Customer dataset'!$A$1:$J$284,9)</f>
        <v>71</v>
      </c>
    </row>
    <row r="415" spans="1:8" x14ac:dyDescent="0.2">
      <c r="A415" s="4">
        <v>18027</v>
      </c>
      <c r="B415" s="1">
        <v>43580</v>
      </c>
      <c r="C415">
        <v>84879</v>
      </c>
      <c r="D415">
        <f>VLOOKUP(C415,'Inventory dataset'!$A$2:$D$25,3)</f>
        <v>2.75</v>
      </c>
      <c r="E415">
        <v>1</v>
      </c>
      <c r="F415">
        <v>0</v>
      </c>
      <c r="G415" s="9">
        <f t="shared" si="6"/>
        <v>2.75</v>
      </c>
      <c r="H415" s="1">
        <f>VLOOKUP(A415,'Customer dataset'!$A$1:$J$284,9)</f>
        <v>71</v>
      </c>
    </row>
    <row r="416" spans="1:8" x14ac:dyDescent="0.2">
      <c r="A416" s="4">
        <v>18030</v>
      </c>
      <c r="B416" s="1">
        <v>43663</v>
      </c>
      <c r="C416">
        <v>20751</v>
      </c>
      <c r="D416">
        <f>VLOOKUP(C416,'Inventory dataset'!$A$2:$D$25,3)</f>
        <v>2.5</v>
      </c>
      <c r="E416">
        <v>1</v>
      </c>
      <c r="F416">
        <v>0</v>
      </c>
      <c r="G416" s="9">
        <f t="shared" si="6"/>
        <v>2.5</v>
      </c>
      <c r="H416" s="1">
        <f>VLOOKUP(A416,'Customer dataset'!$A$1:$J$284,9)</f>
        <v>53</v>
      </c>
    </row>
    <row r="417" spans="1:8" x14ac:dyDescent="0.2">
      <c r="A417" s="4">
        <v>18030</v>
      </c>
      <c r="B417" s="1">
        <v>43731</v>
      </c>
      <c r="C417">
        <v>21408</v>
      </c>
      <c r="D417">
        <f>VLOOKUP(C417,'Inventory dataset'!$A$2:$D$25,3)</f>
        <v>3</v>
      </c>
      <c r="E417">
        <v>1</v>
      </c>
      <c r="F417">
        <v>10</v>
      </c>
      <c r="G417" s="9">
        <f t="shared" si="6"/>
        <v>2.7</v>
      </c>
      <c r="H417" s="1">
        <f>VLOOKUP(A417,'Customer dataset'!$A$1:$J$284,9)</f>
        <v>53</v>
      </c>
    </row>
    <row r="418" spans="1:8" x14ac:dyDescent="0.2">
      <c r="A418" s="4">
        <v>18030</v>
      </c>
      <c r="B418" s="1">
        <v>43786</v>
      </c>
      <c r="C418">
        <v>21669</v>
      </c>
      <c r="D418">
        <f>VLOOKUP(C418,'Inventory dataset'!$A$2:$D$25,3)</f>
        <v>2.9</v>
      </c>
      <c r="E418">
        <v>1</v>
      </c>
      <c r="F418">
        <v>0</v>
      </c>
      <c r="G418" s="9">
        <f t="shared" si="6"/>
        <v>2.9</v>
      </c>
      <c r="H418" s="1">
        <f>VLOOKUP(A418,'Customer dataset'!$A$1:$J$284,9)</f>
        <v>53</v>
      </c>
    </row>
    <row r="419" spans="1:8" x14ac:dyDescent="0.2">
      <c r="A419" s="4">
        <v>18030</v>
      </c>
      <c r="B419" s="1">
        <v>43554</v>
      </c>
      <c r="C419">
        <v>84282</v>
      </c>
      <c r="D419">
        <f>VLOOKUP(C419,'Inventory dataset'!$A$2:$D$25,3)</f>
        <v>2.9</v>
      </c>
      <c r="E419">
        <v>1</v>
      </c>
      <c r="F419">
        <v>0</v>
      </c>
      <c r="G419" s="9">
        <f t="shared" si="6"/>
        <v>2.9</v>
      </c>
      <c r="H419" s="1">
        <f>VLOOKUP(A419,'Customer dataset'!$A$1:$J$284,9)</f>
        <v>53</v>
      </c>
    </row>
    <row r="420" spans="1:8" x14ac:dyDescent="0.2">
      <c r="A420" s="4">
        <v>18033</v>
      </c>
      <c r="B420" s="1">
        <v>43779</v>
      </c>
      <c r="C420">
        <v>21408</v>
      </c>
      <c r="D420">
        <f>VLOOKUP(C420,'Inventory dataset'!$A$2:$D$25,3)</f>
        <v>3</v>
      </c>
      <c r="E420">
        <v>1</v>
      </c>
      <c r="F420">
        <v>5</v>
      </c>
      <c r="G420" s="9">
        <f t="shared" si="6"/>
        <v>2.8499999999999996</v>
      </c>
      <c r="H420" s="1">
        <f>VLOOKUP(A420,'Customer dataset'!$A$1:$J$284,9)</f>
        <v>52</v>
      </c>
    </row>
    <row r="421" spans="1:8" x14ac:dyDescent="0.2">
      <c r="A421" s="4">
        <v>18033</v>
      </c>
      <c r="B421" s="1">
        <v>43709</v>
      </c>
      <c r="C421">
        <v>22144</v>
      </c>
      <c r="D421">
        <f>VLOOKUP(C421,'Inventory dataset'!$A$2:$D$25,3)</f>
        <v>3.2</v>
      </c>
      <c r="E421">
        <v>1</v>
      </c>
      <c r="F421">
        <v>0</v>
      </c>
      <c r="G421" s="9">
        <f t="shared" si="6"/>
        <v>3.2</v>
      </c>
      <c r="H421" s="1">
        <f>VLOOKUP(A421,'Customer dataset'!$A$1:$J$284,9)</f>
        <v>52</v>
      </c>
    </row>
    <row r="422" spans="1:8" x14ac:dyDescent="0.2">
      <c r="A422" s="4">
        <v>18033</v>
      </c>
      <c r="B422" s="1">
        <v>43485</v>
      </c>
      <c r="C422">
        <v>84879</v>
      </c>
      <c r="D422">
        <f>VLOOKUP(C422,'Inventory dataset'!$A$2:$D$25,3)</f>
        <v>2.75</v>
      </c>
      <c r="E422">
        <v>1</v>
      </c>
      <c r="F422">
        <v>5</v>
      </c>
      <c r="G422" s="9">
        <f t="shared" si="6"/>
        <v>2.6124999999999998</v>
      </c>
      <c r="H422" s="1">
        <f>VLOOKUP(A422,'Customer dataset'!$A$1:$J$284,9)</f>
        <v>52</v>
      </c>
    </row>
    <row r="423" spans="1:8" x14ac:dyDescent="0.2">
      <c r="A423" s="4">
        <v>18045</v>
      </c>
      <c r="B423" s="1">
        <v>43510</v>
      </c>
      <c r="C423">
        <v>20751</v>
      </c>
      <c r="D423">
        <f>VLOOKUP(C423,'Inventory dataset'!$A$2:$D$25,3)</f>
        <v>2.5</v>
      </c>
      <c r="E423">
        <v>1</v>
      </c>
      <c r="F423">
        <v>0</v>
      </c>
      <c r="G423" s="9">
        <f t="shared" si="6"/>
        <v>2.5</v>
      </c>
      <c r="H423" s="1">
        <f>VLOOKUP(A423,'Customer dataset'!$A$1:$J$284,9)</f>
        <v>43</v>
      </c>
    </row>
    <row r="424" spans="1:8" x14ac:dyDescent="0.2">
      <c r="A424" s="4">
        <v>18045</v>
      </c>
      <c r="B424" s="1">
        <v>43823</v>
      </c>
      <c r="C424">
        <v>21408</v>
      </c>
      <c r="D424">
        <f>VLOOKUP(C424,'Inventory dataset'!$A$2:$D$25,3)</f>
        <v>3</v>
      </c>
      <c r="E424">
        <v>1</v>
      </c>
      <c r="F424">
        <v>0</v>
      </c>
      <c r="G424" s="9">
        <f t="shared" si="6"/>
        <v>3</v>
      </c>
      <c r="H424" s="1">
        <f>VLOOKUP(A424,'Customer dataset'!$A$1:$J$284,9)</f>
        <v>43</v>
      </c>
    </row>
    <row r="425" spans="1:8" x14ac:dyDescent="0.2">
      <c r="A425" s="4">
        <v>18045</v>
      </c>
      <c r="B425" s="1">
        <v>43738</v>
      </c>
      <c r="C425">
        <v>21669</v>
      </c>
      <c r="D425">
        <f>VLOOKUP(C425,'Inventory dataset'!$A$2:$D$25,3)</f>
        <v>2.9</v>
      </c>
      <c r="E425">
        <v>1</v>
      </c>
      <c r="F425">
        <v>0</v>
      </c>
      <c r="G425" s="9">
        <f t="shared" si="6"/>
        <v>2.9</v>
      </c>
      <c r="H425" s="1">
        <f>VLOOKUP(A425,'Customer dataset'!$A$1:$J$284,9)</f>
        <v>43</v>
      </c>
    </row>
    <row r="426" spans="1:8" x14ac:dyDescent="0.2">
      <c r="A426" s="4">
        <v>18045</v>
      </c>
      <c r="B426" s="1">
        <v>43560</v>
      </c>
      <c r="C426">
        <v>84282</v>
      </c>
      <c r="D426">
        <f>VLOOKUP(C426,'Inventory dataset'!$A$2:$D$25,3)</f>
        <v>2.9</v>
      </c>
      <c r="E426">
        <v>1</v>
      </c>
      <c r="F426">
        <v>0</v>
      </c>
      <c r="G426" s="9">
        <f t="shared" si="6"/>
        <v>2.9</v>
      </c>
      <c r="H426" s="1">
        <f>VLOOKUP(A426,'Customer dataset'!$A$1:$J$284,9)</f>
        <v>43</v>
      </c>
    </row>
    <row r="427" spans="1:8" x14ac:dyDescent="0.2">
      <c r="A427" s="4">
        <v>18048</v>
      </c>
      <c r="B427" s="1">
        <v>43726</v>
      </c>
      <c r="C427">
        <v>21408</v>
      </c>
      <c r="D427">
        <f>VLOOKUP(C427,'Inventory dataset'!$A$2:$D$25,3)</f>
        <v>3</v>
      </c>
      <c r="E427">
        <v>1</v>
      </c>
      <c r="F427">
        <v>10</v>
      </c>
      <c r="G427" s="9">
        <f t="shared" si="6"/>
        <v>2.7</v>
      </c>
      <c r="H427" s="1">
        <f>VLOOKUP(A427,'Customer dataset'!$A$1:$J$284,9)</f>
        <v>53</v>
      </c>
    </row>
    <row r="428" spans="1:8" x14ac:dyDescent="0.2">
      <c r="A428" s="4">
        <v>18048</v>
      </c>
      <c r="B428" s="1">
        <v>43487</v>
      </c>
      <c r="C428">
        <v>22144</v>
      </c>
      <c r="D428">
        <f>VLOOKUP(C428,'Inventory dataset'!$A$2:$D$25,3)</f>
        <v>3.2</v>
      </c>
      <c r="E428">
        <v>1</v>
      </c>
      <c r="F428">
        <v>0</v>
      </c>
      <c r="G428" s="9">
        <f t="shared" si="6"/>
        <v>3.2</v>
      </c>
      <c r="H428" s="1">
        <f>VLOOKUP(A428,'Customer dataset'!$A$1:$J$284,9)</f>
        <v>53</v>
      </c>
    </row>
    <row r="429" spans="1:8" x14ac:dyDescent="0.2">
      <c r="A429" s="4">
        <v>18048</v>
      </c>
      <c r="B429" s="1">
        <v>43584</v>
      </c>
      <c r="C429">
        <v>84879</v>
      </c>
      <c r="D429">
        <f>VLOOKUP(C429,'Inventory dataset'!$A$2:$D$25,3)</f>
        <v>2.75</v>
      </c>
      <c r="E429">
        <v>1</v>
      </c>
      <c r="F429">
        <v>10</v>
      </c>
      <c r="G429" s="9">
        <f t="shared" si="6"/>
        <v>2.4750000000000001</v>
      </c>
      <c r="H429" s="1">
        <f>VLOOKUP(A429,'Customer dataset'!$A$1:$J$284,9)</f>
        <v>53</v>
      </c>
    </row>
    <row r="430" spans="1:8" x14ac:dyDescent="0.2">
      <c r="A430" s="4">
        <v>18053</v>
      </c>
      <c r="B430" s="1">
        <v>43801</v>
      </c>
      <c r="C430">
        <v>20751</v>
      </c>
      <c r="D430">
        <f>VLOOKUP(C430,'Inventory dataset'!$A$2:$D$25,3)</f>
        <v>2.5</v>
      </c>
      <c r="E430">
        <v>1</v>
      </c>
      <c r="F430">
        <v>0</v>
      </c>
      <c r="G430" s="9">
        <f t="shared" si="6"/>
        <v>2.5</v>
      </c>
      <c r="H430" s="1">
        <f>VLOOKUP(A430,'Customer dataset'!$A$1:$J$284,9)</f>
        <v>40</v>
      </c>
    </row>
    <row r="431" spans="1:8" x14ac:dyDescent="0.2">
      <c r="A431" s="4">
        <v>18053</v>
      </c>
      <c r="B431" s="1">
        <v>43580</v>
      </c>
      <c r="C431">
        <v>21669</v>
      </c>
      <c r="D431">
        <f>VLOOKUP(C431,'Inventory dataset'!$A$2:$D$25,3)</f>
        <v>2.9</v>
      </c>
      <c r="E431">
        <v>1</v>
      </c>
      <c r="F431">
        <v>0</v>
      </c>
      <c r="G431" s="9">
        <f t="shared" si="6"/>
        <v>2.9</v>
      </c>
      <c r="H431" s="1">
        <f>VLOOKUP(A431,'Customer dataset'!$A$1:$J$284,9)</f>
        <v>40</v>
      </c>
    </row>
    <row r="432" spans="1:8" x14ac:dyDescent="0.2">
      <c r="A432" s="4">
        <v>18053</v>
      </c>
      <c r="B432" s="1">
        <v>43542</v>
      </c>
      <c r="C432">
        <v>84282</v>
      </c>
      <c r="D432">
        <f>VLOOKUP(C432,'Inventory dataset'!$A$2:$D$25,3)</f>
        <v>2.9</v>
      </c>
      <c r="E432">
        <v>1</v>
      </c>
      <c r="F432">
        <v>0</v>
      </c>
      <c r="G432" s="9">
        <f t="shared" si="6"/>
        <v>2.9</v>
      </c>
      <c r="H432" s="1">
        <f>VLOOKUP(A432,'Customer dataset'!$A$1:$J$284,9)</f>
        <v>40</v>
      </c>
    </row>
    <row r="433" spans="1:8" x14ac:dyDescent="0.2">
      <c r="A433" s="4">
        <v>18055</v>
      </c>
      <c r="B433" s="1">
        <v>43471</v>
      </c>
      <c r="C433">
        <v>21408</v>
      </c>
      <c r="D433">
        <f>VLOOKUP(C433,'Inventory dataset'!$A$2:$D$25,3)</f>
        <v>3</v>
      </c>
      <c r="E433">
        <v>1</v>
      </c>
      <c r="F433">
        <v>0</v>
      </c>
      <c r="G433" s="9">
        <f t="shared" si="6"/>
        <v>3</v>
      </c>
      <c r="H433" s="1">
        <f>VLOOKUP(A433,'Customer dataset'!$A$1:$J$284,9)</f>
        <v>61</v>
      </c>
    </row>
    <row r="434" spans="1:8" x14ac:dyDescent="0.2">
      <c r="A434" s="4">
        <v>18055</v>
      </c>
      <c r="B434" s="1">
        <v>43721</v>
      </c>
      <c r="C434">
        <v>22144</v>
      </c>
      <c r="D434">
        <f>VLOOKUP(C434,'Inventory dataset'!$A$2:$D$25,3)</f>
        <v>3.2</v>
      </c>
      <c r="E434">
        <v>1</v>
      </c>
      <c r="F434">
        <v>5</v>
      </c>
      <c r="G434" s="9">
        <f t="shared" si="6"/>
        <v>3.04</v>
      </c>
      <c r="H434" s="1">
        <f>VLOOKUP(A434,'Customer dataset'!$A$1:$J$284,9)</f>
        <v>61</v>
      </c>
    </row>
    <row r="435" spans="1:8" x14ac:dyDescent="0.2">
      <c r="A435" s="4">
        <v>18055</v>
      </c>
      <c r="B435" s="1">
        <v>43593</v>
      </c>
      <c r="C435">
        <v>84879</v>
      </c>
      <c r="D435">
        <f>VLOOKUP(C435,'Inventory dataset'!$A$2:$D$25,3)</f>
        <v>2.75</v>
      </c>
      <c r="E435">
        <v>1</v>
      </c>
      <c r="F435">
        <v>0</v>
      </c>
      <c r="G435" s="9">
        <f t="shared" si="6"/>
        <v>2.75</v>
      </c>
      <c r="H435" s="1">
        <f>VLOOKUP(A435,'Customer dataset'!$A$1:$J$284,9)</f>
        <v>61</v>
      </c>
    </row>
    <row r="436" spans="1:8" x14ac:dyDescent="0.2">
      <c r="A436" s="4">
        <v>18056</v>
      </c>
      <c r="B436" s="1">
        <v>43737</v>
      </c>
      <c r="C436">
        <v>20751</v>
      </c>
      <c r="D436">
        <f>VLOOKUP(C436,'Inventory dataset'!$A$2:$D$25,3)</f>
        <v>2.5</v>
      </c>
      <c r="E436">
        <v>1</v>
      </c>
      <c r="F436">
        <v>5</v>
      </c>
      <c r="G436" s="9">
        <f t="shared" si="6"/>
        <v>2.375</v>
      </c>
      <c r="H436" s="1">
        <f>VLOOKUP(A436,'Customer dataset'!$A$1:$J$284,9)</f>
        <v>48</v>
      </c>
    </row>
    <row r="437" spans="1:8" x14ac:dyDescent="0.2">
      <c r="A437" s="4">
        <v>18056</v>
      </c>
      <c r="B437" s="1">
        <v>43503</v>
      </c>
      <c r="C437">
        <v>21408</v>
      </c>
      <c r="D437">
        <f>VLOOKUP(C437,'Inventory dataset'!$A$2:$D$25,3)</f>
        <v>3</v>
      </c>
      <c r="E437">
        <v>1</v>
      </c>
      <c r="F437">
        <v>0</v>
      </c>
      <c r="G437" s="9">
        <f t="shared" si="6"/>
        <v>3</v>
      </c>
      <c r="H437" s="1">
        <f>VLOOKUP(A437,'Customer dataset'!$A$1:$J$284,9)</f>
        <v>48</v>
      </c>
    </row>
    <row r="438" spans="1:8" x14ac:dyDescent="0.2">
      <c r="A438" s="4">
        <v>18056</v>
      </c>
      <c r="B438" s="1">
        <v>43676</v>
      </c>
      <c r="C438">
        <v>21669</v>
      </c>
      <c r="D438">
        <f>VLOOKUP(C438,'Inventory dataset'!$A$2:$D$25,3)</f>
        <v>2.9</v>
      </c>
      <c r="E438">
        <v>1</v>
      </c>
      <c r="F438">
        <v>0</v>
      </c>
      <c r="G438" s="9">
        <f t="shared" si="6"/>
        <v>2.9</v>
      </c>
      <c r="H438" s="1">
        <f>VLOOKUP(A438,'Customer dataset'!$A$1:$J$284,9)</f>
        <v>48</v>
      </c>
    </row>
    <row r="439" spans="1:8" x14ac:dyDescent="0.2">
      <c r="A439" s="4">
        <v>18056</v>
      </c>
      <c r="B439" s="1">
        <v>43633</v>
      </c>
      <c r="C439">
        <v>84282</v>
      </c>
      <c r="D439">
        <f>VLOOKUP(C439,'Inventory dataset'!$A$2:$D$25,3)</f>
        <v>2.9</v>
      </c>
      <c r="E439">
        <v>1</v>
      </c>
      <c r="F439">
        <v>0</v>
      </c>
      <c r="G439" s="9">
        <f t="shared" si="6"/>
        <v>2.9</v>
      </c>
      <c r="H439" s="1">
        <f>VLOOKUP(A439,'Customer dataset'!$A$1:$J$284,9)</f>
        <v>48</v>
      </c>
    </row>
    <row r="440" spans="1:8" x14ac:dyDescent="0.2">
      <c r="A440" s="4">
        <v>18058</v>
      </c>
      <c r="B440" s="1">
        <v>43557</v>
      </c>
      <c r="C440">
        <v>20751</v>
      </c>
      <c r="D440">
        <f>VLOOKUP(C440,'Inventory dataset'!$A$2:$D$25,3)</f>
        <v>2.5</v>
      </c>
      <c r="E440">
        <v>1</v>
      </c>
      <c r="F440">
        <v>5</v>
      </c>
      <c r="G440" s="9">
        <f t="shared" si="6"/>
        <v>2.375</v>
      </c>
      <c r="H440" s="1">
        <f>VLOOKUP(A440,'Customer dataset'!$A$1:$J$284,9)</f>
        <v>52</v>
      </c>
    </row>
    <row r="441" spans="1:8" x14ac:dyDescent="0.2">
      <c r="A441" s="4">
        <v>18058</v>
      </c>
      <c r="B441" s="1">
        <v>43549</v>
      </c>
      <c r="C441">
        <v>21408</v>
      </c>
      <c r="D441">
        <f>VLOOKUP(C441,'Inventory dataset'!$A$2:$D$25,3)</f>
        <v>3</v>
      </c>
      <c r="E441">
        <v>1</v>
      </c>
      <c r="F441">
        <v>0</v>
      </c>
      <c r="G441" s="9">
        <f t="shared" si="6"/>
        <v>3</v>
      </c>
      <c r="H441" s="1">
        <f>VLOOKUP(A441,'Customer dataset'!$A$1:$J$284,9)</f>
        <v>52</v>
      </c>
    </row>
    <row r="442" spans="1:8" x14ac:dyDescent="0.2">
      <c r="A442" s="4">
        <v>18058</v>
      </c>
      <c r="B442" s="1">
        <v>43770</v>
      </c>
      <c r="C442">
        <v>22144</v>
      </c>
      <c r="D442">
        <f>VLOOKUP(C442,'Inventory dataset'!$A$2:$D$25,3)</f>
        <v>3.2</v>
      </c>
      <c r="E442">
        <v>1</v>
      </c>
      <c r="F442">
        <v>0</v>
      </c>
      <c r="G442" s="9">
        <f t="shared" si="6"/>
        <v>3.2</v>
      </c>
      <c r="H442" s="1">
        <f>VLOOKUP(A442,'Customer dataset'!$A$1:$J$284,9)</f>
        <v>52</v>
      </c>
    </row>
    <row r="443" spans="1:8" x14ac:dyDescent="0.2">
      <c r="A443" s="4">
        <v>18058</v>
      </c>
      <c r="B443" s="1">
        <v>43764</v>
      </c>
      <c r="C443">
        <v>84282</v>
      </c>
      <c r="D443">
        <f>VLOOKUP(C443,'Inventory dataset'!$A$2:$D$25,3)</f>
        <v>2.9</v>
      </c>
      <c r="E443">
        <v>1</v>
      </c>
      <c r="F443">
        <v>0</v>
      </c>
      <c r="G443" s="9">
        <f t="shared" si="6"/>
        <v>2.9</v>
      </c>
      <c r="H443" s="1">
        <f>VLOOKUP(A443,'Customer dataset'!$A$1:$J$284,9)</f>
        <v>52</v>
      </c>
    </row>
    <row r="444" spans="1:8" x14ac:dyDescent="0.2">
      <c r="A444" s="4">
        <v>18059</v>
      </c>
      <c r="B444" s="1">
        <v>43815</v>
      </c>
      <c r="C444">
        <v>21071</v>
      </c>
      <c r="D444">
        <f>VLOOKUP(C444,'Inventory dataset'!$A$2:$D$25,3)</f>
        <v>3.5</v>
      </c>
      <c r="E444">
        <v>1</v>
      </c>
      <c r="F444">
        <v>0</v>
      </c>
      <c r="G444" s="9">
        <f t="shared" si="6"/>
        <v>3.5</v>
      </c>
      <c r="H444" s="1">
        <f>VLOOKUP(A444,'Customer dataset'!$A$1:$J$284,9)</f>
        <v>59</v>
      </c>
    </row>
    <row r="445" spans="1:8" x14ac:dyDescent="0.2">
      <c r="A445" s="4">
        <v>18059</v>
      </c>
      <c r="B445" s="1">
        <v>43739</v>
      </c>
      <c r="C445">
        <v>21730</v>
      </c>
      <c r="D445">
        <f>VLOOKUP(C445,'Inventory dataset'!$A$2:$D$25,3)</f>
        <v>2.5</v>
      </c>
      <c r="E445">
        <v>1</v>
      </c>
      <c r="F445">
        <v>0</v>
      </c>
      <c r="G445" s="9">
        <f t="shared" si="6"/>
        <v>2.5</v>
      </c>
      <c r="H445" s="1">
        <f>VLOOKUP(A445,'Customer dataset'!$A$1:$J$284,9)</f>
        <v>59</v>
      </c>
    </row>
    <row r="446" spans="1:8" x14ac:dyDescent="0.2">
      <c r="A446" s="4">
        <v>18059</v>
      </c>
      <c r="B446" s="1">
        <v>43638</v>
      </c>
      <c r="C446">
        <v>22466</v>
      </c>
      <c r="D446">
        <f>VLOOKUP(C446,'Inventory dataset'!$A$2:$D$25,3)</f>
        <v>2.75</v>
      </c>
      <c r="E446">
        <v>1</v>
      </c>
      <c r="F446">
        <v>0</v>
      </c>
      <c r="G446" s="9">
        <f t="shared" si="6"/>
        <v>2.75</v>
      </c>
      <c r="H446" s="1">
        <f>VLOOKUP(A446,'Customer dataset'!$A$1:$J$284,9)</f>
        <v>59</v>
      </c>
    </row>
    <row r="447" spans="1:8" x14ac:dyDescent="0.2">
      <c r="A447" s="4">
        <v>18059</v>
      </c>
      <c r="B447" s="1">
        <v>43498</v>
      </c>
      <c r="C447">
        <v>22593</v>
      </c>
      <c r="D447">
        <f>VLOOKUP(C447,'Inventory dataset'!$A$2:$D$25,3)</f>
        <v>3.5</v>
      </c>
      <c r="E447">
        <v>1</v>
      </c>
      <c r="F447">
        <v>0</v>
      </c>
      <c r="G447" s="9">
        <f t="shared" si="6"/>
        <v>3.5</v>
      </c>
      <c r="H447" s="1">
        <f>VLOOKUP(A447,'Customer dataset'!$A$1:$J$284,9)</f>
        <v>59</v>
      </c>
    </row>
    <row r="448" spans="1:8" x14ac:dyDescent="0.2">
      <c r="A448" s="4">
        <v>18059</v>
      </c>
      <c r="B448" s="1">
        <v>43757</v>
      </c>
      <c r="C448">
        <v>22910</v>
      </c>
      <c r="D448">
        <f>VLOOKUP(C448,'Inventory dataset'!$A$2:$D$25,3)</f>
        <v>3.5</v>
      </c>
      <c r="E448">
        <v>1</v>
      </c>
      <c r="F448">
        <v>0</v>
      </c>
      <c r="G448" s="9">
        <f t="shared" si="6"/>
        <v>3.5</v>
      </c>
      <c r="H448" s="1">
        <f>VLOOKUP(A448,'Customer dataset'!$A$1:$J$284,9)</f>
        <v>59</v>
      </c>
    </row>
    <row r="449" spans="1:8" x14ac:dyDescent="0.2">
      <c r="A449" s="4">
        <v>18061</v>
      </c>
      <c r="B449" s="1">
        <v>43808</v>
      </c>
      <c r="C449">
        <v>21669</v>
      </c>
      <c r="D449">
        <f>VLOOKUP(C449,'Inventory dataset'!$A$2:$D$25,3)</f>
        <v>2.9</v>
      </c>
      <c r="E449">
        <v>1</v>
      </c>
      <c r="F449">
        <v>0</v>
      </c>
      <c r="G449" s="9">
        <f t="shared" si="6"/>
        <v>2.9</v>
      </c>
      <c r="H449" s="1">
        <f>VLOOKUP(A449,'Customer dataset'!$A$1:$J$284,9)</f>
        <v>58</v>
      </c>
    </row>
    <row r="450" spans="1:8" x14ac:dyDescent="0.2">
      <c r="A450" s="4">
        <v>18061</v>
      </c>
      <c r="B450" s="1">
        <v>43483</v>
      </c>
      <c r="C450">
        <v>22144</v>
      </c>
      <c r="D450">
        <f>VLOOKUP(C450,'Inventory dataset'!$A$2:$D$25,3)</f>
        <v>3.2</v>
      </c>
      <c r="E450">
        <v>1</v>
      </c>
      <c r="F450">
        <v>0</v>
      </c>
      <c r="G450" s="9">
        <f t="shared" ref="G450:G513" si="7">D450*E450*(1-F450/100)</f>
        <v>3.2</v>
      </c>
      <c r="H450" s="1">
        <f>VLOOKUP(A450,'Customer dataset'!$A$1:$J$284,9)</f>
        <v>58</v>
      </c>
    </row>
    <row r="451" spans="1:8" x14ac:dyDescent="0.2">
      <c r="A451" s="4">
        <v>18061</v>
      </c>
      <c r="B451" s="1">
        <v>43667</v>
      </c>
      <c r="C451">
        <v>84879</v>
      </c>
      <c r="D451">
        <f>VLOOKUP(C451,'Inventory dataset'!$A$2:$D$25,3)</f>
        <v>2.75</v>
      </c>
      <c r="E451">
        <v>1</v>
      </c>
      <c r="F451">
        <v>0</v>
      </c>
      <c r="G451" s="9">
        <f t="shared" si="7"/>
        <v>2.75</v>
      </c>
      <c r="H451" s="1">
        <f>VLOOKUP(A451,'Customer dataset'!$A$1:$J$284,9)</f>
        <v>58</v>
      </c>
    </row>
    <row r="452" spans="1:8" x14ac:dyDescent="0.2">
      <c r="A452" s="4">
        <v>18062</v>
      </c>
      <c r="B452" s="1">
        <v>43811</v>
      </c>
      <c r="C452">
        <v>15056</v>
      </c>
      <c r="D452">
        <f>VLOOKUP(C452,'Inventory dataset'!$A$2:$D$25,3)</f>
        <v>3</v>
      </c>
      <c r="E452">
        <v>1</v>
      </c>
      <c r="F452">
        <v>0</v>
      </c>
      <c r="G452" s="9">
        <f t="shared" si="7"/>
        <v>3</v>
      </c>
      <c r="H452" s="1">
        <f>VLOOKUP(A452,'Customer dataset'!$A$1:$J$284,9)</f>
        <v>43</v>
      </c>
    </row>
    <row r="453" spans="1:8" x14ac:dyDescent="0.2">
      <c r="A453" s="4">
        <v>18062</v>
      </c>
      <c r="B453" s="1">
        <v>43480</v>
      </c>
      <c r="C453">
        <v>21071</v>
      </c>
      <c r="D453">
        <f>VLOOKUP(C453,'Inventory dataset'!$A$2:$D$25,3)</f>
        <v>3.5</v>
      </c>
      <c r="E453">
        <v>1</v>
      </c>
      <c r="F453">
        <v>0</v>
      </c>
      <c r="G453" s="9">
        <f t="shared" si="7"/>
        <v>3.5</v>
      </c>
      <c r="H453" s="1">
        <f>VLOOKUP(A453,'Customer dataset'!$A$1:$J$284,9)</f>
        <v>43</v>
      </c>
    </row>
    <row r="454" spans="1:8" x14ac:dyDescent="0.2">
      <c r="A454" s="4">
        <v>18062</v>
      </c>
      <c r="B454" s="1">
        <v>43799</v>
      </c>
      <c r="C454">
        <v>21071</v>
      </c>
      <c r="D454">
        <f>VLOOKUP(C454,'Inventory dataset'!$A$2:$D$25,3)</f>
        <v>3.5</v>
      </c>
      <c r="E454">
        <v>1</v>
      </c>
      <c r="F454">
        <v>0</v>
      </c>
      <c r="G454" s="9">
        <f t="shared" si="7"/>
        <v>3.5</v>
      </c>
      <c r="H454" s="1">
        <f>VLOOKUP(A454,'Customer dataset'!$A$1:$J$284,9)</f>
        <v>43</v>
      </c>
    </row>
    <row r="455" spans="1:8" x14ac:dyDescent="0.2">
      <c r="A455" s="4">
        <v>18062</v>
      </c>
      <c r="B455" s="1">
        <v>43613</v>
      </c>
      <c r="C455">
        <v>21408</v>
      </c>
      <c r="D455">
        <f>VLOOKUP(C455,'Inventory dataset'!$A$2:$D$25,3)</f>
        <v>3</v>
      </c>
      <c r="E455">
        <v>3</v>
      </c>
      <c r="F455">
        <v>5</v>
      </c>
      <c r="G455" s="9">
        <f t="shared" si="7"/>
        <v>8.5499999999999989</v>
      </c>
      <c r="H455" s="1">
        <f>VLOOKUP(A455,'Customer dataset'!$A$1:$J$284,9)</f>
        <v>43</v>
      </c>
    </row>
    <row r="456" spans="1:8" x14ac:dyDescent="0.2">
      <c r="A456" s="4">
        <v>18062</v>
      </c>
      <c r="B456" s="1">
        <v>43585</v>
      </c>
      <c r="C456">
        <v>22466</v>
      </c>
      <c r="D456">
        <f>VLOOKUP(C456,'Inventory dataset'!$A$2:$D$25,3)</f>
        <v>2.75</v>
      </c>
      <c r="E456">
        <v>1</v>
      </c>
      <c r="F456">
        <v>0</v>
      </c>
      <c r="G456" s="9">
        <f t="shared" si="7"/>
        <v>2.75</v>
      </c>
      <c r="H456" s="1">
        <f>VLOOKUP(A456,'Customer dataset'!$A$1:$J$284,9)</f>
        <v>43</v>
      </c>
    </row>
    <row r="457" spans="1:8" x14ac:dyDescent="0.2">
      <c r="A457" s="4">
        <v>18062</v>
      </c>
      <c r="B457" s="1">
        <v>43712</v>
      </c>
      <c r="C457">
        <v>84945</v>
      </c>
      <c r="D457">
        <f>VLOOKUP(C457,'Inventory dataset'!$A$2:$D$25,3)</f>
        <v>3</v>
      </c>
      <c r="E457">
        <v>1</v>
      </c>
      <c r="F457">
        <v>0</v>
      </c>
      <c r="G457" s="9">
        <f t="shared" si="7"/>
        <v>3</v>
      </c>
      <c r="H457" s="1">
        <f>VLOOKUP(A457,'Customer dataset'!$A$1:$J$284,9)</f>
        <v>43</v>
      </c>
    </row>
    <row r="458" spans="1:8" x14ac:dyDescent="0.2">
      <c r="A458" s="4">
        <v>18064</v>
      </c>
      <c r="B458" s="1">
        <v>43748</v>
      </c>
      <c r="C458">
        <v>20751</v>
      </c>
      <c r="D458">
        <f>VLOOKUP(C458,'Inventory dataset'!$A$2:$D$25,3)</f>
        <v>2.5</v>
      </c>
      <c r="E458">
        <v>1</v>
      </c>
      <c r="F458">
        <v>0</v>
      </c>
      <c r="G458" s="9">
        <f t="shared" si="7"/>
        <v>2.5</v>
      </c>
      <c r="H458" s="1">
        <f>VLOOKUP(A458,'Customer dataset'!$A$1:$J$284,9)</f>
        <v>61</v>
      </c>
    </row>
    <row r="459" spans="1:8" x14ac:dyDescent="0.2">
      <c r="A459" s="4">
        <v>18064</v>
      </c>
      <c r="B459" s="1">
        <v>43764</v>
      </c>
      <c r="C459">
        <v>21408</v>
      </c>
      <c r="D459">
        <f>VLOOKUP(C459,'Inventory dataset'!$A$2:$D$25,3)</f>
        <v>3</v>
      </c>
      <c r="E459">
        <v>1</v>
      </c>
      <c r="F459">
        <v>0</v>
      </c>
      <c r="G459" s="9">
        <f t="shared" si="7"/>
        <v>3</v>
      </c>
      <c r="H459" s="1">
        <f>VLOOKUP(A459,'Customer dataset'!$A$1:$J$284,9)</f>
        <v>61</v>
      </c>
    </row>
    <row r="460" spans="1:8" x14ac:dyDescent="0.2">
      <c r="A460" s="4">
        <v>18064</v>
      </c>
      <c r="B460" s="1">
        <v>43618</v>
      </c>
      <c r="C460">
        <v>21730</v>
      </c>
      <c r="D460">
        <f>VLOOKUP(C460,'Inventory dataset'!$A$2:$D$25,3)</f>
        <v>2.5</v>
      </c>
      <c r="E460">
        <v>1</v>
      </c>
      <c r="F460">
        <v>15</v>
      </c>
      <c r="G460" s="9">
        <f t="shared" si="7"/>
        <v>2.125</v>
      </c>
      <c r="H460" s="1">
        <f>VLOOKUP(A460,'Customer dataset'!$A$1:$J$284,9)</f>
        <v>61</v>
      </c>
    </row>
    <row r="461" spans="1:8" x14ac:dyDescent="0.2">
      <c r="A461" s="4">
        <v>18065</v>
      </c>
      <c r="B461" s="1">
        <v>43554</v>
      </c>
      <c r="C461">
        <v>21669</v>
      </c>
      <c r="D461">
        <f>VLOOKUP(C461,'Inventory dataset'!$A$2:$D$25,3)</f>
        <v>2.9</v>
      </c>
      <c r="E461">
        <v>1</v>
      </c>
      <c r="F461">
        <v>5</v>
      </c>
      <c r="G461" s="9">
        <f t="shared" si="7"/>
        <v>2.7549999999999999</v>
      </c>
      <c r="H461" s="1">
        <f>VLOOKUP(A461,'Customer dataset'!$A$1:$J$284,9)</f>
        <v>62</v>
      </c>
    </row>
    <row r="462" spans="1:8" x14ac:dyDescent="0.2">
      <c r="A462" s="4">
        <v>18065</v>
      </c>
      <c r="B462" s="1">
        <v>43582</v>
      </c>
      <c r="C462">
        <v>22144</v>
      </c>
      <c r="D462">
        <f>VLOOKUP(C462,'Inventory dataset'!$A$2:$D$25,3)</f>
        <v>3.2</v>
      </c>
      <c r="E462">
        <v>1</v>
      </c>
      <c r="F462">
        <v>0</v>
      </c>
      <c r="G462" s="9">
        <f t="shared" si="7"/>
        <v>3.2</v>
      </c>
      <c r="H462" s="1">
        <f>VLOOKUP(A462,'Customer dataset'!$A$1:$J$284,9)</f>
        <v>62</v>
      </c>
    </row>
    <row r="463" spans="1:8" x14ac:dyDescent="0.2">
      <c r="A463" s="4">
        <v>18065</v>
      </c>
      <c r="B463" s="1">
        <v>43550</v>
      </c>
      <c r="C463">
        <v>84282</v>
      </c>
      <c r="D463">
        <f>VLOOKUP(C463,'Inventory dataset'!$A$2:$D$25,3)</f>
        <v>2.9</v>
      </c>
      <c r="E463">
        <v>1</v>
      </c>
      <c r="F463">
        <v>0</v>
      </c>
      <c r="G463" s="9">
        <f t="shared" si="7"/>
        <v>2.9</v>
      </c>
      <c r="H463" s="1">
        <f>VLOOKUP(A463,'Customer dataset'!$A$1:$J$284,9)</f>
        <v>62</v>
      </c>
    </row>
    <row r="464" spans="1:8" x14ac:dyDescent="0.2">
      <c r="A464" s="4">
        <v>18065</v>
      </c>
      <c r="B464" s="1">
        <v>43686</v>
      </c>
      <c r="C464">
        <v>84879</v>
      </c>
      <c r="D464">
        <f>VLOOKUP(C464,'Inventory dataset'!$A$2:$D$25,3)</f>
        <v>2.75</v>
      </c>
      <c r="E464">
        <v>1</v>
      </c>
      <c r="F464">
        <v>0</v>
      </c>
      <c r="G464" s="9">
        <f t="shared" si="7"/>
        <v>2.75</v>
      </c>
      <c r="H464" s="1">
        <f>VLOOKUP(A464,'Customer dataset'!$A$1:$J$284,9)</f>
        <v>62</v>
      </c>
    </row>
    <row r="465" spans="1:8" x14ac:dyDescent="0.2">
      <c r="A465" s="4">
        <v>18066</v>
      </c>
      <c r="B465" s="1">
        <v>43814</v>
      </c>
      <c r="C465">
        <v>20751</v>
      </c>
      <c r="D465">
        <f>VLOOKUP(C465,'Inventory dataset'!$A$2:$D$25,3)</f>
        <v>2.5</v>
      </c>
      <c r="E465">
        <v>1</v>
      </c>
      <c r="F465">
        <v>5</v>
      </c>
      <c r="G465" s="9">
        <f t="shared" si="7"/>
        <v>2.375</v>
      </c>
      <c r="H465" s="1">
        <f>VLOOKUP(A465,'Customer dataset'!$A$1:$J$284,9)</f>
        <v>65</v>
      </c>
    </row>
    <row r="466" spans="1:8" x14ac:dyDescent="0.2">
      <c r="A466" s="4">
        <v>18066</v>
      </c>
      <c r="B466" s="1">
        <v>43734</v>
      </c>
      <c r="C466">
        <v>21408</v>
      </c>
      <c r="D466">
        <f>VLOOKUP(C466,'Inventory dataset'!$A$2:$D$25,3)</f>
        <v>3</v>
      </c>
      <c r="E466">
        <v>1</v>
      </c>
      <c r="F466">
        <v>5</v>
      </c>
      <c r="G466" s="9">
        <f t="shared" si="7"/>
        <v>2.8499999999999996</v>
      </c>
      <c r="H466" s="1">
        <f>VLOOKUP(A466,'Customer dataset'!$A$1:$J$284,9)</f>
        <v>65</v>
      </c>
    </row>
    <row r="467" spans="1:8" x14ac:dyDescent="0.2">
      <c r="A467" s="4">
        <v>18066</v>
      </c>
      <c r="B467" s="1">
        <v>43634</v>
      </c>
      <c r="C467">
        <v>79302</v>
      </c>
      <c r="D467">
        <f>VLOOKUP(C467,'Inventory dataset'!$A$2:$D$25,3)</f>
        <v>3.5</v>
      </c>
      <c r="E467">
        <v>1</v>
      </c>
      <c r="F467">
        <v>0</v>
      </c>
      <c r="G467" s="9">
        <f t="shared" si="7"/>
        <v>3.5</v>
      </c>
      <c r="H467" s="1">
        <f>VLOOKUP(A467,'Customer dataset'!$A$1:$J$284,9)</f>
        <v>65</v>
      </c>
    </row>
    <row r="468" spans="1:8" x14ac:dyDescent="0.2">
      <c r="A468" s="4">
        <v>18066</v>
      </c>
      <c r="B468" s="1">
        <v>43724</v>
      </c>
      <c r="C468">
        <v>84282</v>
      </c>
      <c r="D468">
        <f>VLOOKUP(C468,'Inventory dataset'!$A$2:$D$25,3)</f>
        <v>2.9</v>
      </c>
      <c r="E468">
        <v>1</v>
      </c>
      <c r="F468">
        <v>0</v>
      </c>
      <c r="G468" s="9">
        <f t="shared" si="7"/>
        <v>2.9</v>
      </c>
      <c r="H468" s="1">
        <f>VLOOKUP(A468,'Customer dataset'!$A$1:$J$284,9)</f>
        <v>65</v>
      </c>
    </row>
    <row r="469" spans="1:8" x14ac:dyDescent="0.2">
      <c r="A469" s="4">
        <v>18067</v>
      </c>
      <c r="B469" s="1">
        <v>43772</v>
      </c>
      <c r="C469">
        <v>21408</v>
      </c>
      <c r="D469">
        <f>VLOOKUP(C469,'Inventory dataset'!$A$2:$D$25,3)</f>
        <v>3</v>
      </c>
      <c r="E469">
        <v>1</v>
      </c>
      <c r="F469">
        <v>0</v>
      </c>
      <c r="G469" s="9">
        <f t="shared" si="7"/>
        <v>3</v>
      </c>
      <c r="H469" s="1">
        <f>VLOOKUP(A469,'Customer dataset'!$A$1:$J$284,9)</f>
        <v>33</v>
      </c>
    </row>
    <row r="470" spans="1:8" x14ac:dyDescent="0.2">
      <c r="A470" s="4">
        <v>18067</v>
      </c>
      <c r="B470" s="1">
        <v>43543</v>
      </c>
      <c r="C470">
        <v>21669</v>
      </c>
      <c r="D470">
        <f>VLOOKUP(C470,'Inventory dataset'!$A$2:$D$25,3)</f>
        <v>2.9</v>
      </c>
      <c r="E470">
        <v>1</v>
      </c>
      <c r="F470">
        <v>0</v>
      </c>
      <c r="G470" s="9">
        <f t="shared" si="7"/>
        <v>2.9</v>
      </c>
      <c r="H470" s="1">
        <f>VLOOKUP(A470,'Customer dataset'!$A$1:$J$284,9)</f>
        <v>33</v>
      </c>
    </row>
    <row r="471" spans="1:8" x14ac:dyDescent="0.2">
      <c r="A471" s="4">
        <v>18067</v>
      </c>
      <c r="B471" s="1">
        <v>43487</v>
      </c>
      <c r="C471">
        <v>22144</v>
      </c>
      <c r="D471">
        <f>VLOOKUP(C471,'Inventory dataset'!$A$2:$D$25,3)</f>
        <v>3.2</v>
      </c>
      <c r="E471">
        <v>1</v>
      </c>
      <c r="F471">
        <v>0</v>
      </c>
      <c r="G471" s="9">
        <f t="shared" si="7"/>
        <v>3.2</v>
      </c>
      <c r="H471" s="1">
        <f>VLOOKUP(A471,'Customer dataset'!$A$1:$J$284,9)</f>
        <v>33</v>
      </c>
    </row>
    <row r="472" spans="1:8" x14ac:dyDescent="0.2">
      <c r="A472" s="4">
        <v>18067</v>
      </c>
      <c r="B472" s="1">
        <v>43698</v>
      </c>
      <c r="C472">
        <v>84879</v>
      </c>
      <c r="D472">
        <f>VLOOKUP(C472,'Inventory dataset'!$A$2:$D$25,3)</f>
        <v>2.75</v>
      </c>
      <c r="E472">
        <v>1</v>
      </c>
      <c r="F472">
        <v>5</v>
      </c>
      <c r="G472" s="9">
        <f t="shared" si="7"/>
        <v>2.6124999999999998</v>
      </c>
      <c r="H472" s="1">
        <f>VLOOKUP(A472,'Customer dataset'!$A$1:$J$284,9)</f>
        <v>33</v>
      </c>
    </row>
    <row r="473" spans="1:8" x14ac:dyDescent="0.2">
      <c r="A473" s="4">
        <v>18068</v>
      </c>
      <c r="B473" s="1">
        <v>43784</v>
      </c>
      <c r="C473">
        <v>20751</v>
      </c>
      <c r="D473">
        <f>VLOOKUP(C473,'Inventory dataset'!$A$2:$D$25,3)</f>
        <v>2.5</v>
      </c>
      <c r="E473">
        <v>1</v>
      </c>
      <c r="F473">
        <v>0</v>
      </c>
      <c r="G473" s="9">
        <f t="shared" si="7"/>
        <v>2.5</v>
      </c>
      <c r="H473" s="1">
        <f>VLOOKUP(A473,'Customer dataset'!$A$1:$J$284,9)</f>
        <v>58</v>
      </c>
    </row>
    <row r="474" spans="1:8" x14ac:dyDescent="0.2">
      <c r="A474" s="4">
        <v>18068</v>
      </c>
      <c r="B474" s="1">
        <v>43481</v>
      </c>
      <c r="C474">
        <v>21669</v>
      </c>
      <c r="D474">
        <f>VLOOKUP(C474,'Inventory dataset'!$A$2:$D$25,3)</f>
        <v>2.9</v>
      </c>
      <c r="E474">
        <v>1</v>
      </c>
      <c r="F474">
        <v>5</v>
      </c>
      <c r="G474" s="9">
        <f t="shared" si="7"/>
        <v>2.7549999999999999</v>
      </c>
      <c r="H474" s="1">
        <f>VLOOKUP(A474,'Customer dataset'!$A$1:$J$284,9)</f>
        <v>58</v>
      </c>
    </row>
    <row r="475" spans="1:8" x14ac:dyDescent="0.2">
      <c r="A475" s="4">
        <v>18068</v>
      </c>
      <c r="B475" s="1">
        <v>43806</v>
      </c>
      <c r="C475">
        <v>84282</v>
      </c>
      <c r="D475">
        <f>VLOOKUP(C475,'Inventory dataset'!$A$2:$D$25,3)</f>
        <v>2.9</v>
      </c>
      <c r="E475">
        <v>1</v>
      </c>
      <c r="F475">
        <v>0</v>
      </c>
      <c r="G475" s="9">
        <f t="shared" si="7"/>
        <v>2.9</v>
      </c>
      <c r="H475" s="1">
        <f>VLOOKUP(A475,'Customer dataset'!$A$1:$J$284,9)</f>
        <v>58</v>
      </c>
    </row>
    <row r="476" spans="1:8" x14ac:dyDescent="0.2">
      <c r="A476" s="4">
        <v>18069</v>
      </c>
      <c r="B476" s="1">
        <v>43547</v>
      </c>
      <c r="C476">
        <v>19987</v>
      </c>
      <c r="D476">
        <f>VLOOKUP(C476,'Inventory dataset'!$A$2:$D$25,3)</f>
        <v>2.9</v>
      </c>
      <c r="E476">
        <v>1</v>
      </c>
      <c r="F476">
        <v>0</v>
      </c>
      <c r="G476" s="9">
        <f t="shared" si="7"/>
        <v>2.9</v>
      </c>
      <c r="H476" s="1">
        <f>VLOOKUP(A476,'Customer dataset'!$A$1:$J$284,9)</f>
        <v>66</v>
      </c>
    </row>
    <row r="477" spans="1:8" x14ac:dyDescent="0.2">
      <c r="A477" s="4">
        <v>18069</v>
      </c>
      <c r="B477" s="1">
        <v>43558</v>
      </c>
      <c r="C477">
        <v>21071</v>
      </c>
      <c r="D477">
        <f>VLOOKUP(C477,'Inventory dataset'!$A$2:$D$25,3)</f>
        <v>3.5</v>
      </c>
      <c r="E477">
        <v>1</v>
      </c>
      <c r="F477">
        <v>0</v>
      </c>
      <c r="G477" s="9">
        <f t="shared" si="7"/>
        <v>3.5</v>
      </c>
      <c r="H477" s="1">
        <f>VLOOKUP(A477,'Customer dataset'!$A$1:$J$284,9)</f>
        <v>66</v>
      </c>
    </row>
    <row r="478" spans="1:8" x14ac:dyDescent="0.2">
      <c r="A478" s="4">
        <v>18069</v>
      </c>
      <c r="B478" s="1">
        <v>43652</v>
      </c>
      <c r="C478">
        <v>22077</v>
      </c>
      <c r="D478">
        <f>VLOOKUP(C478,'Inventory dataset'!$A$2:$D$25,3)</f>
        <v>3.5</v>
      </c>
      <c r="E478">
        <v>1</v>
      </c>
      <c r="F478">
        <v>0</v>
      </c>
      <c r="G478" s="9">
        <f t="shared" si="7"/>
        <v>3.5</v>
      </c>
      <c r="H478" s="1">
        <f>VLOOKUP(A478,'Customer dataset'!$A$1:$J$284,9)</f>
        <v>66</v>
      </c>
    </row>
    <row r="479" spans="1:8" x14ac:dyDescent="0.2">
      <c r="A479" s="4">
        <v>18069</v>
      </c>
      <c r="B479" s="1">
        <v>43577</v>
      </c>
      <c r="C479">
        <v>22593</v>
      </c>
      <c r="D479">
        <f>VLOOKUP(C479,'Inventory dataset'!$A$2:$D$25,3)</f>
        <v>3.5</v>
      </c>
      <c r="E479">
        <v>1</v>
      </c>
      <c r="F479">
        <v>0</v>
      </c>
      <c r="G479" s="9">
        <f t="shared" si="7"/>
        <v>3.5</v>
      </c>
      <c r="H479" s="1">
        <f>VLOOKUP(A479,'Customer dataset'!$A$1:$J$284,9)</f>
        <v>66</v>
      </c>
    </row>
    <row r="480" spans="1:8" x14ac:dyDescent="0.2">
      <c r="A480" s="4">
        <v>18069</v>
      </c>
      <c r="B480" s="1">
        <v>43559</v>
      </c>
      <c r="C480">
        <v>79302</v>
      </c>
      <c r="D480">
        <f>VLOOKUP(C480,'Inventory dataset'!$A$2:$D$25,3)</f>
        <v>3.5</v>
      </c>
      <c r="E480">
        <v>1</v>
      </c>
      <c r="F480">
        <v>0</v>
      </c>
      <c r="G480" s="9">
        <f t="shared" si="7"/>
        <v>3.5</v>
      </c>
      <c r="H480" s="1">
        <f>VLOOKUP(A480,'Customer dataset'!$A$1:$J$284,9)</f>
        <v>66</v>
      </c>
    </row>
    <row r="481" spans="1:8" x14ac:dyDescent="0.2">
      <c r="A481" s="4">
        <v>18069</v>
      </c>
      <c r="B481" s="1">
        <v>43643</v>
      </c>
      <c r="C481">
        <v>82580</v>
      </c>
      <c r="D481">
        <f>VLOOKUP(C481,'Inventory dataset'!$A$2:$D$25,3)</f>
        <v>2.9</v>
      </c>
      <c r="E481">
        <v>1</v>
      </c>
      <c r="F481">
        <v>0</v>
      </c>
      <c r="G481" s="9">
        <f t="shared" si="7"/>
        <v>2.9</v>
      </c>
      <c r="H481" s="1">
        <f>VLOOKUP(A481,'Customer dataset'!$A$1:$J$284,9)</f>
        <v>66</v>
      </c>
    </row>
    <row r="482" spans="1:8" x14ac:dyDescent="0.2">
      <c r="A482" s="4">
        <v>18070</v>
      </c>
      <c r="B482" s="1">
        <v>43497</v>
      </c>
      <c r="C482">
        <v>21071</v>
      </c>
      <c r="D482">
        <f>VLOOKUP(C482,'Inventory dataset'!$A$2:$D$25,3)</f>
        <v>3.5</v>
      </c>
      <c r="E482">
        <v>1</v>
      </c>
      <c r="F482">
        <v>0</v>
      </c>
      <c r="G482" s="9">
        <f t="shared" si="7"/>
        <v>3.5</v>
      </c>
      <c r="H482" s="1">
        <f>VLOOKUP(A482,'Customer dataset'!$A$1:$J$284,9)</f>
        <v>59</v>
      </c>
    </row>
    <row r="483" spans="1:8" x14ac:dyDescent="0.2">
      <c r="A483" s="4">
        <v>18070</v>
      </c>
      <c r="B483" s="1">
        <v>43549</v>
      </c>
      <c r="C483">
        <v>22077</v>
      </c>
      <c r="D483">
        <f>VLOOKUP(C483,'Inventory dataset'!$A$2:$D$25,3)</f>
        <v>3.5</v>
      </c>
      <c r="E483">
        <v>1</v>
      </c>
      <c r="F483">
        <v>0</v>
      </c>
      <c r="G483" s="9">
        <f t="shared" si="7"/>
        <v>3.5</v>
      </c>
      <c r="H483" s="1">
        <f>VLOOKUP(A483,'Customer dataset'!$A$1:$J$284,9)</f>
        <v>59</v>
      </c>
    </row>
    <row r="484" spans="1:8" x14ac:dyDescent="0.2">
      <c r="A484" s="4">
        <v>18070</v>
      </c>
      <c r="B484" s="1">
        <v>43635</v>
      </c>
      <c r="C484">
        <v>22593</v>
      </c>
      <c r="D484">
        <f>VLOOKUP(C484,'Inventory dataset'!$A$2:$D$25,3)</f>
        <v>3.5</v>
      </c>
      <c r="E484">
        <v>1</v>
      </c>
      <c r="F484">
        <v>0</v>
      </c>
      <c r="G484" s="9">
        <f t="shared" si="7"/>
        <v>3.5</v>
      </c>
      <c r="H484" s="1">
        <f>VLOOKUP(A484,'Customer dataset'!$A$1:$J$284,9)</f>
        <v>59</v>
      </c>
    </row>
    <row r="485" spans="1:8" x14ac:dyDescent="0.2">
      <c r="A485" s="4">
        <v>18070</v>
      </c>
      <c r="B485" s="1">
        <v>43752</v>
      </c>
      <c r="C485">
        <v>53466</v>
      </c>
      <c r="D485">
        <f>VLOOKUP(C485,'Inventory dataset'!$A$2:$D$25,3)</f>
        <v>3.5</v>
      </c>
      <c r="E485">
        <v>1</v>
      </c>
      <c r="F485">
        <v>0</v>
      </c>
      <c r="G485" s="9">
        <f t="shared" si="7"/>
        <v>3.5</v>
      </c>
      <c r="H485" s="1">
        <f>VLOOKUP(A485,'Customer dataset'!$A$1:$J$284,9)</f>
        <v>59</v>
      </c>
    </row>
    <row r="486" spans="1:8" x14ac:dyDescent="0.2">
      <c r="A486" s="4">
        <v>18070</v>
      </c>
      <c r="B486" s="1">
        <v>43518</v>
      </c>
      <c r="C486">
        <v>79302</v>
      </c>
      <c r="D486">
        <f>VLOOKUP(C486,'Inventory dataset'!$A$2:$D$25,3)</f>
        <v>3.5</v>
      </c>
      <c r="E486">
        <v>1</v>
      </c>
      <c r="F486">
        <v>0</v>
      </c>
      <c r="G486" s="9">
        <f t="shared" si="7"/>
        <v>3.5</v>
      </c>
      <c r="H486" s="1">
        <f>VLOOKUP(A486,'Customer dataset'!$A$1:$J$284,9)</f>
        <v>59</v>
      </c>
    </row>
    <row r="487" spans="1:8" x14ac:dyDescent="0.2">
      <c r="A487" s="4">
        <v>18070</v>
      </c>
      <c r="B487" s="1">
        <v>43469</v>
      </c>
      <c r="C487">
        <v>82580</v>
      </c>
      <c r="D487">
        <f>VLOOKUP(C487,'Inventory dataset'!$A$2:$D$25,3)</f>
        <v>2.9</v>
      </c>
      <c r="E487">
        <v>1</v>
      </c>
      <c r="F487">
        <v>0</v>
      </c>
      <c r="G487" s="9">
        <f t="shared" si="7"/>
        <v>2.9</v>
      </c>
      <c r="H487" s="1">
        <f>VLOOKUP(A487,'Customer dataset'!$A$1:$J$284,9)</f>
        <v>59</v>
      </c>
    </row>
    <row r="488" spans="1:8" x14ac:dyDescent="0.2">
      <c r="A488" s="4">
        <v>18071</v>
      </c>
      <c r="B488" s="1">
        <v>43715</v>
      </c>
      <c r="C488">
        <v>19987</v>
      </c>
      <c r="D488">
        <f>VLOOKUP(C488,'Inventory dataset'!$A$2:$D$25,3)</f>
        <v>2.9</v>
      </c>
      <c r="E488">
        <v>1</v>
      </c>
      <c r="F488">
        <v>0</v>
      </c>
      <c r="G488" s="9">
        <f t="shared" si="7"/>
        <v>2.9</v>
      </c>
      <c r="H488" s="1">
        <f>VLOOKUP(A488,'Customer dataset'!$A$1:$J$284,9)</f>
        <v>63</v>
      </c>
    </row>
    <row r="489" spans="1:8" x14ac:dyDescent="0.2">
      <c r="A489" s="4">
        <v>18071</v>
      </c>
      <c r="B489" s="1">
        <v>43763</v>
      </c>
      <c r="C489">
        <v>22077</v>
      </c>
      <c r="D489">
        <f>VLOOKUP(C489,'Inventory dataset'!$A$2:$D$25,3)</f>
        <v>3.5</v>
      </c>
      <c r="E489">
        <v>1</v>
      </c>
      <c r="F489">
        <v>0</v>
      </c>
      <c r="G489" s="9">
        <f t="shared" si="7"/>
        <v>3.5</v>
      </c>
      <c r="H489" s="1">
        <f>VLOOKUP(A489,'Customer dataset'!$A$1:$J$284,9)</f>
        <v>63</v>
      </c>
    </row>
    <row r="490" spans="1:8" x14ac:dyDescent="0.2">
      <c r="A490" s="4">
        <v>18071</v>
      </c>
      <c r="B490" s="1">
        <v>43587</v>
      </c>
      <c r="C490">
        <v>53466</v>
      </c>
      <c r="D490">
        <f>VLOOKUP(C490,'Inventory dataset'!$A$2:$D$25,3)</f>
        <v>3.5</v>
      </c>
      <c r="E490">
        <v>1</v>
      </c>
      <c r="F490">
        <v>0</v>
      </c>
      <c r="G490" s="9">
        <f t="shared" si="7"/>
        <v>3.5</v>
      </c>
      <c r="H490" s="1">
        <f>VLOOKUP(A490,'Customer dataset'!$A$1:$J$284,9)</f>
        <v>63</v>
      </c>
    </row>
    <row r="491" spans="1:8" x14ac:dyDescent="0.2">
      <c r="A491" s="4">
        <v>18071</v>
      </c>
      <c r="B491" s="1">
        <v>43736</v>
      </c>
      <c r="C491">
        <v>82580</v>
      </c>
      <c r="D491">
        <f>VLOOKUP(C491,'Inventory dataset'!$A$2:$D$25,3)</f>
        <v>2.9</v>
      </c>
      <c r="E491">
        <v>1</v>
      </c>
      <c r="F491">
        <v>0</v>
      </c>
      <c r="G491" s="9">
        <f t="shared" si="7"/>
        <v>2.9</v>
      </c>
      <c r="H491" s="1">
        <f>VLOOKUP(A491,'Customer dataset'!$A$1:$J$284,9)</f>
        <v>63</v>
      </c>
    </row>
    <row r="492" spans="1:8" x14ac:dyDescent="0.2">
      <c r="A492" s="4">
        <v>18072</v>
      </c>
      <c r="B492" s="1">
        <v>43694</v>
      </c>
      <c r="C492">
        <v>19987</v>
      </c>
      <c r="D492">
        <f>VLOOKUP(C492,'Inventory dataset'!$A$2:$D$25,3)</f>
        <v>2.9</v>
      </c>
      <c r="E492">
        <v>1</v>
      </c>
      <c r="F492">
        <v>0</v>
      </c>
      <c r="G492" s="9">
        <f t="shared" si="7"/>
        <v>2.9</v>
      </c>
      <c r="H492" s="1">
        <f>VLOOKUP(A492,'Customer dataset'!$A$1:$J$284,9)</f>
        <v>55</v>
      </c>
    </row>
    <row r="493" spans="1:8" x14ac:dyDescent="0.2">
      <c r="A493" s="4">
        <v>18072</v>
      </c>
      <c r="B493" s="1">
        <v>43733</v>
      </c>
      <c r="C493">
        <v>21071</v>
      </c>
      <c r="D493">
        <f>VLOOKUP(C493,'Inventory dataset'!$A$2:$D$25,3)</f>
        <v>3.5</v>
      </c>
      <c r="E493">
        <v>1</v>
      </c>
      <c r="F493">
        <v>0</v>
      </c>
      <c r="G493" s="9">
        <f t="shared" si="7"/>
        <v>3.5</v>
      </c>
      <c r="H493" s="1">
        <f>VLOOKUP(A493,'Customer dataset'!$A$1:$J$284,9)</f>
        <v>55</v>
      </c>
    </row>
    <row r="494" spans="1:8" x14ac:dyDescent="0.2">
      <c r="A494" s="4">
        <v>18072</v>
      </c>
      <c r="B494" s="1">
        <v>43519</v>
      </c>
      <c r="C494">
        <v>22593</v>
      </c>
      <c r="D494">
        <f>VLOOKUP(C494,'Inventory dataset'!$A$2:$D$25,3)</f>
        <v>3.5</v>
      </c>
      <c r="E494">
        <v>1</v>
      </c>
      <c r="F494">
        <v>0</v>
      </c>
      <c r="G494" s="9">
        <f t="shared" si="7"/>
        <v>3.5</v>
      </c>
      <c r="H494" s="1">
        <f>VLOOKUP(A494,'Customer dataset'!$A$1:$J$284,9)</f>
        <v>55</v>
      </c>
    </row>
    <row r="495" spans="1:8" x14ac:dyDescent="0.2">
      <c r="A495" s="4">
        <v>18072</v>
      </c>
      <c r="B495" s="1">
        <v>43585</v>
      </c>
      <c r="C495">
        <v>53466</v>
      </c>
      <c r="D495">
        <f>VLOOKUP(C495,'Inventory dataset'!$A$2:$D$25,3)</f>
        <v>3.5</v>
      </c>
      <c r="E495">
        <v>1</v>
      </c>
      <c r="F495">
        <v>0</v>
      </c>
      <c r="G495" s="9">
        <f t="shared" si="7"/>
        <v>3.5</v>
      </c>
      <c r="H495" s="1">
        <f>VLOOKUP(A495,'Customer dataset'!$A$1:$J$284,9)</f>
        <v>55</v>
      </c>
    </row>
    <row r="496" spans="1:8" x14ac:dyDescent="0.2">
      <c r="A496" s="4">
        <v>18072</v>
      </c>
      <c r="B496" s="1">
        <v>43513</v>
      </c>
      <c r="C496">
        <v>79302</v>
      </c>
      <c r="D496">
        <f>VLOOKUP(C496,'Inventory dataset'!$A$2:$D$25,3)</f>
        <v>3.5</v>
      </c>
      <c r="E496">
        <v>1</v>
      </c>
      <c r="F496">
        <v>0</v>
      </c>
      <c r="G496" s="9">
        <f t="shared" si="7"/>
        <v>3.5</v>
      </c>
      <c r="H496" s="1">
        <f>VLOOKUP(A496,'Customer dataset'!$A$1:$J$284,9)</f>
        <v>55</v>
      </c>
    </row>
    <row r="497" spans="1:8" x14ac:dyDescent="0.2">
      <c r="A497" s="4">
        <v>18073</v>
      </c>
      <c r="B497" s="1">
        <v>43692</v>
      </c>
      <c r="C497">
        <v>19987</v>
      </c>
      <c r="D497">
        <f>VLOOKUP(C497,'Inventory dataset'!$A$2:$D$25,3)</f>
        <v>2.9</v>
      </c>
      <c r="E497">
        <v>1</v>
      </c>
      <c r="F497">
        <v>0</v>
      </c>
      <c r="G497" s="9">
        <f t="shared" si="7"/>
        <v>2.9</v>
      </c>
      <c r="H497" s="1">
        <f>VLOOKUP(A497,'Customer dataset'!$A$1:$J$284,9)</f>
        <v>57</v>
      </c>
    </row>
    <row r="498" spans="1:8" x14ac:dyDescent="0.2">
      <c r="A498" s="4">
        <v>18073</v>
      </c>
      <c r="B498" s="1">
        <v>43482</v>
      </c>
      <c r="C498">
        <v>21071</v>
      </c>
      <c r="D498">
        <f>VLOOKUP(C498,'Inventory dataset'!$A$2:$D$25,3)</f>
        <v>3.5</v>
      </c>
      <c r="E498">
        <v>1</v>
      </c>
      <c r="F498">
        <v>0</v>
      </c>
      <c r="G498" s="9">
        <f t="shared" si="7"/>
        <v>3.5</v>
      </c>
      <c r="H498" s="1">
        <f>VLOOKUP(A498,'Customer dataset'!$A$1:$J$284,9)</f>
        <v>57</v>
      </c>
    </row>
    <row r="499" spans="1:8" x14ac:dyDescent="0.2">
      <c r="A499" s="4">
        <v>18073</v>
      </c>
      <c r="B499" s="1">
        <v>43510</v>
      </c>
      <c r="C499">
        <v>22077</v>
      </c>
      <c r="D499">
        <f>VLOOKUP(C499,'Inventory dataset'!$A$2:$D$25,3)</f>
        <v>3.5</v>
      </c>
      <c r="E499">
        <v>1</v>
      </c>
      <c r="F499">
        <v>0</v>
      </c>
      <c r="G499" s="9">
        <f t="shared" si="7"/>
        <v>3.5</v>
      </c>
      <c r="H499" s="1">
        <f>VLOOKUP(A499,'Customer dataset'!$A$1:$J$284,9)</f>
        <v>57</v>
      </c>
    </row>
    <row r="500" spans="1:8" x14ac:dyDescent="0.2">
      <c r="A500" s="4">
        <v>18073</v>
      </c>
      <c r="B500" s="1">
        <v>43824</v>
      </c>
      <c r="C500">
        <v>22593</v>
      </c>
      <c r="D500">
        <f>VLOOKUP(C500,'Inventory dataset'!$A$2:$D$25,3)</f>
        <v>3.5</v>
      </c>
      <c r="E500">
        <v>1</v>
      </c>
      <c r="F500">
        <v>0</v>
      </c>
      <c r="G500" s="9">
        <f t="shared" si="7"/>
        <v>3.5</v>
      </c>
      <c r="H500" s="1">
        <f>VLOOKUP(A500,'Customer dataset'!$A$1:$J$284,9)</f>
        <v>57</v>
      </c>
    </row>
    <row r="501" spans="1:8" x14ac:dyDescent="0.2">
      <c r="A501" s="4">
        <v>18073</v>
      </c>
      <c r="B501" s="1">
        <v>43823</v>
      </c>
      <c r="C501">
        <v>79302</v>
      </c>
      <c r="D501">
        <f>VLOOKUP(C501,'Inventory dataset'!$A$2:$D$25,3)</f>
        <v>3.5</v>
      </c>
      <c r="E501">
        <v>1</v>
      </c>
      <c r="F501">
        <v>0</v>
      </c>
      <c r="G501" s="9">
        <f t="shared" si="7"/>
        <v>3.5</v>
      </c>
      <c r="H501" s="1">
        <f>VLOOKUP(A501,'Customer dataset'!$A$1:$J$284,9)</f>
        <v>57</v>
      </c>
    </row>
    <row r="502" spans="1:8" x14ac:dyDescent="0.2">
      <c r="A502" s="4">
        <v>18073</v>
      </c>
      <c r="B502" s="1">
        <v>43594</v>
      </c>
      <c r="C502">
        <v>82580</v>
      </c>
      <c r="D502">
        <f>VLOOKUP(C502,'Inventory dataset'!$A$2:$D$25,3)</f>
        <v>2.9</v>
      </c>
      <c r="E502">
        <v>1</v>
      </c>
      <c r="F502">
        <v>0</v>
      </c>
      <c r="G502" s="9">
        <f t="shared" si="7"/>
        <v>2.9</v>
      </c>
      <c r="H502" s="1">
        <f>VLOOKUP(A502,'Customer dataset'!$A$1:$J$284,9)</f>
        <v>57</v>
      </c>
    </row>
    <row r="503" spans="1:8" x14ac:dyDescent="0.2">
      <c r="A503" s="4">
        <v>18074</v>
      </c>
      <c r="B503" s="1">
        <v>43748</v>
      </c>
      <c r="C503">
        <v>21071</v>
      </c>
      <c r="D503">
        <f>VLOOKUP(C503,'Inventory dataset'!$A$2:$D$25,3)</f>
        <v>3.5</v>
      </c>
      <c r="E503">
        <v>1</v>
      </c>
      <c r="F503">
        <v>0</v>
      </c>
      <c r="G503" s="9">
        <f t="shared" si="7"/>
        <v>3.5</v>
      </c>
      <c r="H503" s="1">
        <f>VLOOKUP(A503,'Customer dataset'!$A$1:$J$284,9)</f>
        <v>53</v>
      </c>
    </row>
    <row r="504" spans="1:8" x14ac:dyDescent="0.2">
      <c r="A504" s="4">
        <v>18074</v>
      </c>
      <c r="B504" s="1">
        <v>43714</v>
      </c>
      <c r="C504">
        <v>22077</v>
      </c>
      <c r="D504">
        <f>VLOOKUP(C504,'Inventory dataset'!$A$2:$D$25,3)</f>
        <v>3.5</v>
      </c>
      <c r="E504">
        <v>1</v>
      </c>
      <c r="F504">
        <v>0</v>
      </c>
      <c r="G504" s="9">
        <f t="shared" si="7"/>
        <v>3.5</v>
      </c>
      <c r="H504" s="1">
        <f>VLOOKUP(A504,'Customer dataset'!$A$1:$J$284,9)</f>
        <v>53</v>
      </c>
    </row>
    <row r="505" spans="1:8" x14ac:dyDescent="0.2">
      <c r="A505" s="4">
        <v>18074</v>
      </c>
      <c r="B505" s="1">
        <v>43787</v>
      </c>
      <c r="C505">
        <v>22593</v>
      </c>
      <c r="D505">
        <f>VLOOKUP(C505,'Inventory dataset'!$A$2:$D$25,3)</f>
        <v>3.5</v>
      </c>
      <c r="E505">
        <v>1</v>
      </c>
      <c r="F505">
        <v>0</v>
      </c>
      <c r="G505" s="9">
        <f t="shared" si="7"/>
        <v>3.5</v>
      </c>
      <c r="H505" s="1">
        <f>VLOOKUP(A505,'Customer dataset'!$A$1:$J$284,9)</f>
        <v>53</v>
      </c>
    </row>
    <row r="506" spans="1:8" x14ac:dyDescent="0.2">
      <c r="A506" s="4">
        <v>18074</v>
      </c>
      <c r="B506" s="1">
        <v>43757</v>
      </c>
      <c r="C506">
        <v>53466</v>
      </c>
      <c r="D506">
        <f>VLOOKUP(C506,'Inventory dataset'!$A$2:$D$25,3)</f>
        <v>3.5</v>
      </c>
      <c r="E506">
        <v>1</v>
      </c>
      <c r="F506">
        <v>0</v>
      </c>
      <c r="G506" s="9">
        <f t="shared" si="7"/>
        <v>3.5</v>
      </c>
      <c r="H506" s="1">
        <f>VLOOKUP(A506,'Customer dataset'!$A$1:$J$284,9)</f>
        <v>53</v>
      </c>
    </row>
    <row r="507" spans="1:8" x14ac:dyDescent="0.2">
      <c r="A507" s="4">
        <v>18074</v>
      </c>
      <c r="B507" s="1">
        <v>43572</v>
      </c>
      <c r="C507">
        <v>82580</v>
      </c>
      <c r="D507">
        <f>VLOOKUP(C507,'Inventory dataset'!$A$2:$D$25,3)</f>
        <v>2.9</v>
      </c>
      <c r="E507">
        <v>1</v>
      </c>
      <c r="F507">
        <v>0</v>
      </c>
      <c r="G507" s="9">
        <f t="shared" si="7"/>
        <v>2.9</v>
      </c>
      <c r="H507" s="1">
        <f>VLOOKUP(A507,'Customer dataset'!$A$1:$J$284,9)</f>
        <v>53</v>
      </c>
    </row>
    <row r="508" spans="1:8" x14ac:dyDescent="0.2">
      <c r="A508" s="4">
        <v>18077</v>
      </c>
      <c r="B508" s="1">
        <v>43466</v>
      </c>
      <c r="C508">
        <v>19987</v>
      </c>
      <c r="D508">
        <f>VLOOKUP(C508,'Inventory dataset'!$A$2:$D$25,3)</f>
        <v>2.9</v>
      </c>
      <c r="E508">
        <v>1</v>
      </c>
      <c r="F508">
        <v>0</v>
      </c>
      <c r="G508" s="9">
        <f t="shared" si="7"/>
        <v>2.9</v>
      </c>
      <c r="H508" s="1">
        <f>VLOOKUP(A508,'Customer dataset'!$A$1:$J$284,9)</f>
        <v>47</v>
      </c>
    </row>
    <row r="509" spans="1:8" x14ac:dyDescent="0.2">
      <c r="A509" s="4">
        <v>18077</v>
      </c>
      <c r="B509" s="1">
        <v>43694</v>
      </c>
      <c r="C509">
        <v>22077</v>
      </c>
      <c r="D509">
        <f>VLOOKUP(C509,'Inventory dataset'!$A$2:$D$25,3)</f>
        <v>3.5</v>
      </c>
      <c r="E509">
        <v>1</v>
      </c>
      <c r="F509">
        <v>0</v>
      </c>
      <c r="G509" s="9">
        <f t="shared" si="7"/>
        <v>3.5</v>
      </c>
      <c r="H509" s="1">
        <f>VLOOKUP(A509,'Customer dataset'!$A$1:$J$284,9)</f>
        <v>47</v>
      </c>
    </row>
    <row r="510" spans="1:8" x14ac:dyDescent="0.2">
      <c r="A510" s="4">
        <v>18077</v>
      </c>
      <c r="B510" s="1">
        <v>43524</v>
      </c>
      <c r="C510">
        <v>53466</v>
      </c>
      <c r="D510">
        <f>VLOOKUP(C510,'Inventory dataset'!$A$2:$D$25,3)</f>
        <v>3.5</v>
      </c>
      <c r="E510">
        <v>1</v>
      </c>
      <c r="F510">
        <v>0</v>
      </c>
      <c r="G510" s="9">
        <f t="shared" si="7"/>
        <v>3.5</v>
      </c>
      <c r="H510" s="1">
        <f>VLOOKUP(A510,'Customer dataset'!$A$1:$J$284,9)</f>
        <v>47</v>
      </c>
    </row>
    <row r="511" spans="1:8" x14ac:dyDescent="0.2">
      <c r="A511" s="4">
        <v>18077</v>
      </c>
      <c r="B511" s="1">
        <v>43483</v>
      </c>
      <c r="C511">
        <v>79302</v>
      </c>
      <c r="D511">
        <f>VLOOKUP(C511,'Inventory dataset'!$A$2:$D$25,3)</f>
        <v>3.5</v>
      </c>
      <c r="E511">
        <v>1</v>
      </c>
      <c r="F511">
        <v>0</v>
      </c>
      <c r="G511" s="9">
        <f t="shared" si="7"/>
        <v>3.5</v>
      </c>
      <c r="H511" s="1">
        <f>VLOOKUP(A511,'Customer dataset'!$A$1:$J$284,9)</f>
        <v>47</v>
      </c>
    </row>
    <row r="512" spans="1:8" x14ac:dyDescent="0.2">
      <c r="A512" s="4">
        <v>18077</v>
      </c>
      <c r="B512" s="1">
        <v>43773</v>
      </c>
      <c r="C512">
        <v>82580</v>
      </c>
      <c r="D512">
        <f>VLOOKUP(C512,'Inventory dataset'!$A$2:$D$25,3)</f>
        <v>2.9</v>
      </c>
      <c r="E512">
        <v>1</v>
      </c>
      <c r="F512">
        <v>0</v>
      </c>
      <c r="G512" s="9">
        <f t="shared" si="7"/>
        <v>2.9</v>
      </c>
      <c r="H512" s="1">
        <f>VLOOKUP(A512,'Customer dataset'!$A$1:$J$284,9)</f>
        <v>47</v>
      </c>
    </row>
    <row r="513" spans="1:8" x14ac:dyDescent="0.2">
      <c r="A513" s="4">
        <v>18078</v>
      </c>
      <c r="B513" s="1">
        <v>43805</v>
      </c>
      <c r="C513">
        <v>21730</v>
      </c>
      <c r="D513">
        <f>VLOOKUP(C513,'Inventory dataset'!$A$2:$D$25,3)</f>
        <v>2.5</v>
      </c>
      <c r="E513">
        <v>1</v>
      </c>
      <c r="F513">
        <v>0</v>
      </c>
      <c r="G513" s="9">
        <f t="shared" si="7"/>
        <v>2.5</v>
      </c>
      <c r="H513" s="1">
        <f>VLOOKUP(A513,'Customer dataset'!$A$1:$J$284,9)</f>
        <v>52</v>
      </c>
    </row>
    <row r="514" spans="1:8" x14ac:dyDescent="0.2">
      <c r="A514" s="4">
        <v>18078</v>
      </c>
      <c r="B514" s="1">
        <v>43541</v>
      </c>
      <c r="C514">
        <v>21871</v>
      </c>
      <c r="D514">
        <f>VLOOKUP(C514,'Inventory dataset'!$A$2:$D$25,3)</f>
        <v>2.9</v>
      </c>
      <c r="E514">
        <v>1</v>
      </c>
      <c r="F514">
        <v>0</v>
      </c>
      <c r="G514" s="9">
        <f t="shared" ref="G514:G577" si="8">D514*E514*(1-F514/100)</f>
        <v>2.9</v>
      </c>
      <c r="H514" s="1">
        <f>VLOOKUP(A514,'Customer dataset'!$A$1:$J$284,9)</f>
        <v>52</v>
      </c>
    </row>
    <row r="515" spans="1:8" x14ac:dyDescent="0.2">
      <c r="A515" s="4">
        <v>18078</v>
      </c>
      <c r="B515" s="1">
        <v>43767</v>
      </c>
      <c r="C515">
        <v>22075</v>
      </c>
      <c r="D515">
        <f>VLOOKUP(C515,'Inventory dataset'!$A$2:$D$25,3)</f>
        <v>2.9</v>
      </c>
      <c r="E515">
        <v>1</v>
      </c>
      <c r="F515">
        <v>0</v>
      </c>
      <c r="G515" s="9">
        <f t="shared" si="8"/>
        <v>2.9</v>
      </c>
      <c r="H515" s="1">
        <f>VLOOKUP(A515,'Customer dataset'!$A$1:$J$284,9)</f>
        <v>52</v>
      </c>
    </row>
    <row r="516" spans="1:8" x14ac:dyDescent="0.2">
      <c r="A516" s="4">
        <v>18078</v>
      </c>
      <c r="B516" s="1">
        <v>43645</v>
      </c>
      <c r="C516">
        <v>22077</v>
      </c>
      <c r="D516">
        <f>VLOOKUP(C516,'Inventory dataset'!$A$2:$D$25,3)</f>
        <v>3.5</v>
      </c>
      <c r="E516">
        <v>1</v>
      </c>
      <c r="F516">
        <v>0</v>
      </c>
      <c r="G516" s="9">
        <f t="shared" si="8"/>
        <v>3.5</v>
      </c>
      <c r="H516" s="1">
        <f>VLOOKUP(A516,'Customer dataset'!$A$1:$J$284,9)</f>
        <v>52</v>
      </c>
    </row>
    <row r="517" spans="1:8" x14ac:dyDescent="0.2">
      <c r="A517" s="4">
        <v>18078</v>
      </c>
      <c r="B517" s="1">
        <v>43694</v>
      </c>
      <c r="C517">
        <v>22167</v>
      </c>
      <c r="D517">
        <f>VLOOKUP(C517,'Inventory dataset'!$A$2:$D$25,3)</f>
        <v>3.2</v>
      </c>
      <c r="E517">
        <v>1</v>
      </c>
      <c r="F517">
        <v>0</v>
      </c>
      <c r="G517" s="9">
        <f t="shared" si="8"/>
        <v>3.2</v>
      </c>
      <c r="H517" s="1">
        <f>VLOOKUP(A517,'Customer dataset'!$A$1:$J$284,9)</f>
        <v>52</v>
      </c>
    </row>
    <row r="518" spans="1:8" x14ac:dyDescent="0.2">
      <c r="A518" s="4">
        <v>18078</v>
      </c>
      <c r="B518" s="1">
        <v>43609</v>
      </c>
      <c r="C518">
        <v>22466</v>
      </c>
      <c r="D518">
        <f>VLOOKUP(C518,'Inventory dataset'!$A$2:$D$25,3)</f>
        <v>2.75</v>
      </c>
      <c r="E518">
        <v>1</v>
      </c>
      <c r="F518">
        <v>0</v>
      </c>
      <c r="G518" s="9">
        <f t="shared" si="8"/>
        <v>2.75</v>
      </c>
      <c r="H518" s="1">
        <f>VLOOKUP(A518,'Customer dataset'!$A$1:$J$284,9)</f>
        <v>52</v>
      </c>
    </row>
    <row r="519" spans="1:8" x14ac:dyDescent="0.2">
      <c r="A519" s="4">
        <v>18078</v>
      </c>
      <c r="B519" s="1">
        <v>43722</v>
      </c>
      <c r="C519">
        <v>22593</v>
      </c>
      <c r="D519">
        <f>VLOOKUP(C519,'Inventory dataset'!$A$2:$D$25,3)</f>
        <v>3.5</v>
      </c>
      <c r="E519">
        <v>1</v>
      </c>
      <c r="F519">
        <v>0</v>
      </c>
      <c r="G519" s="9">
        <f t="shared" si="8"/>
        <v>3.5</v>
      </c>
      <c r="H519" s="1">
        <f>VLOOKUP(A519,'Customer dataset'!$A$1:$J$284,9)</f>
        <v>52</v>
      </c>
    </row>
    <row r="520" spans="1:8" x14ac:dyDescent="0.2">
      <c r="A520" s="4">
        <v>18078</v>
      </c>
      <c r="B520" s="1">
        <v>43482</v>
      </c>
      <c r="C520">
        <v>82580</v>
      </c>
      <c r="D520">
        <f>VLOOKUP(C520,'Inventory dataset'!$A$2:$D$25,3)</f>
        <v>2.9</v>
      </c>
      <c r="E520">
        <v>1</v>
      </c>
      <c r="F520">
        <v>0</v>
      </c>
      <c r="G520" s="9">
        <f t="shared" si="8"/>
        <v>2.9</v>
      </c>
      <c r="H520" s="1">
        <f>VLOOKUP(A520,'Customer dataset'!$A$1:$J$284,9)</f>
        <v>52</v>
      </c>
    </row>
    <row r="521" spans="1:8" x14ac:dyDescent="0.2">
      <c r="A521" s="4">
        <v>18079</v>
      </c>
      <c r="B521" s="1">
        <v>43542</v>
      </c>
      <c r="C521">
        <v>19987</v>
      </c>
      <c r="D521">
        <f>VLOOKUP(C521,'Inventory dataset'!$A$2:$D$25,3)</f>
        <v>2.9</v>
      </c>
      <c r="E521">
        <v>1</v>
      </c>
      <c r="F521">
        <v>0</v>
      </c>
      <c r="G521" s="9">
        <f t="shared" si="8"/>
        <v>2.9</v>
      </c>
      <c r="H521" s="1">
        <f>VLOOKUP(A521,'Customer dataset'!$A$1:$J$284,9)</f>
        <v>47</v>
      </c>
    </row>
    <row r="522" spans="1:8" x14ac:dyDescent="0.2">
      <c r="A522" s="4">
        <v>18079</v>
      </c>
      <c r="B522" s="1">
        <v>43677</v>
      </c>
      <c r="C522">
        <v>21071</v>
      </c>
      <c r="D522">
        <f>VLOOKUP(C522,'Inventory dataset'!$A$2:$D$25,3)</f>
        <v>3.5</v>
      </c>
      <c r="E522">
        <v>1</v>
      </c>
      <c r="F522">
        <v>0</v>
      </c>
      <c r="G522" s="9">
        <f t="shared" si="8"/>
        <v>3.5</v>
      </c>
      <c r="H522" s="1">
        <f>VLOOKUP(A522,'Customer dataset'!$A$1:$J$284,9)</f>
        <v>47</v>
      </c>
    </row>
    <row r="523" spans="1:8" x14ac:dyDescent="0.2">
      <c r="A523" s="4">
        <v>18079</v>
      </c>
      <c r="B523" s="1">
        <v>43483</v>
      </c>
      <c r="C523">
        <v>22593</v>
      </c>
      <c r="D523">
        <f>VLOOKUP(C523,'Inventory dataset'!$A$2:$D$25,3)</f>
        <v>3.5</v>
      </c>
      <c r="E523">
        <v>1</v>
      </c>
      <c r="F523">
        <v>0</v>
      </c>
      <c r="G523" s="9">
        <f t="shared" si="8"/>
        <v>3.5</v>
      </c>
      <c r="H523" s="1">
        <f>VLOOKUP(A523,'Customer dataset'!$A$1:$J$284,9)</f>
        <v>47</v>
      </c>
    </row>
    <row r="524" spans="1:8" x14ac:dyDescent="0.2">
      <c r="A524" s="4">
        <v>18079</v>
      </c>
      <c r="B524" s="1">
        <v>43536</v>
      </c>
      <c r="C524">
        <v>53466</v>
      </c>
      <c r="D524">
        <f>VLOOKUP(C524,'Inventory dataset'!$A$2:$D$25,3)</f>
        <v>3.5</v>
      </c>
      <c r="E524">
        <v>1</v>
      </c>
      <c r="F524">
        <v>0</v>
      </c>
      <c r="G524" s="9">
        <f t="shared" si="8"/>
        <v>3.5</v>
      </c>
      <c r="H524" s="1">
        <f>VLOOKUP(A524,'Customer dataset'!$A$1:$J$284,9)</f>
        <v>47</v>
      </c>
    </row>
    <row r="525" spans="1:8" x14ac:dyDescent="0.2">
      <c r="A525" s="4">
        <v>18079</v>
      </c>
      <c r="B525" s="1">
        <v>43779</v>
      </c>
      <c r="C525">
        <v>79302</v>
      </c>
      <c r="D525">
        <f>VLOOKUP(C525,'Inventory dataset'!$A$2:$D$25,3)</f>
        <v>3.5</v>
      </c>
      <c r="E525">
        <v>1</v>
      </c>
      <c r="F525">
        <v>0</v>
      </c>
      <c r="G525" s="9">
        <f t="shared" si="8"/>
        <v>3.5</v>
      </c>
      <c r="H525" s="1">
        <f>VLOOKUP(A525,'Customer dataset'!$A$1:$J$284,9)</f>
        <v>47</v>
      </c>
    </row>
    <row r="526" spans="1:8" x14ac:dyDescent="0.2">
      <c r="A526" s="4">
        <v>18080</v>
      </c>
      <c r="B526" s="1">
        <v>43514</v>
      </c>
      <c r="C526">
        <v>21071</v>
      </c>
      <c r="D526">
        <f>VLOOKUP(C526,'Inventory dataset'!$A$2:$D$25,3)</f>
        <v>3.5</v>
      </c>
      <c r="E526">
        <v>1</v>
      </c>
      <c r="F526">
        <v>0</v>
      </c>
      <c r="G526" s="9">
        <f t="shared" si="8"/>
        <v>3.5</v>
      </c>
      <c r="H526" s="1">
        <f>VLOOKUP(A526,'Customer dataset'!$A$1:$J$284,9)</f>
        <v>35</v>
      </c>
    </row>
    <row r="527" spans="1:8" x14ac:dyDescent="0.2">
      <c r="A527" s="4">
        <v>18080</v>
      </c>
      <c r="B527" s="1">
        <v>43619</v>
      </c>
      <c r="C527">
        <v>22077</v>
      </c>
      <c r="D527">
        <f>VLOOKUP(C527,'Inventory dataset'!$A$2:$D$25,3)</f>
        <v>3.5</v>
      </c>
      <c r="E527">
        <v>1</v>
      </c>
      <c r="F527">
        <v>0</v>
      </c>
      <c r="G527" s="9">
        <f t="shared" si="8"/>
        <v>3.5</v>
      </c>
      <c r="H527" s="1">
        <f>VLOOKUP(A527,'Customer dataset'!$A$1:$J$284,9)</f>
        <v>35</v>
      </c>
    </row>
    <row r="528" spans="1:8" x14ac:dyDescent="0.2">
      <c r="A528" s="4">
        <v>18080</v>
      </c>
      <c r="B528" s="1">
        <v>43736</v>
      </c>
      <c r="C528">
        <v>22593</v>
      </c>
      <c r="D528">
        <f>VLOOKUP(C528,'Inventory dataset'!$A$2:$D$25,3)</f>
        <v>3.5</v>
      </c>
      <c r="E528">
        <v>1</v>
      </c>
      <c r="F528">
        <v>0</v>
      </c>
      <c r="G528" s="9">
        <f t="shared" si="8"/>
        <v>3.5</v>
      </c>
      <c r="H528" s="1">
        <f>VLOOKUP(A528,'Customer dataset'!$A$1:$J$284,9)</f>
        <v>35</v>
      </c>
    </row>
    <row r="529" spans="1:8" x14ac:dyDescent="0.2">
      <c r="A529" s="4">
        <v>18080</v>
      </c>
      <c r="B529" s="1">
        <v>43487</v>
      </c>
      <c r="C529">
        <v>79302</v>
      </c>
      <c r="D529">
        <f>VLOOKUP(C529,'Inventory dataset'!$A$2:$D$25,3)</f>
        <v>3.5</v>
      </c>
      <c r="E529">
        <v>1</v>
      </c>
      <c r="F529">
        <v>0</v>
      </c>
      <c r="G529" s="9">
        <f t="shared" si="8"/>
        <v>3.5</v>
      </c>
      <c r="H529" s="1">
        <f>VLOOKUP(A529,'Customer dataset'!$A$1:$J$284,9)</f>
        <v>35</v>
      </c>
    </row>
    <row r="530" spans="1:8" x14ac:dyDescent="0.2">
      <c r="A530" s="4">
        <v>18080</v>
      </c>
      <c r="B530" s="1">
        <v>43544</v>
      </c>
      <c r="C530">
        <v>82580</v>
      </c>
      <c r="D530">
        <f>VLOOKUP(C530,'Inventory dataset'!$A$2:$D$25,3)</f>
        <v>2.9</v>
      </c>
      <c r="E530">
        <v>1</v>
      </c>
      <c r="F530">
        <v>0</v>
      </c>
      <c r="G530" s="9">
        <f t="shared" si="8"/>
        <v>2.9</v>
      </c>
      <c r="H530" s="1">
        <f>VLOOKUP(A530,'Customer dataset'!$A$1:$J$284,9)</f>
        <v>35</v>
      </c>
    </row>
    <row r="531" spans="1:8" x14ac:dyDescent="0.2">
      <c r="A531" s="4">
        <v>18081</v>
      </c>
      <c r="B531" s="1">
        <v>43822</v>
      </c>
      <c r="C531">
        <v>22167</v>
      </c>
      <c r="D531">
        <f>VLOOKUP(C531,'Inventory dataset'!$A$2:$D$25,3)</f>
        <v>3.2</v>
      </c>
      <c r="E531">
        <v>2</v>
      </c>
      <c r="F531">
        <v>5</v>
      </c>
      <c r="G531" s="9">
        <f t="shared" si="8"/>
        <v>6.08</v>
      </c>
      <c r="H531" s="1">
        <f>VLOOKUP(A531,'Customer dataset'!$A$1:$J$284,9)</f>
        <v>69</v>
      </c>
    </row>
    <row r="532" spans="1:8" x14ac:dyDescent="0.2">
      <c r="A532" s="4">
        <v>18081</v>
      </c>
      <c r="B532" s="1">
        <v>43724</v>
      </c>
      <c r="C532">
        <v>22466</v>
      </c>
      <c r="D532">
        <f>VLOOKUP(C532,'Inventory dataset'!$A$2:$D$25,3)</f>
        <v>2.75</v>
      </c>
      <c r="E532">
        <v>1</v>
      </c>
      <c r="F532">
        <v>0</v>
      </c>
      <c r="G532" s="9">
        <f t="shared" si="8"/>
        <v>2.75</v>
      </c>
      <c r="H532" s="1">
        <f>VLOOKUP(A532,'Customer dataset'!$A$1:$J$284,9)</f>
        <v>69</v>
      </c>
    </row>
    <row r="533" spans="1:8" x14ac:dyDescent="0.2">
      <c r="A533" s="4">
        <v>18081</v>
      </c>
      <c r="B533" s="1">
        <v>43633</v>
      </c>
      <c r="C533">
        <v>22593</v>
      </c>
      <c r="D533">
        <f>VLOOKUP(C533,'Inventory dataset'!$A$2:$D$25,3)</f>
        <v>3.5</v>
      </c>
      <c r="E533">
        <v>1</v>
      </c>
      <c r="F533">
        <v>0</v>
      </c>
      <c r="G533" s="9">
        <f t="shared" si="8"/>
        <v>3.5</v>
      </c>
      <c r="H533" s="1">
        <f>VLOOKUP(A533,'Customer dataset'!$A$1:$J$284,9)</f>
        <v>69</v>
      </c>
    </row>
    <row r="534" spans="1:8" x14ac:dyDescent="0.2">
      <c r="A534" s="4">
        <v>18081</v>
      </c>
      <c r="B534" s="1">
        <v>43645</v>
      </c>
      <c r="C534">
        <v>22910</v>
      </c>
      <c r="D534">
        <f>VLOOKUP(C534,'Inventory dataset'!$A$2:$D$25,3)</f>
        <v>3.5</v>
      </c>
      <c r="E534">
        <v>1</v>
      </c>
      <c r="F534">
        <v>0</v>
      </c>
      <c r="G534" s="9">
        <f t="shared" si="8"/>
        <v>3.5</v>
      </c>
      <c r="H534" s="1">
        <f>VLOOKUP(A534,'Customer dataset'!$A$1:$J$284,9)</f>
        <v>69</v>
      </c>
    </row>
    <row r="535" spans="1:8" x14ac:dyDescent="0.2">
      <c r="A535" s="4">
        <v>18081</v>
      </c>
      <c r="B535" s="1">
        <v>43798</v>
      </c>
      <c r="C535">
        <v>79302</v>
      </c>
      <c r="D535">
        <f>VLOOKUP(C535,'Inventory dataset'!$A$2:$D$25,3)</f>
        <v>3.5</v>
      </c>
      <c r="E535">
        <v>1</v>
      </c>
      <c r="F535">
        <v>0</v>
      </c>
      <c r="G535" s="9">
        <f t="shared" si="8"/>
        <v>3.5</v>
      </c>
      <c r="H535" s="1">
        <f>VLOOKUP(A535,'Customer dataset'!$A$1:$J$284,9)</f>
        <v>69</v>
      </c>
    </row>
    <row r="536" spans="1:8" x14ac:dyDescent="0.2">
      <c r="A536" s="4">
        <v>18082</v>
      </c>
      <c r="B536" s="1">
        <v>43674</v>
      </c>
      <c r="C536">
        <v>19987</v>
      </c>
      <c r="D536">
        <f>VLOOKUP(C536,'Inventory dataset'!$A$2:$D$25,3)</f>
        <v>2.9</v>
      </c>
      <c r="E536">
        <v>1</v>
      </c>
      <c r="F536">
        <v>0</v>
      </c>
      <c r="G536" s="9">
        <f t="shared" si="8"/>
        <v>2.9</v>
      </c>
      <c r="H536" s="1">
        <f>VLOOKUP(A536,'Customer dataset'!$A$1:$J$284,9)</f>
        <v>36</v>
      </c>
    </row>
    <row r="537" spans="1:8" x14ac:dyDescent="0.2">
      <c r="A537" s="4">
        <v>18082</v>
      </c>
      <c r="B537" s="1">
        <v>43562</v>
      </c>
      <c r="C537">
        <v>22077</v>
      </c>
      <c r="D537">
        <f>VLOOKUP(C537,'Inventory dataset'!$A$2:$D$25,3)</f>
        <v>3.5</v>
      </c>
      <c r="E537">
        <v>1</v>
      </c>
      <c r="F537">
        <v>0</v>
      </c>
      <c r="G537" s="9">
        <f t="shared" si="8"/>
        <v>3.5</v>
      </c>
      <c r="H537" s="1">
        <f>VLOOKUP(A537,'Customer dataset'!$A$1:$J$284,9)</f>
        <v>36</v>
      </c>
    </row>
    <row r="538" spans="1:8" x14ac:dyDescent="0.2">
      <c r="A538" s="4">
        <v>18082</v>
      </c>
      <c r="B538" s="1">
        <v>43509</v>
      </c>
      <c r="C538">
        <v>22593</v>
      </c>
      <c r="D538">
        <f>VLOOKUP(C538,'Inventory dataset'!$A$2:$D$25,3)</f>
        <v>3.5</v>
      </c>
      <c r="E538">
        <v>1</v>
      </c>
      <c r="F538">
        <v>0</v>
      </c>
      <c r="G538" s="9">
        <f t="shared" si="8"/>
        <v>3.5</v>
      </c>
      <c r="H538" s="1">
        <f>VLOOKUP(A538,'Customer dataset'!$A$1:$J$284,9)</f>
        <v>36</v>
      </c>
    </row>
    <row r="539" spans="1:8" x14ac:dyDescent="0.2">
      <c r="A539" s="4">
        <v>18082</v>
      </c>
      <c r="B539" s="1">
        <v>43737</v>
      </c>
      <c r="C539">
        <v>53466</v>
      </c>
      <c r="D539">
        <f>VLOOKUP(C539,'Inventory dataset'!$A$2:$D$25,3)</f>
        <v>3.5</v>
      </c>
      <c r="E539">
        <v>1</v>
      </c>
      <c r="F539">
        <v>0</v>
      </c>
      <c r="G539" s="9">
        <f t="shared" si="8"/>
        <v>3.5</v>
      </c>
      <c r="H539" s="1">
        <f>VLOOKUP(A539,'Customer dataset'!$A$1:$J$284,9)</f>
        <v>36</v>
      </c>
    </row>
    <row r="540" spans="1:8" x14ac:dyDescent="0.2">
      <c r="A540" s="4">
        <v>18082</v>
      </c>
      <c r="B540" s="1">
        <v>43707</v>
      </c>
      <c r="C540">
        <v>82580</v>
      </c>
      <c r="D540">
        <f>VLOOKUP(C540,'Inventory dataset'!$A$2:$D$25,3)</f>
        <v>2.9</v>
      </c>
      <c r="E540">
        <v>1</v>
      </c>
      <c r="F540">
        <v>0</v>
      </c>
      <c r="G540" s="9">
        <f t="shared" si="8"/>
        <v>2.9</v>
      </c>
      <c r="H540" s="1">
        <f>VLOOKUP(A540,'Customer dataset'!$A$1:$J$284,9)</f>
        <v>36</v>
      </c>
    </row>
    <row r="541" spans="1:8" x14ac:dyDescent="0.2">
      <c r="A541" s="4">
        <v>18083</v>
      </c>
      <c r="B541" s="1">
        <v>43530</v>
      </c>
      <c r="C541">
        <v>21871</v>
      </c>
      <c r="D541">
        <f>VLOOKUP(C541,'Inventory dataset'!$A$2:$D$25,3)</f>
        <v>2.9</v>
      </c>
      <c r="E541">
        <v>1</v>
      </c>
      <c r="F541">
        <v>0</v>
      </c>
      <c r="G541" s="9">
        <f t="shared" si="8"/>
        <v>2.9</v>
      </c>
      <c r="H541" s="1">
        <f>VLOOKUP(A541,'Customer dataset'!$A$1:$J$284,9)</f>
        <v>49</v>
      </c>
    </row>
    <row r="542" spans="1:8" x14ac:dyDescent="0.2">
      <c r="A542" s="4">
        <v>18083</v>
      </c>
      <c r="B542" s="1">
        <v>43574</v>
      </c>
      <c r="C542">
        <v>84945</v>
      </c>
      <c r="D542">
        <f>VLOOKUP(C542,'Inventory dataset'!$A$2:$D$25,3)</f>
        <v>3</v>
      </c>
      <c r="E542">
        <v>1</v>
      </c>
      <c r="F542">
        <v>0</v>
      </c>
      <c r="G542" s="9">
        <f t="shared" si="8"/>
        <v>3</v>
      </c>
      <c r="H542" s="1">
        <f>VLOOKUP(A542,'Customer dataset'!$A$1:$J$284,9)</f>
        <v>49</v>
      </c>
    </row>
    <row r="543" spans="1:8" x14ac:dyDescent="0.2">
      <c r="A543" s="4">
        <v>18084</v>
      </c>
      <c r="B543" s="1">
        <v>43506</v>
      </c>
      <c r="C543">
        <v>21730</v>
      </c>
      <c r="D543">
        <f>VLOOKUP(C543,'Inventory dataset'!$A$2:$D$25,3)</f>
        <v>2.5</v>
      </c>
      <c r="E543">
        <v>1</v>
      </c>
      <c r="F543">
        <v>0</v>
      </c>
      <c r="G543" s="9">
        <f t="shared" si="8"/>
        <v>2.5</v>
      </c>
      <c r="H543" s="1">
        <f>VLOOKUP(A543,'Customer dataset'!$A$1:$J$284,9)</f>
        <v>51</v>
      </c>
    </row>
    <row r="544" spans="1:8" x14ac:dyDescent="0.2">
      <c r="A544" s="4">
        <v>18085</v>
      </c>
      <c r="B544" s="1">
        <v>43619</v>
      </c>
      <c r="C544">
        <v>84836</v>
      </c>
      <c r="D544">
        <f>VLOOKUP(C544,'Inventory dataset'!$A$2:$D$25,3)</f>
        <v>3</v>
      </c>
      <c r="E544">
        <v>1</v>
      </c>
      <c r="F544">
        <v>0</v>
      </c>
      <c r="G544" s="9">
        <f t="shared" si="8"/>
        <v>3</v>
      </c>
      <c r="H544" s="1">
        <f>VLOOKUP(A544,'Customer dataset'!$A$1:$J$284,9)</f>
        <v>52</v>
      </c>
    </row>
    <row r="545" spans="1:8" x14ac:dyDescent="0.2">
      <c r="A545" s="4">
        <v>18087</v>
      </c>
      <c r="B545" s="1">
        <v>43580</v>
      </c>
      <c r="C545">
        <v>84945</v>
      </c>
      <c r="D545">
        <f>VLOOKUP(C545,'Inventory dataset'!$A$2:$D$25,3)</f>
        <v>3</v>
      </c>
      <c r="E545">
        <v>1</v>
      </c>
      <c r="F545">
        <v>0</v>
      </c>
      <c r="G545" s="9">
        <f t="shared" si="8"/>
        <v>3</v>
      </c>
      <c r="H545" s="1">
        <f>VLOOKUP(A545,'Customer dataset'!$A$1:$J$284,9)</f>
        <v>49</v>
      </c>
    </row>
    <row r="546" spans="1:8" x14ac:dyDescent="0.2">
      <c r="A546" s="4">
        <v>18088</v>
      </c>
      <c r="B546" s="1">
        <v>43719</v>
      </c>
      <c r="C546">
        <v>19987</v>
      </c>
      <c r="D546">
        <f>VLOOKUP(C546,'Inventory dataset'!$A$2:$D$25,3)</f>
        <v>2.9</v>
      </c>
      <c r="E546">
        <v>1</v>
      </c>
      <c r="F546">
        <v>0</v>
      </c>
      <c r="G546" s="9">
        <f t="shared" si="8"/>
        <v>2.9</v>
      </c>
      <c r="H546" s="1">
        <f>VLOOKUP(A546,'Customer dataset'!$A$1:$J$284,9)</f>
        <v>64</v>
      </c>
    </row>
    <row r="547" spans="1:8" x14ac:dyDescent="0.2">
      <c r="A547" s="4">
        <v>18088</v>
      </c>
      <c r="B547" s="1">
        <v>43622</v>
      </c>
      <c r="C547">
        <v>21071</v>
      </c>
      <c r="D547">
        <f>VLOOKUP(C547,'Inventory dataset'!$A$2:$D$25,3)</f>
        <v>3.5</v>
      </c>
      <c r="E547">
        <v>1</v>
      </c>
      <c r="F547">
        <v>0</v>
      </c>
      <c r="G547" s="9">
        <f t="shared" si="8"/>
        <v>3.5</v>
      </c>
      <c r="H547" s="1">
        <f>VLOOKUP(A547,'Customer dataset'!$A$1:$J$284,9)</f>
        <v>64</v>
      </c>
    </row>
    <row r="548" spans="1:8" x14ac:dyDescent="0.2">
      <c r="A548" s="4">
        <v>18088</v>
      </c>
      <c r="B548" s="1">
        <v>43477</v>
      </c>
      <c r="C548">
        <v>22077</v>
      </c>
      <c r="D548">
        <f>VLOOKUP(C548,'Inventory dataset'!$A$2:$D$25,3)</f>
        <v>3.5</v>
      </c>
      <c r="E548">
        <v>1</v>
      </c>
      <c r="F548">
        <v>0</v>
      </c>
      <c r="G548" s="9">
        <f t="shared" si="8"/>
        <v>3.5</v>
      </c>
      <c r="H548" s="1">
        <f>VLOOKUP(A548,'Customer dataset'!$A$1:$J$284,9)</f>
        <v>64</v>
      </c>
    </row>
    <row r="549" spans="1:8" x14ac:dyDescent="0.2">
      <c r="A549" s="4">
        <v>18088</v>
      </c>
      <c r="B549" s="1">
        <v>43472</v>
      </c>
      <c r="C549">
        <v>53466</v>
      </c>
      <c r="D549">
        <f>VLOOKUP(C549,'Inventory dataset'!$A$2:$D$25,3)</f>
        <v>3.5</v>
      </c>
      <c r="E549">
        <v>1</v>
      </c>
      <c r="F549">
        <v>0</v>
      </c>
      <c r="G549" s="9">
        <f t="shared" si="8"/>
        <v>3.5</v>
      </c>
      <c r="H549" s="1">
        <f>VLOOKUP(A549,'Customer dataset'!$A$1:$J$284,9)</f>
        <v>64</v>
      </c>
    </row>
    <row r="550" spans="1:8" x14ac:dyDescent="0.2">
      <c r="A550" s="4">
        <v>18088</v>
      </c>
      <c r="B550" s="1">
        <v>43811</v>
      </c>
      <c r="C550">
        <v>79302</v>
      </c>
      <c r="D550">
        <f>VLOOKUP(C550,'Inventory dataset'!$A$2:$D$25,3)</f>
        <v>3.5</v>
      </c>
      <c r="E550">
        <v>1</v>
      </c>
      <c r="F550">
        <v>0</v>
      </c>
      <c r="G550" s="9">
        <f t="shared" si="8"/>
        <v>3.5</v>
      </c>
      <c r="H550" s="1">
        <f>VLOOKUP(A550,'Customer dataset'!$A$1:$J$284,9)</f>
        <v>64</v>
      </c>
    </row>
    <row r="551" spans="1:8" x14ac:dyDescent="0.2">
      <c r="A551" s="4">
        <v>18088</v>
      </c>
      <c r="B551" s="1">
        <v>43757</v>
      </c>
      <c r="C551">
        <v>82580</v>
      </c>
      <c r="D551">
        <f>VLOOKUP(C551,'Inventory dataset'!$A$2:$D$25,3)</f>
        <v>2.9</v>
      </c>
      <c r="E551">
        <v>1</v>
      </c>
      <c r="F551">
        <v>0</v>
      </c>
      <c r="G551" s="9">
        <f t="shared" si="8"/>
        <v>2.9</v>
      </c>
      <c r="H551" s="1">
        <f>VLOOKUP(A551,'Customer dataset'!$A$1:$J$284,9)</f>
        <v>64</v>
      </c>
    </row>
    <row r="552" spans="1:8" x14ac:dyDescent="0.2">
      <c r="A552" s="4">
        <v>18090</v>
      </c>
      <c r="B552" s="1">
        <v>43467</v>
      </c>
      <c r="C552">
        <v>19987</v>
      </c>
      <c r="D552">
        <f>VLOOKUP(C552,'Inventory dataset'!$A$2:$D$25,3)</f>
        <v>2.9</v>
      </c>
      <c r="E552">
        <v>1</v>
      </c>
      <c r="F552">
        <v>0</v>
      </c>
      <c r="G552" s="9">
        <f t="shared" si="8"/>
        <v>2.9</v>
      </c>
      <c r="H552" s="1">
        <f>VLOOKUP(A552,'Customer dataset'!$A$1:$J$284,9)</f>
        <v>51</v>
      </c>
    </row>
    <row r="553" spans="1:8" x14ac:dyDescent="0.2">
      <c r="A553" s="4">
        <v>18090</v>
      </c>
      <c r="B553" s="1">
        <v>43550</v>
      </c>
      <c r="C553">
        <v>21071</v>
      </c>
      <c r="D553">
        <f>VLOOKUP(C553,'Inventory dataset'!$A$2:$D$25,3)</f>
        <v>3.5</v>
      </c>
      <c r="E553">
        <v>1</v>
      </c>
      <c r="F553">
        <v>0</v>
      </c>
      <c r="G553" s="9">
        <f t="shared" si="8"/>
        <v>3.5</v>
      </c>
      <c r="H553" s="1">
        <f>VLOOKUP(A553,'Customer dataset'!$A$1:$J$284,9)</f>
        <v>51</v>
      </c>
    </row>
    <row r="554" spans="1:8" x14ac:dyDescent="0.2">
      <c r="A554" s="4">
        <v>18090</v>
      </c>
      <c r="B554" s="1">
        <v>43724</v>
      </c>
      <c r="C554">
        <v>22593</v>
      </c>
      <c r="D554">
        <f>VLOOKUP(C554,'Inventory dataset'!$A$2:$D$25,3)</f>
        <v>3.5</v>
      </c>
      <c r="E554">
        <v>1</v>
      </c>
      <c r="F554">
        <v>0</v>
      </c>
      <c r="G554" s="9">
        <f t="shared" si="8"/>
        <v>3.5</v>
      </c>
      <c r="H554" s="1">
        <f>VLOOKUP(A554,'Customer dataset'!$A$1:$J$284,9)</f>
        <v>51</v>
      </c>
    </row>
    <row r="555" spans="1:8" x14ac:dyDescent="0.2">
      <c r="A555" s="4">
        <v>18090</v>
      </c>
      <c r="B555" s="1">
        <v>43521</v>
      </c>
      <c r="C555">
        <v>53466</v>
      </c>
      <c r="D555">
        <f>VLOOKUP(C555,'Inventory dataset'!$A$2:$D$25,3)</f>
        <v>3.5</v>
      </c>
      <c r="E555">
        <v>1</v>
      </c>
      <c r="F555">
        <v>0</v>
      </c>
      <c r="G555" s="9">
        <f t="shared" si="8"/>
        <v>3.5</v>
      </c>
      <c r="H555" s="1">
        <f>VLOOKUP(A555,'Customer dataset'!$A$1:$J$284,9)</f>
        <v>51</v>
      </c>
    </row>
    <row r="556" spans="1:8" x14ac:dyDescent="0.2">
      <c r="A556" s="4">
        <v>18090</v>
      </c>
      <c r="B556" s="1">
        <v>43480</v>
      </c>
      <c r="C556">
        <v>79302</v>
      </c>
      <c r="D556">
        <f>VLOOKUP(C556,'Inventory dataset'!$A$2:$D$25,3)</f>
        <v>3.5</v>
      </c>
      <c r="E556">
        <v>1</v>
      </c>
      <c r="F556">
        <v>0</v>
      </c>
      <c r="G556" s="9">
        <f t="shared" si="8"/>
        <v>3.5</v>
      </c>
      <c r="H556" s="1">
        <f>VLOOKUP(A556,'Customer dataset'!$A$1:$J$284,9)</f>
        <v>51</v>
      </c>
    </row>
    <row r="557" spans="1:8" x14ac:dyDescent="0.2">
      <c r="A557" s="4">
        <v>18092</v>
      </c>
      <c r="B557" s="1">
        <v>43521</v>
      </c>
      <c r="C557">
        <v>19987</v>
      </c>
      <c r="D557">
        <f>VLOOKUP(C557,'Inventory dataset'!$A$2:$D$25,3)</f>
        <v>2.9</v>
      </c>
      <c r="E557">
        <v>1</v>
      </c>
      <c r="F557">
        <v>0</v>
      </c>
      <c r="G557" s="9">
        <f t="shared" si="8"/>
        <v>2.9</v>
      </c>
      <c r="H557" s="1">
        <f>VLOOKUP(A557,'Customer dataset'!$A$1:$J$284,9)</f>
        <v>51</v>
      </c>
    </row>
    <row r="558" spans="1:8" x14ac:dyDescent="0.2">
      <c r="A558" s="4">
        <v>18092</v>
      </c>
      <c r="B558" s="1">
        <v>43644</v>
      </c>
      <c r="C558">
        <v>21071</v>
      </c>
      <c r="D558">
        <f>VLOOKUP(C558,'Inventory dataset'!$A$2:$D$25,3)</f>
        <v>3.5</v>
      </c>
      <c r="E558">
        <v>1</v>
      </c>
      <c r="F558">
        <v>0</v>
      </c>
      <c r="G558" s="9">
        <f t="shared" si="8"/>
        <v>3.5</v>
      </c>
      <c r="H558" s="1">
        <f>VLOOKUP(A558,'Customer dataset'!$A$1:$J$284,9)</f>
        <v>51</v>
      </c>
    </row>
    <row r="559" spans="1:8" x14ac:dyDescent="0.2">
      <c r="A559" s="4">
        <v>18092</v>
      </c>
      <c r="B559" s="1">
        <v>43711</v>
      </c>
      <c r="C559">
        <v>22077</v>
      </c>
      <c r="D559">
        <f>VLOOKUP(C559,'Inventory dataset'!$A$2:$D$25,3)</f>
        <v>3.5</v>
      </c>
      <c r="E559">
        <v>1</v>
      </c>
      <c r="F559">
        <v>0</v>
      </c>
      <c r="G559" s="9">
        <f t="shared" si="8"/>
        <v>3.5</v>
      </c>
      <c r="H559" s="1">
        <f>VLOOKUP(A559,'Customer dataset'!$A$1:$J$284,9)</f>
        <v>51</v>
      </c>
    </row>
    <row r="560" spans="1:8" x14ac:dyDescent="0.2">
      <c r="A560" s="4">
        <v>18092</v>
      </c>
      <c r="B560" s="1">
        <v>43685</v>
      </c>
      <c r="C560">
        <v>22593</v>
      </c>
      <c r="D560">
        <f>VLOOKUP(C560,'Inventory dataset'!$A$2:$D$25,3)</f>
        <v>3.5</v>
      </c>
      <c r="E560">
        <v>1</v>
      </c>
      <c r="F560">
        <v>0</v>
      </c>
      <c r="G560" s="9">
        <f t="shared" si="8"/>
        <v>3.5</v>
      </c>
      <c r="H560" s="1">
        <f>VLOOKUP(A560,'Customer dataset'!$A$1:$J$284,9)</f>
        <v>51</v>
      </c>
    </row>
    <row r="561" spans="1:8" x14ac:dyDescent="0.2">
      <c r="A561" s="4">
        <v>18092</v>
      </c>
      <c r="B561" s="1">
        <v>43508</v>
      </c>
      <c r="C561">
        <v>79302</v>
      </c>
      <c r="D561">
        <f>VLOOKUP(C561,'Inventory dataset'!$A$2:$D$25,3)</f>
        <v>3.5</v>
      </c>
      <c r="E561">
        <v>1</v>
      </c>
      <c r="F561">
        <v>0</v>
      </c>
      <c r="G561" s="9">
        <f t="shared" si="8"/>
        <v>3.5</v>
      </c>
      <c r="H561" s="1">
        <f>VLOOKUP(A561,'Customer dataset'!$A$1:$J$284,9)</f>
        <v>51</v>
      </c>
    </row>
    <row r="562" spans="1:8" x14ac:dyDescent="0.2">
      <c r="A562" s="4">
        <v>18092</v>
      </c>
      <c r="B562" s="1">
        <v>43824</v>
      </c>
      <c r="C562">
        <v>82580</v>
      </c>
      <c r="D562">
        <f>VLOOKUP(C562,'Inventory dataset'!$A$2:$D$25,3)</f>
        <v>2.9</v>
      </c>
      <c r="E562">
        <v>1</v>
      </c>
      <c r="F562">
        <v>0</v>
      </c>
      <c r="G562" s="9">
        <f t="shared" si="8"/>
        <v>2.9</v>
      </c>
      <c r="H562" s="1">
        <f>VLOOKUP(A562,'Customer dataset'!$A$1:$J$284,9)</f>
        <v>51</v>
      </c>
    </row>
    <row r="563" spans="1:8" x14ac:dyDescent="0.2">
      <c r="A563" s="4">
        <v>18094</v>
      </c>
      <c r="B563" s="1">
        <v>43647</v>
      </c>
      <c r="C563">
        <v>15056</v>
      </c>
      <c r="D563">
        <f>VLOOKUP(C563,'Inventory dataset'!$A$2:$D$25,3)</f>
        <v>3</v>
      </c>
      <c r="E563">
        <v>1</v>
      </c>
      <c r="F563">
        <v>0</v>
      </c>
      <c r="G563" s="9">
        <f t="shared" si="8"/>
        <v>3</v>
      </c>
      <c r="H563" s="1">
        <f>VLOOKUP(A563,'Customer dataset'!$A$1:$J$284,9)</f>
        <v>45</v>
      </c>
    </row>
    <row r="564" spans="1:8" x14ac:dyDescent="0.2">
      <c r="A564" s="4">
        <v>18094</v>
      </c>
      <c r="B564" s="1">
        <v>43719</v>
      </c>
      <c r="C564">
        <v>21730</v>
      </c>
      <c r="D564">
        <f>VLOOKUP(C564,'Inventory dataset'!$A$2:$D$25,3)</f>
        <v>2.5</v>
      </c>
      <c r="E564">
        <v>1</v>
      </c>
      <c r="F564">
        <v>0</v>
      </c>
      <c r="G564" s="9">
        <f t="shared" si="8"/>
        <v>2.5</v>
      </c>
      <c r="H564" s="1">
        <f>VLOOKUP(A564,'Customer dataset'!$A$1:$J$284,9)</f>
        <v>45</v>
      </c>
    </row>
    <row r="565" spans="1:8" x14ac:dyDescent="0.2">
      <c r="A565" s="4">
        <v>18094</v>
      </c>
      <c r="B565" s="1">
        <v>43515</v>
      </c>
      <c r="C565">
        <v>21871</v>
      </c>
      <c r="D565">
        <f>VLOOKUP(C565,'Inventory dataset'!$A$2:$D$25,3)</f>
        <v>2.9</v>
      </c>
      <c r="E565">
        <v>1</v>
      </c>
      <c r="F565">
        <v>0</v>
      </c>
      <c r="G565" s="9">
        <f t="shared" si="8"/>
        <v>2.9</v>
      </c>
      <c r="H565" s="1">
        <f>VLOOKUP(A565,'Customer dataset'!$A$1:$J$284,9)</f>
        <v>45</v>
      </c>
    </row>
    <row r="566" spans="1:8" x14ac:dyDescent="0.2">
      <c r="A566" s="4">
        <v>18094</v>
      </c>
      <c r="B566" s="1">
        <v>43478</v>
      </c>
      <c r="C566">
        <v>22075</v>
      </c>
      <c r="D566">
        <f>VLOOKUP(C566,'Inventory dataset'!$A$2:$D$25,3)</f>
        <v>2.9</v>
      </c>
      <c r="E566">
        <v>1</v>
      </c>
      <c r="F566">
        <v>0</v>
      </c>
      <c r="G566" s="9">
        <f t="shared" si="8"/>
        <v>2.9</v>
      </c>
      <c r="H566" s="1">
        <f>VLOOKUP(A566,'Customer dataset'!$A$1:$J$284,9)</f>
        <v>45</v>
      </c>
    </row>
    <row r="567" spans="1:8" x14ac:dyDescent="0.2">
      <c r="A567" s="4">
        <v>18094</v>
      </c>
      <c r="B567" s="1">
        <v>43634</v>
      </c>
      <c r="C567">
        <v>22077</v>
      </c>
      <c r="D567">
        <f>VLOOKUP(C567,'Inventory dataset'!$A$2:$D$25,3)</f>
        <v>3.5</v>
      </c>
      <c r="E567">
        <v>1</v>
      </c>
      <c r="F567">
        <v>0</v>
      </c>
      <c r="G567" s="9">
        <f t="shared" si="8"/>
        <v>3.5</v>
      </c>
      <c r="H567" s="1">
        <f>VLOOKUP(A567,'Customer dataset'!$A$1:$J$284,9)</f>
        <v>45</v>
      </c>
    </row>
    <row r="568" spans="1:8" x14ac:dyDescent="0.2">
      <c r="A568" s="4">
        <v>18094</v>
      </c>
      <c r="B568" s="1">
        <v>43696</v>
      </c>
      <c r="C568">
        <v>22167</v>
      </c>
      <c r="D568">
        <f>VLOOKUP(C568,'Inventory dataset'!$A$2:$D$25,3)</f>
        <v>3.2</v>
      </c>
      <c r="E568">
        <v>1</v>
      </c>
      <c r="F568">
        <v>0</v>
      </c>
      <c r="G568" s="9">
        <f t="shared" si="8"/>
        <v>3.2</v>
      </c>
      <c r="H568" s="1">
        <f>VLOOKUP(A568,'Customer dataset'!$A$1:$J$284,9)</f>
        <v>45</v>
      </c>
    </row>
    <row r="569" spans="1:8" x14ac:dyDescent="0.2">
      <c r="A569" s="4">
        <v>18094</v>
      </c>
      <c r="B569" s="1">
        <v>43766</v>
      </c>
      <c r="C569">
        <v>22466</v>
      </c>
      <c r="D569">
        <f>VLOOKUP(C569,'Inventory dataset'!$A$2:$D$25,3)</f>
        <v>2.75</v>
      </c>
      <c r="E569">
        <v>1</v>
      </c>
      <c r="F569">
        <v>0</v>
      </c>
      <c r="G569" s="9">
        <f t="shared" si="8"/>
        <v>2.75</v>
      </c>
      <c r="H569" s="1">
        <f>VLOOKUP(A569,'Customer dataset'!$A$1:$J$284,9)</f>
        <v>45</v>
      </c>
    </row>
    <row r="570" spans="1:8" x14ac:dyDescent="0.2">
      <c r="A570" s="4">
        <v>18094</v>
      </c>
      <c r="B570" s="1">
        <v>43529</v>
      </c>
      <c r="C570">
        <v>22593</v>
      </c>
      <c r="D570">
        <f>VLOOKUP(C570,'Inventory dataset'!$A$2:$D$25,3)</f>
        <v>3.5</v>
      </c>
      <c r="E570">
        <v>1</v>
      </c>
      <c r="F570">
        <v>0</v>
      </c>
      <c r="G570" s="9">
        <f t="shared" si="8"/>
        <v>3.5</v>
      </c>
      <c r="H570" s="1">
        <f>VLOOKUP(A570,'Customer dataset'!$A$1:$J$284,9)</f>
        <v>45</v>
      </c>
    </row>
    <row r="571" spans="1:8" x14ac:dyDescent="0.2">
      <c r="A571" s="4">
        <v>18094</v>
      </c>
      <c r="B571" s="1">
        <v>43581</v>
      </c>
      <c r="C571">
        <v>22910</v>
      </c>
      <c r="D571">
        <f>VLOOKUP(C571,'Inventory dataset'!$A$2:$D$25,3)</f>
        <v>3.5</v>
      </c>
      <c r="E571">
        <v>1</v>
      </c>
      <c r="F571">
        <v>0</v>
      </c>
      <c r="G571" s="9">
        <f t="shared" si="8"/>
        <v>3.5</v>
      </c>
      <c r="H571" s="1">
        <f>VLOOKUP(A571,'Customer dataset'!$A$1:$J$284,9)</f>
        <v>45</v>
      </c>
    </row>
    <row r="572" spans="1:8" x14ac:dyDescent="0.2">
      <c r="A572" s="4">
        <v>18094</v>
      </c>
      <c r="B572" s="1">
        <v>43825</v>
      </c>
      <c r="C572">
        <v>79302</v>
      </c>
      <c r="D572">
        <f>VLOOKUP(C572,'Inventory dataset'!$A$2:$D$25,3)</f>
        <v>3.5</v>
      </c>
      <c r="E572">
        <v>4</v>
      </c>
      <c r="F572">
        <v>10</v>
      </c>
      <c r="G572" s="9">
        <f t="shared" si="8"/>
        <v>12.6</v>
      </c>
      <c r="H572" s="1">
        <f>VLOOKUP(A572,'Customer dataset'!$A$1:$J$284,9)</f>
        <v>45</v>
      </c>
    </row>
    <row r="573" spans="1:8" x14ac:dyDescent="0.2">
      <c r="A573" s="4">
        <v>18094</v>
      </c>
      <c r="B573" s="1">
        <v>43585</v>
      </c>
      <c r="C573">
        <v>82580</v>
      </c>
      <c r="D573">
        <f>VLOOKUP(C573,'Inventory dataset'!$A$2:$D$25,3)</f>
        <v>2.9</v>
      </c>
      <c r="E573">
        <v>1</v>
      </c>
      <c r="F573">
        <v>0</v>
      </c>
      <c r="G573" s="9">
        <f t="shared" si="8"/>
        <v>2.9</v>
      </c>
      <c r="H573" s="1">
        <f>VLOOKUP(A573,'Customer dataset'!$A$1:$J$284,9)</f>
        <v>45</v>
      </c>
    </row>
    <row r="574" spans="1:8" x14ac:dyDescent="0.2">
      <c r="A574" s="4">
        <v>18094</v>
      </c>
      <c r="B574" s="1">
        <v>43805</v>
      </c>
      <c r="C574">
        <v>84282</v>
      </c>
      <c r="D574">
        <f>VLOOKUP(C574,'Inventory dataset'!$A$2:$D$25,3)</f>
        <v>2.9</v>
      </c>
      <c r="E574">
        <v>1</v>
      </c>
      <c r="F574">
        <v>0</v>
      </c>
      <c r="G574" s="9">
        <f t="shared" si="8"/>
        <v>2.9</v>
      </c>
      <c r="H574" s="1">
        <f>VLOOKUP(A574,'Customer dataset'!$A$1:$J$284,9)</f>
        <v>45</v>
      </c>
    </row>
    <row r="575" spans="1:8" x14ac:dyDescent="0.2">
      <c r="A575" s="4">
        <v>18095</v>
      </c>
      <c r="B575" s="1">
        <v>43689</v>
      </c>
      <c r="C575">
        <v>22077</v>
      </c>
      <c r="D575">
        <f>VLOOKUP(C575,'Inventory dataset'!$A$2:$D$25,3)</f>
        <v>3.5</v>
      </c>
      <c r="E575">
        <v>1</v>
      </c>
      <c r="F575">
        <v>0</v>
      </c>
      <c r="G575" s="9">
        <f t="shared" si="8"/>
        <v>3.5</v>
      </c>
      <c r="H575" s="1">
        <f>VLOOKUP(A575,'Customer dataset'!$A$1:$J$284,9)</f>
        <v>52</v>
      </c>
    </row>
    <row r="576" spans="1:8" x14ac:dyDescent="0.2">
      <c r="A576" s="4">
        <v>18095</v>
      </c>
      <c r="B576" s="1">
        <v>43683</v>
      </c>
      <c r="C576">
        <v>22144</v>
      </c>
      <c r="D576">
        <f>VLOOKUP(C576,'Inventory dataset'!$A$2:$D$25,3)</f>
        <v>3.2</v>
      </c>
      <c r="E576">
        <v>1</v>
      </c>
      <c r="F576">
        <v>0</v>
      </c>
      <c r="G576" s="9">
        <f t="shared" si="8"/>
        <v>3.2</v>
      </c>
      <c r="H576" s="1">
        <f>VLOOKUP(A576,'Customer dataset'!$A$1:$J$284,9)</f>
        <v>52</v>
      </c>
    </row>
    <row r="577" spans="1:8" x14ac:dyDescent="0.2">
      <c r="A577" s="4">
        <v>18095</v>
      </c>
      <c r="B577" s="1">
        <v>43501</v>
      </c>
      <c r="C577">
        <v>22167</v>
      </c>
      <c r="D577">
        <f>VLOOKUP(C577,'Inventory dataset'!$A$2:$D$25,3)</f>
        <v>3.2</v>
      </c>
      <c r="E577">
        <v>1</v>
      </c>
      <c r="F577">
        <v>0</v>
      </c>
      <c r="G577" s="9">
        <f t="shared" si="8"/>
        <v>3.2</v>
      </c>
      <c r="H577" s="1">
        <f>VLOOKUP(A577,'Customer dataset'!$A$1:$J$284,9)</f>
        <v>52</v>
      </c>
    </row>
    <row r="578" spans="1:8" x14ac:dyDescent="0.2">
      <c r="A578" s="4">
        <v>18095</v>
      </c>
      <c r="B578" s="1">
        <v>43616</v>
      </c>
      <c r="C578">
        <v>22466</v>
      </c>
      <c r="D578">
        <f>VLOOKUP(C578,'Inventory dataset'!$A$2:$D$25,3)</f>
        <v>2.75</v>
      </c>
      <c r="E578">
        <v>1</v>
      </c>
      <c r="F578">
        <v>0</v>
      </c>
      <c r="G578" s="9">
        <f t="shared" ref="G578:G641" si="9">D578*E578*(1-F578/100)</f>
        <v>2.75</v>
      </c>
      <c r="H578" s="1">
        <f>VLOOKUP(A578,'Customer dataset'!$A$1:$J$284,9)</f>
        <v>52</v>
      </c>
    </row>
    <row r="579" spans="1:8" x14ac:dyDescent="0.2">
      <c r="A579" s="4">
        <v>18095</v>
      </c>
      <c r="B579" s="1">
        <v>43663</v>
      </c>
      <c r="C579">
        <v>22593</v>
      </c>
      <c r="D579">
        <f>VLOOKUP(C579,'Inventory dataset'!$A$2:$D$25,3)</f>
        <v>3.5</v>
      </c>
      <c r="E579">
        <v>1</v>
      </c>
      <c r="F579">
        <v>0</v>
      </c>
      <c r="G579" s="9">
        <f t="shared" si="9"/>
        <v>3.5</v>
      </c>
      <c r="H579" s="1">
        <f>VLOOKUP(A579,'Customer dataset'!$A$1:$J$284,9)</f>
        <v>52</v>
      </c>
    </row>
    <row r="580" spans="1:8" x14ac:dyDescent="0.2">
      <c r="A580" s="4">
        <v>18095</v>
      </c>
      <c r="B580" s="1">
        <v>43820</v>
      </c>
      <c r="C580">
        <v>22910</v>
      </c>
      <c r="D580">
        <f>VLOOKUP(C580,'Inventory dataset'!$A$2:$D$25,3)</f>
        <v>3.5</v>
      </c>
      <c r="E580">
        <v>1</v>
      </c>
      <c r="F580">
        <v>0</v>
      </c>
      <c r="G580" s="9">
        <f t="shared" si="9"/>
        <v>3.5</v>
      </c>
      <c r="H580" s="1">
        <f>VLOOKUP(A580,'Customer dataset'!$A$1:$J$284,9)</f>
        <v>52</v>
      </c>
    </row>
    <row r="581" spans="1:8" x14ac:dyDescent="0.2">
      <c r="A581" s="4">
        <v>18097</v>
      </c>
      <c r="B581" s="1">
        <v>43555</v>
      </c>
      <c r="C581">
        <v>21071</v>
      </c>
      <c r="D581">
        <f>VLOOKUP(C581,'Inventory dataset'!$A$2:$D$25,3)</f>
        <v>3.5</v>
      </c>
      <c r="E581">
        <v>1</v>
      </c>
      <c r="F581">
        <v>0</v>
      </c>
      <c r="G581" s="9">
        <f t="shared" si="9"/>
        <v>3.5</v>
      </c>
      <c r="H581" s="1">
        <f>VLOOKUP(A581,'Customer dataset'!$A$1:$J$284,9)</f>
        <v>58</v>
      </c>
    </row>
    <row r="582" spans="1:8" x14ac:dyDescent="0.2">
      <c r="A582" s="4">
        <v>18097</v>
      </c>
      <c r="B582" s="1">
        <v>43614</v>
      </c>
      <c r="C582">
        <v>22077</v>
      </c>
      <c r="D582">
        <f>VLOOKUP(C582,'Inventory dataset'!$A$2:$D$25,3)</f>
        <v>3.5</v>
      </c>
      <c r="E582">
        <v>1</v>
      </c>
      <c r="F582">
        <v>0</v>
      </c>
      <c r="G582" s="9">
        <f t="shared" si="9"/>
        <v>3.5</v>
      </c>
      <c r="H582" s="1">
        <f>VLOOKUP(A582,'Customer dataset'!$A$1:$J$284,9)</f>
        <v>58</v>
      </c>
    </row>
    <row r="583" spans="1:8" x14ac:dyDescent="0.2">
      <c r="A583" s="4">
        <v>18097</v>
      </c>
      <c r="B583" s="1">
        <v>43769</v>
      </c>
      <c r="C583">
        <v>22593</v>
      </c>
      <c r="D583">
        <f>VLOOKUP(C583,'Inventory dataset'!$A$2:$D$25,3)</f>
        <v>3.5</v>
      </c>
      <c r="E583">
        <v>1</v>
      </c>
      <c r="F583">
        <v>0</v>
      </c>
      <c r="G583" s="9">
        <f t="shared" si="9"/>
        <v>3.5</v>
      </c>
      <c r="H583" s="1">
        <f>VLOOKUP(A583,'Customer dataset'!$A$1:$J$284,9)</f>
        <v>58</v>
      </c>
    </row>
    <row r="584" spans="1:8" x14ac:dyDescent="0.2">
      <c r="A584" s="4">
        <v>18097</v>
      </c>
      <c r="B584" s="1">
        <v>43776</v>
      </c>
      <c r="C584">
        <v>53466</v>
      </c>
      <c r="D584">
        <f>VLOOKUP(C584,'Inventory dataset'!$A$2:$D$25,3)</f>
        <v>3.5</v>
      </c>
      <c r="E584">
        <v>1</v>
      </c>
      <c r="F584">
        <v>0</v>
      </c>
      <c r="G584" s="9">
        <f t="shared" si="9"/>
        <v>3.5</v>
      </c>
      <c r="H584" s="1">
        <f>VLOOKUP(A584,'Customer dataset'!$A$1:$J$284,9)</f>
        <v>58</v>
      </c>
    </row>
    <row r="585" spans="1:8" x14ac:dyDescent="0.2">
      <c r="A585" s="4">
        <v>18097</v>
      </c>
      <c r="B585" s="1">
        <v>43634</v>
      </c>
      <c r="C585">
        <v>82580</v>
      </c>
      <c r="D585">
        <f>VLOOKUP(C585,'Inventory dataset'!$A$2:$D$25,3)</f>
        <v>2.9</v>
      </c>
      <c r="E585">
        <v>1</v>
      </c>
      <c r="F585">
        <v>0</v>
      </c>
      <c r="G585" s="9">
        <f t="shared" si="9"/>
        <v>2.9</v>
      </c>
      <c r="H585" s="1">
        <f>VLOOKUP(A585,'Customer dataset'!$A$1:$J$284,9)</f>
        <v>58</v>
      </c>
    </row>
    <row r="586" spans="1:8" x14ac:dyDescent="0.2">
      <c r="A586" s="4">
        <v>18099</v>
      </c>
      <c r="B586" s="1">
        <v>43584</v>
      </c>
      <c r="C586">
        <v>19987</v>
      </c>
      <c r="D586">
        <f>VLOOKUP(C586,'Inventory dataset'!$A$2:$D$25,3)</f>
        <v>2.9</v>
      </c>
      <c r="E586">
        <v>1</v>
      </c>
      <c r="F586">
        <v>0</v>
      </c>
      <c r="G586" s="9">
        <f t="shared" si="9"/>
        <v>2.9</v>
      </c>
      <c r="H586" s="1">
        <f>VLOOKUP(A586,'Customer dataset'!$A$1:$J$284,9)</f>
        <v>55</v>
      </c>
    </row>
    <row r="587" spans="1:8" x14ac:dyDescent="0.2">
      <c r="A587" s="4">
        <v>18099</v>
      </c>
      <c r="B587" s="1">
        <v>43712</v>
      </c>
      <c r="C587">
        <v>22077</v>
      </c>
      <c r="D587">
        <f>VLOOKUP(C587,'Inventory dataset'!$A$2:$D$25,3)</f>
        <v>3.5</v>
      </c>
      <c r="E587">
        <v>1</v>
      </c>
      <c r="F587">
        <v>0</v>
      </c>
      <c r="G587" s="9">
        <f t="shared" si="9"/>
        <v>3.5</v>
      </c>
      <c r="H587" s="1">
        <f>VLOOKUP(A587,'Customer dataset'!$A$1:$J$284,9)</f>
        <v>55</v>
      </c>
    </row>
    <row r="588" spans="1:8" x14ac:dyDescent="0.2">
      <c r="A588" s="4">
        <v>18099</v>
      </c>
      <c r="B588" s="1">
        <v>43785</v>
      </c>
      <c r="C588">
        <v>53466</v>
      </c>
      <c r="D588">
        <f>VLOOKUP(C588,'Inventory dataset'!$A$2:$D$25,3)</f>
        <v>3.5</v>
      </c>
      <c r="E588">
        <v>1</v>
      </c>
      <c r="F588">
        <v>0</v>
      </c>
      <c r="G588" s="9">
        <f t="shared" si="9"/>
        <v>3.5</v>
      </c>
      <c r="H588" s="1">
        <f>VLOOKUP(A588,'Customer dataset'!$A$1:$J$284,9)</f>
        <v>55</v>
      </c>
    </row>
    <row r="589" spans="1:8" x14ac:dyDescent="0.2">
      <c r="A589" s="4">
        <v>18099</v>
      </c>
      <c r="B589" s="1">
        <v>43800</v>
      </c>
      <c r="C589">
        <v>79302</v>
      </c>
      <c r="D589">
        <f>VLOOKUP(C589,'Inventory dataset'!$A$2:$D$25,3)</f>
        <v>3.5</v>
      </c>
      <c r="E589">
        <v>1</v>
      </c>
      <c r="F589">
        <v>0</v>
      </c>
      <c r="G589" s="9">
        <f t="shared" si="9"/>
        <v>3.5</v>
      </c>
      <c r="H589" s="1">
        <f>VLOOKUP(A589,'Customer dataset'!$A$1:$J$284,9)</f>
        <v>55</v>
      </c>
    </row>
    <row r="590" spans="1:8" x14ac:dyDescent="0.2">
      <c r="A590" s="4">
        <v>18099</v>
      </c>
      <c r="B590" s="1">
        <v>43568</v>
      </c>
      <c r="C590">
        <v>82580</v>
      </c>
      <c r="D590">
        <f>VLOOKUP(C590,'Inventory dataset'!$A$2:$D$25,3)</f>
        <v>2.9</v>
      </c>
      <c r="E590">
        <v>1</v>
      </c>
      <c r="F590">
        <v>0</v>
      </c>
      <c r="G590" s="9">
        <f t="shared" si="9"/>
        <v>2.9</v>
      </c>
      <c r="H590" s="1">
        <f>VLOOKUP(A590,'Customer dataset'!$A$1:$J$284,9)</f>
        <v>55</v>
      </c>
    </row>
    <row r="591" spans="1:8" x14ac:dyDescent="0.2">
      <c r="A591" s="4">
        <v>18101</v>
      </c>
      <c r="B591" s="1">
        <v>43468</v>
      </c>
      <c r="C591">
        <v>19987</v>
      </c>
      <c r="D591">
        <f>VLOOKUP(C591,'Inventory dataset'!$A$2:$D$25,3)</f>
        <v>2.9</v>
      </c>
      <c r="E591">
        <v>1</v>
      </c>
      <c r="F591">
        <v>0</v>
      </c>
      <c r="G591" s="9">
        <f t="shared" si="9"/>
        <v>2.9</v>
      </c>
      <c r="H591" s="1">
        <f>VLOOKUP(A591,'Customer dataset'!$A$1:$J$284,9)</f>
        <v>63</v>
      </c>
    </row>
    <row r="592" spans="1:8" x14ac:dyDescent="0.2">
      <c r="A592" s="4">
        <v>18101</v>
      </c>
      <c r="B592" s="1">
        <v>43667</v>
      </c>
      <c r="C592">
        <v>21071</v>
      </c>
      <c r="D592">
        <f>VLOOKUP(C592,'Inventory dataset'!$A$2:$D$25,3)</f>
        <v>3.5</v>
      </c>
      <c r="E592">
        <v>1</v>
      </c>
      <c r="F592">
        <v>0</v>
      </c>
      <c r="G592" s="9">
        <f t="shared" si="9"/>
        <v>3.5</v>
      </c>
      <c r="H592" s="1">
        <f>VLOOKUP(A592,'Customer dataset'!$A$1:$J$284,9)</f>
        <v>63</v>
      </c>
    </row>
    <row r="593" spans="1:8" x14ac:dyDescent="0.2">
      <c r="A593" s="4">
        <v>18101</v>
      </c>
      <c r="B593" s="1">
        <v>43601</v>
      </c>
      <c r="C593">
        <v>22593</v>
      </c>
      <c r="D593">
        <f>VLOOKUP(C593,'Inventory dataset'!$A$2:$D$25,3)</f>
        <v>3.5</v>
      </c>
      <c r="E593">
        <v>1</v>
      </c>
      <c r="F593">
        <v>0</v>
      </c>
      <c r="G593" s="9">
        <f t="shared" si="9"/>
        <v>3.5</v>
      </c>
      <c r="H593" s="1">
        <f>VLOOKUP(A593,'Customer dataset'!$A$1:$J$284,9)</f>
        <v>63</v>
      </c>
    </row>
    <row r="594" spans="1:8" x14ac:dyDescent="0.2">
      <c r="A594" s="4">
        <v>18101</v>
      </c>
      <c r="B594" s="1">
        <v>43473</v>
      </c>
      <c r="C594">
        <v>53466</v>
      </c>
      <c r="D594">
        <f>VLOOKUP(C594,'Inventory dataset'!$A$2:$D$25,3)</f>
        <v>3.5</v>
      </c>
      <c r="E594">
        <v>1</v>
      </c>
      <c r="F594">
        <v>0</v>
      </c>
      <c r="G594" s="9">
        <f t="shared" si="9"/>
        <v>3.5</v>
      </c>
      <c r="H594" s="1">
        <f>VLOOKUP(A594,'Customer dataset'!$A$1:$J$284,9)</f>
        <v>63</v>
      </c>
    </row>
    <row r="595" spans="1:8" x14ac:dyDescent="0.2">
      <c r="A595" s="4">
        <v>18101</v>
      </c>
      <c r="B595" s="1">
        <v>43765</v>
      </c>
      <c r="C595">
        <v>79302</v>
      </c>
      <c r="D595">
        <f>VLOOKUP(C595,'Inventory dataset'!$A$2:$D$25,3)</f>
        <v>3.5</v>
      </c>
      <c r="E595">
        <v>1</v>
      </c>
      <c r="F595">
        <v>0</v>
      </c>
      <c r="G595" s="9">
        <f t="shared" si="9"/>
        <v>3.5</v>
      </c>
      <c r="H595" s="1">
        <f>VLOOKUP(A595,'Customer dataset'!$A$1:$J$284,9)</f>
        <v>63</v>
      </c>
    </row>
    <row r="596" spans="1:8" x14ac:dyDescent="0.2">
      <c r="A596" s="4">
        <v>18104</v>
      </c>
      <c r="B596" s="1">
        <v>43682</v>
      </c>
      <c r="C596">
        <v>19987</v>
      </c>
      <c r="D596">
        <f>VLOOKUP(C596,'Inventory dataset'!$A$2:$D$25,3)</f>
        <v>2.9</v>
      </c>
      <c r="E596">
        <v>1</v>
      </c>
      <c r="F596">
        <v>0</v>
      </c>
      <c r="G596" s="9">
        <f t="shared" si="9"/>
        <v>2.9</v>
      </c>
      <c r="H596" s="1">
        <f>VLOOKUP(A596,'Customer dataset'!$A$1:$J$284,9)</f>
        <v>68</v>
      </c>
    </row>
    <row r="597" spans="1:8" x14ac:dyDescent="0.2">
      <c r="A597" s="4">
        <v>18104</v>
      </c>
      <c r="B597" s="1">
        <v>43509</v>
      </c>
      <c r="C597">
        <v>21071</v>
      </c>
      <c r="D597">
        <f>VLOOKUP(C597,'Inventory dataset'!$A$2:$D$25,3)</f>
        <v>3.5</v>
      </c>
      <c r="E597">
        <v>1</v>
      </c>
      <c r="F597">
        <v>0</v>
      </c>
      <c r="G597" s="9">
        <f t="shared" si="9"/>
        <v>3.5</v>
      </c>
      <c r="H597" s="1">
        <f>VLOOKUP(A597,'Customer dataset'!$A$1:$J$284,9)</f>
        <v>68</v>
      </c>
    </row>
    <row r="598" spans="1:8" x14ac:dyDescent="0.2">
      <c r="A598" s="4">
        <v>18104</v>
      </c>
      <c r="B598" s="1">
        <v>43699</v>
      </c>
      <c r="C598">
        <v>22077</v>
      </c>
      <c r="D598">
        <f>VLOOKUP(C598,'Inventory dataset'!$A$2:$D$25,3)</f>
        <v>3.5</v>
      </c>
      <c r="E598">
        <v>1</v>
      </c>
      <c r="F598">
        <v>0</v>
      </c>
      <c r="G598" s="9">
        <f t="shared" si="9"/>
        <v>3.5</v>
      </c>
      <c r="H598" s="1">
        <f>VLOOKUP(A598,'Customer dataset'!$A$1:$J$284,9)</f>
        <v>68</v>
      </c>
    </row>
    <row r="599" spans="1:8" x14ac:dyDescent="0.2">
      <c r="A599" s="4">
        <v>18104</v>
      </c>
      <c r="B599" s="1">
        <v>43601</v>
      </c>
      <c r="C599">
        <v>22593</v>
      </c>
      <c r="D599">
        <f>VLOOKUP(C599,'Inventory dataset'!$A$2:$D$25,3)</f>
        <v>3.5</v>
      </c>
      <c r="E599">
        <v>1</v>
      </c>
      <c r="F599">
        <v>0</v>
      </c>
      <c r="G599" s="9">
        <f t="shared" si="9"/>
        <v>3.5</v>
      </c>
      <c r="H599" s="1">
        <f>VLOOKUP(A599,'Customer dataset'!$A$1:$J$284,9)</f>
        <v>68</v>
      </c>
    </row>
    <row r="600" spans="1:8" x14ac:dyDescent="0.2">
      <c r="A600" s="4">
        <v>18104</v>
      </c>
      <c r="B600" s="1">
        <v>43698</v>
      </c>
      <c r="C600">
        <v>79302</v>
      </c>
      <c r="D600">
        <f>VLOOKUP(C600,'Inventory dataset'!$A$2:$D$25,3)</f>
        <v>3.5</v>
      </c>
      <c r="E600">
        <v>1</v>
      </c>
      <c r="F600">
        <v>0</v>
      </c>
      <c r="G600" s="9">
        <f t="shared" si="9"/>
        <v>3.5</v>
      </c>
      <c r="H600" s="1">
        <f>VLOOKUP(A600,'Customer dataset'!$A$1:$J$284,9)</f>
        <v>68</v>
      </c>
    </row>
    <row r="601" spans="1:8" x14ac:dyDescent="0.2">
      <c r="A601" s="4">
        <v>18104</v>
      </c>
      <c r="B601" s="1">
        <v>43528</v>
      </c>
      <c r="C601">
        <v>82580</v>
      </c>
      <c r="D601">
        <f>VLOOKUP(C601,'Inventory dataset'!$A$2:$D$25,3)</f>
        <v>2.9</v>
      </c>
      <c r="E601">
        <v>1</v>
      </c>
      <c r="F601">
        <v>0</v>
      </c>
      <c r="G601" s="9">
        <f t="shared" si="9"/>
        <v>2.9</v>
      </c>
      <c r="H601" s="1">
        <f>VLOOKUP(A601,'Customer dataset'!$A$1:$J$284,9)</f>
        <v>68</v>
      </c>
    </row>
    <row r="602" spans="1:8" x14ac:dyDescent="0.2">
      <c r="A602" s="4">
        <v>18105</v>
      </c>
      <c r="B602" s="1">
        <v>43544</v>
      </c>
      <c r="C602">
        <v>22077</v>
      </c>
      <c r="D602">
        <f>VLOOKUP(C602,'Inventory dataset'!$A$2:$D$25,3)</f>
        <v>3.5</v>
      </c>
      <c r="E602">
        <v>1</v>
      </c>
      <c r="F602">
        <v>0</v>
      </c>
      <c r="G602" s="9">
        <f t="shared" si="9"/>
        <v>3.5</v>
      </c>
      <c r="H602" s="1">
        <f>VLOOKUP(A602,'Customer dataset'!$A$1:$J$284,9)</f>
        <v>55</v>
      </c>
    </row>
    <row r="603" spans="1:8" x14ac:dyDescent="0.2">
      <c r="A603" s="4">
        <v>18105</v>
      </c>
      <c r="B603" s="1">
        <v>43646</v>
      </c>
      <c r="C603">
        <v>22593</v>
      </c>
      <c r="D603">
        <f>VLOOKUP(C603,'Inventory dataset'!$A$2:$D$25,3)</f>
        <v>3.5</v>
      </c>
      <c r="E603">
        <v>1</v>
      </c>
      <c r="F603">
        <v>0</v>
      </c>
      <c r="G603" s="9">
        <f t="shared" si="9"/>
        <v>3.5</v>
      </c>
      <c r="H603" s="1">
        <f>VLOOKUP(A603,'Customer dataset'!$A$1:$J$284,9)</f>
        <v>55</v>
      </c>
    </row>
    <row r="604" spans="1:8" x14ac:dyDescent="0.2">
      <c r="A604" s="4">
        <v>18105</v>
      </c>
      <c r="B604" s="1">
        <v>43466</v>
      </c>
      <c r="C604">
        <v>53466</v>
      </c>
      <c r="D604">
        <f>VLOOKUP(C604,'Inventory dataset'!$A$2:$D$25,3)</f>
        <v>3.5</v>
      </c>
      <c r="E604">
        <v>1</v>
      </c>
      <c r="F604">
        <v>0</v>
      </c>
      <c r="G604" s="9">
        <f t="shared" si="9"/>
        <v>3.5</v>
      </c>
      <c r="H604" s="1">
        <f>VLOOKUP(A604,'Customer dataset'!$A$1:$J$284,9)</f>
        <v>55</v>
      </c>
    </row>
    <row r="605" spans="1:8" x14ac:dyDescent="0.2">
      <c r="A605" s="4">
        <v>18105</v>
      </c>
      <c r="B605" s="1">
        <v>43502</v>
      </c>
      <c r="C605">
        <v>82580</v>
      </c>
      <c r="D605">
        <f>VLOOKUP(C605,'Inventory dataset'!$A$2:$D$25,3)</f>
        <v>2.9</v>
      </c>
      <c r="E605">
        <v>1</v>
      </c>
      <c r="F605">
        <v>0</v>
      </c>
      <c r="G605" s="9">
        <f t="shared" si="9"/>
        <v>2.9</v>
      </c>
      <c r="H605" s="1">
        <f>VLOOKUP(A605,'Customer dataset'!$A$1:$J$284,9)</f>
        <v>55</v>
      </c>
    </row>
    <row r="606" spans="1:8" x14ac:dyDescent="0.2">
      <c r="A606" s="4">
        <v>18106</v>
      </c>
      <c r="B606" s="1">
        <v>43585</v>
      </c>
      <c r="C606">
        <v>19987</v>
      </c>
      <c r="D606">
        <f>VLOOKUP(C606,'Inventory dataset'!$A$2:$D$25,3)</f>
        <v>2.9</v>
      </c>
      <c r="E606">
        <v>1</v>
      </c>
      <c r="F606">
        <v>0</v>
      </c>
      <c r="G606" s="9">
        <f t="shared" si="9"/>
        <v>2.9</v>
      </c>
      <c r="H606" s="1">
        <f>VLOOKUP(A606,'Customer dataset'!$A$1:$J$284,9)</f>
        <v>57</v>
      </c>
    </row>
    <row r="607" spans="1:8" x14ac:dyDescent="0.2">
      <c r="A607" s="4">
        <v>18106</v>
      </c>
      <c r="B607" s="1">
        <v>43712</v>
      </c>
      <c r="C607">
        <v>21071</v>
      </c>
      <c r="D607">
        <f>VLOOKUP(C607,'Inventory dataset'!$A$2:$D$25,3)</f>
        <v>3.5</v>
      </c>
      <c r="E607">
        <v>1</v>
      </c>
      <c r="F607">
        <v>0</v>
      </c>
      <c r="G607" s="9">
        <f t="shared" si="9"/>
        <v>3.5</v>
      </c>
      <c r="H607" s="1">
        <f>VLOOKUP(A607,'Customer dataset'!$A$1:$J$284,9)</f>
        <v>57</v>
      </c>
    </row>
    <row r="608" spans="1:8" x14ac:dyDescent="0.2">
      <c r="A608" s="4">
        <v>18106</v>
      </c>
      <c r="B608" s="1">
        <v>43707</v>
      </c>
      <c r="C608">
        <v>22077</v>
      </c>
      <c r="D608">
        <f>VLOOKUP(C608,'Inventory dataset'!$A$2:$D$25,3)</f>
        <v>3.5</v>
      </c>
      <c r="E608">
        <v>1</v>
      </c>
      <c r="F608">
        <v>0</v>
      </c>
      <c r="G608" s="9">
        <f t="shared" si="9"/>
        <v>3.5</v>
      </c>
      <c r="H608" s="1">
        <f>VLOOKUP(A608,'Customer dataset'!$A$1:$J$284,9)</f>
        <v>57</v>
      </c>
    </row>
    <row r="609" spans="1:8" x14ac:dyDescent="0.2">
      <c r="A609" s="4">
        <v>18106</v>
      </c>
      <c r="B609" s="1">
        <v>43507</v>
      </c>
      <c r="C609">
        <v>22593</v>
      </c>
      <c r="D609">
        <f>VLOOKUP(C609,'Inventory dataset'!$A$2:$D$25,3)</f>
        <v>3.5</v>
      </c>
      <c r="E609">
        <v>1</v>
      </c>
      <c r="F609">
        <v>0</v>
      </c>
      <c r="G609" s="9">
        <f t="shared" si="9"/>
        <v>3.5</v>
      </c>
      <c r="H609" s="1">
        <f>VLOOKUP(A609,'Customer dataset'!$A$1:$J$284,9)</f>
        <v>57</v>
      </c>
    </row>
    <row r="610" spans="1:8" x14ac:dyDescent="0.2">
      <c r="A610" s="4">
        <v>18106</v>
      </c>
      <c r="B610" s="1">
        <v>43562</v>
      </c>
      <c r="C610">
        <v>53466</v>
      </c>
      <c r="D610">
        <f>VLOOKUP(C610,'Inventory dataset'!$A$2:$D$25,3)</f>
        <v>3.5</v>
      </c>
      <c r="E610">
        <v>1</v>
      </c>
      <c r="F610">
        <v>0</v>
      </c>
      <c r="G610" s="9">
        <f t="shared" si="9"/>
        <v>3.5</v>
      </c>
      <c r="H610" s="1">
        <f>VLOOKUP(A610,'Customer dataset'!$A$1:$J$284,9)</f>
        <v>57</v>
      </c>
    </row>
    <row r="611" spans="1:8" x14ac:dyDescent="0.2">
      <c r="A611" s="4">
        <v>18106</v>
      </c>
      <c r="B611" s="1">
        <v>43625</v>
      </c>
      <c r="C611">
        <v>79302</v>
      </c>
      <c r="D611">
        <f>VLOOKUP(C611,'Inventory dataset'!$A$2:$D$25,3)</f>
        <v>3.5</v>
      </c>
      <c r="E611">
        <v>1</v>
      </c>
      <c r="F611">
        <v>0</v>
      </c>
      <c r="G611" s="9">
        <f t="shared" si="9"/>
        <v>3.5</v>
      </c>
      <c r="H611" s="1">
        <f>VLOOKUP(A611,'Customer dataset'!$A$1:$J$284,9)</f>
        <v>57</v>
      </c>
    </row>
    <row r="612" spans="1:8" x14ac:dyDescent="0.2">
      <c r="A612" s="4">
        <v>18106</v>
      </c>
      <c r="B612" s="1">
        <v>43576</v>
      </c>
      <c r="C612">
        <v>82580</v>
      </c>
      <c r="D612">
        <f>VLOOKUP(C612,'Inventory dataset'!$A$2:$D$25,3)</f>
        <v>2.9</v>
      </c>
      <c r="E612">
        <v>1</v>
      </c>
      <c r="F612">
        <v>0</v>
      </c>
      <c r="G612" s="9">
        <f t="shared" si="9"/>
        <v>2.9</v>
      </c>
      <c r="H612" s="1">
        <f>VLOOKUP(A612,'Customer dataset'!$A$1:$J$284,9)</f>
        <v>57</v>
      </c>
    </row>
    <row r="613" spans="1:8" x14ac:dyDescent="0.2">
      <c r="A613" s="4">
        <v>18107</v>
      </c>
      <c r="B613" s="1">
        <v>43704</v>
      </c>
      <c r="C613">
        <v>19987</v>
      </c>
      <c r="D613">
        <f>VLOOKUP(C613,'Inventory dataset'!$A$2:$D$25,3)</f>
        <v>2.9</v>
      </c>
      <c r="E613">
        <v>1</v>
      </c>
      <c r="F613">
        <v>0</v>
      </c>
      <c r="G613" s="9">
        <f t="shared" si="9"/>
        <v>2.9</v>
      </c>
      <c r="H613" s="1">
        <f>VLOOKUP(A613,'Customer dataset'!$A$1:$J$284,9)</f>
        <v>43</v>
      </c>
    </row>
    <row r="614" spans="1:8" x14ac:dyDescent="0.2">
      <c r="A614" s="4">
        <v>18107</v>
      </c>
      <c r="B614" s="1">
        <v>43660</v>
      </c>
      <c r="C614">
        <v>21071</v>
      </c>
      <c r="D614">
        <f>VLOOKUP(C614,'Inventory dataset'!$A$2:$D$25,3)</f>
        <v>3.5</v>
      </c>
      <c r="E614">
        <v>1</v>
      </c>
      <c r="F614">
        <v>0</v>
      </c>
      <c r="G614" s="9">
        <f t="shared" si="9"/>
        <v>3.5</v>
      </c>
      <c r="H614" s="1">
        <f>VLOOKUP(A614,'Customer dataset'!$A$1:$J$284,9)</f>
        <v>43</v>
      </c>
    </row>
    <row r="615" spans="1:8" x14ac:dyDescent="0.2">
      <c r="A615" s="4">
        <v>18107</v>
      </c>
      <c r="B615" s="1">
        <v>43730</v>
      </c>
      <c r="C615">
        <v>22077</v>
      </c>
      <c r="D615">
        <f>VLOOKUP(C615,'Inventory dataset'!$A$2:$D$25,3)</f>
        <v>3.5</v>
      </c>
      <c r="E615">
        <v>1</v>
      </c>
      <c r="F615">
        <v>0</v>
      </c>
      <c r="G615" s="9">
        <f t="shared" si="9"/>
        <v>3.5</v>
      </c>
      <c r="H615" s="1">
        <f>VLOOKUP(A615,'Customer dataset'!$A$1:$J$284,9)</f>
        <v>43</v>
      </c>
    </row>
    <row r="616" spans="1:8" x14ac:dyDescent="0.2">
      <c r="A616" s="4">
        <v>18107</v>
      </c>
      <c r="B616" s="1">
        <v>43584</v>
      </c>
      <c r="C616">
        <v>53466</v>
      </c>
      <c r="D616">
        <f>VLOOKUP(C616,'Inventory dataset'!$A$2:$D$25,3)</f>
        <v>3.5</v>
      </c>
      <c r="E616">
        <v>1</v>
      </c>
      <c r="F616">
        <v>0</v>
      </c>
      <c r="G616" s="9">
        <f t="shared" si="9"/>
        <v>3.5</v>
      </c>
      <c r="H616" s="1">
        <f>VLOOKUP(A616,'Customer dataset'!$A$1:$J$284,9)</f>
        <v>43</v>
      </c>
    </row>
    <row r="617" spans="1:8" x14ac:dyDescent="0.2">
      <c r="A617" s="4">
        <v>18107</v>
      </c>
      <c r="B617" s="1">
        <v>43668</v>
      </c>
      <c r="C617">
        <v>79302</v>
      </c>
      <c r="D617">
        <f>VLOOKUP(C617,'Inventory dataset'!$A$2:$D$25,3)</f>
        <v>3.5</v>
      </c>
      <c r="E617">
        <v>1</v>
      </c>
      <c r="F617">
        <v>0</v>
      </c>
      <c r="G617" s="9">
        <f t="shared" si="9"/>
        <v>3.5</v>
      </c>
      <c r="H617" s="1">
        <f>VLOOKUP(A617,'Customer dataset'!$A$1:$J$284,9)</f>
        <v>43</v>
      </c>
    </row>
    <row r="618" spans="1:8" x14ac:dyDescent="0.2">
      <c r="A618" s="4">
        <v>18108</v>
      </c>
      <c r="B618" s="1">
        <v>43778</v>
      </c>
      <c r="C618">
        <v>21408</v>
      </c>
      <c r="D618">
        <f>VLOOKUP(C618,'Inventory dataset'!$A$2:$D$25,3)</f>
        <v>3</v>
      </c>
      <c r="E618">
        <v>1</v>
      </c>
      <c r="F618">
        <v>0</v>
      </c>
      <c r="G618" s="9">
        <f t="shared" si="9"/>
        <v>3</v>
      </c>
      <c r="H618" s="1">
        <f>VLOOKUP(A618,'Customer dataset'!$A$1:$J$284,9)</f>
        <v>51</v>
      </c>
    </row>
    <row r="619" spans="1:8" x14ac:dyDescent="0.2">
      <c r="A619" s="4">
        <v>18108</v>
      </c>
      <c r="B619" s="1">
        <v>43625</v>
      </c>
      <c r="C619">
        <v>21669</v>
      </c>
      <c r="D619">
        <f>VLOOKUP(C619,'Inventory dataset'!$A$2:$D$25,3)</f>
        <v>2.9</v>
      </c>
      <c r="E619">
        <v>2</v>
      </c>
      <c r="F619">
        <v>5</v>
      </c>
      <c r="G619" s="9">
        <f t="shared" si="9"/>
        <v>5.51</v>
      </c>
      <c r="H619" s="1">
        <f>VLOOKUP(A619,'Customer dataset'!$A$1:$J$284,9)</f>
        <v>51</v>
      </c>
    </row>
    <row r="620" spans="1:8" x14ac:dyDescent="0.2">
      <c r="A620" s="4">
        <v>18108</v>
      </c>
      <c r="B620" s="1">
        <v>43630</v>
      </c>
      <c r="C620">
        <v>22144</v>
      </c>
      <c r="D620">
        <f>VLOOKUP(C620,'Inventory dataset'!$A$2:$D$25,3)</f>
        <v>3.2</v>
      </c>
      <c r="E620">
        <v>1</v>
      </c>
      <c r="F620">
        <v>0</v>
      </c>
      <c r="G620" s="9">
        <f t="shared" si="9"/>
        <v>3.2</v>
      </c>
      <c r="H620" s="1">
        <f>VLOOKUP(A620,'Customer dataset'!$A$1:$J$284,9)</f>
        <v>51</v>
      </c>
    </row>
    <row r="621" spans="1:8" x14ac:dyDescent="0.2">
      <c r="A621" s="4">
        <v>18108</v>
      </c>
      <c r="B621" s="1">
        <v>43520</v>
      </c>
      <c r="C621">
        <v>84879</v>
      </c>
      <c r="D621">
        <f>VLOOKUP(C621,'Inventory dataset'!$A$2:$D$25,3)</f>
        <v>2.75</v>
      </c>
      <c r="E621">
        <v>1</v>
      </c>
      <c r="F621">
        <v>0</v>
      </c>
      <c r="G621" s="9">
        <f t="shared" si="9"/>
        <v>2.75</v>
      </c>
      <c r="H621" s="1">
        <f>VLOOKUP(A621,'Customer dataset'!$A$1:$J$284,9)</f>
        <v>51</v>
      </c>
    </row>
    <row r="622" spans="1:8" x14ac:dyDescent="0.2">
      <c r="A622" s="4">
        <v>18109</v>
      </c>
      <c r="B622" s="1">
        <v>43714</v>
      </c>
      <c r="C622">
        <v>20751</v>
      </c>
      <c r="D622">
        <f>VLOOKUP(C622,'Inventory dataset'!$A$2:$D$25,3)</f>
        <v>2.5</v>
      </c>
      <c r="E622">
        <v>1</v>
      </c>
      <c r="F622">
        <v>0</v>
      </c>
      <c r="G622" s="9">
        <f t="shared" si="9"/>
        <v>2.5</v>
      </c>
      <c r="H622" s="1">
        <f>VLOOKUP(A622,'Customer dataset'!$A$1:$J$284,9)</f>
        <v>76</v>
      </c>
    </row>
    <row r="623" spans="1:8" x14ac:dyDescent="0.2">
      <c r="A623" s="4">
        <v>18109</v>
      </c>
      <c r="B623" s="1">
        <v>43599</v>
      </c>
      <c r="C623">
        <v>21669</v>
      </c>
      <c r="D623">
        <f>VLOOKUP(C623,'Inventory dataset'!$A$2:$D$25,3)</f>
        <v>2.9</v>
      </c>
      <c r="E623">
        <v>1</v>
      </c>
      <c r="F623">
        <v>5</v>
      </c>
      <c r="G623" s="9">
        <f t="shared" si="9"/>
        <v>2.7549999999999999</v>
      </c>
      <c r="H623" s="1">
        <f>VLOOKUP(A623,'Customer dataset'!$A$1:$J$284,9)</f>
        <v>76</v>
      </c>
    </row>
    <row r="624" spans="1:8" x14ac:dyDescent="0.2">
      <c r="A624" s="4">
        <v>18109</v>
      </c>
      <c r="B624" s="1">
        <v>43666</v>
      </c>
      <c r="C624">
        <v>22144</v>
      </c>
      <c r="D624">
        <f>VLOOKUP(C624,'Inventory dataset'!$A$2:$D$25,3)</f>
        <v>3.2</v>
      </c>
      <c r="E624">
        <v>1</v>
      </c>
      <c r="F624">
        <v>0</v>
      </c>
      <c r="G624" s="9">
        <f t="shared" si="9"/>
        <v>3.2</v>
      </c>
      <c r="H624" s="1">
        <f>VLOOKUP(A624,'Customer dataset'!$A$1:$J$284,9)</f>
        <v>76</v>
      </c>
    </row>
    <row r="625" spans="1:8" x14ac:dyDescent="0.2">
      <c r="A625" s="4">
        <v>18109</v>
      </c>
      <c r="B625" s="1">
        <v>43479</v>
      </c>
      <c r="C625">
        <v>84282</v>
      </c>
      <c r="D625">
        <f>VLOOKUP(C625,'Inventory dataset'!$A$2:$D$25,3)</f>
        <v>2.9</v>
      </c>
      <c r="E625">
        <v>1</v>
      </c>
      <c r="F625">
        <v>0</v>
      </c>
      <c r="G625" s="9">
        <f t="shared" si="9"/>
        <v>2.9</v>
      </c>
      <c r="H625" s="1">
        <f>VLOOKUP(A625,'Customer dataset'!$A$1:$J$284,9)</f>
        <v>76</v>
      </c>
    </row>
    <row r="626" spans="1:8" x14ac:dyDescent="0.2">
      <c r="A626" s="4">
        <v>18110</v>
      </c>
      <c r="B626" s="1">
        <v>43533</v>
      </c>
      <c r="C626">
        <v>20751</v>
      </c>
      <c r="D626">
        <f>VLOOKUP(C626,'Inventory dataset'!$A$2:$D$25,3)</f>
        <v>2.5</v>
      </c>
      <c r="E626">
        <v>1</v>
      </c>
      <c r="F626">
        <v>0</v>
      </c>
      <c r="G626" s="9">
        <f t="shared" si="9"/>
        <v>2.5</v>
      </c>
      <c r="H626" s="1">
        <f>VLOOKUP(A626,'Customer dataset'!$A$1:$J$284,9)</f>
        <v>51</v>
      </c>
    </row>
    <row r="627" spans="1:8" x14ac:dyDescent="0.2">
      <c r="A627" s="4">
        <v>18110</v>
      </c>
      <c r="B627" s="1">
        <v>43489</v>
      </c>
      <c r="C627">
        <v>21408</v>
      </c>
      <c r="D627">
        <f>VLOOKUP(C627,'Inventory dataset'!$A$2:$D$25,3)</f>
        <v>3</v>
      </c>
      <c r="E627">
        <v>1</v>
      </c>
      <c r="F627">
        <v>0</v>
      </c>
      <c r="G627" s="9">
        <f t="shared" si="9"/>
        <v>3</v>
      </c>
      <c r="H627" s="1">
        <f>VLOOKUP(A627,'Customer dataset'!$A$1:$J$284,9)</f>
        <v>51</v>
      </c>
    </row>
    <row r="628" spans="1:8" x14ac:dyDescent="0.2">
      <c r="A628" s="4">
        <v>18110</v>
      </c>
      <c r="B628" s="1">
        <v>43486</v>
      </c>
      <c r="C628">
        <v>84879</v>
      </c>
      <c r="D628">
        <f>VLOOKUP(C628,'Inventory dataset'!$A$2:$D$25,3)</f>
        <v>2.75</v>
      </c>
      <c r="E628">
        <v>1</v>
      </c>
      <c r="F628">
        <v>0</v>
      </c>
      <c r="G628" s="9">
        <f t="shared" si="9"/>
        <v>2.75</v>
      </c>
      <c r="H628" s="1">
        <f>VLOOKUP(A628,'Customer dataset'!$A$1:$J$284,9)</f>
        <v>51</v>
      </c>
    </row>
    <row r="629" spans="1:8" x14ac:dyDescent="0.2">
      <c r="A629" s="4">
        <v>18113</v>
      </c>
      <c r="B629" s="1">
        <v>43674</v>
      </c>
      <c r="C629">
        <v>21669</v>
      </c>
      <c r="D629">
        <f>VLOOKUP(C629,'Inventory dataset'!$A$2:$D$25,3)</f>
        <v>2.9</v>
      </c>
      <c r="E629">
        <v>1</v>
      </c>
      <c r="F629">
        <v>0</v>
      </c>
      <c r="G629" s="9">
        <f t="shared" si="9"/>
        <v>2.9</v>
      </c>
      <c r="H629" s="1">
        <f>VLOOKUP(A629,'Customer dataset'!$A$1:$J$284,9)</f>
        <v>49</v>
      </c>
    </row>
    <row r="630" spans="1:8" x14ac:dyDescent="0.2">
      <c r="A630" s="4">
        <v>18113</v>
      </c>
      <c r="B630" s="1">
        <v>43786</v>
      </c>
      <c r="C630">
        <v>22144</v>
      </c>
      <c r="D630">
        <f>VLOOKUP(C630,'Inventory dataset'!$A$2:$D$25,3)</f>
        <v>3.2</v>
      </c>
      <c r="E630">
        <v>1</v>
      </c>
      <c r="F630">
        <v>5</v>
      </c>
      <c r="G630" s="9">
        <f t="shared" si="9"/>
        <v>3.04</v>
      </c>
      <c r="H630" s="1">
        <f>VLOOKUP(A630,'Customer dataset'!$A$1:$J$284,9)</f>
        <v>49</v>
      </c>
    </row>
    <row r="631" spans="1:8" x14ac:dyDescent="0.2">
      <c r="A631" s="4">
        <v>18113</v>
      </c>
      <c r="B631" s="1">
        <v>43565</v>
      </c>
      <c r="C631">
        <v>84282</v>
      </c>
      <c r="D631">
        <f>VLOOKUP(C631,'Inventory dataset'!$A$2:$D$25,3)</f>
        <v>2.9</v>
      </c>
      <c r="E631">
        <v>1</v>
      </c>
      <c r="F631">
        <v>0</v>
      </c>
      <c r="G631" s="9">
        <f t="shared" si="9"/>
        <v>2.9</v>
      </c>
      <c r="H631" s="1">
        <f>VLOOKUP(A631,'Customer dataset'!$A$1:$J$284,9)</f>
        <v>49</v>
      </c>
    </row>
    <row r="632" spans="1:8" x14ac:dyDescent="0.2">
      <c r="A632" s="4">
        <v>18114</v>
      </c>
      <c r="B632" s="1">
        <v>43568</v>
      </c>
      <c r="C632">
        <v>21669</v>
      </c>
      <c r="D632">
        <f>VLOOKUP(C632,'Inventory dataset'!$A$2:$D$25,3)</f>
        <v>2.9</v>
      </c>
      <c r="E632">
        <v>2</v>
      </c>
      <c r="F632">
        <v>0</v>
      </c>
      <c r="G632" s="9">
        <f t="shared" si="9"/>
        <v>5.8</v>
      </c>
      <c r="H632" s="1">
        <f>VLOOKUP(A632,'Customer dataset'!$A$1:$J$284,9)</f>
        <v>57</v>
      </c>
    </row>
    <row r="633" spans="1:8" x14ac:dyDescent="0.2">
      <c r="A633" s="4">
        <v>18114</v>
      </c>
      <c r="B633" s="1">
        <v>43484</v>
      </c>
      <c r="C633">
        <v>21730</v>
      </c>
      <c r="D633">
        <f>VLOOKUP(C633,'Inventory dataset'!$A$2:$D$25,3)</f>
        <v>2.5</v>
      </c>
      <c r="E633">
        <v>1</v>
      </c>
      <c r="F633">
        <v>0</v>
      </c>
      <c r="G633" s="9">
        <f t="shared" si="9"/>
        <v>2.5</v>
      </c>
      <c r="H633" s="1">
        <f>VLOOKUP(A633,'Customer dataset'!$A$1:$J$284,9)</f>
        <v>57</v>
      </c>
    </row>
    <row r="634" spans="1:8" x14ac:dyDescent="0.2">
      <c r="A634" s="4">
        <v>18114</v>
      </c>
      <c r="B634" s="1">
        <v>43818</v>
      </c>
      <c r="C634">
        <v>21871</v>
      </c>
      <c r="D634">
        <f>VLOOKUP(C634,'Inventory dataset'!$A$2:$D$25,3)</f>
        <v>2.9</v>
      </c>
      <c r="E634">
        <v>1</v>
      </c>
      <c r="F634">
        <v>0</v>
      </c>
      <c r="G634" s="9">
        <f t="shared" si="9"/>
        <v>2.9</v>
      </c>
      <c r="H634" s="1">
        <f>VLOOKUP(A634,'Customer dataset'!$A$1:$J$284,9)</f>
        <v>57</v>
      </c>
    </row>
    <row r="635" spans="1:8" x14ac:dyDescent="0.2">
      <c r="A635" s="4">
        <v>18114</v>
      </c>
      <c r="B635" s="1">
        <v>43650</v>
      </c>
      <c r="C635">
        <v>22075</v>
      </c>
      <c r="D635">
        <f>VLOOKUP(C635,'Inventory dataset'!$A$2:$D$25,3)</f>
        <v>2.9</v>
      </c>
      <c r="E635">
        <v>1</v>
      </c>
      <c r="F635">
        <v>0</v>
      </c>
      <c r="G635" s="9">
        <f t="shared" si="9"/>
        <v>2.9</v>
      </c>
      <c r="H635" s="1">
        <f>VLOOKUP(A635,'Customer dataset'!$A$1:$J$284,9)</f>
        <v>57</v>
      </c>
    </row>
    <row r="636" spans="1:8" x14ac:dyDescent="0.2">
      <c r="A636" s="4">
        <v>18114</v>
      </c>
      <c r="B636" s="1">
        <v>43531</v>
      </c>
      <c r="C636">
        <v>22077</v>
      </c>
      <c r="D636">
        <f>VLOOKUP(C636,'Inventory dataset'!$A$2:$D$25,3)</f>
        <v>3.5</v>
      </c>
      <c r="E636">
        <v>1</v>
      </c>
      <c r="F636">
        <v>0</v>
      </c>
      <c r="G636" s="9">
        <f t="shared" si="9"/>
        <v>3.5</v>
      </c>
      <c r="H636" s="1">
        <f>VLOOKUP(A636,'Customer dataset'!$A$1:$J$284,9)</f>
        <v>57</v>
      </c>
    </row>
    <row r="637" spans="1:8" x14ac:dyDescent="0.2">
      <c r="A637" s="4">
        <v>18114</v>
      </c>
      <c r="B637" s="1">
        <v>43512</v>
      </c>
      <c r="C637">
        <v>22167</v>
      </c>
      <c r="D637">
        <f>VLOOKUP(C637,'Inventory dataset'!$A$2:$D$25,3)</f>
        <v>3.2</v>
      </c>
      <c r="E637">
        <v>1</v>
      </c>
      <c r="F637">
        <v>0</v>
      </c>
      <c r="G637" s="9">
        <f t="shared" si="9"/>
        <v>3.2</v>
      </c>
      <c r="H637" s="1">
        <f>VLOOKUP(A637,'Customer dataset'!$A$1:$J$284,9)</f>
        <v>57</v>
      </c>
    </row>
    <row r="638" spans="1:8" x14ac:dyDescent="0.2">
      <c r="A638" s="4">
        <v>18114</v>
      </c>
      <c r="B638" s="1">
        <v>43781</v>
      </c>
      <c r="C638">
        <v>22466</v>
      </c>
      <c r="D638">
        <f>VLOOKUP(C638,'Inventory dataset'!$A$2:$D$25,3)</f>
        <v>2.75</v>
      </c>
      <c r="E638">
        <v>1</v>
      </c>
      <c r="F638">
        <v>0</v>
      </c>
      <c r="G638" s="9">
        <f t="shared" si="9"/>
        <v>2.75</v>
      </c>
      <c r="H638" s="1">
        <f>VLOOKUP(A638,'Customer dataset'!$A$1:$J$284,9)</f>
        <v>57</v>
      </c>
    </row>
    <row r="639" spans="1:8" x14ac:dyDescent="0.2">
      <c r="A639" s="4">
        <v>18114</v>
      </c>
      <c r="B639" s="1">
        <v>43769</v>
      </c>
      <c r="C639">
        <v>22593</v>
      </c>
      <c r="D639">
        <f>VLOOKUP(C639,'Inventory dataset'!$A$2:$D$25,3)</f>
        <v>3.5</v>
      </c>
      <c r="E639">
        <v>1</v>
      </c>
      <c r="F639">
        <v>0</v>
      </c>
      <c r="G639" s="9">
        <f t="shared" si="9"/>
        <v>3.5</v>
      </c>
      <c r="H639" s="1">
        <f>VLOOKUP(A639,'Customer dataset'!$A$1:$J$284,9)</f>
        <v>57</v>
      </c>
    </row>
    <row r="640" spans="1:8" ht="16.5" customHeight="1" x14ac:dyDescent="0.2">
      <c r="A640" s="4">
        <v>18114</v>
      </c>
      <c r="B640" s="1">
        <v>43486</v>
      </c>
      <c r="C640">
        <v>22910</v>
      </c>
      <c r="D640">
        <f>VLOOKUP(C640,'Inventory dataset'!$A$2:$D$25,3)</f>
        <v>3.5</v>
      </c>
      <c r="E640">
        <v>1</v>
      </c>
      <c r="F640">
        <v>0</v>
      </c>
      <c r="G640" s="9">
        <f t="shared" si="9"/>
        <v>3.5</v>
      </c>
      <c r="H640" s="1">
        <f>VLOOKUP(A640,'Customer dataset'!$A$1:$J$284,9)</f>
        <v>57</v>
      </c>
    </row>
    <row r="641" spans="1:8" ht="16.5" customHeight="1" x14ac:dyDescent="0.2">
      <c r="A641" s="4">
        <v>18116</v>
      </c>
      <c r="B641" s="1">
        <v>43732</v>
      </c>
      <c r="C641">
        <v>20751</v>
      </c>
      <c r="D641">
        <f>VLOOKUP(C641,'Inventory dataset'!$A$2:$D$25,3)</f>
        <v>2.5</v>
      </c>
      <c r="E641">
        <v>1</v>
      </c>
      <c r="F641">
        <v>0</v>
      </c>
      <c r="G641" s="9">
        <f t="shared" si="9"/>
        <v>2.5</v>
      </c>
      <c r="H641" s="1">
        <f>VLOOKUP(A641,'Customer dataset'!$A$1:$J$284,9)</f>
        <v>43</v>
      </c>
    </row>
    <row r="642" spans="1:8" ht="16.5" customHeight="1" x14ac:dyDescent="0.2">
      <c r="A642" s="4">
        <v>18116</v>
      </c>
      <c r="B642" s="1">
        <v>43658</v>
      </c>
      <c r="C642">
        <v>21408</v>
      </c>
      <c r="D642">
        <f>VLOOKUP(C642,'Inventory dataset'!$A$2:$D$25,3)</f>
        <v>3</v>
      </c>
      <c r="E642">
        <v>1</v>
      </c>
      <c r="F642">
        <v>0</v>
      </c>
      <c r="G642" s="9">
        <f t="shared" ref="G642:G705" si="10">D642*E642*(1-F642/100)</f>
        <v>3</v>
      </c>
      <c r="H642" s="1">
        <f>VLOOKUP(A642,'Customer dataset'!$A$1:$J$284,9)</f>
        <v>43</v>
      </c>
    </row>
    <row r="643" spans="1:8" x14ac:dyDescent="0.2">
      <c r="A643" s="4">
        <v>18116</v>
      </c>
      <c r="B643" s="1">
        <v>43591</v>
      </c>
      <c r="C643">
        <v>22144</v>
      </c>
      <c r="D643">
        <f>VLOOKUP(C643,'Inventory dataset'!$A$2:$D$25,3)</f>
        <v>3.2</v>
      </c>
      <c r="E643">
        <v>2</v>
      </c>
      <c r="F643">
        <v>10</v>
      </c>
      <c r="G643" s="9">
        <f t="shared" si="10"/>
        <v>5.7600000000000007</v>
      </c>
      <c r="H643" s="1">
        <f>VLOOKUP(A643,'Customer dataset'!$A$1:$J$284,9)</f>
        <v>43</v>
      </c>
    </row>
    <row r="644" spans="1:8" x14ac:dyDescent="0.2">
      <c r="A644" s="4">
        <v>18116</v>
      </c>
      <c r="B644" s="1">
        <v>43692</v>
      </c>
      <c r="C644">
        <v>84879</v>
      </c>
      <c r="D644">
        <f>VLOOKUP(C644,'Inventory dataset'!$A$2:$D$25,3)</f>
        <v>2.75</v>
      </c>
      <c r="E644">
        <v>1</v>
      </c>
      <c r="F644">
        <v>10</v>
      </c>
      <c r="G644" s="9">
        <f t="shared" si="10"/>
        <v>2.4750000000000001</v>
      </c>
      <c r="H644" s="1">
        <f>VLOOKUP(A644,'Customer dataset'!$A$1:$J$284,9)</f>
        <v>43</v>
      </c>
    </row>
    <row r="645" spans="1:8" x14ac:dyDescent="0.2">
      <c r="A645" s="4">
        <v>18118</v>
      </c>
      <c r="B645" s="1">
        <v>43558</v>
      </c>
      <c r="C645">
        <v>21669</v>
      </c>
      <c r="D645">
        <f>VLOOKUP(C645,'Inventory dataset'!$A$2:$D$25,3)</f>
        <v>2.9</v>
      </c>
      <c r="E645">
        <v>1</v>
      </c>
      <c r="F645">
        <v>0</v>
      </c>
      <c r="G645" s="9">
        <f t="shared" si="10"/>
        <v>2.9</v>
      </c>
      <c r="H645" s="1">
        <f>VLOOKUP(A645,'Customer dataset'!$A$1:$J$284,9)</f>
        <v>45</v>
      </c>
    </row>
    <row r="646" spans="1:8" x14ac:dyDescent="0.2">
      <c r="A646" s="4">
        <v>18118</v>
      </c>
      <c r="B646" s="1">
        <v>43576</v>
      </c>
      <c r="C646">
        <v>22144</v>
      </c>
      <c r="D646">
        <f>VLOOKUP(C646,'Inventory dataset'!$A$2:$D$25,3)</f>
        <v>3.2</v>
      </c>
      <c r="E646">
        <v>1</v>
      </c>
      <c r="F646">
        <v>5</v>
      </c>
      <c r="G646" s="9">
        <f t="shared" si="10"/>
        <v>3.04</v>
      </c>
      <c r="H646" s="1">
        <f>VLOOKUP(A646,'Customer dataset'!$A$1:$J$284,9)</f>
        <v>45</v>
      </c>
    </row>
    <row r="647" spans="1:8" x14ac:dyDescent="0.2">
      <c r="A647" s="4">
        <v>18118</v>
      </c>
      <c r="B647" s="1">
        <v>43757</v>
      </c>
      <c r="C647">
        <v>84282</v>
      </c>
      <c r="D647">
        <f>VLOOKUP(C647,'Inventory dataset'!$A$2:$D$25,3)</f>
        <v>2.9</v>
      </c>
      <c r="E647">
        <v>1</v>
      </c>
      <c r="F647">
        <v>0</v>
      </c>
      <c r="G647" s="9">
        <f t="shared" si="10"/>
        <v>2.9</v>
      </c>
      <c r="H647" s="1">
        <f>VLOOKUP(A647,'Customer dataset'!$A$1:$J$284,9)</f>
        <v>45</v>
      </c>
    </row>
    <row r="648" spans="1:8" x14ac:dyDescent="0.2">
      <c r="A648" s="4">
        <v>18119</v>
      </c>
      <c r="B648" s="1">
        <v>43555</v>
      </c>
      <c r="C648">
        <v>20751</v>
      </c>
      <c r="D648">
        <f>VLOOKUP(C648,'Inventory dataset'!$A$2:$D$25,3)</f>
        <v>2.5</v>
      </c>
      <c r="E648">
        <v>1</v>
      </c>
      <c r="F648">
        <v>10</v>
      </c>
      <c r="G648" s="9">
        <f t="shared" si="10"/>
        <v>2.25</v>
      </c>
      <c r="H648" s="1">
        <f>VLOOKUP(A648,'Customer dataset'!$A$1:$J$284,9)</f>
        <v>58</v>
      </c>
    </row>
    <row r="649" spans="1:8" x14ac:dyDescent="0.2">
      <c r="A649" s="4">
        <v>18119</v>
      </c>
      <c r="B649" s="1">
        <v>43483</v>
      </c>
      <c r="C649">
        <v>21408</v>
      </c>
      <c r="D649">
        <f>VLOOKUP(C649,'Inventory dataset'!$A$2:$D$25,3)</f>
        <v>3</v>
      </c>
      <c r="E649">
        <v>1</v>
      </c>
      <c r="F649">
        <v>0</v>
      </c>
      <c r="G649" s="9">
        <f t="shared" si="10"/>
        <v>3</v>
      </c>
      <c r="H649" s="1">
        <f>VLOOKUP(A649,'Customer dataset'!$A$1:$J$284,9)</f>
        <v>58</v>
      </c>
    </row>
    <row r="650" spans="1:8" ht="14.25" customHeight="1" x14ac:dyDescent="0.2">
      <c r="A650" s="4">
        <v>18119</v>
      </c>
      <c r="B650" s="1">
        <v>43743</v>
      </c>
      <c r="C650">
        <v>84282</v>
      </c>
      <c r="D650">
        <f>VLOOKUP(C650,'Inventory dataset'!$A$2:$D$25,3)</f>
        <v>2.9</v>
      </c>
      <c r="E650">
        <v>1</v>
      </c>
      <c r="F650">
        <v>10</v>
      </c>
      <c r="G650" s="9">
        <f t="shared" si="10"/>
        <v>2.61</v>
      </c>
      <c r="H650" s="1">
        <f>VLOOKUP(A650,'Customer dataset'!$A$1:$J$284,9)</f>
        <v>58</v>
      </c>
    </row>
    <row r="651" spans="1:8" ht="14.25" customHeight="1" x14ac:dyDescent="0.2">
      <c r="A651" s="4">
        <v>18119</v>
      </c>
      <c r="B651" s="1">
        <v>43471</v>
      </c>
      <c r="C651">
        <v>84879</v>
      </c>
      <c r="D651">
        <f>VLOOKUP(C651,'Inventory dataset'!$A$2:$D$25,3)</f>
        <v>2.75</v>
      </c>
      <c r="E651">
        <v>1</v>
      </c>
      <c r="F651">
        <v>0</v>
      </c>
      <c r="G651" s="9">
        <f t="shared" si="10"/>
        <v>2.75</v>
      </c>
      <c r="H651" s="1">
        <f>VLOOKUP(A651,'Customer dataset'!$A$1:$J$284,9)</f>
        <v>58</v>
      </c>
    </row>
    <row r="652" spans="1:8" ht="14.25" customHeight="1" x14ac:dyDescent="0.2">
      <c r="A652" s="4">
        <v>18120</v>
      </c>
      <c r="B652" s="1">
        <v>43684</v>
      </c>
      <c r="C652">
        <v>21669</v>
      </c>
      <c r="D652">
        <f>VLOOKUP(C652,'Inventory dataset'!$A$2:$D$25,3)</f>
        <v>2.9</v>
      </c>
      <c r="E652">
        <v>1</v>
      </c>
      <c r="F652">
        <v>0</v>
      </c>
      <c r="G652" s="9">
        <f t="shared" si="10"/>
        <v>2.9</v>
      </c>
      <c r="H652" s="1">
        <f>VLOOKUP(A652,'Customer dataset'!$A$1:$J$284,9)</f>
        <v>57</v>
      </c>
    </row>
    <row r="653" spans="1:8" ht="14.25" customHeight="1" x14ac:dyDescent="0.2">
      <c r="A653" s="4">
        <v>18120</v>
      </c>
      <c r="B653" s="1">
        <v>43545</v>
      </c>
      <c r="C653">
        <v>22144</v>
      </c>
      <c r="D653">
        <f>VLOOKUP(C653,'Inventory dataset'!$A$2:$D$25,3)</f>
        <v>3.2</v>
      </c>
      <c r="E653">
        <v>1</v>
      </c>
      <c r="F653">
        <v>0</v>
      </c>
      <c r="G653" s="9">
        <f t="shared" si="10"/>
        <v>3.2</v>
      </c>
      <c r="H653" s="1">
        <f>VLOOKUP(A653,'Customer dataset'!$A$1:$J$284,9)</f>
        <v>57</v>
      </c>
    </row>
    <row r="654" spans="1:8" x14ac:dyDescent="0.2">
      <c r="A654" s="4">
        <v>18120</v>
      </c>
      <c r="B654" s="1">
        <v>43799</v>
      </c>
      <c r="C654">
        <v>84879</v>
      </c>
      <c r="D654">
        <f>VLOOKUP(C654,'Inventory dataset'!$A$2:$D$25,3)</f>
        <v>2.75</v>
      </c>
      <c r="E654">
        <v>1</v>
      </c>
      <c r="F654">
        <v>5</v>
      </c>
      <c r="G654" s="9">
        <f t="shared" si="10"/>
        <v>2.6124999999999998</v>
      </c>
      <c r="H654" s="1">
        <f>VLOOKUP(A654,'Customer dataset'!$A$1:$J$284,9)</f>
        <v>57</v>
      </c>
    </row>
    <row r="655" spans="1:8" x14ac:dyDescent="0.2">
      <c r="A655" s="4">
        <v>18121</v>
      </c>
      <c r="B655" s="1">
        <v>43640</v>
      </c>
      <c r="C655">
        <v>20751</v>
      </c>
      <c r="D655">
        <f>VLOOKUP(C655,'Inventory dataset'!$A$2:$D$25,3)</f>
        <v>2.5</v>
      </c>
      <c r="E655">
        <v>1</v>
      </c>
      <c r="F655">
        <v>0</v>
      </c>
      <c r="G655" s="9">
        <f t="shared" si="10"/>
        <v>2.5</v>
      </c>
      <c r="H655" s="1">
        <f>VLOOKUP(A655,'Customer dataset'!$A$1:$J$284,9)</f>
        <v>47</v>
      </c>
    </row>
    <row r="656" spans="1:8" x14ac:dyDescent="0.2">
      <c r="A656" s="4">
        <v>18121</v>
      </c>
      <c r="B656" s="1">
        <v>43628</v>
      </c>
      <c r="C656">
        <v>21408</v>
      </c>
      <c r="D656">
        <f>VLOOKUP(C656,'Inventory dataset'!$A$2:$D$25,3)</f>
        <v>3</v>
      </c>
      <c r="E656">
        <v>1</v>
      </c>
      <c r="F656">
        <v>0</v>
      </c>
      <c r="G656" s="9">
        <f t="shared" si="10"/>
        <v>3</v>
      </c>
      <c r="H656" s="1">
        <f>VLOOKUP(A656,'Customer dataset'!$A$1:$J$284,9)</f>
        <v>47</v>
      </c>
    </row>
    <row r="657" spans="1:8" x14ac:dyDescent="0.2">
      <c r="A657" s="4">
        <v>18121</v>
      </c>
      <c r="B657" s="1">
        <v>43496</v>
      </c>
      <c r="C657">
        <v>84282</v>
      </c>
      <c r="D657">
        <f>VLOOKUP(C657,'Inventory dataset'!$A$2:$D$25,3)</f>
        <v>2.9</v>
      </c>
      <c r="E657">
        <v>1</v>
      </c>
      <c r="F657">
        <v>0</v>
      </c>
      <c r="G657" s="9">
        <f t="shared" si="10"/>
        <v>2.9</v>
      </c>
      <c r="H657" s="1">
        <f>VLOOKUP(A657,'Customer dataset'!$A$1:$J$284,9)</f>
        <v>47</v>
      </c>
    </row>
    <row r="658" spans="1:8" x14ac:dyDescent="0.2">
      <c r="A658" s="4">
        <v>18122</v>
      </c>
      <c r="B658" s="1">
        <v>43744</v>
      </c>
      <c r="C658">
        <v>21408</v>
      </c>
      <c r="D658">
        <f>VLOOKUP(C658,'Inventory dataset'!$A$2:$D$25,3)</f>
        <v>3</v>
      </c>
      <c r="E658">
        <v>1</v>
      </c>
      <c r="F658">
        <v>0</v>
      </c>
      <c r="G658" s="9">
        <f t="shared" si="10"/>
        <v>3</v>
      </c>
      <c r="H658" s="1">
        <f>VLOOKUP(A658,'Customer dataset'!$A$1:$J$284,9)</f>
        <v>61</v>
      </c>
    </row>
    <row r="659" spans="1:8" x14ac:dyDescent="0.2">
      <c r="A659" s="4">
        <v>18122</v>
      </c>
      <c r="B659" s="1">
        <v>43796</v>
      </c>
      <c r="C659">
        <v>21669</v>
      </c>
      <c r="D659">
        <f>VLOOKUP(C659,'Inventory dataset'!$A$2:$D$25,3)</f>
        <v>2.9</v>
      </c>
      <c r="E659">
        <v>1</v>
      </c>
      <c r="F659">
        <v>5</v>
      </c>
      <c r="G659" s="9">
        <f t="shared" si="10"/>
        <v>2.7549999999999999</v>
      </c>
      <c r="H659" s="1">
        <f>VLOOKUP(A659,'Customer dataset'!$A$1:$J$284,9)</f>
        <v>61</v>
      </c>
    </row>
    <row r="660" spans="1:8" x14ac:dyDescent="0.2">
      <c r="A660" s="4">
        <v>18122</v>
      </c>
      <c r="B660" s="1">
        <v>43692</v>
      </c>
      <c r="C660">
        <v>22144</v>
      </c>
      <c r="D660">
        <f>VLOOKUP(C660,'Inventory dataset'!$A$2:$D$25,3)</f>
        <v>3.2</v>
      </c>
      <c r="E660">
        <v>1</v>
      </c>
      <c r="F660">
        <v>5</v>
      </c>
      <c r="G660" s="9">
        <f t="shared" si="10"/>
        <v>3.04</v>
      </c>
      <c r="H660" s="1">
        <f>VLOOKUP(A660,'Customer dataset'!$A$1:$J$284,9)</f>
        <v>61</v>
      </c>
    </row>
    <row r="661" spans="1:8" x14ac:dyDescent="0.2">
      <c r="A661" s="4">
        <v>18122</v>
      </c>
      <c r="B661" s="1">
        <v>43786</v>
      </c>
      <c r="C661">
        <v>84879</v>
      </c>
      <c r="D661">
        <f>VLOOKUP(C661,'Inventory dataset'!$A$2:$D$25,3)</f>
        <v>2.75</v>
      </c>
      <c r="E661">
        <v>1</v>
      </c>
      <c r="F661">
        <v>0</v>
      </c>
      <c r="G661" s="9">
        <f t="shared" si="10"/>
        <v>2.75</v>
      </c>
      <c r="H661" s="1">
        <f>VLOOKUP(A661,'Customer dataset'!$A$1:$J$284,9)</f>
        <v>61</v>
      </c>
    </row>
    <row r="662" spans="1:8" x14ac:dyDescent="0.2">
      <c r="A662" s="4">
        <v>18123</v>
      </c>
      <c r="B662" s="1">
        <v>43818</v>
      </c>
      <c r="C662">
        <v>15056</v>
      </c>
      <c r="D662">
        <f>VLOOKUP(C662,'Inventory dataset'!$A$2:$D$25,3)</f>
        <v>3</v>
      </c>
      <c r="E662">
        <v>2</v>
      </c>
      <c r="F662">
        <v>5</v>
      </c>
      <c r="G662" s="9">
        <f t="shared" si="10"/>
        <v>5.6999999999999993</v>
      </c>
      <c r="H662" s="1">
        <f>VLOOKUP(A662,'Customer dataset'!$A$1:$J$284,9)</f>
        <v>51</v>
      </c>
    </row>
    <row r="663" spans="1:8" x14ac:dyDescent="0.2">
      <c r="A663" s="4">
        <v>18123</v>
      </c>
      <c r="B663" s="1">
        <v>43554</v>
      </c>
      <c r="C663">
        <v>20751</v>
      </c>
      <c r="D663">
        <f>VLOOKUP(C663,'Inventory dataset'!$A$2:$D$25,3)</f>
        <v>2.5</v>
      </c>
      <c r="E663">
        <v>4</v>
      </c>
      <c r="F663">
        <v>0</v>
      </c>
      <c r="G663" s="9">
        <f t="shared" si="10"/>
        <v>10</v>
      </c>
      <c r="H663" s="1">
        <f>VLOOKUP(A663,'Customer dataset'!$A$1:$J$284,9)</f>
        <v>51</v>
      </c>
    </row>
    <row r="664" spans="1:8" x14ac:dyDescent="0.2">
      <c r="A664" s="4">
        <v>18123</v>
      </c>
      <c r="B664" s="1">
        <v>43611</v>
      </c>
      <c r="C664">
        <v>21730</v>
      </c>
      <c r="D664">
        <f>VLOOKUP(C664,'Inventory dataset'!$A$2:$D$25,3)</f>
        <v>2.5</v>
      </c>
      <c r="E664">
        <v>1</v>
      </c>
      <c r="F664">
        <v>0</v>
      </c>
      <c r="G664" s="9">
        <f t="shared" si="10"/>
        <v>2.5</v>
      </c>
      <c r="H664" s="1">
        <f>VLOOKUP(A664,'Customer dataset'!$A$1:$J$284,9)</f>
        <v>51</v>
      </c>
    </row>
    <row r="665" spans="1:8" x14ac:dyDescent="0.2">
      <c r="A665" s="4">
        <v>18123</v>
      </c>
      <c r="B665" s="1">
        <v>43806</v>
      </c>
      <c r="C665">
        <v>21871</v>
      </c>
      <c r="D665">
        <f>VLOOKUP(C665,'Inventory dataset'!$A$2:$D$25,3)</f>
        <v>2.9</v>
      </c>
      <c r="E665">
        <v>1</v>
      </c>
      <c r="F665">
        <v>0</v>
      </c>
      <c r="G665" s="9">
        <f t="shared" si="10"/>
        <v>2.9</v>
      </c>
      <c r="H665" s="1">
        <f>VLOOKUP(A665,'Customer dataset'!$A$1:$J$284,9)</f>
        <v>51</v>
      </c>
    </row>
    <row r="666" spans="1:8" x14ac:dyDescent="0.2">
      <c r="A666" s="4">
        <v>18123</v>
      </c>
      <c r="B666" s="1">
        <v>43478</v>
      </c>
      <c r="C666">
        <v>22167</v>
      </c>
      <c r="D666">
        <f>VLOOKUP(C666,'Inventory dataset'!$A$2:$D$25,3)</f>
        <v>3.2</v>
      </c>
      <c r="E666">
        <v>1</v>
      </c>
      <c r="F666">
        <v>0</v>
      </c>
      <c r="G666" s="9">
        <f t="shared" si="10"/>
        <v>3.2</v>
      </c>
      <c r="H666" s="1">
        <f>VLOOKUP(A666,'Customer dataset'!$A$1:$J$284,9)</f>
        <v>51</v>
      </c>
    </row>
    <row r="667" spans="1:8" x14ac:dyDescent="0.2">
      <c r="A667" s="4">
        <v>18123</v>
      </c>
      <c r="B667" s="1">
        <v>43736</v>
      </c>
      <c r="C667">
        <v>22167</v>
      </c>
      <c r="D667">
        <f>VLOOKUP(C667,'Inventory dataset'!$A$2:$D$25,3)</f>
        <v>3.2</v>
      </c>
      <c r="E667">
        <v>1</v>
      </c>
      <c r="F667">
        <v>0</v>
      </c>
      <c r="G667" s="9">
        <f t="shared" si="10"/>
        <v>3.2</v>
      </c>
      <c r="H667" s="1">
        <f>VLOOKUP(A667,'Customer dataset'!$A$1:$J$284,9)</f>
        <v>51</v>
      </c>
    </row>
    <row r="668" spans="1:8" x14ac:dyDescent="0.2">
      <c r="A668" s="4">
        <v>18123</v>
      </c>
      <c r="B668" s="1">
        <v>43539</v>
      </c>
      <c r="C668">
        <v>22466</v>
      </c>
      <c r="D668">
        <f>VLOOKUP(C668,'Inventory dataset'!$A$2:$D$25,3)</f>
        <v>2.75</v>
      </c>
      <c r="E668">
        <v>1</v>
      </c>
      <c r="F668">
        <v>0</v>
      </c>
      <c r="G668" s="9">
        <f t="shared" si="10"/>
        <v>2.75</v>
      </c>
      <c r="H668" s="1">
        <f>VLOOKUP(A668,'Customer dataset'!$A$1:$J$284,9)</f>
        <v>51</v>
      </c>
    </row>
    <row r="669" spans="1:8" x14ac:dyDescent="0.2">
      <c r="A669" s="4">
        <v>18123</v>
      </c>
      <c r="B669" s="1">
        <v>43560</v>
      </c>
      <c r="C669">
        <v>22593</v>
      </c>
      <c r="D669">
        <f>VLOOKUP(C669,'Inventory dataset'!$A$2:$D$25,3)</f>
        <v>3.5</v>
      </c>
      <c r="E669">
        <v>1</v>
      </c>
      <c r="F669">
        <v>0</v>
      </c>
      <c r="G669" s="9">
        <f t="shared" si="10"/>
        <v>3.5</v>
      </c>
      <c r="H669" s="1">
        <f>VLOOKUP(A669,'Customer dataset'!$A$1:$J$284,9)</f>
        <v>51</v>
      </c>
    </row>
    <row r="670" spans="1:8" x14ac:dyDescent="0.2">
      <c r="A670" s="4">
        <v>18123</v>
      </c>
      <c r="B670" s="1">
        <v>43670</v>
      </c>
      <c r="C670">
        <v>22593</v>
      </c>
      <c r="D670">
        <f>VLOOKUP(C670,'Inventory dataset'!$A$2:$D$25,3)</f>
        <v>3.5</v>
      </c>
      <c r="E670">
        <v>1</v>
      </c>
      <c r="F670">
        <v>0</v>
      </c>
      <c r="G670" s="9">
        <f t="shared" si="10"/>
        <v>3.5</v>
      </c>
      <c r="H670" s="1">
        <f>VLOOKUP(A670,'Customer dataset'!$A$1:$J$284,9)</f>
        <v>51</v>
      </c>
    </row>
    <row r="671" spans="1:8" x14ac:dyDescent="0.2">
      <c r="A671" s="4">
        <v>18123</v>
      </c>
      <c r="B671" s="1">
        <v>43564</v>
      </c>
      <c r="C671">
        <v>22910</v>
      </c>
      <c r="D671">
        <f>VLOOKUP(C671,'Inventory dataset'!$A$2:$D$25,3)</f>
        <v>3.5</v>
      </c>
      <c r="E671">
        <v>1</v>
      </c>
      <c r="F671">
        <v>0</v>
      </c>
      <c r="G671" s="9">
        <f t="shared" si="10"/>
        <v>3.5</v>
      </c>
      <c r="H671" s="1">
        <f>VLOOKUP(A671,'Customer dataset'!$A$1:$J$284,9)</f>
        <v>51</v>
      </c>
    </row>
    <row r="672" spans="1:8" x14ac:dyDescent="0.2">
      <c r="A672" s="4">
        <v>18123</v>
      </c>
      <c r="B672" s="1">
        <v>43637</v>
      </c>
      <c r="C672">
        <v>79302</v>
      </c>
      <c r="D672">
        <f>VLOOKUP(C672,'Inventory dataset'!$A$2:$D$25,3)</f>
        <v>3.5</v>
      </c>
      <c r="E672">
        <v>2</v>
      </c>
      <c r="F672">
        <v>0</v>
      </c>
      <c r="G672" s="9">
        <f t="shared" si="10"/>
        <v>7</v>
      </c>
      <c r="H672" s="1">
        <f>VLOOKUP(A672,'Customer dataset'!$A$1:$J$284,9)</f>
        <v>51</v>
      </c>
    </row>
    <row r="673" spans="1:8" x14ac:dyDescent="0.2">
      <c r="A673" s="4">
        <v>18123</v>
      </c>
      <c r="B673" s="1">
        <v>43642</v>
      </c>
      <c r="C673">
        <v>79302</v>
      </c>
      <c r="D673">
        <f>VLOOKUP(C673,'Inventory dataset'!$A$2:$D$25,3)</f>
        <v>3.5</v>
      </c>
      <c r="E673">
        <v>1</v>
      </c>
      <c r="F673">
        <v>0</v>
      </c>
      <c r="G673" s="9">
        <f t="shared" si="10"/>
        <v>3.5</v>
      </c>
      <c r="H673" s="1">
        <f>VLOOKUP(A673,'Customer dataset'!$A$1:$J$284,9)</f>
        <v>51</v>
      </c>
    </row>
    <row r="674" spans="1:8" x14ac:dyDescent="0.2">
      <c r="A674" s="4">
        <v>18123</v>
      </c>
      <c r="B674" s="1">
        <v>43755</v>
      </c>
      <c r="C674">
        <v>82580</v>
      </c>
      <c r="D674">
        <f>VLOOKUP(C674,'Inventory dataset'!$A$2:$D$25,3)</f>
        <v>2.9</v>
      </c>
      <c r="E674">
        <v>1</v>
      </c>
      <c r="F674">
        <v>0</v>
      </c>
      <c r="G674" s="9">
        <f t="shared" si="10"/>
        <v>2.9</v>
      </c>
      <c r="H674" s="1">
        <f>VLOOKUP(A674,'Customer dataset'!$A$1:$J$284,9)</f>
        <v>51</v>
      </c>
    </row>
    <row r="675" spans="1:8" x14ac:dyDescent="0.2">
      <c r="A675" s="4">
        <v>18123</v>
      </c>
      <c r="B675" s="1">
        <v>43759</v>
      </c>
      <c r="C675">
        <v>84282</v>
      </c>
      <c r="D675">
        <f>VLOOKUP(C675,'Inventory dataset'!$A$2:$D$25,3)</f>
        <v>2.9</v>
      </c>
      <c r="E675">
        <v>1</v>
      </c>
      <c r="F675">
        <v>0</v>
      </c>
      <c r="G675" s="9">
        <f t="shared" si="10"/>
        <v>2.9</v>
      </c>
      <c r="H675" s="1">
        <f>VLOOKUP(A675,'Customer dataset'!$A$1:$J$284,9)</f>
        <v>51</v>
      </c>
    </row>
    <row r="676" spans="1:8" x14ac:dyDescent="0.2">
      <c r="A676" s="4">
        <v>18125</v>
      </c>
      <c r="B676" s="1">
        <v>43818</v>
      </c>
      <c r="C676">
        <v>20751</v>
      </c>
      <c r="D676">
        <f>VLOOKUP(C676,'Inventory dataset'!$A$2:$D$25,3)</f>
        <v>2.5</v>
      </c>
      <c r="E676">
        <v>1</v>
      </c>
      <c r="F676">
        <v>5</v>
      </c>
      <c r="G676" s="9">
        <f t="shared" si="10"/>
        <v>2.375</v>
      </c>
      <c r="H676" s="1">
        <f>VLOOKUP(A676,'Customer dataset'!$A$1:$J$284,9)</f>
        <v>50</v>
      </c>
    </row>
    <row r="677" spans="1:8" x14ac:dyDescent="0.2">
      <c r="A677" s="4">
        <v>18125</v>
      </c>
      <c r="B677" s="1">
        <v>43626</v>
      </c>
      <c r="C677">
        <v>21669</v>
      </c>
      <c r="D677">
        <f>VLOOKUP(C677,'Inventory dataset'!$A$2:$D$25,3)</f>
        <v>2.9</v>
      </c>
      <c r="E677">
        <v>1</v>
      </c>
      <c r="F677">
        <v>5</v>
      </c>
      <c r="G677" s="9">
        <f t="shared" si="10"/>
        <v>2.7549999999999999</v>
      </c>
      <c r="H677" s="1">
        <f>VLOOKUP(A677,'Customer dataset'!$A$1:$J$284,9)</f>
        <v>50</v>
      </c>
    </row>
    <row r="678" spans="1:8" x14ac:dyDescent="0.2">
      <c r="A678" s="4">
        <v>18125</v>
      </c>
      <c r="B678" s="1">
        <v>43536</v>
      </c>
      <c r="C678">
        <v>84282</v>
      </c>
      <c r="D678">
        <f>VLOOKUP(C678,'Inventory dataset'!$A$2:$D$25,3)</f>
        <v>2.9</v>
      </c>
      <c r="E678">
        <v>1</v>
      </c>
      <c r="F678">
        <v>0</v>
      </c>
      <c r="G678" s="9">
        <f t="shared" si="10"/>
        <v>2.9</v>
      </c>
      <c r="H678" s="1">
        <f>VLOOKUP(A678,'Customer dataset'!$A$1:$J$284,9)</f>
        <v>50</v>
      </c>
    </row>
    <row r="679" spans="1:8" x14ac:dyDescent="0.2">
      <c r="A679" s="4">
        <v>18126</v>
      </c>
      <c r="B679" s="1">
        <v>43703</v>
      </c>
      <c r="C679">
        <v>21408</v>
      </c>
      <c r="D679">
        <f>VLOOKUP(C679,'Inventory dataset'!$A$2:$D$25,3)</f>
        <v>3</v>
      </c>
      <c r="E679">
        <v>1</v>
      </c>
      <c r="F679">
        <v>0</v>
      </c>
      <c r="G679" s="9">
        <f t="shared" si="10"/>
        <v>3</v>
      </c>
      <c r="H679" s="1">
        <f>VLOOKUP(A679,'Customer dataset'!$A$1:$J$284,9)</f>
        <v>57</v>
      </c>
    </row>
    <row r="680" spans="1:8" x14ac:dyDescent="0.2">
      <c r="A680" s="4">
        <v>18126</v>
      </c>
      <c r="B680" s="1">
        <v>43808</v>
      </c>
      <c r="C680">
        <v>22144</v>
      </c>
      <c r="D680">
        <f>VLOOKUP(C680,'Inventory dataset'!$A$2:$D$25,3)</f>
        <v>3.2</v>
      </c>
      <c r="E680">
        <v>1</v>
      </c>
      <c r="F680">
        <v>0</v>
      </c>
      <c r="G680" s="9">
        <f t="shared" si="10"/>
        <v>3.2</v>
      </c>
      <c r="H680" s="1">
        <f>VLOOKUP(A680,'Customer dataset'!$A$1:$J$284,9)</f>
        <v>57</v>
      </c>
    </row>
    <row r="681" spans="1:8" x14ac:dyDescent="0.2">
      <c r="A681" s="4">
        <v>18126</v>
      </c>
      <c r="B681" s="1">
        <v>43538</v>
      </c>
      <c r="C681">
        <v>84879</v>
      </c>
      <c r="D681">
        <f>VLOOKUP(C681,'Inventory dataset'!$A$2:$D$25,3)</f>
        <v>2.75</v>
      </c>
      <c r="E681">
        <v>1</v>
      </c>
      <c r="F681">
        <v>5</v>
      </c>
      <c r="G681" s="9">
        <f t="shared" si="10"/>
        <v>2.6124999999999998</v>
      </c>
      <c r="H681" s="1">
        <f>VLOOKUP(A681,'Customer dataset'!$A$1:$J$284,9)</f>
        <v>57</v>
      </c>
    </row>
    <row r="682" spans="1:8" x14ac:dyDescent="0.2">
      <c r="A682" s="4">
        <v>18127</v>
      </c>
      <c r="B682" s="1">
        <v>43630</v>
      </c>
      <c r="C682">
        <v>20751</v>
      </c>
      <c r="D682">
        <f>VLOOKUP(C682,'Inventory dataset'!$A$2:$D$25,3)</f>
        <v>2.5</v>
      </c>
      <c r="E682">
        <v>1</v>
      </c>
      <c r="F682">
        <v>0</v>
      </c>
      <c r="G682" s="9">
        <f t="shared" si="10"/>
        <v>2.5</v>
      </c>
      <c r="H682" s="1">
        <f>VLOOKUP(A682,'Customer dataset'!$A$1:$J$284,9)</f>
        <v>47</v>
      </c>
    </row>
    <row r="683" spans="1:8" x14ac:dyDescent="0.2">
      <c r="A683" s="4">
        <v>18127</v>
      </c>
      <c r="B683" s="1">
        <v>43638</v>
      </c>
      <c r="C683">
        <v>21669</v>
      </c>
      <c r="D683">
        <f>VLOOKUP(C683,'Inventory dataset'!$A$2:$D$25,3)</f>
        <v>2.9</v>
      </c>
      <c r="E683">
        <v>1</v>
      </c>
      <c r="F683">
        <v>5</v>
      </c>
      <c r="G683" s="9">
        <f t="shared" si="10"/>
        <v>2.7549999999999999</v>
      </c>
      <c r="H683" s="1">
        <f>VLOOKUP(A683,'Customer dataset'!$A$1:$J$284,9)</f>
        <v>47</v>
      </c>
    </row>
    <row r="684" spans="1:8" x14ac:dyDescent="0.2">
      <c r="A684" s="4">
        <v>18127</v>
      </c>
      <c r="B684" s="1">
        <v>43717</v>
      </c>
      <c r="C684">
        <v>84282</v>
      </c>
      <c r="D684">
        <f>VLOOKUP(C684,'Inventory dataset'!$A$2:$D$25,3)</f>
        <v>2.9</v>
      </c>
      <c r="E684">
        <v>1</v>
      </c>
      <c r="F684">
        <v>0</v>
      </c>
      <c r="G684" s="9">
        <f t="shared" si="10"/>
        <v>2.9</v>
      </c>
      <c r="H684" s="1">
        <f>VLOOKUP(A684,'Customer dataset'!$A$1:$J$284,9)</f>
        <v>47</v>
      </c>
    </row>
    <row r="685" spans="1:8" x14ac:dyDescent="0.2">
      <c r="A685" s="4">
        <v>18128</v>
      </c>
      <c r="B685" s="1">
        <v>43646</v>
      </c>
      <c r="C685">
        <v>21669</v>
      </c>
      <c r="D685">
        <f>VLOOKUP(C685,'Inventory dataset'!$A$2:$D$25,3)</f>
        <v>2.9</v>
      </c>
      <c r="E685">
        <v>1</v>
      </c>
      <c r="F685">
        <v>0</v>
      </c>
      <c r="G685" s="9">
        <f t="shared" si="10"/>
        <v>2.9</v>
      </c>
      <c r="H685" s="1">
        <f>VLOOKUP(A685,'Customer dataset'!$A$1:$J$284,9)</f>
        <v>63</v>
      </c>
    </row>
    <row r="686" spans="1:8" x14ac:dyDescent="0.2">
      <c r="A686" s="4">
        <v>18128</v>
      </c>
      <c r="B686" s="1">
        <v>43802</v>
      </c>
      <c r="C686">
        <v>22144</v>
      </c>
      <c r="D686">
        <f>VLOOKUP(C686,'Inventory dataset'!$A$2:$D$25,3)</f>
        <v>3.2</v>
      </c>
      <c r="E686">
        <v>1</v>
      </c>
      <c r="F686">
        <v>5</v>
      </c>
      <c r="G686" s="9">
        <f t="shared" si="10"/>
        <v>3.04</v>
      </c>
      <c r="H686" s="1">
        <f>VLOOKUP(A686,'Customer dataset'!$A$1:$J$284,9)</f>
        <v>63</v>
      </c>
    </row>
    <row r="687" spans="1:8" x14ac:dyDescent="0.2">
      <c r="A687" s="4">
        <v>18128</v>
      </c>
      <c r="B687" s="1">
        <v>43753</v>
      </c>
      <c r="C687">
        <v>79302</v>
      </c>
      <c r="D687">
        <f>VLOOKUP(C687,'Inventory dataset'!$A$2:$D$25,3)</f>
        <v>3.5</v>
      </c>
      <c r="E687">
        <v>1</v>
      </c>
      <c r="F687">
        <v>10</v>
      </c>
      <c r="G687" s="9">
        <f t="shared" si="10"/>
        <v>3.15</v>
      </c>
      <c r="H687" s="1">
        <f>VLOOKUP(A687,'Customer dataset'!$A$1:$J$284,9)</f>
        <v>63</v>
      </c>
    </row>
    <row r="688" spans="1:8" x14ac:dyDescent="0.2">
      <c r="A688" s="4">
        <v>18128</v>
      </c>
      <c r="B688" s="1">
        <v>43804</v>
      </c>
      <c r="C688">
        <v>84879</v>
      </c>
      <c r="D688">
        <f>VLOOKUP(C688,'Inventory dataset'!$A$2:$D$25,3)</f>
        <v>2.75</v>
      </c>
      <c r="E688">
        <v>1</v>
      </c>
      <c r="F688">
        <v>0</v>
      </c>
      <c r="G688" s="9">
        <f t="shared" si="10"/>
        <v>2.75</v>
      </c>
      <c r="H688" s="1">
        <f>VLOOKUP(A688,'Customer dataset'!$A$1:$J$284,9)</f>
        <v>63</v>
      </c>
    </row>
    <row r="689" spans="1:8" x14ac:dyDescent="0.2">
      <c r="A689" s="4">
        <v>18129</v>
      </c>
      <c r="B689" s="1">
        <v>43732</v>
      </c>
      <c r="C689">
        <v>20751</v>
      </c>
      <c r="D689">
        <f>VLOOKUP(C689,'Inventory dataset'!$A$2:$D$25,3)</f>
        <v>2.5</v>
      </c>
      <c r="E689">
        <v>1</v>
      </c>
      <c r="F689">
        <v>5</v>
      </c>
      <c r="G689" s="9">
        <f t="shared" si="10"/>
        <v>2.375</v>
      </c>
      <c r="H689" s="1">
        <f>VLOOKUP(A689,'Customer dataset'!$A$1:$J$284,9)</f>
        <v>46</v>
      </c>
    </row>
    <row r="690" spans="1:8" x14ac:dyDescent="0.2">
      <c r="A690" s="4">
        <v>18129</v>
      </c>
      <c r="B690" s="1">
        <v>43573</v>
      </c>
      <c r="C690">
        <v>21408</v>
      </c>
      <c r="D690">
        <f>VLOOKUP(C690,'Inventory dataset'!$A$2:$D$25,3)</f>
        <v>3</v>
      </c>
      <c r="E690">
        <v>1</v>
      </c>
      <c r="F690">
        <v>0</v>
      </c>
      <c r="G690" s="9">
        <f t="shared" si="10"/>
        <v>3</v>
      </c>
      <c r="H690" s="1">
        <f>VLOOKUP(A690,'Customer dataset'!$A$1:$J$284,9)</f>
        <v>46</v>
      </c>
    </row>
    <row r="691" spans="1:8" x14ac:dyDescent="0.2">
      <c r="A691" s="4">
        <v>18129</v>
      </c>
      <c r="B691" s="1">
        <v>43633</v>
      </c>
      <c r="C691">
        <v>21669</v>
      </c>
      <c r="D691">
        <f>VLOOKUP(C691,'Inventory dataset'!$A$2:$D$25,3)</f>
        <v>2.9</v>
      </c>
      <c r="E691">
        <v>1</v>
      </c>
      <c r="F691">
        <v>0</v>
      </c>
      <c r="G691" s="9">
        <f t="shared" si="10"/>
        <v>2.9</v>
      </c>
      <c r="H691" s="1">
        <f>VLOOKUP(A691,'Customer dataset'!$A$1:$J$284,9)</f>
        <v>46</v>
      </c>
    </row>
    <row r="692" spans="1:8" x14ac:dyDescent="0.2">
      <c r="A692" s="4">
        <v>18129</v>
      </c>
      <c r="B692" s="1">
        <v>43538</v>
      </c>
      <c r="C692">
        <v>84282</v>
      </c>
      <c r="D692">
        <f>VLOOKUP(C692,'Inventory dataset'!$A$2:$D$25,3)</f>
        <v>2.9</v>
      </c>
      <c r="E692">
        <v>1</v>
      </c>
      <c r="F692">
        <v>0</v>
      </c>
      <c r="G692" s="9">
        <f t="shared" si="10"/>
        <v>2.9</v>
      </c>
      <c r="H692" s="1">
        <f>VLOOKUP(A692,'Customer dataset'!$A$1:$J$284,9)</f>
        <v>46</v>
      </c>
    </row>
    <row r="693" spans="1:8" x14ac:dyDescent="0.2">
      <c r="A693" s="4">
        <v>18130</v>
      </c>
      <c r="B693" s="1">
        <v>43660</v>
      </c>
      <c r="C693">
        <v>21408</v>
      </c>
      <c r="D693">
        <f>VLOOKUP(C693,'Inventory dataset'!$A$2:$D$25,3)</f>
        <v>3</v>
      </c>
      <c r="E693">
        <v>1</v>
      </c>
      <c r="F693">
        <v>0</v>
      </c>
      <c r="G693" s="9">
        <f t="shared" si="10"/>
        <v>3</v>
      </c>
      <c r="H693" s="1">
        <f>VLOOKUP(A693,'Customer dataset'!$A$1:$J$284,9)</f>
        <v>50</v>
      </c>
    </row>
    <row r="694" spans="1:8" x14ac:dyDescent="0.2">
      <c r="A694" s="4">
        <v>18130</v>
      </c>
      <c r="B694" s="1">
        <v>43629</v>
      </c>
      <c r="C694">
        <v>22144</v>
      </c>
      <c r="D694">
        <f>VLOOKUP(C694,'Inventory dataset'!$A$2:$D$25,3)</f>
        <v>3.2</v>
      </c>
      <c r="E694">
        <v>1</v>
      </c>
      <c r="F694">
        <v>5</v>
      </c>
      <c r="G694" s="9">
        <f t="shared" si="10"/>
        <v>3.04</v>
      </c>
      <c r="H694" s="1">
        <f>VLOOKUP(A694,'Customer dataset'!$A$1:$J$284,9)</f>
        <v>50</v>
      </c>
    </row>
    <row r="695" spans="1:8" x14ac:dyDescent="0.2">
      <c r="A695" s="4">
        <v>18130</v>
      </c>
      <c r="B695" s="1">
        <v>43591</v>
      </c>
      <c r="C695">
        <v>84879</v>
      </c>
      <c r="D695">
        <f>VLOOKUP(C695,'Inventory dataset'!$A$2:$D$25,3)</f>
        <v>2.75</v>
      </c>
      <c r="E695">
        <v>1</v>
      </c>
      <c r="F695">
        <v>0</v>
      </c>
      <c r="G695" s="9">
        <f t="shared" si="10"/>
        <v>2.75</v>
      </c>
      <c r="H695" s="1">
        <f>VLOOKUP(A695,'Customer dataset'!$A$1:$J$284,9)</f>
        <v>50</v>
      </c>
    </row>
    <row r="696" spans="1:8" x14ac:dyDescent="0.2">
      <c r="A696" s="4">
        <v>18133</v>
      </c>
      <c r="B696" s="1">
        <v>43474</v>
      </c>
      <c r="C696">
        <v>21730</v>
      </c>
      <c r="D696">
        <f>VLOOKUP(C696,'Inventory dataset'!$A$2:$D$25,3)</f>
        <v>2.5</v>
      </c>
      <c r="E696">
        <v>1</v>
      </c>
      <c r="F696">
        <v>0</v>
      </c>
      <c r="G696" s="9">
        <f t="shared" si="10"/>
        <v>2.5</v>
      </c>
      <c r="H696" s="1">
        <f>VLOOKUP(A696,'Customer dataset'!$A$1:$J$284,9)</f>
        <v>56</v>
      </c>
    </row>
    <row r="697" spans="1:8" x14ac:dyDescent="0.2">
      <c r="A697" s="4">
        <v>18133</v>
      </c>
      <c r="B697" s="1">
        <v>43525</v>
      </c>
      <c r="C697">
        <v>21871</v>
      </c>
      <c r="D697">
        <f>VLOOKUP(C697,'Inventory dataset'!$A$2:$D$25,3)</f>
        <v>2.9</v>
      </c>
      <c r="E697">
        <v>1</v>
      </c>
      <c r="F697">
        <v>0</v>
      </c>
      <c r="G697" s="9">
        <f t="shared" si="10"/>
        <v>2.9</v>
      </c>
      <c r="H697" s="1">
        <f>VLOOKUP(A697,'Customer dataset'!$A$1:$J$284,9)</f>
        <v>56</v>
      </c>
    </row>
    <row r="698" spans="1:8" x14ac:dyDescent="0.2">
      <c r="A698" s="4">
        <v>18133</v>
      </c>
      <c r="B698" s="1">
        <v>43755</v>
      </c>
      <c r="C698">
        <v>22075</v>
      </c>
      <c r="D698">
        <f>VLOOKUP(C698,'Inventory dataset'!$A$2:$D$25,3)</f>
        <v>2.9</v>
      </c>
      <c r="E698">
        <v>1</v>
      </c>
      <c r="F698">
        <v>0</v>
      </c>
      <c r="G698" s="9">
        <f t="shared" si="10"/>
        <v>2.9</v>
      </c>
      <c r="H698" s="1">
        <f>VLOOKUP(A698,'Customer dataset'!$A$1:$J$284,9)</f>
        <v>56</v>
      </c>
    </row>
    <row r="699" spans="1:8" x14ac:dyDescent="0.2">
      <c r="A699" s="4">
        <v>18133</v>
      </c>
      <c r="B699" s="1">
        <v>43761</v>
      </c>
      <c r="C699">
        <v>22075</v>
      </c>
      <c r="D699">
        <f>VLOOKUP(C699,'Inventory dataset'!$A$2:$D$25,3)</f>
        <v>2.9</v>
      </c>
      <c r="E699">
        <v>1</v>
      </c>
      <c r="F699">
        <v>0</v>
      </c>
      <c r="G699" s="9">
        <f t="shared" si="10"/>
        <v>2.9</v>
      </c>
      <c r="H699" s="1">
        <f>VLOOKUP(A699,'Customer dataset'!$A$1:$J$284,9)</f>
        <v>56</v>
      </c>
    </row>
    <row r="700" spans="1:8" x14ac:dyDescent="0.2">
      <c r="A700" s="4">
        <v>18133</v>
      </c>
      <c r="B700" s="1">
        <v>43716</v>
      </c>
      <c r="C700">
        <v>22077</v>
      </c>
      <c r="D700">
        <f>VLOOKUP(C700,'Inventory dataset'!$A$2:$D$25,3)</f>
        <v>3.5</v>
      </c>
      <c r="E700">
        <v>1</v>
      </c>
      <c r="F700">
        <v>0</v>
      </c>
      <c r="G700" s="9">
        <f t="shared" si="10"/>
        <v>3.5</v>
      </c>
      <c r="H700" s="1">
        <f>VLOOKUP(A700,'Customer dataset'!$A$1:$J$284,9)</f>
        <v>56</v>
      </c>
    </row>
    <row r="701" spans="1:8" x14ac:dyDescent="0.2">
      <c r="A701" s="4">
        <v>18133</v>
      </c>
      <c r="B701" s="1">
        <v>43566</v>
      </c>
      <c r="C701">
        <v>22144</v>
      </c>
      <c r="D701">
        <f>VLOOKUP(C701,'Inventory dataset'!$A$2:$D$25,3)</f>
        <v>3.2</v>
      </c>
      <c r="E701">
        <v>1</v>
      </c>
      <c r="F701">
        <v>0</v>
      </c>
      <c r="G701" s="9">
        <f t="shared" si="10"/>
        <v>3.2</v>
      </c>
      <c r="H701" s="1">
        <f>VLOOKUP(A701,'Customer dataset'!$A$1:$J$284,9)</f>
        <v>56</v>
      </c>
    </row>
    <row r="702" spans="1:8" x14ac:dyDescent="0.2">
      <c r="A702" s="4">
        <v>18133</v>
      </c>
      <c r="B702" s="1">
        <v>43640</v>
      </c>
      <c r="C702">
        <v>22167</v>
      </c>
      <c r="D702">
        <f>VLOOKUP(C702,'Inventory dataset'!$A$2:$D$25,3)</f>
        <v>3.2</v>
      </c>
      <c r="E702">
        <v>1</v>
      </c>
      <c r="F702">
        <v>0</v>
      </c>
      <c r="G702" s="9">
        <f t="shared" si="10"/>
        <v>3.2</v>
      </c>
      <c r="H702" s="1">
        <f>VLOOKUP(A702,'Customer dataset'!$A$1:$J$284,9)</f>
        <v>56</v>
      </c>
    </row>
    <row r="703" spans="1:8" x14ac:dyDescent="0.2">
      <c r="A703" s="4">
        <v>18133</v>
      </c>
      <c r="B703" s="1">
        <v>43810</v>
      </c>
      <c r="C703">
        <v>22466</v>
      </c>
      <c r="D703">
        <f>VLOOKUP(C703,'Inventory dataset'!$A$2:$D$25,3)</f>
        <v>2.75</v>
      </c>
      <c r="E703">
        <v>1</v>
      </c>
      <c r="F703">
        <v>0</v>
      </c>
      <c r="G703" s="9">
        <f t="shared" si="10"/>
        <v>2.75</v>
      </c>
      <c r="H703" s="1">
        <f>VLOOKUP(A703,'Customer dataset'!$A$1:$J$284,9)</f>
        <v>56</v>
      </c>
    </row>
    <row r="704" spans="1:8" x14ac:dyDescent="0.2">
      <c r="A704" s="4">
        <v>18133</v>
      </c>
      <c r="B704" s="1">
        <v>43649</v>
      </c>
      <c r="C704">
        <v>22593</v>
      </c>
      <c r="D704">
        <f>VLOOKUP(C704,'Inventory dataset'!$A$2:$D$25,3)</f>
        <v>3.5</v>
      </c>
      <c r="E704">
        <v>1</v>
      </c>
      <c r="F704">
        <v>0</v>
      </c>
      <c r="G704" s="9">
        <f t="shared" si="10"/>
        <v>3.5</v>
      </c>
      <c r="H704" s="1">
        <f>VLOOKUP(A704,'Customer dataset'!$A$1:$J$284,9)</f>
        <v>56</v>
      </c>
    </row>
    <row r="705" spans="1:8" x14ac:dyDescent="0.2">
      <c r="A705" s="4">
        <v>18133</v>
      </c>
      <c r="B705" s="1">
        <v>43766</v>
      </c>
      <c r="C705">
        <v>22910</v>
      </c>
      <c r="D705">
        <f>VLOOKUP(C705,'Inventory dataset'!$A$2:$D$25,3)</f>
        <v>3.5</v>
      </c>
      <c r="E705">
        <v>1</v>
      </c>
      <c r="F705">
        <v>0</v>
      </c>
      <c r="G705" s="9">
        <f t="shared" si="10"/>
        <v>3.5</v>
      </c>
      <c r="H705" s="1">
        <f>VLOOKUP(A705,'Customer dataset'!$A$1:$J$284,9)</f>
        <v>56</v>
      </c>
    </row>
    <row r="706" spans="1:8" x14ac:dyDescent="0.2">
      <c r="A706" s="4">
        <v>18133</v>
      </c>
      <c r="B706" s="1">
        <v>43558</v>
      </c>
      <c r="C706">
        <v>79302</v>
      </c>
      <c r="D706">
        <f>VLOOKUP(C706,'Inventory dataset'!$A$2:$D$25,3)</f>
        <v>3.5</v>
      </c>
      <c r="E706">
        <v>1</v>
      </c>
      <c r="F706">
        <v>0</v>
      </c>
      <c r="G706" s="9">
        <f t="shared" ref="G706:G769" si="11">D706*E706*(1-F706/100)</f>
        <v>3.5</v>
      </c>
      <c r="H706" s="1">
        <f>VLOOKUP(A706,'Customer dataset'!$A$1:$J$284,9)</f>
        <v>56</v>
      </c>
    </row>
    <row r="707" spans="1:8" x14ac:dyDescent="0.2">
      <c r="A707" s="4">
        <v>18133</v>
      </c>
      <c r="B707" s="1">
        <v>43663</v>
      </c>
      <c r="C707">
        <v>82580</v>
      </c>
      <c r="D707">
        <f>VLOOKUP(C707,'Inventory dataset'!$A$2:$D$25,3)</f>
        <v>2.9</v>
      </c>
      <c r="E707">
        <v>1</v>
      </c>
      <c r="F707">
        <v>0</v>
      </c>
      <c r="G707" s="9">
        <f t="shared" si="11"/>
        <v>2.9</v>
      </c>
      <c r="H707" s="1">
        <f>VLOOKUP(A707,'Customer dataset'!$A$1:$J$284,9)</f>
        <v>56</v>
      </c>
    </row>
    <row r="708" spans="1:8" x14ac:dyDescent="0.2">
      <c r="A708" s="4">
        <v>18135</v>
      </c>
      <c r="B708" s="1">
        <v>43744</v>
      </c>
      <c r="C708">
        <v>20751</v>
      </c>
      <c r="D708">
        <f>VLOOKUP(C708,'Inventory dataset'!$A$2:$D$25,3)</f>
        <v>2.5</v>
      </c>
      <c r="E708">
        <v>1</v>
      </c>
      <c r="F708">
        <v>0</v>
      </c>
      <c r="G708" s="9">
        <f t="shared" si="11"/>
        <v>2.5</v>
      </c>
      <c r="H708" s="1">
        <f>VLOOKUP(A708,'Customer dataset'!$A$1:$J$284,9)</f>
        <v>51</v>
      </c>
    </row>
    <row r="709" spans="1:8" x14ac:dyDescent="0.2">
      <c r="A709" s="4">
        <v>18135</v>
      </c>
      <c r="B709" s="1">
        <v>43567</v>
      </c>
      <c r="C709">
        <v>21669</v>
      </c>
      <c r="D709">
        <f>VLOOKUP(C709,'Inventory dataset'!$A$2:$D$25,3)</f>
        <v>2.9</v>
      </c>
      <c r="E709">
        <v>1</v>
      </c>
      <c r="F709">
        <v>0</v>
      </c>
      <c r="G709" s="9">
        <f t="shared" si="11"/>
        <v>2.9</v>
      </c>
      <c r="H709" s="1">
        <f>VLOOKUP(A709,'Customer dataset'!$A$1:$J$284,9)</f>
        <v>51</v>
      </c>
    </row>
    <row r="710" spans="1:8" x14ac:dyDescent="0.2">
      <c r="A710" s="4">
        <v>18135</v>
      </c>
      <c r="B710" s="1">
        <v>43737</v>
      </c>
      <c r="C710">
        <v>84282</v>
      </c>
      <c r="D710">
        <f>VLOOKUP(C710,'Inventory dataset'!$A$2:$D$25,3)</f>
        <v>2.9</v>
      </c>
      <c r="E710">
        <v>1</v>
      </c>
      <c r="F710">
        <v>5</v>
      </c>
      <c r="G710" s="9">
        <f t="shared" si="11"/>
        <v>2.7549999999999999</v>
      </c>
      <c r="H710" s="1">
        <f>VLOOKUP(A710,'Customer dataset'!$A$1:$J$284,9)</f>
        <v>51</v>
      </c>
    </row>
    <row r="711" spans="1:8" x14ac:dyDescent="0.2">
      <c r="A711" s="4">
        <v>18136</v>
      </c>
      <c r="B711" s="1">
        <v>43715</v>
      </c>
      <c r="C711">
        <v>21408</v>
      </c>
      <c r="D711">
        <f>VLOOKUP(C711,'Inventory dataset'!$A$2:$D$25,3)</f>
        <v>3</v>
      </c>
      <c r="E711">
        <v>1</v>
      </c>
      <c r="F711">
        <v>0</v>
      </c>
      <c r="G711" s="9">
        <f t="shared" si="11"/>
        <v>3</v>
      </c>
      <c r="H711" s="1">
        <f>VLOOKUP(A711,'Customer dataset'!$A$1:$J$284,9)</f>
        <v>55</v>
      </c>
    </row>
    <row r="712" spans="1:8" x14ac:dyDescent="0.2">
      <c r="A712" s="4">
        <v>18136</v>
      </c>
      <c r="B712" s="1">
        <v>43694</v>
      </c>
      <c r="C712">
        <v>22144</v>
      </c>
      <c r="D712">
        <f>VLOOKUP(C712,'Inventory dataset'!$A$2:$D$25,3)</f>
        <v>3.2</v>
      </c>
      <c r="E712">
        <v>1</v>
      </c>
      <c r="F712">
        <v>0</v>
      </c>
      <c r="G712" s="9">
        <f t="shared" si="11"/>
        <v>3.2</v>
      </c>
      <c r="H712" s="1">
        <f>VLOOKUP(A712,'Customer dataset'!$A$1:$J$284,9)</f>
        <v>55</v>
      </c>
    </row>
    <row r="713" spans="1:8" x14ac:dyDescent="0.2">
      <c r="A713" s="4">
        <v>18136</v>
      </c>
      <c r="B713" s="1">
        <v>43806</v>
      </c>
      <c r="C713">
        <v>84879</v>
      </c>
      <c r="D713">
        <f>VLOOKUP(C713,'Inventory dataset'!$A$2:$D$25,3)</f>
        <v>2.75</v>
      </c>
      <c r="E713">
        <v>1</v>
      </c>
      <c r="F713">
        <v>0</v>
      </c>
      <c r="G713" s="9">
        <f t="shared" si="11"/>
        <v>2.75</v>
      </c>
      <c r="H713" s="1">
        <f>VLOOKUP(A713,'Customer dataset'!$A$1:$J$284,9)</f>
        <v>55</v>
      </c>
    </row>
    <row r="714" spans="1:8" x14ac:dyDescent="0.2">
      <c r="A714" s="4">
        <v>18138</v>
      </c>
      <c r="B714" s="1">
        <v>43817</v>
      </c>
      <c r="C714">
        <v>20751</v>
      </c>
      <c r="D714">
        <f>VLOOKUP(C714,'Inventory dataset'!$A$2:$D$25,3)</f>
        <v>2.5</v>
      </c>
      <c r="E714">
        <v>1</v>
      </c>
      <c r="F714">
        <v>0</v>
      </c>
      <c r="G714" s="9">
        <f t="shared" si="11"/>
        <v>2.5</v>
      </c>
      <c r="H714" s="1">
        <f>VLOOKUP(A714,'Customer dataset'!$A$1:$J$284,9)</f>
        <v>57</v>
      </c>
    </row>
    <row r="715" spans="1:8" x14ac:dyDescent="0.2">
      <c r="A715" s="4">
        <v>18138</v>
      </c>
      <c r="B715" s="1">
        <v>43785</v>
      </c>
      <c r="C715">
        <v>21669</v>
      </c>
      <c r="D715">
        <f>VLOOKUP(C715,'Inventory dataset'!$A$2:$D$25,3)</f>
        <v>2.9</v>
      </c>
      <c r="E715">
        <v>1</v>
      </c>
      <c r="F715">
        <v>0</v>
      </c>
      <c r="G715" s="9">
        <f t="shared" si="11"/>
        <v>2.9</v>
      </c>
      <c r="H715" s="1">
        <f>VLOOKUP(A715,'Customer dataset'!$A$1:$J$284,9)</f>
        <v>57</v>
      </c>
    </row>
    <row r="716" spans="1:8" x14ac:dyDescent="0.2">
      <c r="A716" s="4">
        <v>18138</v>
      </c>
      <c r="B716" s="1">
        <v>43478</v>
      </c>
      <c r="C716">
        <v>22144</v>
      </c>
      <c r="D716">
        <f>VLOOKUP(C716,'Inventory dataset'!$A$2:$D$25,3)</f>
        <v>3.2</v>
      </c>
      <c r="E716">
        <v>1</v>
      </c>
      <c r="F716">
        <v>0</v>
      </c>
      <c r="G716" s="9">
        <f t="shared" si="11"/>
        <v>3.2</v>
      </c>
      <c r="H716" s="1">
        <f>VLOOKUP(A716,'Customer dataset'!$A$1:$J$284,9)</f>
        <v>57</v>
      </c>
    </row>
    <row r="717" spans="1:8" x14ac:dyDescent="0.2">
      <c r="A717" s="4">
        <v>18138</v>
      </c>
      <c r="B717" s="1">
        <v>43781</v>
      </c>
      <c r="C717">
        <v>84282</v>
      </c>
      <c r="D717">
        <f>VLOOKUP(C717,'Inventory dataset'!$A$2:$D$25,3)</f>
        <v>2.9</v>
      </c>
      <c r="E717">
        <v>1</v>
      </c>
      <c r="F717">
        <v>5</v>
      </c>
      <c r="G717" s="9">
        <f t="shared" si="11"/>
        <v>2.7549999999999999</v>
      </c>
      <c r="H717" s="1">
        <f>VLOOKUP(A717,'Customer dataset'!$A$1:$J$284,9)</f>
        <v>57</v>
      </c>
    </row>
    <row r="718" spans="1:8" x14ac:dyDescent="0.2">
      <c r="A718" s="4">
        <v>18139</v>
      </c>
      <c r="B718" s="1">
        <v>43726</v>
      </c>
      <c r="C718">
        <v>20751</v>
      </c>
      <c r="D718">
        <f>VLOOKUP(C718,'Inventory dataset'!$A$2:$D$25,3)</f>
        <v>2.5</v>
      </c>
      <c r="E718">
        <v>1</v>
      </c>
      <c r="F718">
        <v>5</v>
      </c>
      <c r="G718" s="9">
        <f t="shared" si="11"/>
        <v>2.375</v>
      </c>
      <c r="H718" s="1">
        <f>VLOOKUP(A718,'Customer dataset'!$A$1:$J$284,9)</f>
        <v>64</v>
      </c>
    </row>
    <row r="719" spans="1:8" x14ac:dyDescent="0.2">
      <c r="A719" s="4">
        <v>18139</v>
      </c>
      <c r="B719" s="1">
        <v>43623</v>
      </c>
      <c r="C719">
        <v>21408</v>
      </c>
      <c r="D719">
        <f>VLOOKUP(C719,'Inventory dataset'!$A$2:$D$25,3)</f>
        <v>3</v>
      </c>
      <c r="E719">
        <v>1</v>
      </c>
      <c r="F719">
        <v>5</v>
      </c>
      <c r="G719" s="9">
        <f t="shared" si="11"/>
        <v>2.8499999999999996</v>
      </c>
      <c r="H719" s="1">
        <f>VLOOKUP(A719,'Customer dataset'!$A$1:$J$284,9)</f>
        <v>64</v>
      </c>
    </row>
    <row r="720" spans="1:8" x14ac:dyDescent="0.2">
      <c r="A720" s="4">
        <v>18139</v>
      </c>
      <c r="B720" s="1">
        <v>43636</v>
      </c>
      <c r="C720">
        <v>84282</v>
      </c>
      <c r="D720">
        <f>VLOOKUP(C720,'Inventory dataset'!$A$2:$D$25,3)</f>
        <v>2.9</v>
      </c>
      <c r="E720">
        <v>1</v>
      </c>
      <c r="F720">
        <v>0</v>
      </c>
      <c r="G720" s="9">
        <f t="shared" si="11"/>
        <v>2.9</v>
      </c>
      <c r="H720" s="1">
        <f>VLOOKUP(A720,'Customer dataset'!$A$1:$J$284,9)</f>
        <v>64</v>
      </c>
    </row>
    <row r="721" spans="1:8" x14ac:dyDescent="0.2">
      <c r="A721" s="4">
        <v>18139</v>
      </c>
      <c r="B721" s="1">
        <v>43798</v>
      </c>
      <c r="C721">
        <v>84879</v>
      </c>
      <c r="D721">
        <f>VLOOKUP(C721,'Inventory dataset'!$A$2:$D$25,3)</f>
        <v>2.75</v>
      </c>
      <c r="E721">
        <v>1</v>
      </c>
      <c r="F721">
        <v>5</v>
      </c>
      <c r="G721" s="9">
        <f t="shared" si="11"/>
        <v>2.6124999999999998</v>
      </c>
      <c r="H721" s="1">
        <f>VLOOKUP(A721,'Customer dataset'!$A$1:$J$284,9)</f>
        <v>64</v>
      </c>
    </row>
    <row r="722" spans="1:8" x14ac:dyDescent="0.2">
      <c r="A722" s="4">
        <v>18141</v>
      </c>
      <c r="B722" s="1">
        <v>43504</v>
      </c>
      <c r="C722">
        <v>21408</v>
      </c>
      <c r="D722">
        <f>VLOOKUP(C722,'Inventory dataset'!$A$2:$D$25,3)</f>
        <v>3</v>
      </c>
      <c r="E722">
        <v>1</v>
      </c>
      <c r="F722">
        <v>5</v>
      </c>
      <c r="G722" s="9">
        <f t="shared" si="11"/>
        <v>2.8499999999999996</v>
      </c>
      <c r="H722" s="1">
        <f>VLOOKUP(A722,'Customer dataset'!$A$1:$J$284,9)</f>
        <v>43</v>
      </c>
    </row>
    <row r="723" spans="1:8" x14ac:dyDescent="0.2">
      <c r="A723" s="4">
        <v>18141</v>
      </c>
      <c r="B723" s="1">
        <v>43689</v>
      </c>
      <c r="C723">
        <v>21669</v>
      </c>
      <c r="D723">
        <f>VLOOKUP(C723,'Inventory dataset'!$A$2:$D$25,3)</f>
        <v>2.9</v>
      </c>
      <c r="E723">
        <v>1</v>
      </c>
      <c r="F723">
        <v>10</v>
      </c>
      <c r="G723" s="9">
        <f t="shared" si="11"/>
        <v>2.61</v>
      </c>
      <c r="H723" s="1">
        <f>VLOOKUP(A723,'Customer dataset'!$A$1:$J$284,9)</f>
        <v>43</v>
      </c>
    </row>
    <row r="724" spans="1:8" x14ac:dyDescent="0.2">
      <c r="A724" s="4">
        <v>18141</v>
      </c>
      <c r="B724" s="1">
        <v>43630</v>
      </c>
      <c r="C724">
        <v>22144</v>
      </c>
      <c r="D724">
        <f>VLOOKUP(C724,'Inventory dataset'!$A$2:$D$25,3)</f>
        <v>3.2</v>
      </c>
      <c r="E724">
        <v>1</v>
      </c>
      <c r="F724">
        <v>10</v>
      </c>
      <c r="G724" s="9">
        <f t="shared" si="11"/>
        <v>2.8800000000000003</v>
      </c>
      <c r="H724" s="1">
        <f>VLOOKUP(A724,'Customer dataset'!$A$1:$J$284,9)</f>
        <v>43</v>
      </c>
    </row>
    <row r="725" spans="1:8" x14ac:dyDescent="0.2">
      <c r="A725" s="4">
        <v>18141</v>
      </c>
      <c r="B725" s="1">
        <v>43610</v>
      </c>
      <c r="C725">
        <v>84879</v>
      </c>
      <c r="D725">
        <f>VLOOKUP(C725,'Inventory dataset'!$A$2:$D$25,3)</f>
        <v>2.75</v>
      </c>
      <c r="E725">
        <v>1</v>
      </c>
      <c r="F725">
        <v>0</v>
      </c>
      <c r="G725" s="9">
        <f t="shared" si="11"/>
        <v>2.75</v>
      </c>
      <c r="H725" s="1">
        <f>VLOOKUP(A725,'Customer dataset'!$A$1:$J$284,9)</f>
        <v>43</v>
      </c>
    </row>
    <row r="726" spans="1:8" x14ac:dyDescent="0.2">
      <c r="A726" s="4">
        <v>18142</v>
      </c>
      <c r="B726" s="1">
        <v>43740</v>
      </c>
      <c r="C726">
        <v>20751</v>
      </c>
      <c r="D726">
        <f>VLOOKUP(C726,'Inventory dataset'!$A$2:$D$25,3)</f>
        <v>2.5</v>
      </c>
      <c r="E726">
        <v>1</v>
      </c>
      <c r="F726">
        <v>5</v>
      </c>
      <c r="G726" s="9">
        <f t="shared" si="11"/>
        <v>2.375</v>
      </c>
      <c r="H726" s="1">
        <f>VLOOKUP(A726,'Customer dataset'!$A$1:$J$284,9)</f>
        <v>49</v>
      </c>
    </row>
    <row r="727" spans="1:8" x14ac:dyDescent="0.2">
      <c r="A727" s="4">
        <v>18142</v>
      </c>
      <c r="B727" s="1">
        <v>43505</v>
      </c>
      <c r="C727">
        <v>21408</v>
      </c>
      <c r="D727">
        <f>VLOOKUP(C727,'Inventory dataset'!$A$2:$D$25,3)</f>
        <v>3</v>
      </c>
      <c r="E727">
        <v>1</v>
      </c>
      <c r="F727">
        <v>0</v>
      </c>
      <c r="G727" s="9">
        <f t="shared" si="11"/>
        <v>3</v>
      </c>
      <c r="H727" s="1">
        <f>VLOOKUP(A727,'Customer dataset'!$A$1:$J$284,9)</f>
        <v>49</v>
      </c>
    </row>
    <row r="728" spans="1:8" x14ac:dyDescent="0.2">
      <c r="A728" s="4">
        <v>18142</v>
      </c>
      <c r="B728" s="1">
        <v>43709</v>
      </c>
      <c r="C728">
        <v>21669</v>
      </c>
      <c r="D728">
        <f>VLOOKUP(C728,'Inventory dataset'!$A$2:$D$25,3)</f>
        <v>2.9</v>
      </c>
      <c r="E728">
        <v>1</v>
      </c>
      <c r="F728">
        <v>5</v>
      </c>
      <c r="G728" s="9">
        <f t="shared" si="11"/>
        <v>2.7549999999999999</v>
      </c>
      <c r="H728" s="1">
        <f>VLOOKUP(A728,'Customer dataset'!$A$1:$J$284,9)</f>
        <v>49</v>
      </c>
    </row>
    <row r="729" spans="1:8" x14ac:dyDescent="0.2">
      <c r="A729" s="4">
        <v>18142</v>
      </c>
      <c r="B729" s="1">
        <v>43510</v>
      </c>
      <c r="C729">
        <v>84282</v>
      </c>
      <c r="D729">
        <f>VLOOKUP(C729,'Inventory dataset'!$A$2:$D$25,3)</f>
        <v>2.9</v>
      </c>
      <c r="E729">
        <v>1</v>
      </c>
      <c r="F729">
        <v>5</v>
      </c>
      <c r="G729" s="9">
        <f t="shared" si="11"/>
        <v>2.7549999999999999</v>
      </c>
      <c r="H729" s="1">
        <f>VLOOKUP(A729,'Customer dataset'!$A$1:$J$284,9)</f>
        <v>49</v>
      </c>
    </row>
    <row r="730" spans="1:8" x14ac:dyDescent="0.2">
      <c r="A730" s="4">
        <v>18143</v>
      </c>
      <c r="B730" s="1">
        <v>43527</v>
      </c>
      <c r="C730">
        <v>21730</v>
      </c>
      <c r="D730">
        <f>VLOOKUP(C730,'Inventory dataset'!$A$2:$D$25,3)</f>
        <v>2.5</v>
      </c>
      <c r="E730">
        <v>1</v>
      </c>
      <c r="F730">
        <v>0</v>
      </c>
      <c r="G730" s="9">
        <f t="shared" si="11"/>
        <v>2.5</v>
      </c>
      <c r="H730" s="1">
        <f>VLOOKUP(A730,'Customer dataset'!$A$1:$J$284,9)</f>
        <v>60</v>
      </c>
    </row>
    <row r="731" spans="1:8" x14ac:dyDescent="0.2">
      <c r="A731" s="4">
        <v>18143</v>
      </c>
      <c r="B731" s="1">
        <v>43555</v>
      </c>
      <c r="C731">
        <v>21871</v>
      </c>
      <c r="D731">
        <f>VLOOKUP(C731,'Inventory dataset'!$A$2:$D$25,3)</f>
        <v>2.9</v>
      </c>
      <c r="E731">
        <v>1</v>
      </c>
      <c r="F731">
        <v>0</v>
      </c>
      <c r="G731" s="9">
        <f t="shared" si="11"/>
        <v>2.9</v>
      </c>
      <c r="H731" s="1">
        <f>VLOOKUP(A731,'Customer dataset'!$A$1:$J$284,9)</f>
        <v>60</v>
      </c>
    </row>
    <row r="732" spans="1:8" x14ac:dyDescent="0.2">
      <c r="A732" s="4">
        <v>18143</v>
      </c>
      <c r="B732" s="1">
        <v>43782</v>
      </c>
      <c r="C732">
        <v>22910</v>
      </c>
      <c r="D732">
        <f>VLOOKUP(C732,'Inventory dataset'!$A$2:$D$25,3)</f>
        <v>3.5</v>
      </c>
      <c r="E732">
        <v>1</v>
      </c>
      <c r="F732">
        <v>0</v>
      </c>
      <c r="G732" s="9">
        <f t="shared" si="11"/>
        <v>3.5</v>
      </c>
      <c r="H732" s="1">
        <f>VLOOKUP(A732,'Customer dataset'!$A$1:$J$284,9)</f>
        <v>60</v>
      </c>
    </row>
    <row r="733" spans="1:8" x14ac:dyDescent="0.2">
      <c r="A733" s="4">
        <v>18143</v>
      </c>
      <c r="B733" s="1">
        <v>43817</v>
      </c>
      <c r="C733">
        <v>79302</v>
      </c>
      <c r="D733">
        <f>VLOOKUP(C733,'Inventory dataset'!$A$2:$D$25,3)</f>
        <v>3.5</v>
      </c>
      <c r="E733">
        <v>1</v>
      </c>
      <c r="F733">
        <v>0</v>
      </c>
      <c r="G733" s="9">
        <f t="shared" si="11"/>
        <v>3.5</v>
      </c>
      <c r="H733" s="1">
        <f>VLOOKUP(A733,'Customer dataset'!$A$1:$J$284,9)</f>
        <v>60</v>
      </c>
    </row>
    <row r="734" spans="1:8" x14ac:dyDescent="0.2">
      <c r="A734" s="4">
        <v>18143</v>
      </c>
      <c r="B734" s="1">
        <v>43567</v>
      </c>
      <c r="C734">
        <v>84836</v>
      </c>
      <c r="D734">
        <f>VLOOKUP(C734,'Inventory dataset'!$A$2:$D$25,3)</f>
        <v>3</v>
      </c>
      <c r="E734">
        <v>1</v>
      </c>
      <c r="F734">
        <v>0</v>
      </c>
      <c r="G734" s="9">
        <f t="shared" si="11"/>
        <v>3</v>
      </c>
      <c r="H734" s="1">
        <f>VLOOKUP(A734,'Customer dataset'!$A$1:$J$284,9)</f>
        <v>60</v>
      </c>
    </row>
    <row r="735" spans="1:8" x14ac:dyDescent="0.2">
      <c r="A735" s="4">
        <v>18144</v>
      </c>
      <c r="B735" s="1">
        <v>43815</v>
      </c>
      <c r="C735">
        <v>15056</v>
      </c>
      <c r="D735">
        <f>VLOOKUP(C735,'Inventory dataset'!$A$2:$D$25,3)</f>
        <v>3</v>
      </c>
      <c r="E735">
        <v>1</v>
      </c>
      <c r="F735">
        <v>0</v>
      </c>
      <c r="G735" s="9">
        <f t="shared" si="11"/>
        <v>3</v>
      </c>
      <c r="H735" s="1">
        <f>VLOOKUP(A735,'Customer dataset'!$A$1:$J$284,9)</f>
        <v>60</v>
      </c>
    </row>
    <row r="736" spans="1:8" x14ac:dyDescent="0.2">
      <c r="A736" s="4">
        <v>18144</v>
      </c>
      <c r="B736" s="1">
        <v>43774</v>
      </c>
      <c r="C736">
        <v>20751</v>
      </c>
      <c r="D736">
        <f>VLOOKUP(C736,'Inventory dataset'!$A$2:$D$25,3)</f>
        <v>2.5</v>
      </c>
      <c r="E736">
        <v>1</v>
      </c>
      <c r="F736">
        <v>0</v>
      </c>
      <c r="G736" s="9">
        <f t="shared" si="11"/>
        <v>2.5</v>
      </c>
      <c r="H736" s="1">
        <f>VLOOKUP(A736,'Customer dataset'!$A$1:$J$284,9)</f>
        <v>60</v>
      </c>
    </row>
    <row r="737" spans="1:8" x14ac:dyDescent="0.2">
      <c r="A737" s="4">
        <v>18144</v>
      </c>
      <c r="B737" s="1">
        <v>43511</v>
      </c>
      <c r="C737">
        <v>21071</v>
      </c>
      <c r="D737">
        <f>VLOOKUP(C737,'Inventory dataset'!$A$2:$D$25,3)</f>
        <v>3.5</v>
      </c>
      <c r="E737">
        <v>1</v>
      </c>
      <c r="F737">
        <v>0</v>
      </c>
      <c r="G737" s="9">
        <f t="shared" si="11"/>
        <v>3.5</v>
      </c>
      <c r="H737" s="1">
        <f>VLOOKUP(A737,'Customer dataset'!$A$1:$J$284,9)</f>
        <v>60</v>
      </c>
    </row>
    <row r="738" spans="1:8" x14ac:dyDescent="0.2">
      <c r="A738" s="4">
        <v>18144</v>
      </c>
      <c r="B738" s="1">
        <v>43508</v>
      </c>
      <c r="C738">
        <v>21408</v>
      </c>
      <c r="D738">
        <f>VLOOKUP(C738,'Inventory dataset'!$A$2:$D$25,3)</f>
        <v>3</v>
      </c>
      <c r="E738">
        <v>1</v>
      </c>
      <c r="F738">
        <v>0</v>
      </c>
      <c r="G738" s="9">
        <f t="shared" si="11"/>
        <v>3</v>
      </c>
      <c r="H738" s="1">
        <f>VLOOKUP(A738,'Customer dataset'!$A$1:$J$284,9)</f>
        <v>60</v>
      </c>
    </row>
    <row r="739" spans="1:8" x14ac:dyDescent="0.2">
      <c r="A739" s="4">
        <v>18144</v>
      </c>
      <c r="B739" s="1">
        <v>43828</v>
      </c>
      <c r="C739">
        <v>21871</v>
      </c>
      <c r="D739">
        <f>VLOOKUP(C739,'Inventory dataset'!$A$2:$D$25,3)</f>
        <v>2.9</v>
      </c>
      <c r="E739">
        <v>1</v>
      </c>
      <c r="F739">
        <v>0</v>
      </c>
      <c r="G739" s="9">
        <f t="shared" si="11"/>
        <v>2.9</v>
      </c>
      <c r="H739" s="1">
        <f>VLOOKUP(A739,'Customer dataset'!$A$1:$J$284,9)</f>
        <v>60</v>
      </c>
    </row>
    <row r="740" spans="1:8" x14ac:dyDescent="0.2">
      <c r="A740" s="4">
        <v>18144</v>
      </c>
      <c r="B740" s="1">
        <v>43561</v>
      </c>
      <c r="C740">
        <v>22167</v>
      </c>
      <c r="D740">
        <f>VLOOKUP(C740,'Inventory dataset'!$A$2:$D$25,3)</f>
        <v>3.2</v>
      </c>
      <c r="E740">
        <v>1</v>
      </c>
      <c r="F740">
        <v>0</v>
      </c>
      <c r="G740" s="9">
        <f t="shared" si="11"/>
        <v>3.2</v>
      </c>
      <c r="H740" s="1">
        <f>VLOOKUP(A740,'Customer dataset'!$A$1:$J$284,9)</f>
        <v>60</v>
      </c>
    </row>
    <row r="741" spans="1:8" x14ac:dyDescent="0.2">
      <c r="A741" s="4">
        <v>18144</v>
      </c>
      <c r="B741" s="1">
        <v>43665</v>
      </c>
      <c r="C741">
        <v>22466</v>
      </c>
      <c r="D741">
        <f>VLOOKUP(C741,'Inventory dataset'!$A$2:$D$25,3)</f>
        <v>2.75</v>
      </c>
      <c r="E741">
        <v>1</v>
      </c>
      <c r="F741">
        <v>0</v>
      </c>
      <c r="G741" s="9">
        <f t="shared" si="11"/>
        <v>2.75</v>
      </c>
      <c r="H741" s="1">
        <f>VLOOKUP(A741,'Customer dataset'!$A$1:$J$284,9)</f>
        <v>60</v>
      </c>
    </row>
    <row r="742" spans="1:8" x14ac:dyDescent="0.2">
      <c r="A742" s="4">
        <v>18144</v>
      </c>
      <c r="B742" s="1">
        <v>43468</v>
      </c>
      <c r="C742">
        <v>22593</v>
      </c>
      <c r="D742">
        <f>VLOOKUP(C742,'Inventory dataset'!$A$2:$D$25,3)</f>
        <v>3.5</v>
      </c>
      <c r="E742">
        <v>1</v>
      </c>
      <c r="F742">
        <v>0</v>
      </c>
      <c r="G742" s="9">
        <f t="shared" si="11"/>
        <v>3.5</v>
      </c>
      <c r="H742" s="1">
        <f>VLOOKUP(A742,'Customer dataset'!$A$1:$J$284,9)</f>
        <v>60</v>
      </c>
    </row>
    <row r="743" spans="1:8" x14ac:dyDescent="0.2">
      <c r="A743" s="4">
        <v>18144</v>
      </c>
      <c r="B743" s="1">
        <v>43703</v>
      </c>
      <c r="C743">
        <v>22910</v>
      </c>
      <c r="D743">
        <f>VLOOKUP(C743,'Inventory dataset'!$A$2:$D$25,3)</f>
        <v>3.5</v>
      </c>
      <c r="E743">
        <v>1</v>
      </c>
      <c r="F743">
        <v>0</v>
      </c>
      <c r="G743" s="9">
        <f t="shared" si="11"/>
        <v>3.5</v>
      </c>
      <c r="H743" s="1">
        <f>VLOOKUP(A743,'Customer dataset'!$A$1:$J$284,9)</f>
        <v>60</v>
      </c>
    </row>
    <row r="744" spans="1:8" x14ac:dyDescent="0.2">
      <c r="A744" s="4">
        <v>18144</v>
      </c>
      <c r="B744" s="1">
        <v>43578</v>
      </c>
      <c r="C744">
        <v>79302</v>
      </c>
      <c r="D744">
        <f>VLOOKUP(C744,'Inventory dataset'!$A$2:$D$25,3)</f>
        <v>3.5</v>
      </c>
      <c r="E744">
        <v>1</v>
      </c>
      <c r="F744">
        <v>0</v>
      </c>
      <c r="G744" s="9">
        <f t="shared" si="11"/>
        <v>3.5</v>
      </c>
      <c r="H744" s="1">
        <f>VLOOKUP(A744,'Customer dataset'!$A$1:$J$284,9)</f>
        <v>60</v>
      </c>
    </row>
    <row r="745" spans="1:8" x14ac:dyDescent="0.2">
      <c r="A745" s="4">
        <v>18144</v>
      </c>
      <c r="B745" s="1">
        <v>43575</v>
      </c>
      <c r="C745">
        <v>82580</v>
      </c>
      <c r="D745">
        <f>VLOOKUP(C745,'Inventory dataset'!$A$2:$D$25,3)</f>
        <v>2.9</v>
      </c>
      <c r="E745">
        <v>1</v>
      </c>
      <c r="F745">
        <v>0</v>
      </c>
      <c r="G745" s="9">
        <f t="shared" si="11"/>
        <v>2.9</v>
      </c>
      <c r="H745" s="1">
        <f>VLOOKUP(A745,'Customer dataset'!$A$1:$J$284,9)</f>
        <v>60</v>
      </c>
    </row>
    <row r="746" spans="1:8" ht="15.75" customHeight="1" x14ac:dyDescent="0.2">
      <c r="A746" s="4">
        <v>18144</v>
      </c>
      <c r="B746" s="1">
        <v>43679</v>
      </c>
      <c r="C746">
        <v>84282</v>
      </c>
      <c r="D746">
        <f>VLOOKUP(C746,'Inventory dataset'!$A$2:$D$25,3)</f>
        <v>2.9</v>
      </c>
      <c r="E746">
        <v>1</v>
      </c>
      <c r="F746">
        <v>0</v>
      </c>
      <c r="G746" s="9">
        <f t="shared" si="11"/>
        <v>2.9</v>
      </c>
      <c r="H746" s="1">
        <f>VLOOKUP(A746,'Customer dataset'!$A$1:$J$284,9)</f>
        <v>60</v>
      </c>
    </row>
    <row r="747" spans="1:8" ht="15.75" customHeight="1" x14ac:dyDescent="0.2">
      <c r="A747" s="4">
        <v>18144</v>
      </c>
      <c r="B747" s="1">
        <v>43579</v>
      </c>
      <c r="C747">
        <v>84836</v>
      </c>
      <c r="D747">
        <f>VLOOKUP(C747,'Inventory dataset'!$A$2:$D$25,3)</f>
        <v>3</v>
      </c>
      <c r="E747">
        <v>1</v>
      </c>
      <c r="F747">
        <v>0</v>
      </c>
      <c r="G747" s="9">
        <f t="shared" si="11"/>
        <v>3</v>
      </c>
      <c r="H747" s="1">
        <f>VLOOKUP(A747,'Customer dataset'!$A$1:$J$284,9)</f>
        <v>60</v>
      </c>
    </row>
    <row r="748" spans="1:8" ht="15.75" customHeight="1" x14ac:dyDescent="0.2">
      <c r="A748" s="4">
        <v>18144</v>
      </c>
      <c r="B748" s="1">
        <v>43525</v>
      </c>
      <c r="C748">
        <v>84879</v>
      </c>
      <c r="D748">
        <f>VLOOKUP(C748,'Inventory dataset'!$A$2:$D$25,3)</f>
        <v>2.75</v>
      </c>
      <c r="E748">
        <v>3</v>
      </c>
      <c r="F748">
        <v>0</v>
      </c>
      <c r="G748" s="9">
        <f t="shared" si="11"/>
        <v>8.25</v>
      </c>
      <c r="H748" s="1">
        <f>VLOOKUP(A748,'Customer dataset'!$A$1:$J$284,9)</f>
        <v>60</v>
      </c>
    </row>
    <row r="749" spans="1:8" ht="15.75" customHeight="1" x14ac:dyDescent="0.2">
      <c r="A749" s="4">
        <v>18144</v>
      </c>
      <c r="B749" s="1">
        <v>43551</v>
      </c>
      <c r="C749">
        <v>84945</v>
      </c>
      <c r="D749">
        <f>VLOOKUP(C749,'Inventory dataset'!$A$2:$D$25,3)</f>
        <v>3</v>
      </c>
      <c r="E749">
        <v>1</v>
      </c>
      <c r="F749">
        <v>0</v>
      </c>
      <c r="G749" s="9">
        <f t="shared" si="11"/>
        <v>3</v>
      </c>
      <c r="H749" s="1">
        <f>VLOOKUP(A749,'Customer dataset'!$A$1:$J$284,9)</f>
        <v>60</v>
      </c>
    </row>
    <row r="750" spans="1:8" ht="15.75" customHeight="1" x14ac:dyDescent="0.2">
      <c r="A750" s="4">
        <v>18145</v>
      </c>
      <c r="B750" s="1">
        <v>43828</v>
      </c>
      <c r="C750">
        <v>21408</v>
      </c>
      <c r="D750">
        <f>VLOOKUP(C750,'Inventory dataset'!$A$2:$D$25,3)</f>
        <v>3</v>
      </c>
      <c r="E750">
        <v>1</v>
      </c>
      <c r="F750">
        <v>5</v>
      </c>
      <c r="G750" s="9">
        <f t="shared" si="11"/>
        <v>2.8499999999999996</v>
      </c>
      <c r="H750" s="1">
        <f>VLOOKUP(A750,'Customer dataset'!$A$1:$J$284,9)</f>
        <v>64</v>
      </c>
    </row>
    <row r="751" spans="1:8" ht="15.75" customHeight="1" x14ac:dyDescent="0.2">
      <c r="A751" s="4">
        <v>18145</v>
      </c>
      <c r="B751" s="1">
        <v>43787</v>
      </c>
      <c r="C751">
        <v>22144</v>
      </c>
      <c r="D751">
        <f>VLOOKUP(C751,'Inventory dataset'!$A$2:$D$25,3)</f>
        <v>3.2</v>
      </c>
      <c r="E751">
        <v>1</v>
      </c>
      <c r="F751">
        <v>5</v>
      </c>
      <c r="G751" s="9">
        <f t="shared" si="11"/>
        <v>3.04</v>
      </c>
      <c r="H751" s="1">
        <f>VLOOKUP(A751,'Customer dataset'!$A$1:$J$284,9)</f>
        <v>64</v>
      </c>
    </row>
    <row r="752" spans="1:8" x14ac:dyDescent="0.2">
      <c r="A752" s="4">
        <v>18145</v>
      </c>
      <c r="B752" s="1">
        <v>43580</v>
      </c>
      <c r="C752">
        <v>84879</v>
      </c>
      <c r="D752">
        <f>VLOOKUP(C752,'Inventory dataset'!$A$2:$D$25,3)</f>
        <v>2.75</v>
      </c>
      <c r="E752">
        <v>1</v>
      </c>
      <c r="F752">
        <v>0</v>
      </c>
      <c r="G752" s="9">
        <f t="shared" si="11"/>
        <v>2.75</v>
      </c>
      <c r="H752" s="1">
        <f>VLOOKUP(A752,'Customer dataset'!$A$1:$J$284,9)</f>
        <v>64</v>
      </c>
    </row>
    <row r="753" spans="1:8" x14ac:dyDescent="0.2">
      <c r="A753" s="4">
        <v>18147</v>
      </c>
      <c r="B753" s="1">
        <v>43796</v>
      </c>
      <c r="C753">
        <v>20751</v>
      </c>
      <c r="D753">
        <f>VLOOKUP(C753,'Inventory dataset'!$A$2:$D$25,3)</f>
        <v>2.5</v>
      </c>
      <c r="E753">
        <v>1</v>
      </c>
      <c r="F753">
        <v>5</v>
      </c>
      <c r="G753" s="9">
        <f t="shared" si="11"/>
        <v>2.375</v>
      </c>
      <c r="H753" s="1">
        <f>VLOOKUP(A753,'Customer dataset'!$A$1:$J$284,9)</f>
        <v>43</v>
      </c>
    </row>
    <row r="754" spans="1:8" x14ac:dyDescent="0.2">
      <c r="A754" s="4">
        <v>18147</v>
      </c>
      <c r="B754" s="1">
        <v>43514</v>
      </c>
      <c r="C754">
        <v>21669</v>
      </c>
      <c r="D754">
        <f>VLOOKUP(C754,'Inventory dataset'!$A$2:$D$25,3)</f>
        <v>2.9</v>
      </c>
      <c r="E754">
        <v>1</v>
      </c>
      <c r="F754">
        <v>0</v>
      </c>
      <c r="G754" s="9">
        <f t="shared" si="11"/>
        <v>2.9</v>
      </c>
      <c r="H754" s="1">
        <f>VLOOKUP(A754,'Customer dataset'!$A$1:$J$284,9)</f>
        <v>43</v>
      </c>
    </row>
    <row r="755" spans="1:8" x14ac:dyDescent="0.2">
      <c r="A755" s="4">
        <v>18147</v>
      </c>
      <c r="B755" s="1">
        <v>43607</v>
      </c>
      <c r="C755">
        <v>22144</v>
      </c>
      <c r="D755">
        <f>VLOOKUP(C755,'Inventory dataset'!$A$2:$D$25,3)</f>
        <v>3.2</v>
      </c>
      <c r="E755">
        <v>1</v>
      </c>
      <c r="F755">
        <v>10</v>
      </c>
      <c r="G755" s="9">
        <f t="shared" si="11"/>
        <v>2.8800000000000003</v>
      </c>
      <c r="H755" s="1">
        <f>VLOOKUP(A755,'Customer dataset'!$A$1:$J$284,9)</f>
        <v>43</v>
      </c>
    </row>
    <row r="756" spans="1:8" x14ac:dyDescent="0.2">
      <c r="A756" s="4">
        <v>18147</v>
      </c>
      <c r="B756" s="1">
        <v>43537</v>
      </c>
      <c r="C756">
        <v>84282</v>
      </c>
      <c r="D756">
        <f>VLOOKUP(C756,'Inventory dataset'!$A$2:$D$25,3)</f>
        <v>2.9</v>
      </c>
      <c r="E756">
        <v>1</v>
      </c>
      <c r="F756">
        <v>0</v>
      </c>
      <c r="G756" s="9">
        <f t="shared" si="11"/>
        <v>2.9</v>
      </c>
      <c r="H756" s="1">
        <f>VLOOKUP(A756,'Customer dataset'!$A$1:$J$284,9)</f>
        <v>43</v>
      </c>
    </row>
    <row r="757" spans="1:8" x14ac:dyDescent="0.2">
      <c r="A757" s="4">
        <v>18149</v>
      </c>
      <c r="B757" s="1">
        <v>43764</v>
      </c>
      <c r="C757">
        <v>21408</v>
      </c>
      <c r="D757">
        <f>VLOOKUP(C757,'Inventory dataset'!$A$2:$D$25,3)</f>
        <v>3</v>
      </c>
      <c r="E757">
        <v>1</v>
      </c>
      <c r="F757">
        <v>0</v>
      </c>
      <c r="G757" s="9">
        <f t="shared" si="11"/>
        <v>3</v>
      </c>
      <c r="H757" s="1">
        <f>VLOOKUP(A757,'Customer dataset'!$A$1:$J$284,9)</f>
        <v>45</v>
      </c>
    </row>
    <row r="758" spans="1:8" x14ac:dyDescent="0.2">
      <c r="A758" s="4">
        <v>18149</v>
      </c>
      <c r="B758" s="1">
        <v>43608</v>
      </c>
      <c r="C758">
        <v>84282</v>
      </c>
      <c r="D758">
        <f>VLOOKUP(C758,'Inventory dataset'!$A$2:$D$25,3)</f>
        <v>2.9</v>
      </c>
      <c r="E758">
        <v>1</v>
      </c>
      <c r="F758">
        <v>5</v>
      </c>
      <c r="G758" s="9">
        <f t="shared" si="11"/>
        <v>2.7549999999999999</v>
      </c>
      <c r="H758" s="1">
        <f>VLOOKUP(A758,'Customer dataset'!$A$1:$J$284,9)</f>
        <v>45</v>
      </c>
    </row>
    <row r="759" spans="1:8" x14ac:dyDescent="0.2">
      <c r="A759" s="4">
        <v>18149</v>
      </c>
      <c r="B759" s="1">
        <v>43775</v>
      </c>
      <c r="C759">
        <v>84879</v>
      </c>
      <c r="D759">
        <f>VLOOKUP(C759,'Inventory dataset'!$A$2:$D$25,3)</f>
        <v>2.75</v>
      </c>
      <c r="E759">
        <v>1</v>
      </c>
      <c r="F759">
        <v>10</v>
      </c>
      <c r="G759" s="9">
        <f t="shared" si="11"/>
        <v>2.4750000000000001</v>
      </c>
      <c r="H759" s="1">
        <f>VLOOKUP(A759,'Customer dataset'!$A$1:$J$284,9)</f>
        <v>45</v>
      </c>
    </row>
    <row r="760" spans="1:8" x14ac:dyDescent="0.2">
      <c r="A760" s="4">
        <v>18150</v>
      </c>
      <c r="B760" s="1">
        <v>43771</v>
      </c>
      <c r="C760">
        <v>20751</v>
      </c>
      <c r="D760">
        <f>VLOOKUP(C760,'Inventory dataset'!$A$2:$D$25,3)</f>
        <v>2.5</v>
      </c>
      <c r="E760">
        <v>1</v>
      </c>
      <c r="F760">
        <v>5</v>
      </c>
      <c r="G760" s="9">
        <f t="shared" si="11"/>
        <v>2.375</v>
      </c>
      <c r="H760" s="1">
        <f>VLOOKUP(A760,'Customer dataset'!$A$1:$J$284,9)</f>
        <v>48</v>
      </c>
    </row>
    <row r="761" spans="1:8" x14ac:dyDescent="0.2">
      <c r="A761" s="4">
        <v>18150</v>
      </c>
      <c r="B761" s="1">
        <v>43738</v>
      </c>
      <c r="C761">
        <v>21669</v>
      </c>
      <c r="D761">
        <f>VLOOKUP(C761,'Inventory dataset'!$A$2:$D$25,3)</f>
        <v>2.9</v>
      </c>
      <c r="E761">
        <v>1</v>
      </c>
      <c r="F761">
        <v>0</v>
      </c>
      <c r="G761" s="9">
        <f t="shared" si="11"/>
        <v>2.9</v>
      </c>
      <c r="H761" s="1">
        <f>VLOOKUP(A761,'Customer dataset'!$A$1:$J$284,9)</f>
        <v>48</v>
      </c>
    </row>
    <row r="762" spans="1:8" x14ac:dyDescent="0.2">
      <c r="A762" s="4">
        <v>18150</v>
      </c>
      <c r="B762" s="1">
        <v>43824</v>
      </c>
      <c r="C762">
        <v>84282</v>
      </c>
      <c r="D762">
        <f>VLOOKUP(C762,'Inventory dataset'!$A$2:$D$25,3)</f>
        <v>2.9</v>
      </c>
      <c r="E762">
        <v>1</v>
      </c>
      <c r="F762">
        <v>5</v>
      </c>
      <c r="G762" s="9">
        <f t="shared" si="11"/>
        <v>2.7549999999999999</v>
      </c>
      <c r="H762" s="1">
        <f>VLOOKUP(A762,'Customer dataset'!$A$1:$J$284,9)</f>
        <v>48</v>
      </c>
    </row>
    <row r="763" spans="1:8" x14ac:dyDescent="0.2">
      <c r="A763" s="4">
        <v>18151</v>
      </c>
      <c r="B763" s="1">
        <v>43492</v>
      </c>
      <c r="C763">
        <v>22144</v>
      </c>
      <c r="D763">
        <f>VLOOKUP(C763,'Inventory dataset'!$A$2:$D$25,3)</f>
        <v>3.2</v>
      </c>
      <c r="E763">
        <v>1</v>
      </c>
      <c r="F763">
        <v>0</v>
      </c>
      <c r="G763" s="9">
        <f t="shared" si="11"/>
        <v>3.2</v>
      </c>
      <c r="H763" s="1">
        <f>VLOOKUP(A763,'Customer dataset'!$A$1:$J$284,9)</f>
        <v>41</v>
      </c>
    </row>
    <row r="764" spans="1:8" x14ac:dyDescent="0.2">
      <c r="A764" s="4">
        <v>18151</v>
      </c>
      <c r="B764" s="1">
        <v>43714</v>
      </c>
      <c r="C764">
        <v>82580</v>
      </c>
      <c r="D764">
        <f>VLOOKUP(C764,'Inventory dataset'!$A$2:$D$25,3)</f>
        <v>2.9</v>
      </c>
      <c r="E764">
        <v>1</v>
      </c>
      <c r="F764">
        <v>5</v>
      </c>
      <c r="G764" s="9">
        <f t="shared" si="11"/>
        <v>2.7549999999999999</v>
      </c>
      <c r="H764" s="1">
        <f>VLOOKUP(A764,'Customer dataset'!$A$1:$J$284,9)</f>
        <v>41</v>
      </c>
    </row>
    <row r="765" spans="1:8" x14ac:dyDescent="0.2">
      <c r="A765" s="4">
        <v>18151</v>
      </c>
      <c r="B765" s="1">
        <v>43776</v>
      </c>
      <c r="C765">
        <v>84282</v>
      </c>
      <c r="D765">
        <f>VLOOKUP(C765,'Inventory dataset'!$A$2:$D$25,3)</f>
        <v>2.9</v>
      </c>
      <c r="E765">
        <v>1</v>
      </c>
      <c r="F765">
        <v>5</v>
      </c>
      <c r="G765" s="9">
        <f t="shared" si="11"/>
        <v>2.7549999999999999</v>
      </c>
      <c r="H765" s="1">
        <f>VLOOKUP(A765,'Customer dataset'!$A$1:$J$284,9)</f>
        <v>41</v>
      </c>
    </row>
    <row r="766" spans="1:8" x14ac:dyDescent="0.2">
      <c r="A766" s="4">
        <v>18151</v>
      </c>
      <c r="B766" s="1">
        <v>43771</v>
      </c>
      <c r="C766">
        <v>84879</v>
      </c>
      <c r="D766">
        <f>VLOOKUP(C766,'Inventory dataset'!$A$2:$D$25,3)</f>
        <v>2.75</v>
      </c>
      <c r="E766">
        <v>1</v>
      </c>
      <c r="F766">
        <v>0</v>
      </c>
      <c r="G766" s="9">
        <f t="shared" si="11"/>
        <v>2.75</v>
      </c>
      <c r="H766" s="1">
        <f>VLOOKUP(A766,'Customer dataset'!$A$1:$J$284,9)</f>
        <v>41</v>
      </c>
    </row>
    <row r="767" spans="1:8" x14ac:dyDescent="0.2">
      <c r="A767" s="4">
        <v>18154</v>
      </c>
      <c r="B767" s="1">
        <v>43740</v>
      </c>
      <c r="C767">
        <v>20751</v>
      </c>
      <c r="D767">
        <f>VLOOKUP(C767,'Inventory dataset'!$A$2:$D$25,3)</f>
        <v>2.5</v>
      </c>
      <c r="E767">
        <v>1</v>
      </c>
      <c r="F767">
        <v>0</v>
      </c>
      <c r="G767" s="9">
        <f t="shared" si="11"/>
        <v>2.5</v>
      </c>
      <c r="H767" s="1">
        <f>VLOOKUP(A767,'Customer dataset'!$A$1:$J$284,9)</f>
        <v>53</v>
      </c>
    </row>
    <row r="768" spans="1:8" x14ac:dyDescent="0.2">
      <c r="A768" s="4">
        <v>18154</v>
      </c>
      <c r="B768" s="1">
        <v>43764</v>
      </c>
      <c r="C768">
        <v>21408</v>
      </c>
      <c r="D768">
        <f>VLOOKUP(C768,'Inventory dataset'!$A$2:$D$25,3)</f>
        <v>3</v>
      </c>
      <c r="E768">
        <v>1</v>
      </c>
      <c r="F768">
        <v>0</v>
      </c>
      <c r="G768" s="9">
        <f t="shared" si="11"/>
        <v>3</v>
      </c>
      <c r="H768" s="1">
        <f>VLOOKUP(A768,'Customer dataset'!$A$1:$J$284,9)</f>
        <v>53</v>
      </c>
    </row>
    <row r="769" spans="1:8" x14ac:dyDescent="0.2">
      <c r="A769" s="4">
        <v>18154</v>
      </c>
      <c r="B769" s="1">
        <v>43665</v>
      </c>
      <c r="C769">
        <v>84282</v>
      </c>
      <c r="D769">
        <f>VLOOKUP(C769,'Inventory dataset'!$A$2:$D$25,3)</f>
        <v>2.9</v>
      </c>
      <c r="E769">
        <v>1</v>
      </c>
      <c r="F769">
        <v>5</v>
      </c>
      <c r="G769" s="9">
        <f t="shared" si="11"/>
        <v>2.7549999999999999</v>
      </c>
      <c r="H769" s="1">
        <f>VLOOKUP(A769,'Customer dataset'!$A$1:$J$284,9)</f>
        <v>53</v>
      </c>
    </row>
    <row r="770" spans="1:8" x14ac:dyDescent="0.2">
      <c r="A770" s="4">
        <v>18155</v>
      </c>
      <c r="B770" s="1">
        <v>43667</v>
      </c>
      <c r="C770">
        <v>21669</v>
      </c>
      <c r="D770">
        <f>VLOOKUP(C770,'Inventory dataset'!$A$2:$D$25,3)</f>
        <v>2.9</v>
      </c>
      <c r="E770">
        <v>1</v>
      </c>
      <c r="F770">
        <v>0</v>
      </c>
      <c r="G770" s="9">
        <f t="shared" ref="G770:G833" si="12">D770*E770*(1-F770/100)</f>
        <v>2.9</v>
      </c>
      <c r="H770" s="1">
        <f>VLOOKUP(A770,'Customer dataset'!$A$1:$J$284,9)</f>
        <v>37</v>
      </c>
    </row>
    <row r="771" spans="1:8" x14ac:dyDescent="0.2">
      <c r="A771" s="4">
        <v>18155</v>
      </c>
      <c r="B771" s="1">
        <v>43705</v>
      </c>
      <c r="C771">
        <v>22144</v>
      </c>
      <c r="D771">
        <f>VLOOKUP(C771,'Inventory dataset'!$A$2:$D$25,3)</f>
        <v>3.2</v>
      </c>
      <c r="E771">
        <v>1</v>
      </c>
      <c r="F771">
        <v>0</v>
      </c>
      <c r="G771" s="9">
        <f t="shared" si="12"/>
        <v>3.2</v>
      </c>
      <c r="H771" s="1">
        <f>VLOOKUP(A771,'Customer dataset'!$A$1:$J$284,9)</f>
        <v>37</v>
      </c>
    </row>
    <row r="772" spans="1:8" x14ac:dyDescent="0.2">
      <c r="A772" s="4">
        <v>18155</v>
      </c>
      <c r="B772" s="1">
        <v>43751</v>
      </c>
      <c r="C772">
        <v>84879</v>
      </c>
      <c r="D772">
        <f>VLOOKUP(C772,'Inventory dataset'!$A$2:$D$25,3)</f>
        <v>2.75</v>
      </c>
      <c r="E772">
        <v>1</v>
      </c>
      <c r="F772">
        <v>0</v>
      </c>
      <c r="G772" s="9">
        <f t="shared" si="12"/>
        <v>2.75</v>
      </c>
      <c r="H772" s="1">
        <f>VLOOKUP(A772,'Customer dataset'!$A$1:$J$284,9)</f>
        <v>37</v>
      </c>
    </row>
    <row r="773" spans="1:8" x14ac:dyDescent="0.2">
      <c r="A773" s="4">
        <v>18158</v>
      </c>
      <c r="B773" s="1">
        <v>43521</v>
      </c>
      <c r="C773">
        <v>19987</v>
      </c>
      <c r="D773">
        <f>VLOOKUP(C773,'Inventory dataset'!$A$2:$D$25,3)</f>
        <v>2.9</v>
      </c>
      <c r="E773">
        <v>1</v>
      </c>
      <c r="F773">
        <v>0</v>
      </c>
      <c r="G773" s="9">
        <f t="shared" si="12"/>
        <v>2.9</v>
      </c>
      <c r="H773" s="1">
        <f>VLOOKUP(A773,'Customer dataset'!$A$1:$J$284,9)</f>
        <v>50</v>
      </c>
    </row>
    <row r="774" spans="1:8" x14ac:dyDescent="0.2">
      <c r="A774" s="4">
        <v>18158</v>
      </c>
      <c r="B774" s="1">
        <v>43712</v>
      </c>
      <c r="C774">
        <v>21071</v>
      </c>
      <c r="D774">
        <f>VLOOKUP(C774,'Inventory dataset'!$A$2:$D$25,3)</f>
        <v>3.5</v>
      </c>
      <c r="E774">
        <v>1</v>
      </c>
      <c r="F774">
        <v>0</v>
      </c>
      <c r="G774" s="9">
        <f t="shared" si="12"/>
        <v>3.5</v>
      </c>
      <c r="H774" s="1">
        <f>VLOOKUP(A774,'Customer dataset'!$A$1:$J$284,9)</f>
        <v>50</v>
      </c>
    </row>
    <row r="775" spans="1:8" x14ac:dyDescent="0.2">
      <c r="A775" s="4">
        <v>18158</v>
      </c>
      <c r="B775" s="1">
        <v>43527</v>
      </c>
      <c r="C775">
        <v>22593</v>
      </c>
      <c r="D775">
        <f>VLOOKUP(C775,'Inventory dataset'!$A$2:$D$25,3)</f>
        <v>3.5</v>
      </c>
      <c r="E775">
        <v>1</v>
      </c>
      <c r="F775">
        <v>0</v>
      </c>
      <c r="G775" s="9">
        <f t="shared" si="12"/>
        <v>3.5</v>
      </c>
      <c r="H775" s="1">
        <f>VLOOKUP(A775,'Customer dataset'!$A$1:$J$284,9)</f>
        <v>50</v>
      </c>
    </row>
    <row r="776" spans="1:8" x14ac:dyDescent="0.2">
      <c r="A776" s="4">
        <v>18158</v>
      </c>
      <c r="B776" s="1">
        <v>43762</v>
      </c>
      <c r="C776">
        <v>53466</v>
      </c>
      <c r="D776">
        <f>VLOOKUP(C776,'Inventory dataset'!$A$2:$D$25,3)</f>
        <v>3.5</v>
      </c>
      <c r="E776">
        <v>1</v>
      </c>
      <c r="F776">
        <v>0</v>
      </c>
      <c r="G776" s="9">
        <f t="shared" si="12"/>
        <v>3.5</v>
      </c>
      <c r="H776" s="1">
        <f>VLOOKUP(A776,'Customer dataset'!$A$1:$J$284,9)</f>
        <v>50</v>
      </c>
    </row>
    <row r="777" spans="1:8" x14ac:dyDescent="0.2">
      <c r="A777" s="4">
        <v>18158</v>
      </c>
      <c r="B777" s="1">
        <v>43553</v>
      </c>
      <c r="C777">
        <v>79302</v>
      </c>
      <c r="D777">
        <f>VLOOKUP(C777,'Inventory dataset'!$A$2:$D$25,3)</f>
        <v>3.5</v>
      </c>
      <c r="E777">
        <v>1</v>
      </c>
      <c r="F777">
        <v>0</v>
      </c>
      <c r="G777" s="9">
        <f t="shared" si="12"/>
        <v>3.5</v>
      </c>
      <c r="H777" s="1">
        <f>VLOOKUP(A777,'Customer dataset'!$A$1:$J$284,9)</f>
        <v>50</v>
      </c>
    </row>
    <row r="778" spans="1:8" x14ac:dyDescent="0.2">
      <c r="A778" s="4">
        <v>18158</v>
      </c>
      <c r="B778" s="1">
        <v>43585</v>
      </c>
      <c r="C778">
        <v>82580</v>
      </c>
      <c r="D778">
        <f>VLOOKUP(C778,'Inventory dataset'!$A$2:$D$25,3)</f>
        <v>2.9</v>
      </c>
      <c r="E778">
        <v>1</v>
      </c>
      <c r="F778">
        <v>0</v>
      </c>
      <c r="G778" s="9">
        <f t="shared" si="12"/>
        <v>2.9</v>
      </c>
      <c r="H778" s="1">
        <f>VLOOKUP(A778,'Customer dataset'!$A$1:$J$284,9)</f>
        <v>50</v>
      </c>
    </row>
    <row r="779" spans="1:8" x14ac:dyDescent="0.2">
      <c r="A779" s="4">
        <v>18159</v>
      </c>
      <c r="B779" s="1">
        <v>43583</v>
      </c>
      <c r="C779">
        <v>21071</v>
      </c>
      <c r="D779">
        <f>VLOOKUP(C779,'Inventory dataset'!$A$2:$D$25,3)</f>
        <v>3.5</v>
      </c>
      <c r="E779">
        <v>1</v>
      </c>
      <c r="F779">
        <v>0</v>
      </c>
      <c r="G779" s="9">
        <f t="shared" si="12"/>
        <v>3.5</v>
      </c>
      <c r="H779" s="1">
        <f>VLOOKUP(A779,'Customer dataset'!$A$1:$J$284,9)</f>
        <v>60</v>
      </c>
    </row>
    <row r="780" spans="1:8" x14ac:dyDescent="0.2">
      <c r="A780" s="4">
        <v>18159</v>
      </c>
      <c r="B780" s="1">
        <v>43554</v>
      </c>
      <c r="C780">
        <v>22077</v>
      </c>
      <c r="D780">
        <f>VLOOKUP(C780,'Inventory dataset'!$A$2:$D$25,3)</f>
        <v>3.5</v>
      </c>
      <c r="E780">
        <v>1</v>
      </c>
      <c r="F780">
        <v>0</v>
      </c>
      <c r="G780" s="9">
        <f t="shared" si="12"/>
        <v>3.5</v>
      </c>
      <c r="H780" s="1">
        <f>VLOOKUP(A780,'Customer dataset'!$A$1:$J$284,9)</f>
        <v>60</v>
      </c>
    </row>
    <row r="781" spans="1:8" x14ac:dyDescent="0.2">
      <c r="A781" s="4">
        <v>18159</v>
      </c>
      <c r="B781" s="1">
        <v>43630</v>
      </c>
      <c r="C781">
        <v>22593</v>
      </c>
      <c r="D781">
        <f>VLOOKUP(C781,'Inventory dataset'!$A$2:$D$25,3)</f>
        <v>3.5</v>
      </c>
      <c r="E781">
        <v>1</v>
      </c>
      <c r="F781">
        <v>0</v>
      </c>
      <c r="G781" s="9">
        <f t="shared" si="12"/>
        <v>3.5</v>
      </c>
      <c r="H781" s="1">
        <f>VLOOKUP(A781,'Customer dataset'!$A$1:$J$284,9)</f>
        <v>60</v>
      </c>
    </row>
    <row r="782" spans="1:8" x14ac:dyDescent="0.2">
      <c r="A782" s="4">
        <v>18159</v>
      </c>
      <c r="B782" s="1">
        <v>43786</v>
      </c>
      <c r="C782">
        <v>79302</v>
      </c>
      <c r="D782">
        <f>VLOOKUP(C782,'Inventory dataset'!$A$2:$D$25,3)</f>
        <v>3.5</v>
      </c>
      <c r="E782">
        <v>1</v>
      </c>
      <c r="F782">
        <v>0</v>
      </c>
      <c r="G782" s="9">
        <f t="shared" si="12"/>
        <v>3.5</v>
      </c>
      <c r="H782" s="1">
        <f>VLOOKUP(A782,'Customer dataset'!$A$1:$J$284,9)</f>
        <v>60</v>
      </c>
    </row>
    <row r="783" spans="1:8" x14ac:dyDescent="0.2">
      <c r="A783" s="4">
        <v>18159</v>
      </c>
      <c r="B783" s="1">
        <v>43658</v>
      </c>
      <c r="C783">
        <v>82580</v>
      </c>
      <c r="D783">
        <f>VLOOKUP(C783,'Inventory dataset'!$A$2:$D$25,3)</f>
        <v>2.9</v>
      </c>
      <c r="E783">
        <v>1</v>
      </c>
      <c r="F783">
        <v>0</v>
      </c>
      <c r="G783" s="9">
        <f t="shared" si="12"/>
        <v>2.9</v>
      </c>
      <c r="H783" s="1">
        <f>VLOOKUP(A783,'Customer dataset'!$A$1:$J$284,9)</f>
        <v>60</v>
      </c>
    </row>
    <row r="784" spans="1:8" x14ac:dyDescent="0.2">
      <c r="A784" s="4">
        <v>18161</v>
      </c>
      <c r="B784" s="1">
        <v>43692</v>
      </c>
      <c r="C784">
        <v>19987</v>
      </c>
      <c r="D784">
        <f>VLOOKUP(C784,'Inventory dataset'!$A$2:$D$25,3)</f>
        <v>2.9</v>
      </c>
      <c r="E784">
        <v>1</v>
      </c>
      <c r="F784">
        <v>0</v>
      </c>
      <c r="G784" s="9">
        <f t="shared" si="12"/>
        <v>2.9</v>
      </c>
      <c r="H784" s="1">
        <f>VLOOKUP(A784,'Customer dataset'!$A$1:$J$284,9)</f>
        <v>59</v>
      </c>
    </row>
    <row r="785" spans="1:8" x14ac:dyDescent="0.2">
      <c r="A785" s="4">
        <v>18161</v>
      </c>
      <c r="B785" s="1">
        <v>43629</v>
      </c>
      <c r="C785">
        <v>21071</v>
      </c>
      <c r="D785">
        <f>VLOOKUP(C785,'Inventory dataset'!$A$2:$D$25,3)</f>
        <v>3.5</v>
      </c>
      <c r="E785">
        <v>1</v>
      </c>
      <c r="F785">
        <v>0</v>
      </c>
      <c r="G785" s="9">
        <f t="shared" si="12"/>
        <v>3.5</v>
      </c>
      <c r="H785" s="1">
        <f>VLOOKUP(A785,'Customer dataset'!$A$1:$J$284,9)</f>
        <v>59</v>
      </c>
    </row>
    <row r="786" spans="1:8" x14ac:dyDescent="0.2">
      <c r="A786" s="4">
        <v>18161</v>
      </c>
      <c r="B786" s="1">
        <v>43521</v>
      </c>
      <c r="C786">
        <v>22077</v>
      </c>
      <c r="D786">
        <f>VLOOKUP(C786,'Inventory dataset'!$A$2:$D$25,3)</f>
        <v>3.5</v>
      </c>
      <c r="E786">
        <v>1</v>
      </c>
      <c r="F786">
        <v>0</v>
      </c>
      <c r="G786" s="9">
        <f t="shared" si="12"/>
        <v>3.5</v>
      </c>
      <c r="H786" s="1">
        <f>VLOOKUP(A786,'Customer dataset'!$A$1:$J$284,9)</f>
        <v>59</v>
      </c>
    </row>
    <row r="787" spans="1:8" x14ac:dyDescent="0.2">
      <c r="A787" s="4">
        <v>18161</v>
      </c>
      <c r="B787" s="1">
        <v>43697</v>
      </c>
      <c r="C787">
        <v>22593</v>
      </c>
      <c r="D787">
        <f>VLOOKUP(C787,'Inventory dataset'!$A$2:$D$25,3)</f>
        <v>3.5</v>
      </c>
      <c r="E787">
        <v>1</v>
      </c>
      <c r="F787">
        <v>0</v>
      </c>
      <c r="G787" s="9">
        <f t="shared" si="12"/>
        <v>3.5</v>
      </c>
      <c r="H787" s="1">
        <f>VLOOKUP(A787,'Customer dataset'!$A$1:$J$284,9)</f>
        <v>59</v>
      </c>
    </row>
    <row r="788" spans="1:8" x14ac:dyDescent="0.2">
      <c r="A788" s="4">
        <v>18161</v>
      </c>
      <c r="B788" s="1">
        <v>43595</v>
      </c>
      <c r="C788">
        <v>53466</v>
      </c>
      <c r="D788">
        <f>VLOOKUP(C788,'Inventory dataset'!$A$2:$D$25,3)</f>
        <v>3.5</v>
      </c>
      <c r="E788">
        <v>1</v>
      </c>
      <c r="F788">
        <v>0</v>
      </c>
      <c r="G788" s="9">
        <f t="shared" si="12"/>
        <v>3.5</v>
      </c>
      <c r="H788" s="1">
        <f>VLOOKUP(A788,'Customer dataset'!$A$1:$J$284,9)</f>
        <v>59</v>
      </c>
    </row>
    <row r="789" spans="1:8" x14ac:dyDescent="0.2">
      <c r="A789" s="4">
        <v>18161</v>
      </c>
      <c r="B789" s="1">
        <v>43488</v>
      </c>
      <c r="C789">
        <v>79302</v>
      </c>
      <c r="D789">
        <f>VLOOKUP(C789,'Inventory dataset'!$A$2:$D$25,3)</f>
        <v>3.5</v>
      </c>
      <c r="E789">
        <v>1</v>
      </c>
      <c r="F789">
        <v>0</v>
      </c>
      <c r="G789" s="9">
        <f t="shared" si="12"/>
        <v>3.5</v>
      </c>
      <c r="H789" s="1">
        <f>VLOOKUP(A789,'Customer dataset'!$A$1:$J$284,9)</f>
        <v>59</v>
      </c>
    </row>
    <row r="790" spans="1:8" x14ac:dyDescent="0.2">
      <c r="A790" s="4">
        <v>18161</v>
      </c>
      <c r="B790" s="1">
        <v>43775</v>
      </c>
      <c r="C790">
        <v>82580</v>
      </c>
      <c r="D790">
        <f>VLOOKUP(C790,'Inventory dataset'!$A$2:$D$25,3)</f>
        <v>2.9</v>
      </c>
      <c r="E790">
        <v>1</v>
      </c>
      <c r="F790">
        <v>0</v>
      </c>
      <c r="G790" s="9">
        <f t="shared" si="12"/>
        <v>2.9</v>
      </c>
      <c r="H790" s="1">
        <f>VLOOKUP(A790,'Customer dataset'!$A$1:$J$284,9)</f>
        <v>59</v>
      </c>
    </row>
    <row r="791" spans="1:8" x14ac:dyDescent="0.2">
      <c r="A791" s="4">
        <v>18164</v>
      </c>
      <c r="B791" s="1">
        <v>43568</v>
      </c>
      <c r="C791">
        <v>19987</v>
      </c>
      <c r="D791">
        <f>VLOOKUP(C791,'Inventory dataset'!$A$2:$D$25,3)</f>
        <v>2.9</v>
      </c>
      <c r="E791">
        <v>1</v>
      </c>
      <c r="F791">
        <v>0</v>
      </c>
      <c r="G791" s="9">
        <f t="shared" si="12"/>
        <v>2.9</v>
      </c>
      <c r="H791" s="1">
        <f>VLOOKUP(A791,'Customer dataset'!$A$1:$J$284,9)</f>
        <v>50</v>
      </c>
    </row>
    <row r="792" spans="1:8" x14ac:dyDescent="0.2">
      <c r="A792" s="4">
        <v>18164</v>
      </c>
      <c r="B792" s="1">
        <v>43698</v>
      </c>
      <c r="C792">
        <v>22077</v>
      </c>
      <c r="D792">
        <f>VLOOKUP(C792,'Inventory dataset'!$A$2:$D$25,3)</f>
        <v>3.5</v>
      </c>
      <c r="E792">
        <v>1</v>
      </c>
      <c r="F792">
        <v>0</v>
      </c>
      <c r="G792" s="9">
        <f t="shared" si="12"/>
        <v>3.5</v>
      </c>
      <c r="H792" s="1">
        <f>VLOOKUP(A792,'Customer dataset'!$A$1:$J$284,9)</f>
        <v>50</v>
      </c>
    </row>
    <row r="793" spans="1:8" x14ac:dyDescent="0.2">
      <c r="A793" s="4">
        <v>18164</v>
      </c>
      <c r="B793" s="1">
        <v>43715</v>
      </c>
      <c r="C793">
        <v>53466</v>
      </c>
      <c r="D793">
        <f>VLOOKUP(C793,'Inventory dataset'!$A$2:$D$25,3)</f>
        <v>3.5</v>
      </c>
      <c r="E793">
        <v>1</v>
      </c>
      <c r="F793">
        <v>0</v>
      </c>
      <c r="G793" s="9">
        <f t="shared" si="12"/>
        <v>3.5</v>
      </c>
      <c r="H793" s="1">
        <f>VLOOKUP(A793,'Customer dataset'!$A$1:$J$284,9)</f>
        <v>50</v>
      </c>
    </row>
    <row r="794" spans="1:8" x14ac:dyDescent="0.2">
      <c r="A794" s="4">
        <v>18164</v>
      </c>
      <c r="B794" s="1">
        <v>43488</v>
      </c>
      <c r="C794">
        <v>82580</v>
      </c>
      <c r="D794">
        <f>VLOOKUP(C794,'Inventory dataset'!$A$2:$D$25,3)</f>
        <v>2.9</v>
      </c>
      <c r="E794">
        <v>1</v>
      </c>
      <c r="F794">
        <v>0</v>
      </c>
      <c r="G794" s="9">
        <f t="shared" si="12"/>
        <v>2.9</v>
      </c>
      <c r="H794" s="1">
        <f>VLOOKUP(A794,'Customer dataset'!$A$1:$J$284,9)</f>
        <v>50</v>
      </c>
    </row>
    <row r="795" spans="1:8" x14ac:dyDescent="0.2">
      <c r="A795" s="4">
        <v>18165</v>
      </c>
      <c r="B795" s="1">
        <v>43530</v>
      </c>
      <c r="C795">
        <v>15056</v>
      </c>
      <c r="D795">
        <f>VLOOKUP(C795,'Inventory dataset'!$A$2:$D$25,3)</f>
        <v>3</v>
      </c>
      <c r="E795">
        <v>1</v>
      </c>
      <c r="F795">
        <v>0</v>
      </c>
      <c r="G795" s="9">
        <f t="shared" si="12"/>
        <v>3</v>
      </c>
      <c r="H795" s="1">
        <f>VLOOKUP(A795,'Customer dataset'!$A$1:$J$284,9)</f>
        <v>69</v>
      </c>
    </row>
    <row r="796" spans="1:8" x14ac:dyDescent="0.2">
      <c r="A796" s="4">
        <v>18165</v>
      </c>
      <c r="B796" s="1">
        <v>43574</v>
      </c>
      <c r="C796">
        <v>21071</v>
      </c>
      <c r="D796">
        <f>VLOOKUP(C796,'Inventory dataset'!$A$2:$D$25,3)</f>
        <v>3.5</v>
      </c>
      <c r="E796">
        <v>1</v>
      </c>
      <c r="F796">
        <v>0</v>
      </c>
      <c r="G796" s="9">
        <f t="shared" si="12"/>
        <v>3.5</v>
      </c>
      <c r="H796" s="1">
        <f>VLOOKUP(A796,'Customer dataset'!$A$1:$J$284,9)</f>
        <v>69</v>
      </c>
    </row>
    <row r="797" spans="1:8" x14ac:dyDescent="0.2">
      <c r="A797" s="4">
        <v>18165</v>
      </c>
      <c r="B797" s="1">
        <v>43505</v>
      </c>
      <c r="C797">
        <v>21408</v>
      </c>
      <c r="D797">
        <f>VLOOKUP(C797,'Inventory dataset'!$A$2:$D$25,3)</f>
        <v>3</v>
      </c>
      <c r="E797">
        <v>1</v>
      </c>
      <c r="F797">
        <v>0</v>
      </c>
      <c r="G797" s="9">
        <f t="shared" si="12"/>
        <v>3</v>
      </c>
      <c r="H797" s="1">
        <f>VLOOKUP(A797,'Customer dataset'!$A$1:$J$284,9)</f>
        <v>69</v>
      </c>
    </row>
    <row r="798" spans="1:8" x14ac:dyDescent="0.2">
      <c r="A798" s="4">
        <v>18165</v>
      </c>
      <c r="B798" s="1">
        <v>43714</v>
      </c>
      <c r="C798">
        <v>21669</v>
      </c>
      <c r="D798">
        <f>VLOOKUP(C798,'Inventory dataset'!$A$2:$D$25,3)</f>
        <v>2.9</v>
      </c>
      <c r="E798">
        <v>2</v>
      </c>
      <c r="F798">
        <v>0</v>
      </c>
      <c r="G798" s="9">
        <f t="shared" si="12"/>
        <v>5.8</v>
      </c>
      <c r="H798" s="1">
        <f>VLOOKUP(A798,'Customer dataset'!$A$1:$J$284,9)</f>
        <v>69</v>
      </c>
    </row>
    <row r="799" spans="1:8" x14ac:dyDescent="0.2">
      <c r="A799" s="4">
        <v>18165</v>
      </c>
      <c r="B799" s="1">
        <v>43794</v>
      </c>
      <c r="C799">
        <v>21669</v>
      </c>
      <c r="D799">
        <f>VLOOKUP(C799,'Inventory dataset'!$A$2:$D$25,3)</f>
        <v>2.9</v>
      </c>
      <c r="E799">
        <v>1</v>
      </c>
      <c r="F799">
        <v>0</v>
      </c>
      <c r="G799" s="9">
        <f t="shared" si="12"/>
        <v>2.9</v>
      </c>
      <c r="H799" s="1">
        <f>VLOOKUP(A799,'Customer dataset'!$A$1:$J$284,9)</f>
        <v>69</v>
      </c>
    </row>
    <row r="800" spans="1:8" x14ac:dyDescent="0.2">
      <c r="A800" s="4">
        <v>18165</v>
      </c>
      <c r="B800" s="1">
        <v>43508</v>
      </c>
      <c r="C800">
        <v>21730</v>
      </c>
      <c r="D800">
        <f>VLOOKUP(C800,'Inventory dataset'!$A$2:$D$25,3)</f>
        <v>2.5</v>
      </c>
      <c r="E800">
        <v>1</v>
      </c>
      <c r="F800">
        <v>0</v>
      </c>
      <c r="G800" s="9">
        <f t="shared" si="12"/>
        <v>2.5</v>
      </c>
      <c r="H800" s="1">
        <f>VLOOKUP(A800,'Customer dataset'!$A$1:$J$284,9)</f>
        <v>69</v>
      </c>
    </row>
    <row r="801" spans="1:8" x14ac:dyDescent="0.2">
      <c r="A801" s="4">
        <v>18165</v>
      </c>
      <c r="B801" s="1">
        <v>43651</v>
      </c>
      <c r="C801">
        <v>21871</v>
      </c>
      <c r="D801">
        <f>VLOOKUP(C801,'Inventory dataset'!$A$2:$D$25,3)</f>
        <v>2.9</v>
      </c>
      <c r="E801">
        <v>1</v>
      </c>
      <c r="F801">
        <v>0</v>
      </c>
      <c r="G801" s="9">
        <f t="shared" si="12"/>
        <v>2.9</v>
      </c>
      <c r="H801" s="1">
        <f>VLOOKUP(A801,'Customer dataset'!$A$1:$J$284,9)</f>
        <v>69</v>
      </c>
    </row>
    <row r="802" spans="1:8" x14ac:dyDescent="0.2">
      <c r="A802" s="4">
        <v>18165</v>
      </c>
      <c r="B802" s="1">
        <v>43575</v>
      </c>
      <c r="C802">
        <v>22075</v>
      </c>
      <c r="D802">
        <f>VLOOKUP(C802,'Inventory dataset'!$A$2:$D$25,3)</f>
        <v>2.9</v>
      </c>
      <c r="E802">
        <v>1</v>
      </c>
      <c r="F802">
        <v>0</v>
      </c>
      <c r="G802" s="9">
        <f t="shared" si="12"/>
        <v>2.9</v>
      </c>
      <c r="H802" s="1">
        <f>VLOOKUP(A802,'Customer dataset'!$A$1:$J$284,9)</f>
        <v>69</v>
      </c>
    </row>
    <row r="803" spans="1:8" x14ac:dyDescent="0.2">
      <c r="A803" s="4">
        <v>18165</v>
      </c>
      <c r="B803" s="1">
        <v>43755</v>
      </c>
      <c r="C803">
        <v>22077</v>
      </c>
      <c r="D803">
        <f>VLOOKUP(C803,'Inventory dataset'!$A$2:$D$25,3)</f>
        <v>3.5</v>
      </c>
      <c r="E803">
        <v>1</v>
      </c>
      <c r="F803">
        <v>0</v>
      </c>
      <c r="G803" s="9">
        <f t="shared" si="12"/>
        <v>3.5</v>
      </c>
      <c r="H803" s="1">
        <f>VLOOKUP(A803,'Customer dataset'!$A$1:$J$284,9)</f>
        <v>69</v>
      </c>
    </row>
    <row r="804" spans="1:8" x14ac:dyDescent="0.2">
      <c r="A804" s="4">
        <v>18165</v>
      </c>
      <c r="B804" s="1">
        <v>43701</v>
      </c>
      <c r="C804">
        <v>22144</v>
      </c>
      <c r="D804">
        <f>VLOOKUP(C804,'Inventory dataset'!$A$2:$D$25,3)</f>
        <v>3.2</v>
      </c>
      <c r="E804">
        <v>2</v>
      </c>
      <c r="F804">
        <v>0</v>
      </c>
      <c r="G804" s="9">
        <f t="shared" si="12"/>
        <v>6.4</v>
      </c>
      <c r="H804" s="1">
        <f>VLOOKUP(A804,'Customer dataset'!$A$1:$J$284,9)</f>
        <v>69</v>
      </c>
    </row>
    <row r="805" spans="1:8" x14ac:dyDescent="0.2">
      <c r="A805" s="4">
        <v>18165</v>
      </c>
      <c r="B805" s="1">
        <v>43611</v>
      </c>
      <c r="C805">
        <v>22910</v>
      </c>
      <c r="D805">
        <f>VLOOKUP(C805,'Inventory dataset'!$A$2:$D$25,3)</f>
        <v>3.5</v>
      </c>
      <c r="E805">
        <v>1</v>
      </c>
      <c r="F805">
        <v>0</v>
      </c>
      <c r="G805" s="9">
        <f t="shared" si="12"/>
        <v>3.5</v>
      </c>
      <c r="H805" s="1">
        <f>VLOOKUP(A805,'Customer dataset'!$A$1:$J$284,9)</f>
        <v>69</v>
      </c>
    </row>
    <row r="806" spans="1:8" x14ac:dyDescent="0.2">
      <c r="A806" s="4">
        <v>18165</v>
      </c>
      <c r="B806" s="1">
        <v>43740</v>
      </c>
      <c r="C806">
        <v>79302</v>
      </c>
      <c r="D806">
        <f>VLOOKUP(C806,'Inventory dataset'!$A$2:$D$25,3)</f>
        <v>3.5</v>
      </c>
      <c r="E806">
        <v>1</v>
      </c>
      <c r="F806">
        <v>0</v>
      </c>
      <c r="G806" s="9">
        <f t="shared" si="12"/>
        <v>3.5</v>
      </c>
      <c r="H806" s="1">
        <f>VLOOKUP(A806,'Customer dataset'!$A$1:$J$284,9)</f>
        <v>69</v>
      </c>
    </row>
    <row r="807" spans="1:8" x14ac:dyDescent="0.2">
      <c r="A807" s="4">
        <v>18165</v>
      </c>
      <c r="B807" s="1">
        <v>43466</v>
      </c>
      <c r="C807">
        <v>82580</v>
      </c>
      <c r="D807">
        <f>VLOOKUP(C807,'Inventory dataset'!$A$2:$D$25,3)</f>
        <v>2.9</v>
      </c>
      <c r="E807">
        <v>1</v>
      </c>
      <c r="F807">
        <v>0</v>
      </c>
      <c r="G807" s="9">
        <f t="shared" si="12"/>
        <v>2.9</v>
      </c>
      <c r="H807" s="1">
        <f>VLOOKUP(A807,'Customer dataset'!$A$1:$J$284,9)</f>
        <v>69</v>
      </c>
    </row>
    <row r="808" spans="1:8" x14ac:dyDescent="0.2">
      <c r="A808" s="4">
        <v>18165</v>
      </c>
      <c r="B808" s="1">
        <v>43827</v>
      </c>
      <c r="C808">
        <v>84282</v>
      </c>
      <c r="D808">
        <f>VLOOKUP(C808,'Inventory dataset'!$A$2:$D$25,3)</f>
        <v>2.9</v>
      </c>
      <c r="E808">
        <v>1</v>
      </c>
      <c r="F808">
        <v>0</v>
      </c>
      <c r="G808" s="9">
        <f t="shared" si="12"/>
        <v>2.9</v>
      </c>
      <c r="H808" s="1">
        <f>VLOOKUP(A808,'Customer dataset'!$A$1:$J$284,9)</f>
        <v>69</v>
      </c>
    </row>
    <row r="809" spans="1:8" x14ac:dyDescent="0.2">
      <c r="A809" s="4">
        <v>18165</v>
      </c>
      <c r="B809" s="1">
        <v>43635</v>
      </c>
      <c r="C809">
        <v>84836</v>
      </c>
      <c r="D809">
        <f>VLOOKUP(C809,'Inventory dataset'!$A$2:$D$25,3)</f>
        <v>3</v>
      </c>
      <c r="E809">
        <v>1</v>
      </c>
      <c r="F809">
        <v>0</v>
      </c>
      <c r="G809" s="9">
        <f t="shared" si="12"/>
        <v>3</v>
      </c>
      <c r="H809" s="1">
        <f>VLOOKUP(A809,'Customer dataset'!$A$1:$J$284,9)</f>
        <v>69</v>
      </c>
    </row>
    <row r="810" spans="1:8" x14ac:dyDescent="0.2">
      <c r="A810" s="4">
        <v>18165</v>
      </c>
      <c r="B810" s="1">
        <v>43518</v>
      </c>
      <c r="C810">
        <v>84945</v>
      </c>
      <c r="D810">
        <f>VLOOKUP(C810,'Inventory dataset'!$A$2:$D$25,3)</f>
        <v>3</v>
      </c>
      <c r="E810">
        <v>1</v>
      </c>
      <c r="F810">
        <v>0</v>
      </c>
      <c r="G810" s="9">
        <f t="shared" si="12"/>
        <v>3</v>
      </c>
      <c r="H810" s="1">
        <f>VLOOKUP(A810,'Customer dataset'!$A$1:$J$284,9)</f>
        <v>69</v>
      </c>
    </row>
    <row r="811" spans="1:8" x14ac:dyDescent="0.2">
      <c r="A811" s="4">
        <v>18165</v>
      </c>
      <c r="B811" s="1">
        <v>43792</v>
      </c>
      <c r="C811">
        <v>84945</v>
      </c>
      <c r="D811">
        <f>VLOOKUP(C811,'Inventory dataset'!$A$2:$D$25,3)</f>
        <v>3</v>
      </c>
      <c r="E811">
        <v>1</v>
      </c>
      <c r="F811">
        <v>0</v>
      </c>
      <c r="G811" s="9">
        <f t="shared" si="12"/>
        <v>3</v>
      </c>
      <c r="H811" s="1">
        <f>VLOOKUP(A811,'Customer dataset'!$A$1:$J$284,9)</f>
        <v>69</v>
      </c>
    </row>
    <row r="812" spans="1:8" x14ac:dyDescent="0.2">
      <c r="A812" s="4">
        <v>18167</v>
      </c>
      <c r="B812" s="1">
        <v>43562</v>
      </c>
      <c r="C812">
        <v>21071</v>
      </c>
      <c r="D812">
        <f>VLOOKUP(C812,'Inventory dataset'!$A$2:$D$25,3)</f>
        <v>3.5</v>
      </c>
      <c r="E812">
        <v>1</v>
      </c>
      <c r="F812">
        <v>0</v>
      </c>
      <c r="G812" s="9">
        <f t="shared" si="12"/>
        <v>3.5</v>
      </c>
      <c r="H812" s="1">
        <f>VLOOKUP(A812,'Customer dataset'!$A$1:$J$284,9)</f>
        <v>62</v>
      </c>
    </row>
    <row r="813" spans="1:8" x14ac:dyDescent="0.2">
      <c r="A813" s="4">
        <v>18167</v>
      </c>
      <c r="B813" s="1">
        <v>43781</v>
      </c>
      <c r="C813">
        <v>21408</v>
      </c>
      <c r="D813">
        <f>VLOOKUP(C813,'Inventory dataset'!$A$2:$D$25,3)</f>
        <v>3</v>
      </c>
      <c r="E813">
        <v>1</v>
      </c>
      <c r="F813">
        <v>0</v>
      </c>
      <c r="G813" s="9">
        <f t="shared" si="12"/>
        <v>3</v>
      </c>
      <c r="H813" s="1">
        <f>VLOOKUP(A813,'Customer dataset'!$A$1:$J$284,9)</f>
        <v>62</v>
      </c>
    </row>
    <row r="814" spans="1:8" x14ac:dyDescent="0.2">
      <c r="A814" s="4">
        <v>18167</v>
      </c>
      <c r="B814" s="1">
        <v>43695</v>
      </c>
      <c r="C814">
        <v>22593</v>
      </c>
      <c r="D814">
        <f>VLOOKUP(C814,'Inventory dataset'!$A$2:$D$25,3)</f>
        <v>3.5</v>
      </c>
      <c r="E814">
        <v>1</v>
      </c>
      <c r="F814">
        <v>0</v>
      </c>
      <c r="G814" s="9">
        <f t="shared" si="12"/>
        <v>3.5</v>
      </c>
      <c r="H814" s="1">
        <f>VLOOKUP(A814,'Customer dataset'!$A$1:$J$284,9)</f>
        <v>62</v>
      </c>
    </row>
    <row r="815" spans="1:8" x14ac:dyDescent="0.2">
      <c r="A815" s="4">
        <v>18167</v>
      </c>
      <c r="B815" s="1">
        <v>43492</v>
      </c>
      <c r="C815">
        <v>64356</v>
      </c>
      <c r="D815">
        <f>VLOOKUP(C815,'Inventory dataset'!$A$2:$D$25,3)</f>
        <v>3.2</v>
      </c>
      <c r="E815">
        <v>1</v>
      </c>
      <c r="F815">
        <v>0</v>
      </c>
      <c r="G815" s="9">
        <f t="shared" si="12"/>
        <v>3.2</v>
      </c>
      <c r="H815" s="1">
        <f>VLOOKUP(A815,'Customer dataset'!$A$1:$J$284,9)</f>
        <v>62</v>
      </c>
    </row>
    <row r="816" spans="1:8" x14ac:dyDescent="0.2">
      <c r="A816" s="4">
        <v>18167</v>
      </c>
      <c r="B816" s="1">
        <v>43697</v>
      </c>
      <c r="C816">
        <v>79302</v>
      </c>
      <c r="D816">
        <f>VLOOKUP(C816,'Inventory dataset'!$A$2:$D$25,3)</f>
        <v>3.5</v>
      </c>
      <c r="E816">
        <v>1</v>
      </c>
      <c r="F816">
        <v>0</v>
      </c>
      <c r="G816" s="9">
        <f t="shared" si="12"/>
        <v>3.5</v>
      </c>
      <c r="H816" s="1">
        <f>VLOOKUP(A816,'Customer dataset'!$A$1:$J$284,9)</f>
        <v>62</v>
      </c>
    </row>
    <row r="817" spans="1:8" ht="14.25" customHeight="1" x14ac:dyDescent="0.2">
      <c r="A817" s="4">
        <v>18167</v>
      </c>
      <c r="B817" s="1">
        <v>43686</v>
      </c>
      <c r="C817">
        <v>82580</v>
      </c>
      <c r="D817">
        <f>VLOOKUP(C817,'Inventory dataset'!$A$2:$D$25,3)</f>
        <v>2.9</v>
      </c>
      <c r="E817">
        <v>1</v>
      </c>
      <c r="F817">
        <v>0</v>
      </c>
      <c r="G817" s="9">
        <f t="shared" si="12"/>
        <v>2.9</v>
      </c>
      <c r="H817" s="1">
        <f>VLOOKUP(A817,'Customer dataset'!$A$1:$J$284,9)</f>
        <v>62</v>
      </c>
    </row>
    <row r="818" spans="1:8" ht="14.25" customHeight="1" x14ac:dyDescent="0.2">
      <c r="A818" s="4">
        <v>18168</v>
      </c>
      <c r="B818" s="1">
        <v>43818</v>
      </c>
      <c r="C818">
        <v>15056</v>
      </c>
      <c r="D818">
        <f>VLOOKUP(C818,'Inventory dataset'!$A$2:$D$25,3)</f>
        <v>3</v>
      </c>
      <c r="E818">
        <v>3</v>
      </c>
      <c r="F818">
        <v>0</v>
      </c>
      <c r="G818" s="9">
        <f t="shared" si="12"/>
        <v>9</v>
      </c>
      <c r="H818" s="1">
        <f>VLOOKUP(A818,'Customer dataset'!$A$1:$J$284,9)</f>
        <v>53</v>
      </c>
    </row>
    <row r="819" spans="1:8" ht="14.25" customHeight="1" x14ac:dyDescent="0.2">
      <c r="A819" s="4">
        <v>18168</v>
      </c>
      <c r="B819" s="1">
        <v>43719</v>
      </c>
      <c r="C819">
        <v>22075</v>
      </c>
      <c r="D819">
        <f>VLOOKUP(C819,'Inventory dataset'!$A$2:$D$25,3)</f>
        <v>2.9</v>
      </c>
      <c r="E819">
        <v>1</v>
      </c>
      <c r="F819">
        <v>0</v>
      </c>
      <c r="G819" s="9">
        <f t="shared" si="12"/>
        <v>2.9</v>
      </c>
      <c r="H819" s="1">
        <f>VLOOKUP(A819,'Customer dataset'!$A$1:$J$284,9)</f>
        <v>53</v>
      </c>
    </row>
    <row r="820" spans="1:8" ht="14.25" customHeight="1" x14ac:dyDescent="0.2">
      <c r="A820" s="4">
        <v>18168</v>
      </c>
      <c r="B820" s="1">
        <v>43488</v>
      </c>
      <c r="C820">
        <v>22077</v>
      </c>
      <c r="D820">
        <f>VLOOKUP(C820,'Inventory dataset'!$A$2:$D$25,3)</f>
        <v>3.5</v>
      </c>
      <c r="E820">
        <v>1</v>
      </c>
      <c r="F820">
        <v>0</v>
      </c>
      <c r="G820" s="9">
        <f t="shared" si="12"/>
        <v>3.5</v>
      </c>
      <c r="H820" s="1">
        <f>VLOOKUP(A820,'Customer dataset'!$A$1:$J$284,9)</f>
        <v>53</v>
      </c>
    </row>
    <row r="821" spans="1:8" ht="14.25" customHeight="1" x14ac:dyDescent="0.2">
      <c r="A821" s="4">
        <v>18168</v>
      </c>
      <c r="B821" s="1">
        <v>43684</v>
      </c>
      <c r="C821">
        <v>22144</v>
      </c>
      <c r="D821">
        <f>VLOOKUP(C821,'Inventory dataset'!$A$2:$D$25,3)</f>
        <v>3.2</v>
      </c>
      <c r="E821">
        <v>2</v>
      </c>
      <c r="F821">
        <v>0</v>
      </c>
      <c r="G821" s="9">
        <f t="shared" si="12"/>
        <v>6.4</v>
      </c>
      <c r="H821" s="1">
        <f>VLOOKUP(A821,'Customer dataset'!$A$1:$J$284,9)</f>
        <v>53</v>
      </c>
    </row>
    <row r="822" spans="1:8" ht="14.25" customHeight="1" x14ac:dyDescent="0.2">
      <c r="A822" s="4">
        <v>18168</v>
      </c>
      <c r="B822" s="1">
        <v>43572</v>
      </c>
      <c r="C822">
        <v>22167</v>
      </c>
      <c r="D822">
        <f>VLOOKUP(C822,'Inventory dataset'!$A$2:$D$25,3)</f>
        <v>3.2</v>
      </c>
      <c r="E822">
        <v>1</v>
      </c>
      <c r="F822">
        <v>0</v>
      </c>
      <c r="G822" s="9">
        <f t="shared" si="12"/>
        <v>3.2</v>
      </c>
      <c r="H822" s="1">
        <f>VLOOKUP(A822,'Customer dataset'!$A$1:$J$284,9)</f>
        <v>53</v>
      </c>
    </row>
    <row r="823" spans="1:8" ht="14.25" customHeight="1" x14ac:dyDescent="0.2">
      <c r="A823" s="4">
        <v>18168</v>
      </c>
      <c r="B823" s="1">
        <v>43628</v>
      </c>
      <c r="C823">
        <v>22593</v>
      </c>
      <c r="D823">
        <f>VLOOKUP(C823,'Inventory dataset'!$A$2:$D$25,3)</f>
        <v>3.5</v>
      </c>
      <c r="E823">
        <v>1</v>
      </c>
      <c r="F823">
        <v>0</v>
      </c>
      <c r="G823" s="9">
        <f t="shared" si="12"/>
        <v>3.5</v>
      </c>
      <c r="H823" s="1">
        <f>VLOOKUP(A823,'Customer dataset'!$A$1:$J$284,9)</f>
        <v>53</v>
      </c>
    </row>
    <row r="824" spans="1:8" ht="14.25" customHeight="1" x14ac:dyDescent="0.2">
      <c r="A824" s="4">
        <v>18168</v>
      </c>
      <c r="B824" s="1">
        <v>43750</v>
      </c>
      <c r="C824">
        <v>84836</v>
      </c>
      <c r="D824">
        <f>VLOOKUP(C824,'Inventory dataset'!$A$2:$D$25,3)</f>
        <v>3</v>
      </c>
      <c r="E824">
        <v>1</v>
      </c>
      <c r="F824">
        <v>0</v>
      </c>
      <c r="G824" s="9">
        <f t="shared" si="12"/>
        <v>3</v>
      </c>
      <c r="H824" s="1">
        <f>VLOOKUP(A824,'Customer dataset'!$A$1:$J$284,9)</f>
        <v>53</v>
      </c>
    </row>
    <row r="825" spans="1:8" x14ac:dyDescent="0.2">
      <c r="A825" s="4">
        <v>18168</v>
      </c>
      <c r="B825" s="1">
        <v>43483</v>
      </c>
      <c r="C825">
        <v>84945</v>
      </c>
      <c r="D825">
        <f>VLOOKUP(C825,'Inventory dataset'!$A$2:$D$25,3)</f>
        <v>3</v>
      </c>
      <c r="E825">
        <v>1</v>
      </c>
      <c r="F825">
        <v>0</v>
      </c>
      <c r="G825" s="9">
        <f t="shared" si="12"/>
        <v>3</v>
      </c>
      <c r="H825" s="1">
        <f>VLOOKUP(A825,'Customer dataset'!$A$1:$J$284,9)</f>
        <v>53</v>
      </c>
    </row>
    <row r="826" spans="1:8" x14ac:dyDescent="0.2">
      <c r="A826" s="4">
        <v>18169</v>
      </c>
      <c r="B826" s="1">
        <v>43637</v>
      </c>
      <c r="C826">
        <v>15056</v>
      </c>
      <c r="D826">
        <f>VLOOKUP(C826,'Inventory dataset'!$A$2:$D$25,3)</f>
        <v>3</v>
      </c>
      <c r="E826">
        <v>1</v>
      </c>
      <c r="F826">
        <v>0</v>
      </c>
      <c r="G826" s="9">
        <f t="shared" si="12"/>
        <v>3</v>
      </c>
      <c r="H826" s="1">
        <f>VLOOKUP(A826,'Customer dataset'!$A$1:$J$284,9)</f>
        <v>46</v>
      </c>
    </row>
    <row r="827" spans="1:8" x14ac:dyDescent="0.2">
      <c r="A827" s="4">
        <v>18169</v>
      </c>
      <c r="B827" s="1">
        <v>43577</v>
      </c>
      <c r="C827">
        <v>20751</v>
      </c>
      <c r="D827">
        <f>VLOOKUP(C827,'Inventory dataset'!$A$2:$D$25,3)</f>
        <v>2.5</v>
      </c>
      <c r="E827">
        <v>2</v>
      </c>
      <c r="F827">
        <v>0</v>
      </c>
      <c r="G827" s="9">
        <f t="shared" si="12"/>
        <v>5</v>
      </c>
      <c r="H827" s="1">
        <f>VLOOKUP(A827,'Customer dataset'!$A$1:$J$284,9)</f>
        <v>46</v>
      </c>
    </row>
    <row r="828" spans="1:8" x14ac:dyDescent="0.2">
      <c r="A828" s="4">
        <v>18169</v>
      </c>
      <c r="B828" s="1">
        <v>43625</v>
      </c>
      <c r="C828">
        <v>21071</v>
      </c>
      <c r="D828">
        <f>VLOOKUP(C828,'Inventory dataset'!$A$2:$D$25,3)</f>
        <v>3.5</v>
      </c>
      <c r="E828">
        <v>1</v>
      </c>
      <c r="F828">
        <v>0</v>
      </c>
      <c r="G828" s="9">
        <f t="shared" si="12"/>
        <v>3.5</v>
      </c>
      <c r="H828" s="1">
        <f>VLOOKUP(A828,'Customer dataset'!$A$1:$J$284,9)</f>
        <v>46</v>
      </c>
    </row>
    <row r="829" spans="1:8" x14ac:dyDescent="0.2">
      <c r="A829" s="4">
        <v>18169</v>
      </c>
      <c r="B829" s="1">
        <v>43592</v>
      </c>
      <c r="C829">
        <v>21730</v>
      </c>
      <c r="D829">
        <f>VLOOKUP(C829,'Inventory dataset'!$A$2:$D$25,3)</f>
        <v>2.5</v>
      </c>
      <c r="E829">
        <v>1</v>
      </c>
      <c r="F829">
        <v>0</v>
      </c>
      <c r="G829" s="9">
        <f t="shared" si="12"/>
        <v>2.5</v>
      </c>
      <c r="H829" s="1">
        <f>VLOOKUP(A829,'Customer dataset'!$A$1:$J$284,9)</f>
        <v>46</v>
      </c>
    </row>
    <row r="830" spans="1:8" x14ac:dyDescent="0.2">
      <c r="A830" s="4">
        <v>18169</v>
      </c>
      <c r="B830" s="1">
        <v>43507</v>
      </c>
      <c r="C830">
        <v>21871</v>
      </c>
      <c r="D830">
        <f>VLOOKUP(C830,'Inventory dataset'!$A$2:$D$25,3)</f>
        <v>2.9</v>
      </c>
      <c r="E830">
        <v>1</v>
      </c>
      <c r="F830">
        <v>0</v>
      </c>
      <c r="G830" s="9">
        <f t="shared" si="12"/>
        <v>2.9</v>
      </c>
      <c r="H830" s="1">
        <f>VLOOKUP(A830,'Customer dataset'!$A$1:$J$284,9)</f>
        <v>46</v>
      </c>
    </row>
    <row r="831" spans="1:8" x14ac:dyDescent="0.2">
      <c r="A831" s="4">
        <v>18169</v>
      </c>
      <c r="B831" s="1">
        <v>43472</v>
      </c>
      <c r="C831">
        <v>22075</v>
      </c>
      <c r="D831">
        <f>VLOOKUP(C831,'Inventory dataset'!$A$2:$D$25,3)</f>
        <v>2.9</v>
      </c>
      <c r="E831">
        <v>1</v>
      </c>
      <c r="F831">
        <v>0</v>
      </c>
      <c r="G831" s="9">
        <f t="shared" si="12"/>
        <v>2.9</v>
      </c>
      <c r="H831" s="1">
        <f>VLOOKUP(A831,'Customer dataset'!$A$1:$J$284,9)</f>
        <v>46</v>
      </c>
    </row>
    <row r="832" spans="1:8" x14ac:dyDescent="0.2">
      <c r="A832" s="4">
        <v>18169</v>
      </c>
      <c r="B832" s="1">
        <v>43807</v>
      </c>
      <c r="C832">
        <v>22077</v>
      </c>
      <c r="D832">
        <f>VLOOKUP(C832,'Inventory dataset'!$A$2:$D$25,3)</f>
        <v>3.5</v>
      </c>
      <c r="E832">
        <v>1</v>
      </c>
      <c r="F832">
        <v>0</v>
      </c>
      <c r="G832" s="9">
        <f t="shared" si="12"/>
        <v>3.5</v>
      </c>
      <c r="H832" s="1">
        <f>VLOOKUP(A832,'Customer dataset'!$A$1:$J$284,9)</f>
        <v>46</v>
      </c>
    </row>
    <row r="833" spans="1:8" x14ac:dyDescent="0.2">
      <c r="A833" s="4">
        <v>18169</v>
      </c>
      <c r="B833" s="1">
        <v>43821</v>
      </c>
      <c r="C833">
        <v>22144</v>
      </c>
      <c r="D833">
        <f>VLOOKUP(C833,'Inventory dataset'!$A$2:$D$25,3)</f>
        <v>3.2</v>
      </c>
      <c r="E833">
        <v>2</v>
      </c>
      <c r="F833">
        <v>0</v>
      </c>
      <c r="G833" s="9">
        <f t="shared" si="12"/>
        <v>6.4</v>
      </c>
      <c r="H833" s="1">
        <f>VLOOKUP(A833,'Customer dataset'!$A$1:$J$284,9)</f>
        <v>46</v>
      </c>
    </row>
    <row r="834" spans="1:8" x14ac:dyDescent="0.2">
      <c r="A834" s="4">
        <v>18169</v>
      </c>
      <c r="B834" s="1">
        <v>43515</v>
      </c>
      <c r="C834">
        <v>22167</v>
      </c>
      <c r="D834">
        <f>VLOOKUP(C834,'Inventory dataset'!$A$2:$D$25,3)</f>
        <v>3.2</v>
      </c>
      <c r="E834">
        <v>1</v>
      </c>
      <c r="F834">
        <v>0</v>
      </c>
      <c r="G834" s="9">
        <f t="shared" ref="G834:G897" si="13">D834*E834*(1-F834/100)</f>
        <v>3.2</v>
      </c>
      <c r="H834" s="1">
        <f>VLOOKUP(A834,'Customer dataset'!$A$1:$J$284,9)</f>
        <v>46</v>
      </c>
    </row>
    <row r="835" spans="1:8" x14ac:dyDescent="0.2">
      <c r="A835" s="4">
        <v>18169</v>
      </c>
      <c r="B835" s="1">
        <v>43802</v>
      </c>
      <c r="C835">
        <v>22466</v>
      </c>
      <c r="D835">
        <f>VLOOKUP(C835,'Inventory dataset'!$A$2:$D$25,3)</f>
        <v>2.75</v>
      </c>
      <c r="E835">
        <v>1</v>
      </c>
      <c r="F835">
        <v>0</v>
      </c>
      <c r="G835" s="9">
        <f t="shared" si="13"/>
        <v>2.75</v>
      </c>
      <c r="H835" s="1">
        <f>VLOOKUP(A835,'Customer dataset'!$A$1:$J$284,9)</f>
        <v>46</v>
      </c>
    </row>
    <row r="836" spans="1:8" x14ac:dyDescent="0.2">
      <c r="A836" s="4">
        <v>18169</v>
      </c>
      <c r="B836" s="1">
        <v>43678</v>
      </c>
      <c r="C836">
        <v>22593</v>
      </c>
      <c r="D836">
        <f>VLOOKUP(C836,'Inventory dataset'!$A$2:$D$25,3)</f>
        <v>3.5</v>
      </c>
      <c r="E836">
        <v>1</v>
      </c>
      <c r="F836">
        <v>0</v>
      </c>
      <c r="G836" s="9">
        <f t="shared" si="13"/>
        <v>3.5</v>
      </c>
      <c r="H836" s="1">
        <f>VLOOKUP(A836,'Customer dataset'!$A$1:$J$284,9)</f>
        <v>46</v>
      </c>
    </row>
    <row r="837" spans="1:8" x14ac:dyDescent="0.2">
      <c r="A837" s="4">
        <v>18169</v>
      </c>
      <c r="B837" s="1">
        <v>43529</v>
      </c>
      <c r="C837">
        <v>22910</v>
      </c>
      <c r="D837">
        <f>VLOOKUP(C837,'Inventory dataset'!$A$2:$D$25,3)</f>
        <v>3.5</v>
      </c>
      <c r="E837">
        <v>1</v>
      </c>
      <c r="F837">
        <v>0</v>
      </c>
      <c r="G837" s="9">
        <f t="shared" si="13"/>
        <v>3.5</v>
      </c>
      <c r="H837" s="1">
        <f>VLOOKUP(A837,'Customer dataset'!$A$1:$J$284,9)</f>
        <v>46</v>
      </c>
    </row>
    <row r="838" spans="1:8" x14ac:dyDescent="0.2">
      <c r="A838" s="4">
        <v>18169</v>
      </c>
      <c r="B838" s="1">
        <v>43718</v>
      </c>
      <c r="C838">
        <v>82580</v>
      </c>
      <c r="D838">
        <f>VLOOKUP(C838,'Inventory dataset'!$A$2:$D$25,3)</f>
        <v>2.9</v>
      </c>
      <c r="E838">
        <v>1</v>
      </c>
      <c r="F838">
        <v>0</v>
      </c>
      <c r="G838" s="9">
        <f t="shared" si="13"/>
        <v>2.9</v>
      </c>
      <c r="H838" s="1">
        <f>VLOOKUP(A838,'Customer dataset'!$A$1:$J$284,9)</f>
        <v>46</v>
      </c>
    </row>
    <row r="839" spans="1:8" x14ac:dyDescent="0.2">
      <c r="A839" s="4">
        <v>18169</v>
      </c>
      <c r="B839" s="1">
        <v>43811</v>
      </c>
      <c r="C839">
        <v>84836</v>
      </c>
      <c r="D839">
        <f>VLOOKUP(C839,'Inventory dataset'!$A$2:$D$25,3)</f>
        <v>3</v>
      </c>
      <c r="E839">
        <v>1</v>
      </c>
      <c r="F839">
        <v>0</v>
      </c>
      <c r="G839" s="9">
        <f t="shared" si="13"/>
        <v>3</v>
      </c>
      <c r="H839" s="1">
        <f>VLOOKUP(A839,'Customer dataset'!$A$1:$J$284,9)</f>
        <v>46</v>
      </c>
    </row>
    <row r="840" spans="1:8" x14ac:dyDescent="0.2">
      <c r="A840" s="4">
        <v>18169</v>
      </c>
      <c r="B840" s="1">
        <v>43640</v>
      </c>
      <c r="C840">
        <v>84945</v>
      </c>
      <c r="D840">
        <f>VLOOKUP(C840,'Inventory dataset'!$A$2:$D$25,3)</f>
        <v>3</v>
      </c>
      <c r="E840">
        <v>1</v>
      </c>
      <c r="F840">
        <v>0</v>
      </c>
      <c r="G840" s="9">
        <f t="shared" si="13"/>
        <v>3</v>
      </c>
      <c r="H840" s="1">
        <f>VLOOKUP(A840,'Customer dataset'!$A$1:$J$284,9)</f>
        <v>46</v>
      </c>
    </row>
    <row r="841" spans="1:8" x14ac:dyDescent="0.2">
      <c r="A841" s="4">
        <v>18170</v>
      </c>
      <c r="B841" s="1">
        <v>43555</v>
      </c>
      <c r="C841">
        <v>19987</v>
      </c>
      <c r="D841">
        <f>VLOOKUP(C841,'Inventory dataset'!$A$2:$D$25,3)</f>
        <v>2.9</v>
      </c>
      <c r="E841">
        <v>1</v>
      </c>
      <c r="F841">
        <v>0</v>
      </c>
      <c r="G841" s="9">
        <f t="shared" si="13"/>
        <v>2.9</v>
      </c>
      <c r="H841" s="1">
        <f>VLOOKUP(A841,'Customer dataset'!$A$1:$J$284,9)</f>
        <v>36</v>
      </c>
    </row>
    <row r="842" spans="1:8" x14ac:dyDescent="0.2">
      <c r="A842" s="4">
        <v>18170</v>
      </c>
      <c r="B842" s="1">
        <v>43795</v>
      </c>
      <c r="C842">
        <v>21071</v>
      </c>
      <c r="D842">
        <f>VLOOKUP(C842,'Inventory dataset'!$A$2:$D$25,3)</f>
        <v>3.5</v>
      </c>
      <c r="E842">
        <v>1</v>
      </c>
      <c r="F842">
        <v>0</v>
      </c>
      <c r="G842" s="9">
        <f t="shared" si="13"/>
        <v>3.5</v>
      </c>
      <c r="H842" s="1">
        <f>VLOOKUP(A842,'Customer dataset'!$A$1:$J$284,9)</f>
        <v>36</v>
      </c>
    </row>
    <row r="843" spans="1:8" x14ac:dyDescent="0.2">
      <c r="A843" s="4">
        <v>18170</v>
      </c>
      <c r="B843" s="1">
        <v>43825</v>
      </c>
      <c r="C843">
        <v>22077</v>
      </c>
      <c r="D843">
        <f>VLOOKUP(C843,'Inventory dataset'!$A$2:$D$25,3)</f>
        <v>3.5</v>
      </c>
      <c r="E843">
        <v>1</v>
      </c>
      <c r="F843">
        <v>0</v>
      </c>
      <c r="G843" s="9">
        <f t="shared" si="13"/>
        <v>3.5</v>
      </c>
      <c r="H843" s="1">
        <f>VLOOKUP(A843,'Customer dataset'!$A$1:$J$284,9)</f>
        <v>36</v>
      </c>
    </row>
    <row r="844" spans="1:8" x14ac:dyDescent="0.2">
      <c r="A844" s="4">
        <v>18170</v>
      </c>
      <c r="B844" s="1">
        <v>43741</v>
      </c>
      <c r="C844">
        <v>22593</v>
      </c>
      <c r="D844">
        <f>VLOOKUP(C844,'Inventory dataset'!$A$2:$D$25,3)</f>
        <v>3.5</v>
      </c>
      <c r="E844">
        <v>1</v>
      </c>
      <c r="F844">
        <v>0</v>
      </c>
      <c r="G844" s="9">
        <f t="shared" si="13"/>
        <v>3.5</v>
      </c>
      <c r="H844" s="1">
        <f>VLOOKUP(A844,'Customer dataset'!$A$1:$J$284,9)</f>
        <v>36</v>
      </c>
    </row>
    <row r="845" spans="1:8" x14ac:dyDescent="0.2">
      <c r="A845" s="4">
        <v>18170</v>
      </c>
      <c r="B845" s="1">
        <v>43806</v>
      </c>
      <c r="C845">
        <v>53466</v>
      </c>
      <c r="D845">
        <f>VLOOKUP(C845,'Inventory dataset'!$A$2:$D$25,3)</f>
        <v>3.5</v>
      </c>
      <c r="E845">
        <v>1</v>
      </c>
      <c r="F845">
        <v>0</v>
      </c>
      <c r="G845" s="9">
        <f t="shared" si="13"/>
        <v>3.5</v>
      </c>
      <c r="H845" s="1">
        <f>VLOOKUP(A845,'Customer dataset'!$A$1:$J$284,9)</f>
        <v>36</v>
      </c>
    </row>
    <row r="846" spans="1:8" x14ac:dyDescent="0.2">
      <c r="A846" s="4">
        <v>18170</v>
      </c>
      <c r="B846" s="1">
        <v>43719</v>
      </c>
      <c r="C846">
        <v>82580</v>
      </c>
      <c r="D846">
        <f>VLOOKUP(C846,'Inventory dataset'!$A$2:$D$25,3)</f>
        <v>2.9</v>
      </c>
      <c r="E846">
        <v>1</v>
      </c>
      <c r="F846">
        <v>0</v>
      </c>
      <c r="G846" s="9">
        <f t="shared" si="13"/>
        <v>2.9</v>
      </c>
      <c r="H846" s="1">
        <f>VLOOKUP(A846,'Customer dataset'!$A$1:$J$284,9)</f>
        <v>36</v>
      </c>
    </row>
    <row r="847" spans="1:8" x14ac:dyDescent="0.2">
      <c r="A847" s="4">
        <v>18172</v>
      </c>
      <c r="B847" s="1">
        <v>43712</v>
      </c>
      <c r="C847">
        <v>15056</v>
      </c>
      <c r="D847">
        <f>VLOOKUP(C847,'Inventory dataset'!$A$2:$D$25,3)</f>
        <v>3</v>
      </c>
      <c r="E847">
        <v>1</v>
      </c>
      <c r="F847">
        <v>0</v>
      </c>
      <c r="G847" s="9">
        <f t="shared" si="13"/>
        <v>3</v>
      </c>
      <c r="H847" s="1">
        <f>VLOOKUP(A847,'Customer dataset'!$A$1:$J$284,9)</f>
        <v>40</v>
      </c>
    </row>
    <row r="848" spans="1:8" x14ac:dyDescent="0.2">
      <c r="A848" s="4">
        <v>18172</v>
      </c>
      <c r="B848" s="1">
        <v>43618</v>
      </c>
      <c r="C848">
        <v>21071</v>
      </c>
      <c r="D848">
        <f>VLOOKUP(C848,'Inventory dataset'!$A$2:$D$25,3)</f>
        <v>3.5</v>
      </c>
      <c r="E848">
        <v>1</v>
      </c>
      <c r="F848">
        <v>0</v>
      </c>
      <c r="G848" s="9">
        <f t="shared" si="13"/>
        <v>3.5</v>
      </c>
      <c r="H848" s="1">
        <f>VLOOKUP(A848,'Customer dataset'!$A$1:$J$284,9)</f>
        <v>40</v>
      </c>
    </row>
    <row r="849" spans="1:8" x14ac:dyDescent="0.2">
      <c r="A849" s="4">
        <v>18172</v>
      </c>
      <c r="B849" s="1">
        <v>43627</v>
      </c>
      <c r="C849">
        <v>21408</v>
      </c>
      <c r="D849">
        <f>VLOOKUP(C849,'Inventory dataset'!$A$2:$D$25,3)</f>
        <v>3</v>
      </c>
      <c r="E849">
        <v>1</v>
      </c>
      <c r="F849">
        <v>0</v>
      </c>
      <c r="G849" s="9">
        <f t="shared" si="13"/>
        <v>3</v>
      </c>
      <c r="H849" s="1">
        <f>VLOOKUP(A849,'Customer dataset'!$A$1:$J$284,9)</f>
        <v>40</v>
      </c>
    </row>
    <row r="850" spans="1:8" x14ac:dyDescent="0.2">
      <c r="A850" s="4">
        <v>18172</v>
      </c>
      <c r="B850" s="1">
        <v>43724</v>
      </c>
      <c r="C850">
        <v>21408</v>
      </c>
      <c r="D850">
        <f>VLOOKUP(C850,'Inventory dataset'!$A$2:$D$25,3)</f>
        <v>3</v>
      </c>
      <c r="E850">
        <v>1</v>
      </c>
      <c r="F850">
        <v>0</v>
      </c>
      <c r="G850" s="9">
        <f t="shared" si="13"/>
        <v>3</v>
      </c>
      <c r="H850" s="1">
        <f>VLOOKUP(A850,'Customer dataset'!$A$1:$J$284,9)</f>
        <v>40</v>
      </c>
    </row>
    <row r="851" spans="1:8" x14ac:dyDescent="0.2">
      <c r="A851" s="4">
        <v>18172</v>
      </c>
      <c r="B851" s="1">
        <v>43482</v>
      </c>
      <c r="C851">
        <v>21730</v>
      </c>
      <c r="D851">
        <f>VLOOKUP(C851,'Inventory dataset'!$A$2:$D$25,3)</f>
        <v>2.5</v>
      </c>
      <c r="E851">
        <v>1</v>
      </c>
      <c r="F851">
        <v>0</v>
      </c>
      <c r="G851" s="9">
        <f t="shared" si="13"/>
        <v>2.5</v>
      </c>
      <c r="H851" s="1">
        <f>VLOOKUP(A851,'Customer dataset'!$A$1:$J$284,9)</f>
        <v>40</v>
      </c>
    </row>
    <row r="852" spans="1:8" x14ac:dyDescent="0.2">
      <c r="A852" s="4">
        <v>18172</v>
      </c>
      <c r="B852" s="1">
        <v>43810</v>
      </c>
      <c r="C852">
        <v>21871</v>
      </c>
      <c r="D852">
        <f>VLOOKUP(C852,'Inventory dataset'!$A$2:$D$25,3)</f>
        <v>2.9</v>
      </c>
      <c r="E852">
        <v>1</v>
      </c>
      <c r="F852">
        <v>0</v>
      </c>
      <c r="G852" s="9">
        <f t="shared" si="13"/>
        <v>2.9</v>
      </c>
      <c r="H852" s="1">
        <f>VLOOKUP(A852,'Customer dataset'!$A$1:$J$284,9)</f>
        <v>40</v>
      </c>
    </row>
    <row r="853" spans="1:8" x14ac:dyDescent="0.2">
      <c r="A853" s="4">
        <v>18172</v>
      </c>
      <c r="B853" s="1">
        <v>43561</v>
      </c>
      <c r="C853">
        <v>22466</v>
      </c>
      <c r="D853">
        <f>VLOOKUP(C853,'Inventory dataset'!$A$2:$D$25,3)</f>
        <v>2.75</v>
      </c>
      <c r="E853">
        <v>1</v>
      </c>
      <c r="F853">
        <v>0</v>
      </c>
      <c r="G853" s="9">
        <f t="shared" si="13"/>
        <v>2.75</v>
      </c>
      <c r="H853" s="1">
        <f>VLOOKUP(A853,'Customer dataset'!$A$1:$J$284,9)</f>
        <v>40</v>
      </c>
    </row>
    <row r="854" spans="1:8" x14ac:dyDescent="0.2">
      <c r="A854" s="4">
        <v>18172</v>
      </c>
      <c r="B854" s="1">
        <v>43704</v>
      </c>
      <c r="C854">
        <v>22910</v>
      </c>
      <c r="D854">
        <f>VLOOKUP(C854,'Inventory dataset'!$A$2:$D$25,3)</f>
        <v>3.5</v>
      </c>
      <c r="E854">
        <v>1</v>
      </c>
      <c r="F854">
        <v>0</v>
      </c>
      <c r="G854" s="9">
        <f t="shared" si="13"/>
        <v>3.5</v>
      </c>
      <c r="H854" s="1">
        <f>VLOOKUP(A854,'Customer dataset'!$A$1:$J$284,9)</f>
        <v>40</v>
      </c>
    </row>
    <row r="855" spans="1:8" x14ac:dyDescent="0.2">
      <c r="A855" s="4">
        <v>18172</v>
      </c>
      <c r="B855" s="1">
        <v>43539</v>
      </c>
      <c r="C855">
        <v>79302</v>
      </c>
      <c r="D855">
        <f>VLOOKUP(C855,'Inventory dataset'!$A$2:$D$25,3)</f>
        <v>3.5</v>
      </c>
      <c r="E855">
        <v>1</v>
      </c>
      <c r="F855">
        <v>0</v>
      </c>
      <c r="G855" s="9">
        <f t="shared" si="13"/>
        <v>3.5</v>
      </c>
      <c r="H855" s="1">
        <f>VLOOKUP(A855,'Customer dataset'!$A$1:$J$284,9)</f>
        <v>40</v>
      </c>
    </row>
    <row r="856" spans="1:8" x14ac:dyDescent="0.2">
      <c r="A856" s="4">
        <v>18172</v>
      </c>
      <c r="B856" s="1">
        <v>43752</v>
      </c>
      <c r="C856">
        <v>82580</v>
      </c>
      <c r="D856">
        <f>VLOOKUP(C856,'Inventory dataset'!$A$2:$D$25,3)</f>
        <v>2.9</v>
      </c>
      <c r="E856">
        <v>1</v>
      </c>
      <c r="F856">
        <v>0</v>
      </c>
      <c r="G856" s="9">
        <f t="shared" si="13"/>
        <v>2.9</v>
      </c>
      <c r="H856" s="1">
        <f>VLOOKUP(A856,'Customer dataset'!$A$1:$J$284,9)</f>
        <v>40</v>
      </c>
    </row>
    <row r="857" spans="1:8" x14ac:dyDescent="0.2">
      <c r="A857" s="4">
        <v>18172</v>
      </c>
      <c r="B857" s="1">
        <v>43828</v>
      </c>
      <c r="C857">
        <v>84282</v>
      </c>
      <c r="D857">
        <f>VLOOKUP(C857,'Inventory dataset'!$A$2:$D$25,3)</f>
        <v>2.9</v>
      </c>
      <c r="E857">
        <v>1</v>
      </c>
      <c r="F857">
        <v>0</v>
      </c>
      <c r="G857" s="9">
        <f t="shared" si="13"/>
        <v>2.9</v>
      </c>
      <c r="H857" s="1">
        <f>VLOOKUP(A857,'Customer dataset'!$A$1:$J$284,9)</f>
        <v>40</v>
      </c>
    </row>
    <row r="858" spans="1:8" x14ac:dyDescent="0.2">
      <c r="A858" s="4">
        <v>18173</v>
      </c>
      <c r="B858" s="1">
        <v>43658</v>
      </c>
      <c r="C858">
        <v>19987</v>
      </c>
      <c r="D858">
        <f>VLOOKUP(C858,'Inventory dataset'!$A$2:$D$25,3)</f>
        <v>2.9</v>
      </c>
      <c r="E858">
        <v>1</v>
      </c>
      <c r="F858">
        <v>0</v>
      </c>
      <c r="G858" s="9">
        <f t="shared" si="13"/>
        <v>2.9</v>
      </c>
      <c r="H858" s="1">
        <f>VLOOKUP(A858,'Customer dataset'!$A$1:$J$284,9)</f>
        <v>48</v>
      </c>
    </row>
    <row r="859" spans="1:8" x14ac:dyDescent="0.2">
      <c r="A859" s="4">
        <v>18173</v>
      </c>
      <c r="B859" s="1">
        <v>43777</v>
      </c>
      <c r="C859">
        <v>21408</v>
      </c>
      <c r="D859">
        <f>VLOOKUP(C859,'Inventory dataset'!$A$2:$D$25,3)</f>
        <v>3</v>
      </c>
      <c r="E859">
        <v>1</v>
      </c>
      <c r="F859">
        <v>0</v>
      </c>
      <c r="G859" s="9">
        <f t="shared" si="13"/>
        <v>3</v>
      </c>
      <c r="H859" s="1">
        <f>VLOOKUP(A859,'Customer dataset'!$A$1:$J$284,9)</f>
        <v>48</v>
      </c>
    </row>
    <row r="860" spans="1:8" x14ac:dyDescent="0.2">
      <c r="A860" s="4">
        <v>18173</v>
      </c>
      <c r="B860" s="1">
        <v>43753</v>
      </c>
      <c r="C860">
        <v>64356</v>
      </c>
      <c r="D860">
        <f>VLOOKUP(C860,'Inventory dataset'!$A$2:$D$25,3)</f>
        <v>3.2</v>
      </c>
      <c r="E860">
        <v>1</v>
      </c>
      <c r="F860">
        <v>0</v>
      </c>
      <c r="G860" s="9">
        <f t="shared" si="13"/>
        <v>3.2</v>
      </c>
      <c r="H860" s="1">
        <f>VLOOKUP(A860,'Customer dataset'!$A$1:$J$284,9)</f>
        <v>48</v>
      </c>
    </row>
    <row r="861" spans="1:8" x14ac:dyDescent="0.2">
      <c r="A861" s="4">
        <v>18173</v>
      </c>
      <c r="B861" s="1">
        <v>43570</v>
      </c>
      <c r="C861">
        <v>82580</v>
      </c>
      <c r="D861">
        <f>VLOOKUP(C861,'Inventory dataset'!$A$2:$D$25,3)</f>
        <v>2.9</v>
      </c>
      <c r="E861">
        <v>1</v>
      </c>
      <c r="F861">
        <v>0</v>
      </c>
      <c r="G861" s="9">
        <f t="shared" si="13"/>
        <v>2.9</v>
      </c>
      <c r="H861" s="1">
        <f>VLOOKUP(A861,'Customer dataset'!$A$1:$J$284,9)</f>
        <v>48</v>
      </c>
    </row>
    <row r="862" spans="1:8" x14ac:dyDescent="0.2">
      <c r="A862" s="4">
        <v>18177</v>
      </c>
      <c r="B862" s="1">
        <v>43476</v>
      </c>
      <c r="C862">
        <v>21071</v>
      </c>
      <c r="D862">
        <f>VLOOKUP(C862,'Inventory dataset'!$A$2:$D$25,3)</f>
        <v>3.5</v>
      </c>
      <c r="E862">
        <v>1</v>
      </c>
      <c r="F862">
        <v>0</v>
      </c>
      <c r="G862" s="9">
        <f t="shared" si="13"/>
        <v>3.5</v>
      </c>
      <c r="H862" s="1">
        <f>VLOOKUP(A862,'Customer dataset'!$A$1:$J$284,9)</f>
        <v>47</v>
      </c>
    </row>
    <row r="863" spans="1:8" x14ac:dyDescent="0.2">
      <c r="A863" s="4">
        <v>18177</v>
      </c>
      <c r="B863" s="1">
        <v>43697</v>
      </c>
      <c r="C863">
        <v>22077</v>
      </c>
      <c r="D863">
        <f>VLOOKUP(C863,'Inventory dataset'!$A$2:$D$25,3)</f>
        <v>3.5</v>
      </c>
      <c r="E863">
        <v>1</v>
      </c>
      <c r="F863">
        <v>0</v>
      </c>
      <c r="G863" s="9">
        <f t="shared" si="13"/>
        <v>3.5</v>
      </c>
      <c r="H863" s="1">
        <f>VLOOKUP(A863,'Customer dataset'!$A$1:$J$284,9)</f>
        <v>47</v>
      </c>
    </row>
    <row r="864" spans="1:8" x14ac:dyDescent="0.2">
      <c r="A864" s="4">
        <v>18177</v>
      </c>
      <c r="B864" s="1">
        <v>43535</v>
      </c>
      <c r="C864">
        <v>22593</v>
      </c>
      <c r="D864">
        <f>VLOOKUP(C864,'Inventory dataset'!$A$2:$D$25,3)</f>
        <v>3.5</v>
      </c>
      <c r="E864">
        <v>1</v>
      </c>
      <c r="F864">
        <v>0</v>
      </c>
      <c r="G864" s="9">
        <f t="shared" si="13"/>
        <v>3.5</v>
      </c>
      <c r="H864" s="1">
        <f>VLOOKUP(A864,'Customer dataset'!$A$1:$J$284,9)</f>
        <v>47</v>
      </c>
    </row>
    <row r="865" spans="1:8" x14ac:dyDescent="0.2">
      <c r="A865" s="4">
        <v>18177</v>
      </c>
      <c r="B865" s="1">
        <v>43747</v>
      </c>
      <c r="C865">
        <v>22593</v>
      </c>
      <c r="D865">
        <f>VLOOKUP(C865,'Inventory dataset'!$A$2:$D$25,3)</f>
        <v>3.5</v>
      </c>
      <c r="E865">
        <v>1</v>
      </c>
      <c r="F865">
        <v>0</v>
      </c>
      <c r="G865" s="9">
        <f t="shared" si="13"/>
        <v>3.5</v>
      </c>
      <c r="H865" s="1">
        <f>VLOOKUP(A865,'Customer dataset'!$A$1:$J$284,9)</f>
        <v>47</v>
      </c>
    </row>
    <row r="866" spans="1:8" x14ac:dyDescent="0.2">
      <c r="A866" s="4">
        <v>18177</v>
      </c>
      <c r="B866" s="1">
        <v>43491</v>
      </c>
      <c r="C866">
        <v>22910</v>
      </c>
      <c r="D866">
        <f>VLOOKUP(C866,'Inventory dataset'!$A$2:$D$25,3)</f>
        <v>3.5</v>
      </c>
      <c r="E866">
        <v>1</v>
      </c>
      <c r="F866">
        <v>0</v>
      </c>
      <c r="G866" s="9">
        <f t="shared" si="13"/>
        <v>3.5</v>
      </c>
      <c r="H866" s="1">
        <f>VLOOKUP(A866,'Customer dataset'!$A$1:$J$284,9)</f>
        <v>47</v>
      </c>
    </row>
    <row r="867" spans="1:8" x14ac:dyDescent="0.2">
      <c r="A867" s="4">
        <v>18177</v>
      </c>
      <c r="B867" s="1">
        <v>43642</v>
      </c>
      <c r="C867">
        <v>22910</v>
      </c>
      <c r="D867">
        <f>VLOOKUP(C867,'Inventory dataset'!$A$2:$D$25,3)</f>
        <v>3.5</v>
      </c>
      <c r="E867">
        <v>1</v>
      </c>
      <c r="F867">
        <v>0</v>
      </c>
      <c r="G867" s="9">
        <f t="shared" si="13"/>
        <v>3.5</v>
      </c>
      <c r="H867" s="1">
        <f>VLOOKUP(A867,'Customer dataset'!$A$1:$J$284,9)</f>
        <v>47</v>
      </c>
    </row>
    <row r="868" spans="1:8" x14ac:dyDescent="0.2">
      <c r="A868" s="4">
        <v>18177</v>
      </c>
      <c r="B868" s="1">
        <v>43584</v>
      </c>
      <c r="C868">
        <v>53466</v>
      </c>
      <c r="D868">
        <f>VLOOKUP(C868,'Inventory dataset'!$A$2:$D$25,3)</f>
        <v>3.5</v>
      </c>
      <c r="E868">
        <v>1</v>
      </c>
      <c r="F868">
        <v>0</v>
      </c>
      <c r="G868" s="9">
        <f t="shared" si="13"/>
        <v>3.5</v>
      </c>
      <c r="H868" s="1">
        <f>VLOOKUP(A868,'Customer dataset'!$A$1:$J$284,9)</f>
        <v>47</v>
      </c>
    </row>
    <row r="869" spans="1:8" x14ac:dyDescent="0.2">
      <c r="A869" s="4">
        <v>18177</v>
      </c>
      <c r="B869" s="1">
        <v>43660</v>
      </c>
      <c r="C869">
        <v>53466</v>
      </c>
      <c r="D869">
        <f>VLOOKUP(C869,'Inventory dataset'!$A$2:$D$25,3)</f>
        <v>3.5</v>
      </c>
      <c r="E869">
        <v>1</v>
      </c>
      <c r="F869">
        <v>0</v>
      </c>
      <c r="G869" s="9">
        <f t="shared" si="13"/>
        <v>3.5</v>
      </c>
      <c r="H869" s="1">
        <f>VLOOKUP(A869,'Customer dataset'!$A$1:$J$284,9)</f>
        <v>47</v>
      </c>
    </row>
    <row r="870" spans="1:8" x14ac:dyDescent="0.2">
      <c r="A870" s="4">
        <v>18177</v>
      </c>
      <c r="B870" s="1">
        <v>43786</v>
      </c>
      <c r="C870">
        <v>64356</v>
      </c>
      <c r="D870">
        <f>VLOOKUP(C870,'Inventory dataset'!$A$2:$D$25,3)</f>
        <v>3.2</v>
      </c>
      <c r="E870">
        <v>1</v>
      </c>
      <c r="F870">
        <v>0</v>
      </c>
      <c r="G870" s="9">
        <f t="shared" si="13"/>
        <v>3.2</v>
      </c>
      <c r="H870" s="1">
        <f>VLOOKUP(A870,'Customer dataset'!$A$1:$J$284,9)</f>
        <v>47</v>
      </c>
    </row>
    <row r="871" spans="1:8" x14ac:dyDescent="0.2">
      <c r="A871" s="4">
        <v>18177</v>
      </c>
      <c r="B871" s="1">
        <v>43521</v>
      </c>
      <c r="C871">
        <v>79302</v>
      </c>
      <c r="D871">
        <f>VLOOKUP(C871,'Inventory dataset'!$A$2:$D$25,3)</f>
        <v>3.5</v>
      </c>
      <c r="E871">
        <v>2</v>
      </c>
      <c r="F871">
        <v>0</v>
      </c>
      <c r="G871" s="9">
        <f t="shared" si="13"/>
        <v>7</v>
      </c>
      <c r="H871" s="1">
        <f>VLOOKUP(A871,'Customer dataset'!$A$1:$J$284,9)</f>
        <v>47</v>
      </c>
    </row>
    <row r="872" spans="1:8" x14ac:dyDescent="0.2">
      <c r="A872" s="4">
        <v>18177</v>
      </c>
      <c r="B872" s="1">
        <v>43814</v>
      </c>
      <c r="C872">
        <v>79302</v>
      </c>
      <c r="D872">
        <f>VLOOKUP(C872,'Inventory dataset'!$A$2:$D$25,3)</f>
        <v>3.5</v>
      </c>
      <c r="E872">
        <v>3</v>
      </c>
      <c r="F872">
        <v>0</v>
      </c>
      <c r="G872" s="9">
        <f t="shared" si="13"/>
        <v>10.5</v>
      </c>
      <c r="H872" s="1">
        <f>VLOOKUP(A872,'Customer dataset'!$A$1:$J$284,9)</f>
        <v>47</v>
      </c>
    </row>
    <row r="873" spans="1:8" x14ac:dyDescent="0.2">
      <c r="A873" s="4">
        <v>18178</v>
      </c>
      <c r="B873" s="1">
        <v>43627</v>
      </c>
      <c r="C873">
        <v>14557</v>
      </c>
      <c r="D873">
        <f>VLOOKUP(C873,'Inventory dataset'!$A$2:$D$25,3)</f>
        <v>2.75</v>
      </c>
      <c r="E873">
        <v>1</v>
      </c>
      <c r="F873">
        <v>0</v>
      </c>
      <c r="G873" s="9">
        <f t="shared" si="13"/>
        <v>2.75</v>
      </c>
      <c r="H873" s="1">
        <f>VLOOKUP(A873,'Customer dataset'!$A$1:$J$284,9)</f>
        <v>59</v>
      </c>
    </row>
    <row r="874" spans="1:8" x14ac:dyDescent="0.2">
      <c r="A874" s="4">
        <v>18178</v>
      </c>
      <c r="B874" s="1">
        <v>43468</v>
      </c>
      <c r="C874">
        <v>21071</v>
      </c>
      <c r="D874">
        <f>VLOOKUP(C874,'Inventory dataset'!$A$2:$D$25,3)</f>
        <v>3.5</v>
      </c>
      <c r="E874">
        <v>1</v>
      </c>
      <c r="F874">
        <v>0</v>
      </c>
      <c r="G874" s="9">
        <f t="shared" si="13"/>
        <v>3.5</v>
      </c>
      <c r="H874" s="1">
        <f>VLOOKUP(A874,'Customer dataset'!$A$1:$J$284,9)</f>
        <v>59</v>
      </c>
    </row>
    <row r="875" spans="1:8" x14ac:dyDescent="0.2">
      <c r="A875" s="4">
        <v>18178</v>
      </c>
      <c r="B875" s="1">
        <v>43497</v>
      </c>
      <c r="C875">
        <v>22077</v>
      </c>
      <c r="D875">
        <f>VLOOKUP(C875,'Inventory dataset'!$A$2:$D$25,3)</f>
        <v>3.5</v>
      </c>
      <c r="E875">
        <v>1</v>
      </c>
      <c r="F875">
        <v>0</v>
      </c>
      <c r="G875" s="9">
        <f t="shared" si="13"/>
        <v>3.5</v>
      </c>
      <c r="H875" s="1">
        <f>VLOOKUP(A875,'Customer dataset'!$A$1:$J$284,9)</f>
        <v>59</v>
      </c>
    </row>
    <row r="876" spans="1:8" x14ac:dyDescent="0.2">
      <c r="A876" s="4">
        <v>18178</v>
      </c>
      <c r="B876" s="1">
        <v>43564</v>
      </c>
      <c r="C876">
        <v>22593</v>
      </c>
      <c r="D876">
        <f>VLOOKUP(C876,'Inventory dataset'!$A$2:$D$25,3)</f>
        <v>3.5</v>
      </c>
      <c r="E876">
        <v>1</v>
      </c>
      <c r="F876">
        <v>0</v>
      </c>
      <c r="G876" s="9">
        <f t="shared" si="13"/>
        <v>3.5</v>
      </c>
      <c r="H876" s="1">
        <f>VLOOKUP(A876,'Customer dataset'!$A$1:$J$284,9)</f>
        <v>59</v>
      </c>
    </row>
    <row r="877" spans="1:8" x14ac:dyDescent="0.2">
      <c r="A877" s="4">
        <v>18178</v>
      </c>
      <c r="B877" s="1">
        <v>43533</v>
      </c>
      <c r="C877">
        <v>53466</v>
      </c>
      <c r="D877">
        <f>VLOOKUP(C877,'Inventory dataset'!$A$2:$D$25,3)</f>
        <v>3.5</v>
      </c>
      <c r="E877">
        <v>1</v>
      </c>
      <c r="F877">
        <v>0</v>
      </c>
      <c r="G877" s="9">
        <f t="shared" si="13"/>
        <v>3.5</v>
      </c>
      <c r="H877" s="1">
        <f>VLOOKUP(A877,'Customer dataset'!$A$1:$J$284,9)</f>
        <v>59</v>
      </c>
    </row>
    <row r="878" spans="1:8" x14ac:dyDescent="0.2">
      <c r="A878" s="4">
        <v>18178</v>
      </c>
      <c r="B878" s="1">
        <v>43593</v>
      </c>
      <c r="C878">
        <v>79302</v>
      </c>
      <c r="D878">
        <f>VLOOKUP(C878,'Inventory dataset'!$A$2:$D$25,3)</f>
        <v>3.5</v>
      </c>
      <c r="E878">
        <v>1</v>
      </c>
      <c r="F878">
        <v>0</v>
      </c>
      <c r="G878" s="9">
        <f t="shared" si="13"/>
        <v>3.5</v>
      </c>
      <c r="H878" s="1">
        <f>VLOOKUP(A878,'Customer dataset'!$A$1:$J$284,9)</f>
        <v>59</v>
      </c>
    </row>
    <row r="879" spans="1:8" x14ac:dyDescent="0.2">
      <c r="A879" s="4">
        <v>18178</v>
      </c>
      <c r="B879" s="1">
        <v>43718</v>
      </c>
      <c r="C879">
        <v>82580</v>
      </c>
      <c r="D879">
        <f>VLOOKUP(C879,'Inventory dataset'!$A$2:$D$25,3)</f>
        <v>2.9</v>
      </c>
      <c r="E879">
        <v>1</v>
      </c>
      <c r="F879">
        <v>0</v>
      </c>
      <c r="G879" s="9">
        <f t="shared" si="13"/>
        <v>2.9</v>
      </c>
      <c r="H879" s="1">
        <f>VLOOKUP(A879,'Customer dataset'!$A$1:$J$284,9)</f>
        <v>59</v>
      </c>
    </row>
    <row r="880" spans="1:8" x14ac:dyDescent="0.2">
      <c r="A880" s="4">
        <v>18180</v>
      </c>
      <c r="B880" s="1">
        <v>43611</v>
      </c>
      <c r="C880">
        <v>21730</v>
      </c>
      <c r="D880">
        <f>VLOOKUP(C880,'Inventory dataset'!$A$2:$D$25,3)</f>
        <v>2.5</v>
      </c>
      <c r="E880">
        <v>1</v>
      </c>
      <c r="F880">
        <v>0</v>
      </c>
      <c r="G880" s="9">
        <f t="shared" si="13"/>
        <v>2.5</v>
      </c>
      <c r="H880" s="1">
        <f>VLOOKUP(A880,'Customer dataset'!$A$1:$J$284,9)</f>
        <v>53</v>
      </c>
    </row>
    <row r="881" spans="1:8" x14ac:dyDescent="0.2">
      <c r="A881" s="4">
        <v>18181</v>
      </c>
      <c r="B881" s="1">
        <v>43612</v>
      </c>
      <c r="C881">
        <v>21071</v>
      </c>
      <c r="D881">
        <f>VLOOKUP(C881,'Inventory dataset'!$A$2:$D$25,3)</f>
        <v>3.5</v>
      </c>
      <c r="E881">
        <v>1</v>
      </c>
      <c r="F881">
        <v>0</v>
      </c>
      <c r="G881" s="9">
        <f t="shared" si="13"/>
        <v>3.5</v>
      </c>
      <c r="H881" s="1">
        <f>VLOOKUP(A881,'Customer dataset'!$A$1:$J$284,9)</f>
        <v>59</v>
      </c>
    </row>
    <row r="882" spans="1:8" x14ac:dyDescent="0.2">
      <c r="A882" s="4">
        <v>18181</v>
      </c>
      <c r="B882" s="1">
        <v>43538</v>
      </c>
      <c r="C882">
        <v>21871</v>
      </c>
      <c r="D882">
        <f>VLOOKUP(C882,'Inventory dataset'!$A$2:$D$25,3)</f>
        <v>2.9</v>
      </c>
      <c r="E882">
        <v>1</v>
      </c>
      <c r="F882">
        <v>0</v>
      </c>
      <c r="G882" s="9">
        <f t="shared" si="13"/>
        <v>2.9</v>
      </c>
      <c r="H882" s="1">
        <f>VLOOKUP(A882,'Customer dataset'!$A$1:$J$284,9)</f>
        <v>59</v>
      </c>
    </row>
    <row r="883" spans="1:8" x14ac:dyDescent="0.2">
      <c r="A883" s="4">
        <v>18183</v>
      </c>
      <c r="B883" s="1">
        <v>43594</v>
      </c>
      <c r="C883">
        <v>21730</v>
      </c>
      <c r="D883">
        <f>VLOOKUP(C883,'Inventory dataset'!$A$2:$D$25,3)</f>
        <v>2.5</v>
      </c>
      <c r="E883">
        <v>1</v>
      </c>
      <c r="F883">
        <v>0</v>
      </c>
      <c r="G883" s="9">
        <f t="shared" si="13"/>
        <v>2.5</v>
      </c>
      <c r="H883" s="1">
        <f>VLOOKUP(A883,'Customer dataset'!$A$1:$J$284,9)</f>
        <v>48</v>
      </c>
    </row>
    <row r="884" spans="1:8" x14ac:dyDescent="0.2">
      <c r="A884" s="4">
        <v>18184</v>
      </c>
      <c r="B884" s="1">
        <v>43481</v>
      </c>
      <c r="C884">
        <v>21871</v>
      </c>
      <c r="D884">
        <f>VLOOKUP(C884,'Inventory dataset'!$A$2:$D$25,3)</f>
        <v>2.9</v>
      </c>
      <c r="E884">
        <v>1</v>
      </c>
      <c r="F884">
        <v>0</v>
      </c>
      <c r="G884" s="9">
        <f t="shared" si="13"/>
        <v>2.9</v>
      </c>
      <c r="H884" s="1">
        <f>VLOOKUP(A884,'Customer dataset'!$A$1:$J$284,9)</f>
        <v>49</v>
      </c>
    </row>
    <row r="885" spans="1:8" x14ac:dyDescent="0.2">
      <c r="A885" s="4">
        <v>18185</v>
      </c>
      <c r="B885" s="1">
        <v>43564</v>
      </c>
      <c r="C885">
        <v>22593</v>
      </c>
      <c r="D885">
        <f>VLOOKUP(C885,'Inventory dataset'!$A$2:$D$25,3)</f>
        <v>3.5</v>
      </c>
      <c r="E885">
        <v>1</v>
      </c>
      <c r="F885">
        <v>0</v>
      </c>
      <c r="G885" s="9">
        <f t="shared" si="13"/>
        <v>3.5</v>
      </c>
      <c r="H885" s="1">
        <f>VLOOKUP(A885,'Customer dataset'!$A$1:$J$284,9)</f>
        <v>58</v>
      </c>
    </row>
    <row r="886" spans="1:8" x14ac:dyDescent="0.2">
      <c r="A886" s="4">
        <v>18189</v>
      </c>
      <c r="B886" s="1">
        <v>43615</v>
      </c>
      <c r="C886">
        <v>21071</v>
      </c>
      <c r="D886">
        <f>VLOOKUP(C886,'Inventory dataset'!$A$2:$D$25,3)</f>
        <v>3.5</v>
      </c>
      <c r="E886">
        <v>1</v>
      </c>
      <c r="F886">
        <v>0</v>
      </c>
      <c r="G886" s="9">
        <f t="shared" si="13"/>
        <v>3.5</v>
      </c>
      <c r="H886" s="1">
        <f>VLOOKUP(A886,'Customer dataset'!$A$1:$J$284,9)</f>
        <v>45</v>
      </c>
    </row>
    <row r="887" spans="1:8" x14ac:dyDescent="0.2">
      <c r="A887" s="4">
        <v>18190</v>
      </c>
      <c r="B887" s="1">
        <v>43516</v>
      </c>
      <c r="C887">
        <v>21730</v>
      </c>
      <c r="D887">
        <f>VLOOKUP(C887,'Inventory dataset'!$A$2:$D$25,3)</f>
        <v>2.5</v>
      </c>
      <c r="E887">
        <v>1</v>
      </c>
      <c r="F887">
        <v>0</v>
      </c>
      <c r="G887" s="9">
        <f t="shared" si="13"/>
        <v>2.5</v>
      </c>
      <c r="H887" s="1">
        <f>VLOOKUP(A887,'Customer dataset'!$A$1:$J$284,9)</f>
        <v>54</v>
      </c>
    </row>
    <row r="888" spans="1:8" x14ac:dyDescent="0.2">
      <c r="A888" s="4">
        <v>18190</v>
      </c>
      <c r="B888" s="1">
        <v>43530</v>
      </c>
      <c r="C888">
        <v>21730</v>
      </c>
      <c r="D888">
        <f>VLOOKUP(C888,'Inventory dataset'!$A$2:$D$25,3)</f>
        <v>2.5</v>
      </c>
      <c r="E888">
        <v>1</v>
      </c>
      <c r="F888">
        <v>0</v>
      </c>
      <c r="G888" s="9">
        <f t="shared" si="13"/>
        <v>2.5</v>
      </c>
      <c r="H888" s="1">
        <f>VLOOKUP(A888,'Customer dataset'!$A$1:$J$284,9)</f>
        <v>54</v>
      </c>
    </row>
    <row r="889" spans="1:8" x14ac:dyDescent="0.2">
      <c r="A889" s="4">
        <v>18191</v>
      </c>
      <c r="B889" s="1">
        <v>43524</v>
      </c>
      <c r="C889">
        <v>21871</v>
      </c>
      <c r="D889">
        <f>VLOOKUP(C889,'Inventory dataset'!$A$2:$D$25,3)</f>
        <v>2.9</v>
      </c>
      <c r="E889">
        <v>1</v>
      </c>
      <c r="F889">
        <v>0</v>
      </c>
      <c r="G889" s="9">
        <f t="shared" si="13"/>
        <v>2.9</v>
      </c>
      <c r="H889" s="1">
        <f>VLOOKUP(A889,'Customer dataset'!$A$1:$J$284,9)</f>
        <v>56</v>
      </c>
    </row>
    <row r="890" spans="1:8" x14ac:dyDescent="0.2">
      <c r="A890" s="4">
        <v>18192</v>
      </c>
      <c r="B890" s="1">
        <v>43542</v>
      </c>
      <c r="C890">
        <v>20751</v>
      </c>
      <c r="D890">
        <f>VLOOKUP(C890,'Inventory dataset'!$A$2:$D$25,3)</f>
        <v>2.5</v>
      </c>
      <c r="E890">
        <v>1</v>
      </c>
      <c r="F890">
        <v>0</v>
      </c>
      <c r="G890" s="9">
        <f t="shared" si="13"/>
        <v>2.5</v>
      </c>
      <c r="H890" s="1">
        <f>VLOOKUP(A890,'Customer dataset'!$A$1:$J$284,9)</f>
        <v>69</v>
      </c>
    </row>
    <row r="891" spans="1:8" x14ac:dyDescent="0.2">
      <c r="A891" s="4">
        <v>18192</v>
      </c>
      <c r="B891" s="1">
        <v>43488</v>
      </c>
      <c r="C891">
        <v>21071</v>
      </c>
      <c r="D891">
        <f>VLOOKUP(C891,'Inventory dataset'!$A$2:$D$25,3)</f>
        <v>3.5</v>
      </c>
      <c r="E891">
        <v>1</v>
      </c>
      <c r="F891">
        <v>0</v>
      </c>
      <c r="G891" s="9">
        <f t="shared" si="13"/>
        <v>3.5</v>
      </c>
      <c r="H891" s="1">
        <f>VLOOKUP(A891,'Customer dataset'!$A$1:$J$284,9)</f>
        <v>69</v>
      </c>
    </row>
    <row r="892" spans="1:8" x14ac:dyDescent="0.2">
      <c r="A892" s="4">
        <v>18192</v>
      </c>
      <c r="B892" s="1">
        <v>43577</v>
      </c>
      <c r="C892">
        <v>21730</v>
      </c>
      <c r="D892">
        <f>VLOOKUP(C892,'Inventory dataset'!$A$2:$D$25,3)</f>
        <v>2.5</v>
      </c>
      <c r="E892">
        <v>1</v>
      </c>
      <c r="F892">
        <v>0</v>
      </c>
      <c r="G892" s="9">
        <f t="shared" si="13"/>
        <v>2.5</v>
      </c>
      <c r="H892" s="1">
        <f>VLOOKUP(A892,'Customer dataset'!$A$1:$J$284,9)</f>
        <v>69</v>
      </c>
    </row>
    <row r="893" spans="1:8" x14ac:dyDescent="0.2">
      <c r="A893" s="4">
        <v>18192</v>
      </c>
      <c r="B893" s="1">
        <v>43526</v>
      </c>
      <c r="C893">
        <v>21871</v>
      </c>
      <c r="D893">
        <f>VLOOKUP(C893,'Inventory dataset'!$A$2:$D$25,3)</f>
        <v>2.9</v>
      </c>
      <c r="E893">
        <v>1</v>
      </c>
      <c r="F893">
        <v>0</v>
      </c>
      <c r="G893" s="9">
        <f t="shared" si="13"/>
        <v>2.9</v>
      </c>
      <c r="H893" s="1">
        <f>VLOOKUP(A893,'Customer dataset'!$A$1:$J$284,9)</f>
        <v>69</v>
      </c>
    </row>
    <row r="894" spans="1:8" x14ac:dyDescent="0.2">
      <c r="A894" s="4">
        <v>18192</v>
      </c>
      <c r="B894" s="1">
        <v>43709</v>
      </c>
      <c r="C894">
        <v>22075</v>
      </c>
      <c r="D894">
        <f>VLOOKUP(C894,'Inventory dataset'!$A$2:$D$25,3)</f>
        <v>2.9</v>
      </c>
      <c r="E894">
        <v>1</v>
      </c>
      <c r="F894">
        <v>0</v>
      </c>
      <c r="G894" s="9">
        <f t="shared" si="13"/>
        <v>2.9</v>
      </c>
      <c r="H894" s="1">
        <f>VLOOKUP(A894,'Customer dataset'!$A$1:$J$284,9)</f>
        <v>69</v>
      </c>
    </row>
    <row r="895" spans="1:8" x14ac:dyDescent="0.2">
      <c r="A895" s="4">
        <v>18192</v>
      </c>
      <c r="B895" s="1">
        <v>43823</v>
      </c>
      <c r="C895">
        <v>22077</v>
      </c>
      <c r="D895">
        <f>VLOOKUP(C895,'Inventory dataset'!$A$2:$D$25,3)</f>
        <v>3.5</v>
      </c>
      <c r="E895">
        <v>3</v>
      </c>
      <c r="F895">
        <v>5</v>
      </c>
      <c r="G895" s="9">
        <f t="shared" si="13"/>
        <v>9.9749999999999996</v>
      </c>
      <c r="H895" s="1">
        <f>VLOOKUP(A895,'Customer dataset'!$A$1:$J$284,9)</f>
        <v>69</v>
      </c>
    </row>
    <row r="896" spans="1:8" x14ac:dyDescent="0.2">
      <c r="A896" s="4">
        <v>18192</v>
      </c>
      <c r="B896" s="1">
        <v>43816</v>
      </c>
      <c r="C896">
        <v>22144</v>
      </c>
      <c r="D896">
        <f>VLOOKUP(C896,'Inventory dataset'!$A$2:$D$25,3)</f>
        <v>3.2</v>
      </c>
      <c r="E896">
        <v>2</v>
      </c>
      <c r="F896">
        <v>0</v>
      </c>
      <c r="G896" s="9">
        <f t="shared" si="13"/>
        <v>6.4</v>
      </c>
      <c r="H896" s="1">
        <f>VLOOKUP(A896,'Customer dataset'!$A$1:$J$284,9)</f>
        <v>69</v>
      </c>
    </row>
    <row r="897" spans="1:8" x14ac:dyDescent="0.2">
      <c r="A897" s="4">
        <v>18192</v>
      </c>
      <c r="B897" s="1">
        <v>43574</v>
      </c>
      <c r="C897">
        <v>22167</v>
      </c>
      <c r="D897">
        <f>VLOOKUP(C897,'Inventory dataset'!$A$2:$D$25,3)</f>
        <v>3.2</v>
      </c>
      <c r="E897">
        <v>1</v>
      </c>
      <c r="F897">
        <v>0</v>
      </c>
      <c r="G897" s="9">
        <f t="shared" si="13"/>
        <v>3.2</v>
      </c>
      <c r="H897" s="1">
        <f>VLOOKUP(A897,'Customer dataset'!$A$1:$J$284,9)</f>
        <v>69</v>
      </c>
    </row>
    <row r="898" spans="1:8" x14ac:dyDescent="0.2">
      <c r="A898" s="4">
        <v>18192</v>
      </c>
      <c r="B898" s="1">
        <v>43565</v>
      </c>
      <c r="C898">
        <v>22593</v>
      </c>
      <c r="D898">
        <f>VLOOKUP(C898,'Inventory dataset'!$A$2:$D$25,3)</f>
        <v>3.5</v>
      </c>
      <c r="E898">
        <v>1</v>
      </c>
      <c r="F898">
        <v>0</v>
      </c>
      <c r="G898" s="9">
        <f t="shared" ref="G898:G961" si="14">D898*E898*(1-F898/100)</f>
        <v>3.5</v>
      </c>
      <c r="H898" s="1">
        <f>VLOOKUP(A898,'Customer dataset'!$A$1:$J$284,9)</f>
        <v>69</v>
      </c>
    </row>
    <row r="899" spans="1:8" x14ac:dyDescent="0.2">
      <c r="A899" s="4">
        <v>18192</v>
      </c>
      <c r="B899" s="1">
        <v>43504</v>
      </c>
      <c r="C899">
        <v>79302</v>
      </c>
      <c r="D899">
        <f>VLOOKUP(C899,'Inventory dataset'!$A$2:$D$25,3)</f>
        <v>3.5</v>
      </c>
      <c r="E899">
        <v>1</v>
      </c>
      <c r="F899">
        <v>0</v>
      </c>
      <c r="G899" s="9">
        <f t="shared" si="14"/>
        <v>3.5</v>
      </c>
      <c r="H899" s="1">
        <f>VLOOKUP(A899,'Customer dataset'!$A$1:$J$284,9)</f>
        <v>69</v>
      </c>
    </row>
    <row r="900" spans="1:8" x14ac:dyDescent="0.2">
      <c r="A900" s="4">
        <v>18192</v>
      </c>
      <c r="B900" s="1">
        <v>43792</v>
      </c>
      <c r="C900">
        <v>79302</v>
      </c>
      <c r="D900">
        <f>VLOOKUP(C900,'Inventory dataset'!$A$2:$D$25,3)</f>
        <v>3.5</v>
      </c>
      <c r="E900">
        <v>1</v>
      </c>
      <c r="F900">
        <v>0</v>
      </c>
      <c r="G900" s="9">
        <f t="shared" si="14"/>
        <v>3.5</v>
      </c>
      <c r="H900" s="1">
        <f>VLOOKUP(A900,'Customer dataset'!$A$1:$J$284,9)</f>
        <v>69</v>
      </c>
    </row>
    <row r="901" spans="1:8" x14ac:dyDescent="0.2">
      <c r="A901" s="4">
        <v>18192</v>
      </c>
      <c r="B901" s="1">
        <v>43568</v>
      </c>
      <c r="C901">
        <v>84282</v>
      </c>
      <c r="D901">
        <f>VLOOKUP(C901,'Inventory dataset'!$A$2:$D$25,3)</f>
        <v>2.9</v>
      </c>
      <c r="E901">
        <v>1</v>
      </c>
      <c r="F901">
        <v>0</v>
      </c>
      <c r="G901" s="9">
        <f t="shared" si="14"/>
        <v>2.9</v>
      </c>
      <c r="H901" s="1">
        <f>VLOOKUP(A901,'Customer dataset'!$A$1:$J$284,9)</f>
        <v>69</v>
      </c>
    </row>
    <row r="902" spans="1:8" x14ac:dyDescent="0.2">
      <c r="A902" s="4">
        <v>18192</v>
      </c>
      <c r="B902" s="1">
        <v>43708</v>
      </c>
      <c r="C902">
        <v>84836</v>
      </c>
      <c r="D902">
        <f>VLOOKUP(C902,'Inventory dataset'!$A$2:$D$25,3)</f>
        <v>3</v>
      </c>
      <c r="E902">
        <v>1</v>
      </c>
      <c r="F902">
        <v>0</v>
      </c>
      <c r="G902" s="9">
        <f t="shared" si="14"/>
        <v>3</v>
      </c>
      <c r="H902" s="1">
        <f>VLOOKUP(A902,'Customer dataset'!$A$1:$J$284,9)</f>
        <v>69</v>
      </c>
    </row>
    <row r="903" spans="1:8" x14ac:dyDescent="0.2">
      <c r="A903" s="4">
        <v>18193</v>
      </c>
      <c r="B903" s="1">
        <v>43725</v>
      </c>
      <c r="C903">
        <v>19987</v>
      </c>
      <c r="D903">
        <f>VLOOKUP(C903,'Inventory dataset'!$A$2:$D$25,3)</f>
        <v>2.9</v>
      </c>
      <c r="E903">
        <v>1</v>
      </c>
      <c r="F903">
        <v>0</v>
      </c>
      <c r="G903" s="9">
        <f t="shared" si="14"/>
        <v>2.9</v>
      </c>
      <c r="H903" s="1">
        <f>VLOOKUP(A903,'Customer dataset'!$A$1:$J$284,9)</f>
        <v>52</v>
      </c>
    </row>
    <row r="904" spans="1:8" x14ac:dyDescent="0.2">
      <c r="A904" s="4">
        <v>18193</v>
      </c>
      <c r="B904" s="1">
        <v>43504</v>
      </c>
      <c r="C904">
        <v>21071</v>
      </c>
      <c r="D904">
        <f>VLOOKUP(C904,'Inventory dataset'!$A$2:$D$25,3)</f>
        <v>3.5</v>
      </c>
      <c r="E904">
        <v>1</v>
      </c>
      <c r="F904">
        <v>0</v>
      </c>
      <c r="G904" s="9">
        <f t="shared" si="14"/>
        <v>3.5</v>
      </c>
      <c r="H904" s="1">
        <f>VLOOKUP(A904,'Customer dataset'!$A$1:$J$284,9)</f>
        <v>52</v>
      </c>
    </row>
    <row r="905" spans="1:8" x14ac:dyDescent="0.2">
      <c r="A905" s="4">
        <v>18193</v>
      </c>
      <c r="B905" s="1">
        <v>43599</v>
      </c>
      <c r="C905">
        <v>22077</v>
      </c>
      <c r="D905">
        <f>VLOOKUP(C905,'Inventory dataset'!$A$2:$D$25,3)</f>
        <v>3.5</v>
      </c>
      <c r="E905">
        <v>1</v>
      </c>
      <c r="F905">
        <v>0</v>
      </c>
      <c r="G905" s="9">
        <f t="shared" si="14"/>
        <v>3.5</v>
      </c>
      <c r="H905" s="1">
        <f>VLOOKUP(A905,'Customer dataset'!$A$1:$J$284,9)</f>
        <v>52</v>
      </c>
    </row>
    <row r="906" spans="1:8" x14ac:dyDescent="0.2">
      <c r="A906" s="4">
        <v>18193</v>
      </c>
      <c r="B906" s="1">
        <v>43473</v>
      </c>
      <c r="C906">
        <v>53466</v>
      </c>
      <c r="D906">
        <f>VLOOKUP(C906,'Inventory dataset'!$A$2:$D$25,3)</f>
        <v>3.5</v>
      </c>
      <c r="E906">
        <v>1</v>
      </c>
      <c r="F906">
        <v>0</v>
      </c>
      <c r="G906" s="9">
        <f t="shared" si="14"/>
        <v>3.5</v>
      </c>
      <c r="H906" s="1">
        <f>VLOOKUP(A906,'Customer dataset'!$A$1:$J$284,9)</f>
        <v>52</v>
      </c>
    </row>
    <row r="907" spans="1:8" x14ac:dyDescent="0.2">
      <c r="A907" s="4">
        <v>18193</v>
      </c>
      <c r="B907" s="1">
        <v>43756</v>
      </c>
      <c r="C907">
        <v>82580</v>
      </c>
      <c r="D907">
        <f>VLOOKUP(C907,'Inventory dataset'!$A$2:$D$25,3)</f>
        <v>2.9</v>
      </c>
      <c r="E907">
        <v>1</v>
      </c>
      <c r="F907">
        <v>0</v>
      </c>
      <c r="G907" s="9">
        <f t="shared" si="14"/>
        <v>2.9</v>
      </c>
      <c r="H907" s="1">
        <f>VLOOKUP(A907,'Customer dataset'!$A$1:$J$284,9)</f>
        <v>52</v>
      </c>
    </row>
    <row r="908" spans="1:8" x14ac:dyDescent="0.2">
      <c r="A908" s="4">
        <v>18194</v>
      </c>
      <c r="B908" s="1">
        <v>43478</v>
      </c>
      <c r="C908">
        <v>21071</v>
      </c>
      <c r="D908">
        <f>VLOOKUP(C908,'Inventory dataset'!$A$2:$D$25,3)</f>
        <v>3.5</v>
      </c>
      <c r="E908">
        <v>1</v>
      </c>
      <c r="F908">
        <v>0</v>
      </c>
      <c r="G908" s="9">
        <f t="shared" si="14"/>
        <v>3.5</v>
      </c>
      <c r="H908" s="1">
        <f>VLOOKUP(A908,'Customer dataset'!$A$1:$J$284,9)</f>
        <v>49</v>
      </c>
    </row>
    <row r="909" spans="1:8" x14ac:dyDescent="0.2">
      <c r="A909" s="4">
        <v>18194</v>
      </c>
      <c r="B909" s="1">
        <v>43608</v>
      </c>
      <c r="C909">
        <v>22593</v>
      </c>
      <c r="D909">
        <f>VLOOKUP(C909,'Inventory dataset'!$A$2:$D$25,3)</f>
        <v>3.5</v>
      </c>
      <c r="E909">
        <v>1</v>
      </c>
      <c r="F909">
        <v>0</v>
      </c>
      <c r="G909" s="9">
        <f t="shared" si="14"/>
        <v>3.5</v>
      </c>
      <c r="H909" s="1">
        <f>VLOOKUP(A909,'Customer dataset'!$A$1:$J$284,9)</f>
        <v>49</v>
      </c>
    </row>
    <row r="910" spans="1:8" x14ac:dyDescent="0.2">
      <c r="A910" s="4">
        <v>18194</v>
      </c>
      <c r="B910" s="1">
        <v>43467</v>
      </c>
      <c r="C910">
        <v>79302</v>
      </c>
      <c r="D910">
        <f>VLOOKUP(C910,'Inventory dataset'!$A$2:$D$25,3)</f>
        <v>3.5</v>
      </c>
      <c r="E910">
        <v>1</v>
      </c>
      <c r="F910">
        <v>0</v>
      </c>
      <c r="G910" s="9">
        <f t="shared" si="14"/>
        <v>3.5</v>
      </c>
      <c r="H910" s="1">
        <f>VLOOKUP(A910,'Customer dataset'!$A$1:$J$284,9)</f>
        <v>49</v>
      </c>
    </row>
    <row r="911" spans="1:8" x14ac:dyDescent="0.2">
      <c r="A911" s="4">
        <v>18194</v>
      </c>
      <c r="B911" s="1">
        <v>43729</v>
      </c>
      <c r="C911">
        <v>82580</v>
      </c>
      <c r="D911">
        <f>VLOOKUP(C911,'Inventory dataset'!$A$2:$D$25,3)</f>
        <v>2.9</v>
      </c>
      <c r="E911">
        <v>1</v>
      </c>
      <c r="F911">
        <v>0</v>
      </c>
      <c r="G911" s="9">
        <f t="shared" si="14"/>
        <v>2.9</v>
      </c>
      <c r="H911" s="1">
        <f>VLOOKUP(A911,'Customer dataset'!$A$1:$J$284,9)</f>
        <v>49</v>
      </c>
    </row>
    <row r="912" spans="1:8" x14ac:dyDescent="0.2">
      <c r="A912" s="4">
        <v>18196</v>
      </c>
      <c r="B912" s="1">
        <v>43570</v>
      </c>
      <c r="C912">
        <v>19987</v>
      </c>
      <c r="D912">
        <f>VLOOKUP(C912,'Inventory dataset'!$A$2:$D$25,3)</f>
        <v>2.9</v>
      </c>
      <c r="E912">
        <v>1</v>
      </c>
      <c r="F912">
        <v>0</v>
      </c>
      <c r="G912" s="9">
        <f t="shared" si="14"/>
        <v>2.9</v>
      </c>
      <c r="H912" s="1">
        <f>VLOOKUP(A912,'Customer dataset'!$A$1:$J$284,9)</f>
        <v>51</v>
      </c>
    </row>
    <row r="913" spans="1:8" x14ac:dyDescent="0.2">
      <c r="A913" s="4">
        <v>18196</v>
      </c>
      <c r="B913" s="1">
        <v>43741</v>
      </c>
      <c r="C913">
        <v>22077</v>
      </c>
      <c r="D913">
        <f>VLOOKUP(C913,'Inventory dataset'!$A$2:$D$25,3)</f>
        <v>3.5</v>
      </c>
      <c r="E913">
        <v>1</v>
      </c>
      <c r="F913">
        <v>0</v>
      </c>
      <c r="G913" s="9">
        <f t="shared" si="14"/>
        <v>3.5</v>
      </c>
      <c r="H913" s="1">
        <f>VLOOKUP(A913,'Customer dataset'!$A$1:$J$284,9)</f>
        <v>51</v>
      </c>
    </row>
    <row r="914" spans="1:8" x14ac:dyDescent="0.2">
      <c r="A914" s="4">
        <v>18196</v>
      </c>
      <c r="B914" s="1">
        <v>43618</v>
      </c>
      <c r="C914">
        <v>53466</v>
      </c>
      <c r="D914">
        <f>VLOOKUP(C914,'Inventory dataset'!$A$2:$D$25,3)</f>
        <v>3.5</v>
      </c>
      <c r="E914">
        <v>1</v>
      </c>
      <c r="F914">
        <v>0</v>
      </c>
      <c r="G914" s="9">
        <f t="shared" si="14"/>
        <v>3.5</v>
      </c>
      <c r="H914" s="1">
        <f>VLOOKUP(A914,'Customer dataset'!$A$1:$J$284,9)</f>
        <v>51</v>
      </c>
    </row>
    <row r="915" spans="1:8" x14ac:dyDescent="0.2">
      <c r="A915" s="4">
        <v>18196</v>
      </c>
      <c r="B915" s="1">
        <v>43613</v>
      </c>
      <c r="C915">
        <v>84282</v>
      </c>
      <c r="D915">
        <f>VLOOKUP(C915,'Inventory dataset'!$A$2:$D$25,3)</f>
        <v>2.9</v>
      </c>
      <c r="E915">
        <v>1</v>
      </c>
      <c r="F915">
        <v>0</v>
      </c>
      <c r="G915" s="9">
        <f t="shared" si="14"/>
        <v>2.9</v>
      </c>
      <c r="H915" s="1">
        <f>VLOOKUP(A915,'Customer dataset'!$A$1:$J$284,9)</f>
        <v>51</v>
      </c>
    </row>
    <row r="916" spans="1:8" x14ac:dyDescent="0.2">
      <c r="A916" s="4">
        <v>18198</v>
      </c>
      <c r="B916" s="1">
        <v>43492</v>
      </c>
      <c r="C916">
        <v>15056</v>
      </c>
      <c r="D916">
        <f>VLOOKUP(C916,'Inventory dataset'!$A$2:$D$25,3)</f>
        <v>3</v>
      </c>
      <c r="E916">
        <v>1</v>
      </c>
      <c r="F916">
        <v>0</v>
      </c>
      <c r="G916" s="9">
        <f t="shared" si="14"/>
        <v>3</v>
      </c>
      <c r="H916" s="1">
        <f>VLOOKUP(A916,'Customer dataset'!$A$1:$J$284,9)</f>
        <v>47</v>
      </c>
    </row>
    <row r="917" spans="1:8" x14ac:dyDescent="0.2">
      <c r="A917" s="4">
        <v>18198</v>
      </c>
      <c r="B917" s="1">
        <v>43753</v>
      </c>
      <c r="C917">
        <v>21071</v>
      </c>
      <c r="D917">
        <f>VLOOKUP(C917,'Inventory dataset'!$A$2:$D$25,3)</f>
        <v>3.5</v>
      </c>
      <c r="E917">
        <v>1</v>
      </c>
      <c r="F917">
        <v>0</v>
      </c>
      <c r="G917" s="9">
        <f t="shared" si="14"/>
        <v>3.5</v>
      </c>
      <c r="H917" s="1">
        <f>VLOOKUP(A917,'Customer dataset'!$A$1:$J$284,9)</f>
        <v>47</v>
      </c>
    </row>
    <row r="918" spans="1:8" x14ac:dyDescent="0.2">
      <c r="A918" s="4">
        <v>18198</v>
      </c>
      <c r="B918" s="1">
        <v>43588</v>
      </c>
      <c r="C918">
        <v>21408</v>
      </c>
      <c r="D918">
        <f>VLOOKUP(C918,'Inventory dataset'!$A$2:$D$25,3)</f>
        <v>3</v>
      </c>
      <c r="E918">
        <v>1</v>
      </c>
      <c r="F918">
        <v>0</v>
      </c>
      <c r="G918" s="9">
        <f t="shared" si="14"/>
        <v>3</v>
      </c>
      <c r="H918" s="1">
        <f>VLOOKUP(A918,'Customer dataset'!$A$1:$J$284,9)</f>
        <v>47</v>
      </c>
    </row>
    <row r="919" spans="1:8" x14ac:dyDescent="0.2">
      <c r="A919" s="4">
        <v>18198</v>
      </c>
      <c r="B919" s="1">
        <v>43606</v>
      </c>
      <c r="C919">
        <v>21730</v>
      </c>
      <c r="D919">
        <f>VLOOKUP(C919,'Inventory dataset'!$A$2:$D$25,3)</f>
        <v>2.5</v>
      </c>
      <c r="E919">
        <v>1</v>
      </c>
      <c r="F919">
        <v>0</v>
      </c>
      <c r="G919" s="9">
        <f t="shared" si="14"/>
        <v>2.5</v>
      </c>
      <c r="H919" s="1">
        <f>VLOOKUP(A919,'Customer dataset'!$A$1:$J$284,9)</f>
        <v>47</v>
      </c>
    </row>
    <row r="920" spans="1:8" x14ac:dyDescent="0.2">
      <c r="A920" s="4">
        <v>18198</v>
      </c>
      <c r="B920" s="1">
        <v>43502</v>
      </c>
      <c r="C920">
        <v>21871</v>
      </c>
      <c r="D920">
        <f>VLOOKUP(C920,'Inventory dataset'!$A$2:$D$25,3)</f>
        <v>2.9</v>
      </c>
      <c r="E920">
        <v>1</v>
      </c>
      <c r="F920">
        <v>0</v>
      </c>
      <c r="G920" s="9">
        <f t="shared" si="14"/>
        <v>2.9</v>
      </c>
      <c r="H920" s="1">
        <f>VLOOKUP(A920,'Customer dataset'!$A$1:$J$284,9)</f>
        <v>47</v>
      </c>
    </row>
    <row r="921" spans="1:8" x14ac:dyDescent="0.2">
      <c r="A921" s="4">
        <v>18198</v>
      </c>
      <c r="B921" s="1">
        <v>43736</v>
      </c>
      <c r="C921">
        <v>22077</v>
      </c>
      <c r="D921">
        <f>VLOOKUP(C921,'Inventory dataset'!$A$2:$D$25,3)</f>
        <v>3.5</v>
      </c>
      <c r="E921">
        <v>1</v>
      </c>
      <c r="F921">
        <v>0</v>
      </c>
      <c r="G921" s="9">
        <f t="shared" si="14"/>
        <v>3.5</v>
      </c>
      <c r="H921" s="1">
        <f>VLOOKUP(A921,'Customer dataset'!$A$1:$J$284,9)</f>
        <v>47</v>
      </c>
    </row>
    <row r="922" spans="1:8" x14ac:dyDescent="0.2">
      <c r="A922" s="4">
        <v>18198</v>
      </c>
      <c r="B922" s="1">
        <v>43769</v>
      </c>
      <c r="C922">
        <v>22144</v>
      </c>
      <c r="D922">
        <f>VLOOKUP(C922,'Inventory dataset'!$A$2:$D$25,3)</f>
        <v>3.2</v>
      </c>
      <c r="E922">
        <v>1</v>
      </c>
      <c r="F922">
        <v>0</v>
      </c>
      <c r="G922" s="9">
        <f t="shared" si="14"/>
        <v>3.2</v>
      </c>
      <c r="H922" s="1">
        <f>VLOOKUP(A922,'Customer dataset'!$A$1:$J$284,9)</f>
        <v>47</v>
      </c>
    </row>
    <row r="923" spans="1:8" x14ac:dyDescent="0.2">
      <c r="A923" s="4">
        <v>18198</v>
      </c>
      <c r="B923" s="1">
        <v>43545</v>
      </c>
      <c r="C923">
        <v>22466</v>
      </c>
      <c r="D923">
        <f>VLOOKUP(C923,'Inventory dataset'!$A$2:$D$25,3)</f>
        <v>2.75</v>
      </c>
      <c r="E923">
        <v>1</v>
      </c>
      <c r="F923">
        <v>0</v>
      </c>
      <c r="G923" s="9">
        <f t="shared" si="14"/>
        <v>2.75</v>
      </c>
      <c r="H923" s="1">
        <f>VLOOKUP(A923,'Customer dataset'!$A$1:$J$284,9)</f>
        <v>47</v>
      </c>
    </row>
    <row r="924" spans="1:8" x14ac:dyDescent="0.2">
      <c r="A924" s="4">
        <v>18198</v>
      </c>
      <c r="B924" s="1">
        <v>43822</v>
      </c>
      <c r="C924">
        <v>22593</v>
      </c>
      <c r="D924">
        <f>VLOOKUP(C924,'Inventory dataset'!$A$2:$D$25,3)</f>
        <v>3.5</v>
      </c>
      <c r="E924">
        <v>1</v>
      </c>
      <c r="F924">
        <v>0</v>
      </c>
      <c r="G924" s="9">
        <f t="shared" si="14"/>
        <v>3.5</v>
      </c>
      <c r="H924" s="1">
        <f>VLOOKUP(A924,'Customer dataset'!$A$1:$J$284,9)</f>
        <v>47</v>
      </c>
    </row>
    <row r="925" spans="1:8" x14ac:dyDescent="0.2">
      <c r="A925" s="4">
        <v>18198</v>
      </c>
      <c r="B925" s="1">
        <v>43714</v>
      </c>
      <c r="C925">
        <v>22910</v>
      </c>
      <c r="D925">
        <f>VLOOKUP(C925,'Inventory dataset'!$A$2:$D$25,3)</f>
        <v>3.5</v>
      </c>
      <c r="E925">
        <v>1</v>
      </c>
      <c r="F925">
        <v>0</v>
      </c>
      <c r="G925" s="9">
        <f t="shared" si="14"/>
        <v>3.5</v>
      </c>
      <c r="H925" s="1">
        <f>VLOOKUP(A925,'Customer dataset'!$A$1:$J$284,9)</f>
        <v>47</v>
      </c>
    </row>
    <row r="926" spans="1:8" x14ac:dyDescent="0.2">
      <c r="A926" s="4">
        <v>18198</v>
      </c>
      <c r="B926" s="1">
        <v>43541</v>
      </c>
      <c r="C926">
        <v>79302</v>
      </c>
      <c r="D926">
        <f>VLOOKUP(C926,'Inventory dataset'!$A$2:$D$25,3)</f>
        <v>3.5</v>
      </c>
      <c r="E926">
        <v>1</v>
      </c>
      <c r="F926">
        <v>0</v>
      </c>
      <c r="G926" s="9">
        <f t="shared" si="14"/>
        <v>3.5</v>
      </c>
      <c r="H926" s="1">
        <f>VLOOKUP(A926,'Customer dataset'!$A$1:$J$284,9)</f>
        <v>47</v>
      </c>
    </row>
    <row r="927" spans="1:8" x14ac:dyDescent="0.2">
      <c r="A927" s="4">
        <v>18198</v>
      </c>
      <c r="B927" s="1">
        <v>43691</v>
      </c>
      <c r="C927">
        <v>82580</v>
      </c>
      <c r="D927">
        <f>VLOOKUP(C927,'Inventory dataset'!$A$2:$D$25,3)</f>
        <v>2.9</v>
      </c>
      <c r="E927">
        <v>1</v>
      </c>
      <c r="F927">
        <v>0</v>
      </c>
      <c r="G927" s="9">
        <f t="shared" si="14"/>
        <v>2.9</v>
      </c>
      <c r="H927" s="1">
        <f>VLOOKUP(A927,'Customer dataset'!$A$1:$J$284,9)</f>
        <v>47</v>
      </c>
    </row>
    <row r="928" spans="1:8" x14ac:dyDescent="0.2">
      <c r="A928" s="4">
        <v>18198</v>
      </c>
      <c r="B928" s="1">
        <v>43515</v>
      </c>
      <c r="C928">
        <v>84282</v>
      </c>
      <c r="D928">
        <f>VLOOKUP(C928,'Inventory dataset'!$A$2:$D$25,3)</f>
        <v>2.9</v>
      </c>
      <c r="E928">
        <v>1</v>
      </c>
      <c r="F928">
        <v>0</v>
      </c>
      <c r="G928" s="9">
        <f t="shared" si="14"/>
        <v>2.9</v>
      </c>
      <c r="H928" s="1">
        <f>VLOOKUP(A928,'Customer dataset'!$A$1:$J$284,9)</f>
        <v>47</v>
      </c>
    </row>
    <row r="929" spans="1:8" x14ac:dyDescent="0.2">
      <c r="A929" s="4">
        <v>18198</v>
      </c>
      <c r="B929" s="1">
        <v>43762</v>
      </c>
      <c r="C929">
        <v>84945</v>
      </c>
      <c r="D929">
        <f>VLOOKUP(C929,'Inventory dataset'!$A$2:$D$25,3)</f>
        <v>3</v>
      </c>
      <c r="E929">
        <v>1</v>
      </c>
      <c r="F929">
        <v>0</v>
      </c>
      <c r="G929" s="9">
        <f t="shared" si="14"/>
        <v>3</v>
      </c>
      <c r="H929" s="1">
        <f>VLOOKUP(A929,'Customer dataset'!$A$1:$J$284,9)</f>
        <v>47</v>
      </c>
    </row>
    <row r="930" spans="1:8" x14ac:dyDescent="0.2">
      <c r="A930" s="4">
        <v>18200</v>
      </c>
      <c r="B930" s="1">
        <v>43608</v>
      </c>
      <c r="C930">
        <v>21071</v>
      </c>
      <c r="D930">
        <f>VLOOKUP(C930,'Inventory dataset'!$A$2:$D$25,3)</f>
        <v>3.5</v>
      </c>
      <c r="E930">
        <v>1</v>
      </c>
      <c r="F930">
        <v>0</v>
      </c>
      <c r="G930" s="9">
        <f t="shared" si="14"/>
        <v>3.5</v>
      </c>
      <c r="H930" s="1">
        <f>VLOOKUP(A930,'Customer dataset'!$A$1:$J$284,9)</f>
        <v>53</v>
      </c>
    </row>
    <row r="931" spans="1:8" x14ac:dyDescent="0.2">
      <c r="A931" s="4">
        <v>18200</v>
      </c>
      <c r="B931" s="1">
        <v>43644</v>
      </c>
      <c r="C931">
        <v>22593</v>
      </c>
      <c r="D931">
        <f>VLOOKUP(C931,'Inventory dataset'!$A$2:$D$25,3)</f>
        <v>3.5</v>
      </c>
      <c r="E931">
        <v>1</v>
      </c>
      <c r="F931">
        <v>0</v>
      </c>
      <c r="G931" s="9">
        <f t="shared" si="14"/>
        <v>3.5</v>
      </c>
      <c r="H931" s="1">
        <f>VLOOKUP(A931,'Customer dataset'!$A$1:$J$284,9)</f>
        <v>53</v>
      </c>
    </row>
    <row r="932" spans="1:8" x14ac:dyDescent="0.2">
      <c r="A932" s="4">
        <v>18200</v>
      </c>
      <c r="B932" s="1">
        <v>43526</v>
      </c>
      <c r="C932">
        <v>79302</v>
      </c>
      <c r="D932">
        <f>VLOOKUP(C932,'Inventory dataset'!$A$2:$D$25,3)</f>
        <v>3.5</v>
      </c>
      <c r="E932">
        <v>1</v>
      </c>
      <c r="F932">
        <v>0</v>
      </c>
      <c r="G932" s="9">
        <f t="shared" si="14"/>
        <v>3.5</v>
      </c>
      <c r="H932" s="1">
        <f>VLOOKUP(A932,'Customer dataset'!$A$1:$J$284,9)</f>
        <v>53</v>
      </c>
    </row>
    <row r="933" spans="1:8" x14ac:dyDescent="0.2">
      <c r="A933" s="4">
        <v>18200</v>
      </c>
      <c r="B933" s="1">
        <v>43501</v>
      </c>
      <c r="C933">
        <v>82580</v>
      </c>
      <c r="D933">
        <f>VLOOKUP(C933,'Inventory dataset'!$A$2:$D$25,3)</f>
        <v>2.9</v>
      </c>
      <c r="E933">
        <v>1</v>
      </c>
      <c r="F933">
        <v>0</v>
      </c>
      <c r="G933" s="9">
        <f t="shared" si="14"/>
        <v>2.9</v>
      </c>
      <c r="H933" s="1">
        <f>VLOOKUP(A933,'Customer dataset'!$A$1:$J$284,9)</f>
        <v>53</v>
      </c>
    </row>
    <row r="934" spans="1:8" x14ac:dyDescent="0.2">
      <c r="A934" s="4">
        <v>18202</v>
      </c>
      <c r="B934" s="1">
        <v>43496</v>
      </c>
      <c r="C934">
        <v>20751</v>
      </c>
      <c r="D934">
        <f>VLOOKUP(C934,'Inventory dataset'!$A$2:$D$25,3)</f>
        <v>2.5</v>
      </c>
      <c r="E934">
        <v>1</v>
      </c>
      <c r="F934">
        <v>0</v>
      </c>
      <c r="G934" s="9">
        <f t="shared" si="14"/>
        <v>2.5</v>
      </c>
      <c r="H934" s="1">
        <f>VLOOKUP(A934,'Customer dataset'!$A$1:$J$284,9)</f>
        <v>63</v>
      </c>
    </row>
    <row r="935" spans="1:8" x14ac:dyDescent="0.2">
      <c r="A935" s="4">
        <v>18202</v>
      </c>
      <c r="B935" s="1">
        <v>43695</v>
      </c>
      <c r="C935">
        <v>21071</v>
      </c>
      <c r="D935">
        <f>VLOOKUP(C935,'Inventory dataset'!$A$2:$D$25,3)</f>
        <v>3.5</v>
      </c>
      <c r="E935">
        <v>1</v>
      </c>
      <c r="F935">
        <v>0</v>
      </c>
      <c r="G935" s="9">
        <f t="shared" si="14"/>
        <v>3.5</v>
      </c>
      <c r="H935" s="1">
        <f>VLOOKUP(A935,'Customer dataset'!$A$1:$J$284,9)</f>
        <v>63</v>
      </c>
    </row>
    <row r="936" spans="1:8" x14ac:dyDescent="0.2">
      <c r="A936" s="4">
        <v>18202</v>
      </c>
      <c r="B936" s="1">
        <v>43738</v>
      </c>
      <c r="C936">
        <v>21669</v>
      </c>
      <c r="D936">
        <f>VLOOKUP(C936,'Inventory dataset'!$A$2:$D$25,3)</f>
        <v>2.9</v>
      </c>
      <c r="E936">
        <v>1</v>
      </c>
      <c r="F936">
        <v>0</v>
      </c>
      <c r="G936" s="9">
        <f t="shared" si="14"/>
        <v>2.9</v>
      </c>
      <c r="H936" s="1">
        <f>VLOOKUP(A936,'Customer dataset'!$A$1:$J$284,9)</f>
        <v>63</v>
      </c>
    </row>
    <row r="937" spans="1:8" x14ac:dyDescent="0.2">
      <c r="A937" s="4">
        <v>18202</v>
      </c>
      <c r="B937" s="1">
        <v>43810</v>
      </c>
      <c r="C937">
        <v>21730</v>
      </c>
      <c r="D937">
        <f>VLOOKUP(C937,'Inventory dataset'!$A$2:$D$25,3)</f>
        <v>2.5</v>
      </c>
      <c r="E937">
        <v>1</v>
      </c>
      <c r="F937">
        <v>0</v>
      </c>
      <c r="G937" s="9">
        <f t="shared" si="14"/>
        <v>2.5</v>
      </c>
      <c r="H937" s="1">
        <f>VLOOKUP(A937,'Customer dataset'!$A$1:$J$284,9)</f>
        <v>63</v>
      </c>
    </row>
    <row r="938" spans="1:8" x14ac:dyDescent="0.2">
      <c r="A938" s="4">
        <v>18202</v>
      </c>
      <c r="B938" s="1">
        <v>43817</v>
      </c>
      <c r="C938">
        <v>22075</v>
      </c>
      <c r="D938">
        <f>VLOOKUP(C938,'Inventory dataset'!$A$2:$D$25,3)</f>
        <v>2.9</v>
      </c>
      <c r="E938">
        <v>1</v>
      </c>
      <c r="F938">
        <v>0</v>
      </c>
      <c r="G938" s="9">
        <f t="shared" si="14"/>
        <v>2.9</v>
      </c>
      <c r="H938" s="1">
        <f>VLOOKUP(A938,'Customer dataset'!$A$1:$J$284,9)</f>
        <v>63</v>
      </c>
    </row>
    <row r="939" spans="1:8" x14ac:dyDescent="0.2">
      <c r="A939" s="4">
        <v>18203</v>
      </c>
      <c r="B939" s="1">
        <v>43580</v>
      </c>
      <c r="C939">
        <v>19987</v>
      </c>
      <c r="D939">
        <f>VLOOKUP(C939,'Inventory dataset'!$A$2:$D$25,3)</f>
        <v>2.9</v>
      </c>
      <c r="E939">
        <v>1</v>
      </c>
      <c r="F939">
        <v>0</v>
      </c>
      <c r="G939" s="9">
        <f t="shared" si="14"/>
        <v>2.9</v>
      </c>
      <c r="H939" s="1">
        <f>VLOOKUP(A939,'Customer dataset'!$A$1:$J$284,9)</f>
        <v>56</v>
      </c>
    </row>
    <row r="940" spans="1:8" x14ac:dyDescent="0.2">
      <c r="A940" s="4">
        <v>18203</v>
      </c>
      <c r="B940" s="1">
        <v>43686</v>
      </c>
      <c r="C940">
        <v>22077</v>
      </c>
      <c r="D940">
        <f>VLOOKUP(C940,'Inventory dataset'!$A$2:$D$25,3)</f>
        <v>3.5</v>
      </c>
      <c r="E940">
        <v>1</v>
      </c>
      <c r="F940">
        <v>0</v>
      </c>
      <c r="G940" s="9">
        <f t="shared" si="14"/>
        <v>3.5</v>
      </c>
      <c r="H940" s="1">
        <f>VLOOKUP(A940,'Customer dataset'!$A$1:$J$284,9)</f>
        <v>56</v>
      </c>
    </row>
    <row r="941" spans="1:8" x14ac:dyDescent="0.2">
      <c r="A941" s="4">
        <v>18203</v>
      </c>
      <c r="B941" s="1">
        <v>43744</v>
      </c>
      <c r="C941">
        <v>53466</v>
      </c>
      <c r="D941">
        <f>VLOOKUP(C941,'Inventory dataset'!$A$2:$D$25,3)</f>
        <v>3.5</v>
      </c>
      <c r="E941">
        <v>1</v>
      </c>
      <c r="F941">
        <v>0</v>
      </c>
      <c r="G941" s="9">
        <f t="shared" si="14"/>
        <v>3.5</v>
      </c>
      <c r="H941" s="1">
        <f>VLOOKUP(A941,'Customer dataset'!$A$1:$J$284,9)</f>
        <v>56</v>
      </c>
    </row>
    <row r="942" spans="1:8" x14ac:dyDescent="0.2">
      <c r="A942" s="4">
        <v>18203</v>
      </c>
      <c r="B942" s="1">
        <v>43604</v>
      </c>
      <c r="C942">
        <v>82580</v>
      </c>
      <c r="D942">
        <f>VLOOKUP(C942,'Inventory dataset'!$A$2:$D$25,3)</f>
        <v>2.9</v>
      </c>
      <c r="E942">
        <v>1</v>
      </c>
      <c r="F942">
        <v>0</v>
      </c>
      <c r="G942" s="9">
        <f t="shared" si="14"/>
        <v>2.9</v>
      </c>
      <c r="H942" s="1">
        <f>VLOOKUP(A942,'Customer dataset'!$A$1:$J$284,9)</f>
        <v>56</v>
      </c>
    </row>
    <row r="943" spans="1:8" x14ac:dyDescent="0.2">
      <c r="A943" s="4">
        <v>18205</v>
      </c>
      <c r="B943" s="1">
        <v>43764</v>
      </c>
      <c r="C943">
        <v>21071</v>
      </c>
      <c r="D943">
        <f>VLOOKUP(C943,'Inventory dataset'!$A$2:$D$25,3)</f>
        <v>3.5</v>
      </c>
      <c r="E943">
        <v>1</v>
      </c>
      <c r="F943">
        <v>0</v>
      </c>
      <c r="G943" s="9">
        <f t="shared" si="14"/>
        <v>3.5</v>
      </c>
      <c r="H943" s="1">
        <f>VLOOKUP(A943,'Customer dataset'!$A$1:$J$284,9)</f>
        <v>57</v>
      </c>
    </row>
    <row r="944" spans="1:8" x14ac:dyDescent="0.2">
      <c r="A944" s="4">
        <v>18205</v>
      </c>
      <c r="B944" s="1">
        <v>43659</v>
      </c>
      <c r="C944">
        <v>22466</v>
      </c>
      <c r="D944">
        <f>VLOOKUP(C944,'Inventory dataset'!$A$2:$D$25,3)</f>
        <v>2.75</v>
      </c>
      <c r="E944">
        <v>1</v>
      </c>
      <c r="F944">
        <v>0</v>
      </c>
      <c r="G944" s="9">
        <f t="shared" si="14"/>
        <v>2.75</v>
      </c>
      <c r="H944" s="1">
        <f>VLOOKUP(A944,'Customer dataset'!$A$1:$J$284,9)</f>
        <v>57</v>
      </c>
    </row>
    <row r="945" spans="1:8" x14ac:dyDescent="0.2">
      <c r="A945" s="4">
        <v>18205</v>
      </c>
      <c r="B945" s="1">
        <v>43788</v>
      </c>
      <c r="C945">
        <v>22593</v>
      </c>
      <c r="D945">
        <f>VLOOKUP(C945,'Inventory dataset'!$A$2:$D$25,3)</f>
        <v>3.5</v>
      </c>
      <c r="E945">
        <v>1</v>
      </c>
      <c r="F945">
        <v>0</v>
      </c>
      <c r="G945" s="9">
        <f t="shared" si="14"/>
        <v>3.5</v>
      </c>
      <c r="H945" s="1">
        <f>VLOOKUP(A945,'Customer dataset'!$A$1:$J$284,9)</f>
        <v>57</v>
      </c>
    </row>
    <row r="946" spans="1:8" x14ac:dyDescent="0.2">
      <c r="A946" s="4">
        <v>18205</v>
      </c>
      <c r="B946" s="1">
        <v>43731</v>
      </c>
      <c r="C946">
        <v>79302</v>
      </c>
      <c r="D946">
        <f>VLOOKUP(C946,'Inventory dataset'!$A$2:$D$25,3)</f>
        <v>3.5</v>
      </c>
      <c r="E946">
        <v>1</v>
      </c>
      <c r="F946">
        <v>0</v>
      </c>
      <c r="G946" s="9">
        <f t="shared" si="14"/>
        <v>3.5</v>
      </c>
      <c r="H946" s="1">
        <f>VLOOKUP(A946,'Customer dataset'!$A$1:$J$284,9)</f>
        <v>57</v>
      </c>
    </row>
    <row r="947" spans="1:8" x14ac:dyDescent="0.2">
      <c r="A947" s="4">
        <v>18209</v>
      </c>
      <c r="B947" s="1">
        <v>43494</v>
      </c>
      <c r="C947">
        <v>19987</v>
      </c>
      <c r="D947">
        <f>VLOOKUP(C947,'Inventory dataset'!$A$2:$D$25,3)</f>
        <v>2.9</v>
      </c>
      <c r="E947">
        <v>1</v>
      </c>
      <c r="F947">
        <v>0</v>
      </c>
      <c r="G947" s="9">
        <f t="shared" si="14"/>
        <v>2.9</v>
      </c>
      <c r="H947" s="1">
        <f>VLOOKUP(A947,'Customer dataset'!$A$1:$J$284,9)</f>
        <v>41</v>
      </c>
    </row>
    <row r="948" spans="1:8" x14ac:dyDescent="0.2">
      <c r="A948" s="4">
        <v>18209</v>
      </c>
      <c r="B948" s="1">
        <v>43572</v>
      </c>
      <c r="C948">
        <v>22077</v>
      </c>
      <c r="D948">
        <f>VLOOKUP(C948,'Inventory dataset'!$A$2:$D$25,3)</f>
        <v>3.5</v>
      </c>
      <c r="E948">
        <v>1</v>
      </c>
      <c r="F948">
        <v>0</v>
      </c>
      <c r="G948" s="9">
        <f t="shared" si="14"/>
        <v>3.5</v>
      </c>
      <c r="H948" s="1">
        <f>VLOOKUP(A948,'Customer dataset'!$A$1:$J$284,9)</f>
        <v>41</v>
      </c>
    </row>
    <row r="949" spans="1:8" x14ac:dyDescent="0.2">
      <c r="A949" s="4">
        <v>18209</v>
      </c>
      <c r="B949" s="1">
        <v>43621</v>
      </c>
      <c r="C949">
        <v>53466</v>
      </c>
      <c r="D949">
        <f>VLOOKUP(C949,'Inventory dataset'!$A$2:$D$25,3)</f>
        <v>3.5</v>
      </c>
      <c r="E949">
        <v>1</v>
      </c>
      <c r="F949">
        <v>0</v>
      </c>
      <c r="G949" s="9">
        <f t="shared" si="14"/>
        <v>3.5</v>
      </c>
      <c r="H949" s="1">
        <f>VLOOKUP(A949,'Customer dataset'!$A$1:$J$284,9)</f>
        <v>41</v>
      </c>
    </row>
    <row r="950" spans="1:8" x14ac:dyDescent="0.2">
      <c r="A950" s="4">
        <v>18209</v>
      </c>
      <c r="B950" s="1">
        <v>43682</v>
      </c>
      <c r="C950">
        <v>82580</v>
      </c>
      <c r="D950">
        <f>VLOOKUP(C950,'Inventory dataset'!$A$2:$D$25,3)</f>
        <v>2.9</v>
      </c>
      <c r="E950">
        <v>2</v>
      </c>
      <c r="F950">
        <v>0</v>
      </c>
      <c r="G950" s="9">
        <f t="shared" si="14"/>
        <v>5.8</v>
      </c>
      <c r="H950" s="1">
        <f>VLOOKUP(A950,'Customer dataset'!$A$1:$J$284,9)</f>
        <v>41</v>
      </c>
    </row>
    <row r="951" spans="1:8" x14ac:dyDescent="0.2">
      <c r="A951" s="4">
        <v>18210</v>
      </c>
      <c r="B951" s="1">
        <v>43723</v>
      </c>
      <c r="C951">
        <v>21071</v>
      </c>
      <c r="D951">
        <f>VLOOKUP(C951,'Inventory dataset'!$A$2:$D$25,3)</f>
        <v>3.5</v>
      </c>
      <c r="E951">
        <v>1</v>
      </c>
      <c r="F951">
        <v>0</v>
      </c>
      <c r="G951" s="9">
        <f t="shared" si="14"/>
        <v>3.5</v>
      </c>
      <c r="H951" s="1">
        <f>VLOOKUP(A951,'Customer dataset'!$A$1:$J$284,9)</f>
        <v>44</v>
      </c>
    </row>
    <row r="952" spans="1:8" x14ac:dyDescent="0.2">
      <c r="A952" s="4">
        <v>18210</v>
      </c>
      <c r="B952" s="1">
        <v>43757</v>
      </c>
      <c r="C952">
        <v>22144</v>
      </c>
      <c r="D952">
        <f>VLOOKUP(C952,'Inventory dataset'!$A$2:$D$25,3)</f>
        <v>3.2</v>
      </c>
      <c r="E952">
        <v>1</v>
      </c>
      <c r="F952">
        <v>0</v>
      </c>
      <c r="G952" s="9">
        <f t="shared" si="14"/>
        <v>3.2</v>
      </c>
      <c r="H952" s="1">
        <f>VLOOKUP(A952,'Customer dataset'!$A$1:$J$284,9)</f>
        <v>44</v>
      </c>
    </row>
    <row r="953" spans="1:8" x14ac:dyDescent="0.2">
      <c r="A953" s="4">
        <v>18210</v>
      </c>
      <c r="B953" s="1">
        <v>43504</v>
      </c>
      <c r="C953">
        <v>22593</v>
      </c>
      <c r="D953">
        <f>VLOOKUP(C953,'Inventory dataset'!$A$2:$D$25,3)</f>
        <v>3.5</v>
      </c>
      <c r="E953">
        <v>1</v>
      </c>
      <c r="F953">
        <v>0</v>
      </c>
      <c r="G953" s="9">
        <f t="shared" si="14"/>
        <v>3.5</v>
      </c>
      <c r="H953" s="1">
        <f>VLOOKUP(A953,'Customer dataset'!$A$1:$J$284,9)</f>
        <v>44</v>
      </c>
    </row>
    <row r="954" spans="1:8" x14ac:dyDescent="0.2">
      <c r="A954" s="4">
        <v>18211</v>
      </c>
      <c r="B954" s="1">
        <v>43555</v>
      </c>
      <c r="C954">
        <v>19987</v>
      </c>
      <c r="D954">
        <f>VLOOKUP(C954,'Inventory dataset'!$A$2:$D$25,3)</f>
        <v>2.9</v>
      </c>
      <c r="E954">
        <v>1</v>
      </c>
      <c r="F954">
        <v>0</v>
      </c>
      <c r="G954" s="9">
        <f t="shared" si="14"/>
        <v>2.9</v>
      </c>
      <c r="H954" s="1">
        <f>VLOOKUP(A954,'Customer dataset'!$A$1:$J$284,9)</f>
        <v>59</v>
      </c>
    </row>
    <row r="955" spans="1:8" x14ac:dyDescent="0.2">
      <c r="A955" s="4">
        <v>18211</v>
      </c>
      <c r="B955" s="1">
        <v>43800</v>
      </c>
      <c r="C955">
        <v>22077</v>
      </c>
      <c r="D955">
        <f>VLOOKUP(C955,'Inventory dataset'!$A$2:$D$25,3)</f>
        <v>3.5</v>
      </c>
      <c r="E955">
        <v>1</v>
      </c>
      <c r="F955">
        <v>0</v>
      </c>
      <c r="G955" s="9">
        <f t="shared" si="14"/>
        <v>3.5</v>
      </c>
      <c r="H955" s="1">
        <f>VLOOKUP(A955,'Customer dataset'!$A$1:$J$284,9)</f>
        <v>59</v>
      </c>
    </row>
    <row r="956" spans="1:8" x14ac:dyDescent="0.2">
      <c r="A956" s="4">
        <v>18211</v>
      </c>
      <c r="B956" s="1">
        <v>43683</v>
      </c>
      <c r="C956">
        <v>22466</v>
      </c>
      <c r="D956">
        <f>VLOOKUP(C956,'Inventory dataset'!$A$2:$D$25,3)</f>
        <v>2.75</v>
      </c>
      <c r="E956">
        <v>1</v>
      </c>
      <c r="F956">
        <v>0</v>
      </c>
      <c r="G956" s="9">
        <f t="shared" si="14"/>
        <v>2.75</v>
      </c>
      <c r="H956" s="1">
        <f>VLOOKUP(A956,'Customer dataset'!$A$1:$J$284,9)</f>
        <v>59</v>
      </c>
    </row>
    <row r="957" spans="1:8" x14ac:dyDescent="0.2">
      <c r="A957" s="4">
        <v>18211</v>
      </c>
      <c r="B957" s="1">
        <v>43631</v>
      </c>
      <c r="C957">
        <v>53466</v>
      </c>
      <c r="D957">
        <f>VLOOKUP(C957,'Inventory dataset'!$A$2:$D$25,3)</f>
        <v>3.5</v>
      </c>
      <c r="E957">
        <v>1</v>
      </c>
      <c r="F957">
        <v>0</v>
      </c>
      <c r="G957" s="9">
        <f t="shared" si="14"/>
        <v>3.5</v>
      </c>
      <c r="H957" s="1">
        <f>VLOOKUP(A957,'Customer dataset'!$A$1:$J$284,9)</f>
        <v>59</v>
      </c>
    </row>
    <row r="958" spans="1:8" x14ac:dyDescent="0.2">
      <c r="A958" s="4">
        <v>18211</v>
      </c>
      <c r="B958" s="1">
        <v>43682</v>
      </c>
      <c r="C958">
        <v>84282</v>
      </c>
      <c r="D958">
        <f>VLOOKUP(C958,'Inventory dataset'!$A$2:$D$25,3)</f>
        <v>2.9</v>
      </c>
      <c r="E958">
        <v>1</v>
      </c>
      <c r="F958">
        <v>0</v>
      </c>
      <c r="G958" s="9">
        <f t="shared" si="14"/>
        <v>2.9</v>
      </c>
      <c r="H958" s="1">
        <f>VLOOKUP(A958,'Customer dataset'!$A$1:$J$284,9)</f>
        <v>59</v>
      </c>
    </row>
    <row r="959" spans="1:8" x14ac:dyDescent="0.2">
      <c r="A959" s="4">
        <v>18212</v>
      </c>
      <c r="B959" s="1">
        <v>43829</v>
      </c>
      <c r="C959">
        <v>21071</v>
      </c>
      <c r="D959">
        <f>VLOOKUP(C959,'Inventory dataset'!$A$2:$D$25,3)</f>
        <v>3.5</v>
      </c>
      <c r="E959">
        <v>1</v>
      </c>
      <c r="F959">
        <v>0</v>
      </c>
      <c r="G959" s="9">
        <f t="shared" si="14"/>
        <v>3.5</v>
      </c>
      <c r="H959" s="1">
        <f>VLOOKUP(A959,'Customer dataset'!$A$1:$J$284,9)</f>
        <v>50</v>
      </c>
    </row>
    <row r="960" spans="1:8" x14ac:dyDescent="0.2">
      <c r="A960" s="4">
        <v>18212</v>
      </c>
      <c r="B960" s="1">
        <v>43730</v>
      </c>
      <c r="C960">
        <v>22593</v>
      </c>
      <c r="D960">
        <f>VLOOKUP(C960,'Inventory dataset'!$A$2:$D$25,3)</f>
        <v>3.5</v>
      </c>
      <c r="E960">
        <v>1</v>
      </c>
      <c r="F960">
        <v>0</v>
      </c>
      <c r="G960" s="9">
        <f t="shared" si="14"/>
        <v>3.5</v>
      </c>
      <c r="H960" s="1">
        <f>VLOOKUP(A960,'Customer dataset'!$A$1:$J$284,9)</f>
        <v>50</v>
      </c>
    </row>
    <row r="961" spans="1:8" x14ac:dyDescent="0.2">
      <c r="A961" s="4">
        <v>18212</v>
      </c>
      <c r="B961" s="1">
        <v>43790</v>
      </c>
      <c r="C961">
        <v>79302</v>
      </c>
      <c r="D961">
        <f>VLOOKUP(C961,'Inventory dataset'!$A$2:$D$25,3)</f>
        <v>3.5</v>
      </c>
      <c r="E961">
        <v>1</v>
      </c>
      <c r="F961">
        <v>0</v>
      </c>
      <c r="G961" s="9">
        <f t="shared" si="14"/>
        <v>3.5</v>
      </c>
      <c r="H961" s="1">
        <f>VLOOKUP(A961,'Customer dataset'!$A$1:$J$284,9)</f>
        <v>50</v>
      </c>
    </row>
    <row r="962" spans="1:8" x14ac:dyDescent="0.2">
      <c r="A962" s="4">
        <v>18212</v>
      </c>
      <c r="B962" s="1">
        <v>43642</v>
      </c>
      <c r="C962">
        <v>82580</v>
      </c>
      <c r="D962">
        <f>VLOOKUP(C962,'Inventory dataset'!$A$2:$D$25,3)</f>
        <v>2.9</v>
      </c>
      <c r="E962">
        <v>1</v>
      </c>
      <c r="F962">
        <v>0</v>
      </c>
      <c r="G962" s="9">
        <f t="shared" ref="G962:G1025" si="15">D962*E962*(1-F962/100)</f>
        <v>2.9</v>
      </c>
      <c r="H962" s="1">
        <f>VLOOKUP(A962,'Customer dataset'!$A$1:$J$284,9)</f>
        <v>50</v>
      </c>
    </row>
    <row r="963" spans="1:8" x14ac:dyDescent="0.2">
      <c r="A963" s="4">
        <v>18213</v>
      </c>
      <c r="B963" s="1">
        <v>43517</v>
      </c>
      <c r="C963">
        <v>15056</v>
      </c>
      <c r="D963">
        <f>VLOOKUP(C963,'Inventory dataset'!$A$2:$D$25,3)</f>
        <v>3</v>
      </c>
      <c r="E963">
        <v>1</v>
      </c>
      <c r="F963">
        <v>0</v>
      </c>
      <c r="G963" s="9">
        <f t="shared" si="15"/>
        <v>3</v>
      </c>
      <c r="H963" s="1">
        <f>VLOOKUP(A963,'Customer dataset'!$A$1:$J$284,9)</f>
        <v>59</v>
      </c>
    </row>
    <row r="964" spans="1:8" x14ac:dyDescent="0.2">
      <c r="A964" s="4">
        <v>18213</v>
      </c>
      <c r="B964" s="1">
        <v>43530</v>
      </c>
      <c r="C964">
        <v>19987</v>
      </c>
      <c r="D964">
        <f>VLOOKUP(C964,'Inventory dataset'!$A$2:$D$25,3)</f>
        <v>2.9</v>
      </c>
      <c r="E964">
        <v>1</v>
      </c>
      <c r="F964">
        <v>0</v>
      </c>
      <c r="G964" s="9">
        <f t="shared" si="15"/>
        <v>2.9</v>
      </c>
      <c r="H964" s="1">
        <f>VLOOKUP(A964,'Customer dataset'!$A$1:$J$284,9)</f>
        <v>59</v>
      </c>
    </row>
    <row r="965" spans="1:8" x14ac:dyDescent="0.2">
      <c r="A965" s="4">
        <v>18213</v>
      </c>
      <c r="B965" s="1">
        <v>43808</v>
      </c>
      <c r="C965">
        <v>22466</v>
      </c>
      <c r="D965">
        <f>VLOOKUP(C965,'Inventory dataset'!$A$2:$D$25,3)</f>
        <v>2.75</v>
      </c>
      <c r="E965">
        <v>1</v>
      </c>
      <c r="F965">
        <v>0</v>
      </c>
      <c r="G965" s="9">
        <f t="shared" si="15"/>
        <v>2.75</v>
      </c>
      <c r="H965" s="1">
        <f>VLOOKUP(A965,'Customer dataset'!$A$1:$J$284,9)</f>
        <v>59</v>
      </c>
    </row>
    <row r="966" spans="1:8" x14ac:dyDescent="0.2">
      <c r="A966" s="4">
        <v>18213</v>
      </c>
      <c r="B966" s="1">
        <v>43788</v>
      </c>
      <c r="C966">
        <v>53466</v>
      </c>
      <c r="D966">
        <f>VLOOKUP(C966,'Inventory dataset'!$A$2:$D$25,3)</f>
        <v>3.5</v>
      </c>
      <c r="E966">
        <v>1</v>
      </c>
      <c r="F966">
        <v>0</v>
      </c>
      <c r="G966" s="9">
        <f t="shared" si="15"/>
        <v>3.5</v>
      </c>
      <c r="H966" s="1">
        <f>VLOOKUP(A966,'Customer dataset'!$A$1:$J$284,9)</f>
        <v>59</v>
      </c>
    </row>
    <row r="967" spans="1:8" x14ac:dyDescent="0.2">
      <c r="A967" s="4">
        <v>18215</v>
      </c>
      <c r="B967" s="1">
        <v>43621</v>
      </c>
      <c r="C967">
        <v>21071</v>
      </c>
      <c r="D967">
        <f>VLOOKUP(C967,'Inventory dataset'!$A$2:$D$25,3)</f>
        <v>3.5</v>
      </c>
      <c r="E967">
        <v>1</v>
      </c>
      <c r="F967">
        <v>0</v>
      </c>
      <c r="G967" s="9">
        <f t="shared" si="15"/>
        <v>3.5</v>
      </c>
      <c r="H967" s="1">
        <f>VLOOKUP(A967,'Customer dataset'!$A$1:$J$284,9)</f>
        <v>52</v>
      </c>
    </row>
    <row r="968" spans="1:8" x14ac:dyDescent="0.2">
      <c r="A968" s="4">
        <v>18215</v>
      </c>
      <c r="B968" s="1">
        <v>43683</v>
      </c>
      <c r="C968">
        <v>22077</v>
      </c>
      <c r="D968">
        <f>VLOOKUP(C968,'Inventory dataset'!$A$2:$D$25,3)</f>
        <v>3.5</v>
      </c>
      <c r="E968">
        <v>1</v>
      </c>
      <c r="F968">
        <v>0</v>
      </c>
      <c r="G968" s="9">
        <f t="shared" si="15"/>
        <v>3.5</v>
      </c>
      <c r="H968" s="1">
        <f>VLOOKUP(A968,'Customer dataset'!$A$1:$J$284,9)</f>
        <v>52</v>
      </c>
    </row>
    <row r="969" spans="1:8" x14ac:dyDescent="0.2">
      <c r="A969" s="4">
        <v>18215</v>
      </c>
      <c r="B969" s="1">
        <v>43596</v>
      </c>
      <c r="C969">
        <v>22593</v>
      </c>
      <c r="D969">
        <f>VLOOKUP(C969,'Inventory dataset'!$A$2:$D$25,3)</f>
        <v>3.5</v>
      </c>
      <c r="E969">
        <v>1</v>
      </c>
      <c r="F969">
        <v>0</v>
      </c>
      <c r="G969" s="9">
        <f t="shared" si="15"/>
        <v>3.5</v>
      </c>
      <c r="H969" s="1">
        <f>VLOOKUP(A969,'Customer dataset'!$A$1:$J$284,9)</f>
        <v>52</v>
      </c>
    </row>
    <row r="970" spans="1:8" x14ac:dyDescent="0.2">
      <c r="A970" s="4">
        <v>18215</v>
      </c>
      <c r="B970" s="1">
        <v>43609</v>
      </c>
      <c r="C970">
        <v>82580</v>
      </c>
      <c r="D970">
        <f>VLOOKUP(C970,'Inventory dataset'!$A$2:$D$25,3)</f>
        <v>2.9</v>
      </c>
      <c r="E970">
        <v>1</v>
      </c>
      <c r="F970">
        <v>0</v>
      </c>
      <c r="G970" s="9">
        <f t="shared" si="15"/>
        <v>2.9</v>
      </c>
      <c r="H970" s="1">
        <f>VLOOKUP(A970,'Customer dataset'!$A$1:$J$284,9)</f>
        <v>52</v>
      </c>
    </row>
    <row r="971" spans="1:8" x14ac:dyDescent="0.2">
      <c r="A971" s="4">
        <v>18216</v>
      </c>
      <c r="B971" s="1">
        <v>43819</v>
      </c>
      <c r="C971">
        <v>19987</v>
      </c>
      <c r="D971">
        <f>VLOOKUP(C971,'Inventory dataset'!$A$2:$D$25,3)</f>
        <v>2.9</v>
      </c>
      <c r="E971">
        <v>1</v>
      </c>
      <c r="F971">
        <v>0</v>
      </c>
      <c r="G971" s="9">
        <f t="shared" si="15"/>
        <v>2.9</v>
      </c>
      <c r="H971" s="1">
        <f>VLOOKUP(A971,'Customer dataset'!$A$1:$J$284,9)</f>
        <v>63</v>
      </c>
    </row>
    <row r="972" spans="1:8" x14ac:dyDescent="0.2">
      <c r="A972" s="4">
        <v>18216</v>
      </c>
      <c r="B972" s="1">
        <v>43790</v>
      </c>
      <c r="C972">
        <v>22466</v>
      </c>
      <c r="D972">
        <f>VLOOKUP(C972,'Inventory dataset'!$A$2:$D$25,3)</f>
        <v>2.75</v>
      </c>
      <c r="E972">
        <v>1</v>
      </c>
      <c r="F972">
        <v>0</v>
      </c>
      <c r="G972" s="9">
        <f t="shared" si="15"/>
        <v>2.75</v>
      </c>
      <c r="H972" s="1">
        <f>VLOOKUP(A972,'Customer dataset'!$A$1:$J$284,9)</f>
        <v>63</v>
      </c>
    </row>
    <row r="973" spans="1:8" x14ac:dyDescent="0.2">
      <c r="A973" s="4">
        <v>18216</v>
      </c>
      <c r="B973" s="1">
        <v>43710</v>
      </c>
      <c r="C973">
        <v>53466</v>
      </c>
      <c r="D973">
        <f>VLOOKUP(C973,'Inventory dataset'!$A$2:$D$25,3)</f>
        <v>3.5</v>
      </c>
      <c r="E973">
        <v>1</v>
      </c>
      <c r="F973">
        <v>0</v>
      </c>
      <c r="G973" s="9">
        <f t="shared" si="15"/>
        <v>3.5</v>
      </c>
      <c r="H973" s="1">
        <f>VLOOKUP(A973,'Customer dataset'!$A$1:$J$284,9)</f>
        <v>63</v>
      </c>
    </row>
    <row r="974" spans="1:8" x14ac:dyDescent="0.2">
      <c r="A974" s="4">
        <v>18216</v>
      </c>
      <c r="B974" s="1">
        <v>43613</v>
      </c>
      <c r="C974">
        <v>79302</v>
      </c>
      <c r="D974">
        <f>VLOOKUP(C974,'Inventory dataset'!$A$2:$D$25,3)</f>
        <v>3.5</v>
      </c>
      <c r="E974">
        <v>1</v>
      </c>
      <c r="F974">
        <v>0</v>
      </c>
      <c r="G974" s="9">
        <f t="shared" si="15"/>
        <v>3.5</v>
      </c>
      <c r="H974" s="1">
        <f>VLOOKUP(A974,'Customer dataset'!$A$1:$J$284,9)</f>
        <v>63</v>
      </c>
    </row>
    <row r="975" spans="1:8" x14ac:dyDescent="0.2">
      <c r="A975" s="4">
        <v>18217</v>
      </c>
      <c r="B975" s="1">
        <v>43748</v>
      </c>
      <c r="C975">
        <v>21071</v>
      </c>
      <c r="D975">
        <f>VLOOKUP(C975,'Inventory dataset'!$A$2:$D$25,3)</f>
        <v>3.5</v>
      </c>
      <c r="E975">
        <v>1</v>
      </c>
      <c r="F975">
        <v>0</v>
      </c>
      <c r="G975" s="9">
        <f t="shared" si="15"/>
        <v>3.5</v>
      </c>
      <c r="H975" s="1">
        <f>VLOOKUP(A975,'Customer dataset'!$A$1:$J$284,9)</f>
        <v>41</v>
      </c>
    </row>
    <row r="976" spans="1:8" x14ac:dyDescent="0.2">
      <c r="A976" s="4">
        <v>18217</v>
      </c>
      <c r="B976" s="1">
        <v>43496</v>
      </c>
      <c r="C976">
        <v>22077</v>
      </c>
      <c r="D976">
        <f>VLOOKUP(C976,'Inventory dataset'!$A$2:$D$25,3)</f>
        <v>3.5</v>
      </c>
      <c r="E976">
        <v>1</v>
      </c>
      <c r="F976">
        <v>0</v>
      </c>
      <c r="G976" s="9">
        <f t="shared" si="15"/>
        <v>3.5</v>
      </c>
      <c r="H976" s="1">
        <f>VLOOKUP(A976,'Customer dataset'!$A$1:$J$284,9)</f>
        <v>41</v>
      </c>
    </row>
    <row r="977" spans="1:8" x14ac:dyDescent="0.2">
      <c r="A977" s="4">
        <v>18217</v>
      </c>
      <c r="B977" s="1">
        <v>43825</v>
      </c>
      <c r="C977">
        <v>22593</v>
      </c>
      <c r="D977">
        <f>VLOOKUP(C977,'Inventory dataset'!$A$2:$D$25,3)</f>
        <v>3.5</v>
      </c>
      <c r="E977">
        <v>1</v>
      </c>
      <c r="F977">
        <v>0</v>
      </c>
      <c r="G977" s="9">
        <f t="shared" si="15"/>
        <v>3.5</v>
      </c>
      <c r="H977" s="1">
        <f>VLOOKUP(A977,'Customer dataset'!$A$1:$J$284,9)</f>
        <v>41</v>
      </c>
    </row>
    <row r="978" spans="1:8" x14ac:dyDescent="0.2">
      <c r="A978" s="4">
        <v>18217</v>
      </c>
      <c r="B978" s="1">
        <v>43617</v>
      </c>
      <c r="C978">
        <v>82580</v>
      </c>
      <c r="D978">
        <f>VLOOKUP(C978,'Inventory dataset'!$A$2:$D$25,3)</f>
        <v>2.9</v>
      </c>
      <c r="E978">
        <v>1</v>
      </c>
      <c r="F978">
        <v>0</v>
      </c>
      <c r="G978" s="9">
        <f t="shared" si="15"/>
        <v>2.9</v>
      </c>
      <c r="H978" s="1">
        <f>VLOOKUP(A978,'Customer dataset'!$A$1:$J$284,9)</f>
        <v>41</v>
      </c>
    </row>
    <row r="979" spans="1:8" x14ac:dyDescent="0.2">
      <c r="A979" s="4">
        <v>18218</v>
      </c>
      <c r="B979" s="1">
        <v>43796</v>
      </c>
      <c r="C979">
        <v>20751</v>
      </c>
      <c r="D979">
        <f>VLOOKUP(C979,'Inventory dataset'!$A$2:$D$25,3)</f>
        <v>2.5</v>
      </c>
      <c r="E979">
        <v>1</v>
      </c>
      <c r="F979">
        <v>0</v>
      </c>
      <c r="G979" s="9">
        <f t="shared" si="15"/>
        <v>2.5</v>
      </c>
      <c r="H979" s="1">
        <f>VLOOKUP(A979,'Customer dataset'!$A$1:$J$284,9)</f>
        <v>54</v>
      </c>
    </row>
    <row r="980" spans="1:8" x14ac:dyDescent="0.2">
      <c r="A980" s="4">
        <v>18218</v>
      </c>
      <c r="B980" s="1">
        <v>43783</v>
      </c>
      <c r="C980">
        <v>21071</v>
      </c>
      <c r="D980">
        <f>VLOOKUP(C980,'Inventory dataset'!$A$2:$D$25,3)</f>
        <v>3.5</v>
      </c>
      <c r="E980">
        <v>1</v>
      </c>
      <c r="F980">
        <v>0</v>
      </c>
      <c r="G980" s="9">
        <f t="shared" si="15"/>
        <v>3.5</v>
      </c>
      <c r="H980" s="1">
        <f>VLOOKUP(A980,'Customer dataset'!$A$1:$J$284,9)</f>
        <v>54</v>
      </c>
    </row>
    <row r="981" spans="1:8" x14ac:dyDescent="0.2">
      <c r="A981" s="4">
        <v>18218</v>
      </c>
      <c r="B981" s="1">
        <v>43513</v>
      </c>
      <c r="C981">
        <v>21730</v>
      </c>
      <c r="D981">
        <f>VLOOKUP(C981,'Inventory dataset'!$A$2:$D$25,3)</f>
        <v>2.5</v>
      </c>
      <c r="E981">
        <v>1</v>
      </c>
      <c r="F981">
        <v>0</v>
      </c>
      <c r="G981" s="9">
        <f t="shared" si="15"/>
        <v>2.5</v>
      </c>
      <c r="H981" s="1">
        <f>VLOOKUP(A981,'Customer dataset'!$A$1:$J$284,9)</f>
        <v>54</v>
      </c>
    </row>
    <row r="982" spans="1:8" x14ac:dyDescent="0.2">
      <c r="A982" s="4">
        <v>18218</v>
      </c>
      <c r="B982" s="1">
        <v>43638</v>
      </c>
      <c r="C982">
        <v>21871</v>
      </c>
      <c r="D982">
        <f>VLOOKUP(C982,'Inventory dataset'!$A$2:$D$25,3)</f>
        <v>2.9</v>
      </c>
      <c r="E982">
        <v>1</v>
      </c>
      <c r="F982">
        <v>0</v>
      </c>
      <c r="G982" s="9">
        <f t="shared" si="15"/>
        <v>2.9</v>
      </c>
      <c r="H982" s="1">
        <f>VLOOKUP(A982,'Customer dataset'!$A$1:$J$284,9)</f>
        <v>54</v>
      </c>
    </row>
    <row r="983" spans="1:8" x14ac:dyDescent="0.2">
      <c r="A983" s="4">
        <v>18218</v>
      </c>
      <c r="B983" s="1">
        <v>43678</v>
      </c>
      <c r="C983">
        <v>22075</v>
      </c>
      <c r="D983">
        <f>VLOOKUP(C983,'Inventory dataset'!$A$2:$D$25,3)</f>
        <v>2.9</v>
      </c>
      <c r="E983">
        <v>1</v>
      </c>
      <c r="F983">
        <v>0</v>
      </c>
      <c r="G983" s="9">
        <f t="shared" si="15"/>
        <v>2.9</v>
      </c>
      <c r="H983" s="1">
        <f>VLOOKUP(A983,'Customer dataset'!$A$1:$J$284,9)</f>
        <v>54</v>
      </c>
    </row>
    <row r="984" spans="1:8" x14ac:dyDescent="0.2">
      <c r="A984" s="4">
        <v>18218</v>
      </c>
      <c r="B984" s="1">
        <v>43776</v>
      </c>
      <c r="C984">
        <v>22077</v>
      </c>
      <c r="D984">
        <f>VLOOKUP(C984,'Inventory dataset'!$A$2:$D$25,3)</f>
        <v>3.5</v>
      </c>
      <c r="E984">
        <v>1</v>
      </c>
      <c r="F984">
        <v>0</v>
      </c>
      <c r="G984" s="9">
        <f t="shared" si="15"/>
        <v>3.5</v>
      </c>
      <c r="H984" s="1">
        <f>VLOOKUP(A984,'Customer dataset'!$A$1:$J$284,9)</f>
        <v>54</v>
      </c>
    </row>
    <row r="985" spans="1:8" x14ac:dyDescent="0.2">
      <c r="A985" s="4">
        <v>18218</v>
      </c>
      <c r="B985" s="1">
        <v>43706</v>
      </c>
      <c r="C985">
        <v>22167</v>
      </c>
      <c r="D985">
        <f>VLOOKUP(C985,'Inventory dataset'!$A$2:$D$25,3)</f>
        <v>3.2</v>
      </c>
      <c r="E985">
        <v>1</v>
      </c>
      <c r="F985">
        <v>0</v>
      </c>
      <c r="G985" s="9">
        <f t="shared" si="15"/>
        <v>3.2</v>
      </c>
      <c r="H985" s="1">
        <f>VLOOKUP(A985,'Customer dataset'!$A$1:$J$284,9)</f>
        <v>54</v>
      </c>
    </row>
    <row r="986" spans="1:8" x14ac:dyDescent="0.2">
      <c r="A986" s="4">
        <v>18218</v>
      </c>
      <c r="B986" s="1">
        <v>43549</v>
      </c>
      <c r="C986">
        <v>22593</v>
      </c>
      <c r="D986">
        <f>VLOOKUP(C986,'Inventory dataset'!$A$2:$D$25,3)</f>
        <v>3.5</v>
      </c>
      <c r="E986">
        <v>1</v>
      </c>
      <c r="F986">
        <v>0</v>
      </c>
      <c r="G986" s="9">
        <f t="shared" si="15"/>
        <v>3.5</v>
      </c>
      <c r="H986" s="1">
        <f>VLOOKUP(A986,'Customer dataset'!$A$1:$J$284,9)</f>
        <v>54</v>
      </c>
    </row>
    <row r="987" spans="1:8" x14ac:dyDescent="0.2">
      <c r="A987" s="4">
        <v>18218</v>
      </c>
      <c r="B987" s="1">
        <v>43785</v>
      </c>
      <c r="C987">
        <v>84836</v>
      </c>
      <c r="D987">
        <f>VLOOKUP(C987,'Inventory dataset'!$A$2:$D$25,3)</f>
        <v>3</v>
      </c>
      <c r="E987">
        <v>1</v>
      </c>
      <c r="F987">
        <v>0</v>
      </c>
      <c r="G987" s="9">
        <f t="shared" si="15"/>
        <v>3</v>
      </c>
      <c r="H987" s="1">
        <f>VLOOKUP(A987,'Customer dataset'!$A$1:$J$284,9)</f>
        <v>54</v>
      </c>
    </row>
    <row r="988" spans="1:8" x14ac:dyDescent="0.2">
      <c r="A988" s="4">
        <v>18218</v>
      </c>
      <c r="B988" s="1">
        <v>43809</v>
      </c>
      <c r="C988">
        <v>84945</v>
      </c>
      <c r="D988">
        <f>VLOOKUP(C988,'Inventory dataset'!$A$2:$D$25,3)</f>
        <v>3</v>
      </c>
      <c r="E988">
        <v>1</v>
      </c>
      <c r="F988">
        <v>0</v>
      </c>
      <c r="G988" s="9">
        <f t="shared" si="15"/>
        <v>3</v>
      </c>
      <c r="H988" s="1">
        <f>VLOOKUP(A988,'Customer dataset'!$A$1:$J$284,9)</f>
        <v>54</v>
      </c>
    </row>
    <row r="989" spans="1:8" x14ac:dyDescent="0.2">
      <c r="A989" s="4">
        <v>18219</v>
      </c>
      <c r="B989" s="1">
        <v>43549</v>
      </c>
      <c r="C989">
        <v>20751</v>
      </c>
      <c r="D989">
        <f>VLOOKUP(C989,'Inventory dataset'!$A$2:$D$25,3)</f>
        <v>2.5</v>
      </c>
      <c r="E989">
        <v>1</v>
      </c>
      <c r="F989">
        <v>0</v>
      </c>
      <c r="G989" s="9">
        <f t="shared" si="15"/>
        <v>2.5</v>
      </c>
      <c r="H989" s="1">
        <f>VLOOKUP(A989,'Customer dataset'!$A$1:$J$284,9)</f>
        <v>47</v>
      </c>
    </row>
    <row r="990" spans="1:8" x14ac:dyDescent="0.2">
      <c r="A990" s="4">
        <v>18219</v>
      </c>
      <c r="B990" s="1">
        <v>43674</v>
      </c>
      <c r="C990">
        <v>21871</v>
      </c>
      <c r="D990">
        <f>VLOOKUP(C990,'Inventory dataset'!$A$2:$D$25,3)</f>
        <v>2.9</v>
      </c>
      <c r="E990">
        <v>1</v>
      </c>
      <c r="F990">
        <v>0</v>
      </c>
      <c r="G990" s="9">
        <f t="shared" si="15"/>
        <v>2.9</v>
      </c>
      <c r="H990" s="1">
        <f>VLOOKUP(A990,'Customer dataset'!$A$1:$J$284,9)</f>
        <v>47</v>
      </c>
    </row>
    <row r="991" spans="1:8" x14ac:dyDescent="0.2">
      <c r="A991" s="4">
        <v>18219</v>
      </c>
      <c r="B991" s="1">
        <v>43761</v>
      </c>
      <c r="C991">
        <v>22075</v>
      </c>
      <c r="D991">
        <f>VLOOKUP(C991,'Inventory dataset'!$A$2:$D$25,3)</f>
        <v>2.9</v>
      </c>
      <c r="E991">
        <v>1</v>
      </c>
      <c r="F991">
        <v>0</v>
      </c>
      <c r="G991" s="9">
        <f t="shared" si="15"/>
        <v>2.9</v>
      </c>
      <c r="H991" s="1">
        <f>VLOOKUP(A991,'Customer dataset'!$A$1:$J$284,9)</f>
        <v>47</v>
      </c>
    </row>
    <row r="992" spans="1:8" x14ac:dyDescent="0.2">
      <c r="A992" s="4">
        <v>18219</v>
      </c>
      <c r="B992" s="1">
        <v>43705</v>
      </c>
      <c r="C992">
        <v>22077</v>
      </c>
      <c r="D992">
        <f>VLOOKUP(C992,'Inventory dataset'!$A$2:$D$25,3)</f>
        <v>3.5</v>
      </c>
      <c r="E992">
        <v>1</v>
      </c>
      <c r="F992">
        <v>0</v>
      </c>
      <c r="G992" s="9">
        <f t="shared" si="15"/>
        <v>3.5</v>
      </c>
      <c r="H992" s="1">
        <f>VLOOKUP(A992,'Customer dataset'!$A$1:$J$284,9)</f>
        <v>47</v>
      </c>
    </row>
    <row r="993" spans="1:8" x14ac:dyDescent="0.2">
      <c r="A993" s="4">
        <v>18219</v>
      </c>
      <c r="B993" s="1">
        <v>43781</v>
      </c>
      <c r="C993">
        <v>22144</v>
      </c>
      <c r="D993">
        <f>VLOOKUP(C993,'Inventory dataset'!$A$2:$D$25,3)</f>
        <v>3.2</v>
      </c>
      <c r="E993">
        <v>1</v>
      </c>
      <c r="F993">
        <v>0</v>
      </c>
      <c r="G993" s="9">
        <f t="shared" si="15"/>
        <v>3.2</v>
      </c>
      <c r="H993" s="1">
        <f>VLOOKUP(A993,'Customer dataset'!$A$1:$J$284,9)</f>
        <v>47</v>
      </c>
    </row>
    <row r="994" spans="1:8" x14ac:dyDescent="0.2">
      <c r="A994" s="4">
        <v>18219</v>
      </c>
      <c r="B994" s="1">
        <v>43681</v>
      </c>
      <c r="C994">
        <v>22167</v>
      </c>
      <c r="D994">
        <f>VLOOKUP(C994,'Inventory dataset'!$A$2:$D$25,3)</f>
        <v>3.2</v>
      </c>
      <c r="E994">
        <v>1</v>
      </c>
      <c r="F994">
        <v>0</v>
      </c>
      <c r="G994" s="9">
        <f t="shared" si="15"/>
        <v>3.2</v>
      </c>
      <c r="H994" s="1">
        <f>VLOOKUP(A994,'Customer dataset'!$A$1:$J$284,9)</f>
        <v>47</v>
      </c>
    </row>
    <row r="995" spans="1:8" x14ac:dyDescent="0.2">
      <c r="A995" s="4">
        <v>18219</v>
      </c>
      <c r="B995" s="1">
        <v>43532</v>
      </c>
      <c r="C995">
        <v>22593</v>
      </c>
      <c r="D995">
        <f>VLOOKUP(C995,'Inventory dataset'!$A$2:$D$25,3)</f>
        <v>3.5</v>
      </c>
      <c r="E995">
        <v>1</v>
      </c>
      <c r="F995">
        <v>0</v>
      </c>
      <c r="G995" s="9">
        <f t="shared" si="15"/>
        <v>3.5</v>
      </c>
      <c r="H995" s="1">
        <f>VLOOKUP(A995,'Customer dataset'!$A$1:$J$284,9)</f>
        <v>47</v>
      </c>
    </row>
    <row r="996" spans="1:8" x14ac:dyDescent="0.2">
      <c r="A996" s="4">
        <v>18219</v>
      </c>
      <c r="B996" s="1">
        <v>43548</v>
      </c>
      <c r="C996">
        <v>84836</v>
      </c>
      <c r="D996">
        <f>VLOOKUP(C996,'Inventory dataset'!$A$2:$D$25,3)</f>
        <v>3</v>
      </c>
      <c r="E996">
        <v>1</v>
      </c>
      <c r="F996">
        <v>0</v>
      </c>
      <c r="G996" s="9">
        <f t="shared" si="15"/>
        <v>3</v>
      </c>
      <c r="H996" s="1">
        <f>VLOOKUP(A996,'Customer dataset'!$A$1:$J$284,9)</f>
        <v>47</v>
      </c>
    </row>
    <row r="997" spans="1:8" x14ac:dyDescent="0.2">
      <c r="A997" s="4">
        <v>18219</v>
      </c>
      <c r="B997" s="1">
        <v>43800</v>
      </c>
      <c r="C997">
        <v>84945</v>
      </c>
      <c r="D997">
        <f>VLOOKUP(C997,'Inventory dataset'!$A$2:$D$25,3)</f>
        <v>3</v>
      </c>
      <c r="E997">
        <v>1</v>
      </c>
      <c r="F997">
        <v>0</v>
      </c>
      <c r="G997" s="9">
        <f t="shared" si="15"/>
        <v>3</v>
      </c>
      <c r="H997" s="1">
        <f>VLOOKUP(A997,'Customer dataset'!$A$1:$J$284,9)</f>
        <v>47</v>
      </c>
    </row>
    <row r="998" spans="1:8" x14ac:dyDescent="0.2">
      <c r="A998" s="4">
        <v>18220</v>
      </c>
      <c r="B998" s="1">
        <v>43521</v>
      </c>
      <c r="C998">
        <v>22910</v>
      </c>
      <c r="D998">
        <f>VLOOKUP(C998,'Inventory dataset'!$A$2:$D$25,3)</f>
        <v>3.5</v>
      </c>
      <c r="E998">
        <v>1</v>
      </c>
      <c r="F998">
        <v>0</v>
      </c>
      <c r="G998" s="9">
        <f t="shared" si="15"/>
        <v>3.5</v>
      </c>
      <c r="H998" s="1">
        <f>VLOOKUP(A998,'Customer dataset'!$A$1:$J$284,9)</f>
        <v>57</v>
      </c>
    </row>
    <row r="999" spans="1:8" x14ac:dyDescent="0.2">
      <c r="A999" s="4">
        <v>18221</v>
      </c>
      <c r="B999" s="1">
        <v>43616</v>
      </c>
      <c r="C999">
        <v>22075</v>
      </c>
      <c r="D999">
        <f>VLOOKUP(C999,'Inventory dataset'!$A$2:$D$25,3)</f>
        <v>2.9</v>
      </c>
      <c r="E999">
        <v>1</v>
      </c>
      <c r="F999">
        <v>0</v>
      </c>
      <c r="G999" s="9">
        <f t="shared" si="15"/>
        <v>2.9</v>
      </c>
      <c r="H999" s="1">
        <f>VLOOKUP(A999,'Customer dataset'!$A$1:$J$284,9)</f>
        <v>45</v>
      </c>
    </row>
    <row r="1000" spans="1:8" x14ac:dyDescent="0.2">
      <c r="A1000" s="4">
        <v>18222</v>
      </c>
      <c r="B1000" s="1">
        <v>43600</v>
      </c>
      <c r="C1000">
        <v>19987</v>
      </c>
      <c r="D1000">
        <f>VLOOKUP(C1000,'Inventory dataset'!$A$2:$D$25,3)</f>
        <v>2.9</v>
      </c>
      <c r="E1000">
        <v>1</v>
      </c>
      <c r="F1000">
        <v>0</v>
      </c>
      <c r="G1000" s="9">
        <f t="shared" si="15"/>
        <v>2.9</v>
      </c>
      <c r="H1000" s="1">
        <f>VLOOKUP(A1000,'Customer dataset'!$A$1:$J$284,9)</f>
        <v>70</v>
      </c>
    </row>
    <row r="1001" spans="1:8" x14ac:dyDescent="0.2">
      <c r="A1001" s="4">
        <v>18222</v>
      </c>
      <c r="B1001" s="1">
        <v>43583</v>
      </c>
      <c r="C1001">
        <v>22077</v>
      </c>
      <c r="D1001">
        <f>VLOOKUP(C1001,'Inventory dataset'!$A$2:$D$25,3)</f>
        <v>3.5</v>
      </c>
      <c r="E1001">
        <v>1</v>
      </c>
      <c r="F1001">
        <v>0</v>
      </c>
      <c r="G1001" s="9">
        <f t="shared" si="15"/>
        <v>3.5</v>
      </c>
      <c r="H1001" s="1">
        <f>VLOOKUP(A1001,'Customer dataset'!$A$1:$J$284,9)</f>
        <v>70</v>
      </c>
    </row>
    <row r="1002" spans="1:8" x14ac:dyDescent="0.2">
      <c r="A1002" s="4">
        <v>18222</v>
      </c>
      <c r="B1002" s="1">
        <v>43577</v>
      </c>
      <c r="C1002">
        <v>53466</v>
      </c>
      <c r="D1002">
        <f>VLOOKUP(C1002,'Inventory dataset'!$A$2:$D$25,3)</f>
        <v>3.5</v>
      </c>
      <c r="E1002">
        <v>1</v>
      </c>
      <c r="F1002">
        <v>0</v>
      </c>
      <c r="G1002" s="9">
        <f t="shared" si="15"/>
        <v>3.5</v>
      </c>
      <c r="H1002" s="1">
        <f>VLOOKUP(A1002,'Customer dataset'!$A$1:$J$284,9)</f>
        <v>70</v>
      </c>
    </row>
    <row r="1003" spans="1:8" x14ac:dyDescent="0.2">
      <c r="A1003" s="4">
        <v>18222</v>
      </c>
      <c r="B1003" s="1">
        <v>43589</v>
      </c>
      <c r="C1003">
        <v>64356</v>
      </c>
      <c r="D1003">
        <f>VLOOKUP(C1003,'Inventory dataset'!$A$2:$D$25,3)</f>
        <v>3.2</v>
      </c>
      <c r="E1003">
        <v>1</v>
      </c>
      <c r="F1003">
        <v>0</v>
      </c>
      <c r="G1003" s="9">
        <f t="shared" si="15"/>
        <v>3.2</v>
      </c>
      <c r="H1003" s="1">
        <f>VLOOKUP(A1003,'Customer dataset'!$A$1:$J$284,9)</f>
        <v>70</v>
      </c>
    </row>
    <row r="1004" spans="1:8" x14ac:dyDescent="0.2">
      <c r="A1004" s="4">
        <v>18222</v>
      </c>
      <c r="B1004" s="1">
        <v>43570</v>
      </c>
      <c r="C1004">
        <v>82580</v>
      </c>
      <c r="D1004">
        <f>VLOOKUP(C1004,'Inventory dataset'!$A$2:$D$25,3)</f>
        <v>2.9</v>
      </c>
      <c r="E1004">
        <v>1</v>
      </c>
      <c r="F1004">
        <v>0</v>
      </c>
      <c r="G1004" s="9">
        <f t="shared" si="15"/>
        <v>2.9</v>
      </c>
      <c r="H1004" s="1">
        <f>VLOOKUP(A1004,'Customer dataset'!$A$1:$J$284,9)</f>
        <v>70</v>
      </c>
    </row>
    <row r="1005" spans="1:8" x14ac:dyDescent="0.2">
      <c r="A1005" s="4">
        <v>18224</v>
      </c>
      <c r="B1005" s="1">
        <v>43795</v>
      </c>
      <c r="C1005">
        <v>19987</v>
      </c>
      <c r="D1005">
        <f>VLOOKUP(C1005,'Inventory dataset'!$A$2:$D$25,3)</f>
        <v>2.9</v>
      </c>
      <c r="E1005">
        <v>1</v>
      </c>
      <c r="F1005">
        <v>0</v>
      </c>
      <c r="G1005" s="9">
        <f t="shared" si="15"/>
        <v>2.9</v>
      </c>
      <c r="H1005" s="1">
        <f>VLOOKUP(A1005,'Customer dataset'!$A$1:$J$284,9)</f>
        <v>55</v>
      </c>
    </row>
    <row r="1006" spans="1:8" x14ac:dyDescent="0.2">
      <c r="A1006" s="4">
        <v>18224</v>
      </c>
      <c r="B1006" s="1">
        <v>43502</v>
      </c>
      <c r="C1006">
        <v>21071</v>
      </c>
      <c r="D1006">
        <f>VLOOKUP(C1006,'Inventory dataset'!$A$2:$D$25,3)</f>
        <v>3.5</v>
      </c>
      <c r="E1006">
        <v>1</v>
      </c>
      <c r="F1006">
        <v>0</v>
      </c>
      <c r="G1006" s="9">
        <f t="shared" si="15"/>
        <v>3.5</v>
      </c>
      <c r="H1006" s="1">
        <f>VLOOKUP(A1006,'Customer dataset'!$A$1:$J$284,9)</f>
        <v>55</v>
      </c>
    </row>
    <row r="1007" spans="1:8" x14ac:dyDescent="0.2">
      <c r="A1007" s="4">
        <v>18224</v>
      </c>
      <c r="B1007" s="1">
        <v>43675</v>
      </c>
      <c r="C1007">
        <v>22593</v>
      </c>
      <c r="D1007">
        <f>VLOOKUP(C1007,'Inventory dataset'!$A$2:$D$25,3)</f>
        <v>3.5</v>
      </c>
      <c r="E1007">
        <v>1</v>
      </c>
      <c r="F1007">
        <v>0</v>
      </c>
      <c r="G1007" s="9">
        <f t="shared" si="15"/>
        <v>3.5</v>
      </c>
      <c r="H1007" s="1">
        <f>VLOOKUP(A1007,'Customer dataset'!$A$1:$J$284,9)</f>
        <v>55</v>
      </c>
    </row>
    <row r="1008" spans="1:8" x14ac:dyDescent="0.2">
      <c r="A1008" s="4">
        <v>18224</v>
      </c>
      <c r="B1008" s="1">
        <v>43493</v>
      </c>
      <c r="C1008">
        <v>53466</v>
      </c>
      <c r="D1008">
        <f>VLOOKUP(C1008,'Inventory dataset'!$A$2:$D$25,3)</f>
        <v>3.5</v>
      </c>
      <c r="E1008">
        <v>1</v>
      </c>
      <c r="F1008">
        <v>0</v>
      </c>
      <c r="G1008" s="9">
        <f t="shared" si="15"/>
        <v>3.5</v>
      </c>
      <c r="H1008" s="1">
        <f>VLOOKUP(A1008,'Customer dataset'!$A$1:$J$284,9)</f>
        <v>55</v>
      </c>
    </row>
    <row r="1009" spans="1:8" x14ac:dyDescent="0.2">
      <c r="A1009" s="4">
        <v>18224</v>
      </c>
      <c r="B1009" s="1">
        <v>43793</v>
      </c>
      <c r="C1009">
        <v>79302</v>
      </c>
      <c r="D1009">
        <f>VLOOKUP(C1009,'Inventory dataset'!$A$2:$D$25,3)</f>
        <v>3.5</v>
      </c>
      <c r="E1009">
        <v>1</v>
      </c>
      <c r="F1009">
        <v>0</v>
      </c>
      <c r="G1009" s="9">
        <f t="shared" si="15"/>
        <v>3.5</v>
      </c>
      <c r="H1009" s="1">
        <f>VLOOKUP(A1009,'Customer dataset'!$A$1:$J$284,9)</f>
        <v>55</v>
      </c>
    </row>
    <row r="1010" spans="1:8" x14ac:dyDescent="0.2">
      <c r="A1010" s="4">
        <v>18225</v>
      </c>
      <c r="B1010" s="1">
        <v>43587</v>
      </c>
      <c r="C1010">
        <v>21071</v>
      </c>
      <c r="D1010">
        <f>VLOOKUP(C1010,'Inventory dataset'!$A$2:$D$25,3)</f>
        <v>3.5</v>
      </c>
      <c r="E1010">
        <v>1</v>
      </c>
      <c r="F1010">
        <v>0</v>
      </c>
      <c r="G1010" s="9">
        <f t="shared" si="15"/>
        <v>3.5</v>
      </c>
      <c r="H1010" s="1">
        <f>VLOOKUP(A1010,'Customer dataset'!$A$1:$J$284,9)</f>
        <v>57</v>
      </c>
    </row>
    <row r="1011" spans="1:8" x14ac:dyDescent="0.2">
      <c r="A1011" s="4">
        <v>18225</v>
      </c>
      <c r="B1011" s="1">
        <v>43648</v>
      </c>
      <c r="C1011">
        <v>22077</v>
      </c>
      <c r="D1011">
        <f>VLOOKUP(C1011,'Inventory dataset'!$A$2:$D$25,3)</f>
        <v>3.5</v>
      </c>
      <c r="E1011">
        <v>1</v>
      </c>
      <c r="F1011">
        <v>0</v>
      </c>
      <c r="G1011" s="9">
        <f t="shared" si="15"/>
        <v>3.5</v>
      </c>
      <c r="H1011" s="1">
        <f>VLOOKUP(A1011,'Customer dataset'!$A$1:$J$284,9)</f>
        <v>57</v>
      </c>
    </row>
    <row r="1012" spans="1:8" x14ac:dyDescent="0.2">
      <c r="A1012" s="4">
        <v>18225</v>
      </c>
      <c r="B1012" s="1">
        <v>43554</v>
      </c>
      <c r="C1012">
        <v>22593</v>
      </c>
      <c r="D1012">
        <f>VLOOKUP(C1012,'Inventory dataset'!$A$2:$D$25,3)</f>
        <v>3.5</v>
      </c>
      <c r="E1012">
        <v>1</v>
      </c>
      <c r="F1012">
        <v>0</v>
      </c>
      <c r="G1012" s="9">
        <f t="shared" si="15"/>
        <v>3.5</v>
      </c>
      <c r="H1012" s="1">
        <f>VLOOKUP(A1012,'Customer dataset'!$A$1:$J$284,9)</f>
        <v>57</v>
      </c>
    </row>
    <row r="1013" spans="1:8" x14ac:dyDescent="0.2">
      <c r="A1013" s="4">
        <v>18225</v>
      </c>
      <c r="B1013" s="1">
        <v>43578</v>
      </c>
      <c r="C1013">
        <v>79302</v>
      </c>
      <c r="D1013">
        <f>VLOOKUP(C1013,'Inventory dataset'!$A$2:$D$25,3)</f>
        <v>3.5</v>
      </c>
      <c r="E1013">
        <v>1</v>
      </c>
      <c r="F1013">
        <v>0</v>
      </c>
      <c r="G1013" s="9">
        <f t="shared" si="15"/>
        <v>3.5</v>
      </c>
      <c r="H1013" s="1">
        <f>VLOOKUP(A1013,'Customer dataset'!$A$1:$J$284,9)</f>
        <v>57</v>
      </c>
    </row>
    <row r="1014" spans="1:8" x14ac:dyDescent="0.2">
      <c r="A1014" s="4">
        <v>18225</v>
      </c>
      <c r="B1014" s="1">
        <v>43772</v>
      </c>
      <c r="C1014">
        <v>82580</v>
      </c>
      <c r="D1014">
        <f>VLOOKUP(C1014,'Inventory dataset'!$A$2:$D$25,3)</f>
        <v>2.9</v>
      </c>
      <c r="E1014">
        <v>1</v>
      </c>
      <c r="F1014">
        <v>0</v>
      </c>
      <c r="G1014" s="9">
        <f t="shared" si="15"/>
        <v>2.9</v>
      </c>
      <c r="H1014" s="1">
        <f>VLOOKUP(A1014,'Customer dataset'!$A$1:$J$284,9)</f>
        <v>57</v>
      </c>
    </row>
    <row r="1015" spans="1:8" x14ac:dyDescent="0.2">
      <c r="A1015" s="4">
        <v>18226</v>
      </c>
      <c r="B1015" s="1">
        <v>43563</v>
      </c>
      <c r="C1015">
        <v>14557</v>
      </c>
      <c r="D1015">
        <f>VLOOKUP(C1015,'Inventory dataset'!$A$2:$D$25,3)</f>
        <v>2.75</v>
      </c>
      <c r="E1015">
        <v>1</v>
      </c>
      <c r="F1015">
        <v>0</v>
      </c>
      <c r="G1015" s="9">
        <f t="shared" si="15"/>
        <v>2.75</v>
      </c>
      <c r="H1015" s="1">
        <f>VLOOKUP(A1015,'Customer dataset'!$A$1:$J$284,9)</f>
        <v>53</v>
      </c>
    </row>
    <row r="1016" spans="1:8" x14ac:dyDescent="0.2">
      <c r="A1016" s="4">
        <v>18226</v>
      </c>
      <c r="B1016" s="1">
        <v>43603</v>
      </c>
      <c r="C1016">
        <v>19987</v>
      </c>
      <c r="D1016">
        <f>VLOOKUP(C1016,'Inventory dataset'!$A$2:$D$25,3)</f>
        <v>2.9</v>
      </c>
      <c r="E1016">
        <v>1</v>
      </c>
      <c r="F1016">
        <v>0</v>
      </c>
      <c r="G1016" s="9">
        <f t="shared" si="15"/>
        <v>2.9</v>
      </c>
      <c r="H1016" s="1">
        <f>VLOOKUP(A1016,'Customer dataset'!$A$1:$J$284,9)</f>
        <v>53</v>
      </c>
    </row>
    <row r="1017" spans="1:8" x14ac:dyDescent="0.2">
      <c r="A1017" s="4">
        <v>18226</v>
      </c>
      <c r="B1017" s="1">
        <v>43784</v>
      </c>
      <c r="C1017">
        <v>22075</v>
      </c>
      <c r="D1017">
        <f>VLOOKUP(C1017,'Inventory dataset'!$A$2:$D$25,3)</f>
        <v>2.9</v>
      </c>
      <c r="E1017">
        <v>1</v>
      </c>
      <c r="F1017">
        <v>0</v>
      </c>
      <c r="G1017" s="9">
        <f t="shared" si="15"/>
        <v>2.9</v>
      </c>
      <c r="H1017" s="1">
        <f>VLOOKUP(A1017,'Customer dataset'!$A$1:$J$284,9)</f>
        <v>53</v>
      </c>
    </row>
    <row r="1018" spans="1:8" x14ac:dyDescent="0.2">
      <c r="A1018" s="4">
        <v>18226</v>
      </c>
      <c r="B1018" s="1">
        <v>43578</v>
      </c>
      <c r="C1018">
        <v>22077</v>
      </c>
      <c r="D1018">
        <f>VLOOKUP(C1018,'Inventory dataset'!$A$2:$D$25,3)</f>
        <v>3.5</v>
      </c>
      <c r="E1018">
        <v>1</v>
      </c>
      <c r="F1018">
        <v>0</v>
      </c>
      <c r="G1018" s="9">
        <f t="shared" si="15"/>
        <v>3.5</v>
      </c>
      <c r="H1018" s="1">
        <f>VLOOKUP(A1018,'Customer dataset'!$A$1:$J$284,9)</f>
        <v>53</v>
      </c>
    </row>
    <row r="1019" spans="1:8" x14ac:dyDescent="0.2">
      <c r="A1019" s="4">
        <v>18226</v>
      </c>
      <c r="B1019" s="1">
        <v>43583</v>
      </c>
      <c r="C1019">
        <v>53466</v>
      </c>
      <c r="D1019">
        <f>VLOOKUP(C1019,'Inventory dataset'!$A$2:$D$25,3)</f>
        <v>3.5</v>
      </c>
      <c r="E1019">
        <v>1</v>
      </c>
      <c r="F1019">
        <v>0</v>
      </c>
      <c r="G1019" s="9">
        <f t="shared" si="15"/>
        <v>3.5</v>
      </c>
      <c r="H1019" s="1">
        <f>VLOOKUP(A1019,'Customer dataset'!$A$1:$J$284,9)</f>
        <v>53</v>
      </c>
    </row>
    <row r="1020" spans="1:8" x14ac:dyDescent="0.2">
      <c r="A1020" s="4">
        <v>18227</v>
      </c>
      <c r="B1020" s="1">
        <v>43641</v>
      </c>
      <c r="C1020">
        <v>20751</v>
      </c>
      <c r="D1020">
        <f>VLOOKUP(C1020,'Inventory dataset'!$A$2:$D$25,3)</f>
        <v>2.5</v>
      </c>
      <c r="E1020">
        <v>1</v>
      </c>
      <c r="F1020">
        <v>0</v>
      </c>
      <c r="G1020" s="9">
        <f t="shared" si="15"/>
        <v>2.5</v>
      </c>
      <c r="H1020" s="1">
        <f>VLOOKUP(A1020,'Customer dataset'!$A$1:$J$284,9)</f>
        <v>56</v>
      </c>
    </row>
    <row r="1021" spans="1:8" x14ac:dyDescent="0.2">
      <c r="A1021" s="4">
        <v>18227</v>
      </c>
      <c r="B1021" s="1">
        <v>43505</v>
      </c>
      <c r="C1021">
        <v>21071</v>
      </c>
      <c r="D1021">
        <f>VLOOKUP(C1021,'Inventory dataset'!$A$2:$D$25,3)</f>
        <v>3.5</v>
      </c>
      <c r="E1021">
        <v>1</v>
      </c>
      <c r="F1021">
        <v>0</v>
      </c>
      <c r="G1021" s="9">
        <f t="shared" si="15"/>
        <v>3.5</v>
      </c>
      <c r="H1021" s="1">
        <f>VLOOKUP(A1021,'Customer dataset'!$A$1:$J$284,9)</f>
        <v>56</v>
      </c>
    </row>
    <row r="1022" spans="1:8" x14ac:dyDescent="0.2">
      <c r="A1022" s="4">
        <v>18227</v>
      </c>
      <c r="B1022" s="1">
        <v>43789</v>
      </c>
      <c r="C1022">
        <v>21071</v>
      </c>
      <c r="D1022">
        <f>VLOOKUP(C1022,'Inventory dataset'!$A$2:$D$25,3)</f>
        <v>3.5</v>
      </c>
      <c r="E1022">
        <v>1</v>
      </c>
      <c r="F1022">
        <v>0</v>
      </c>
      <c r="G1022" s="9">
        <f t="shared" si="15"/>
        <v>3.5</v>
      </c>
      <c r="H1022" s="1">
        <f>VLOOKUP(A1022,'Customer dataset'!$A$1:$J$284,9)</f>
        <v>56</v>
      </c>
    </row>
    <row r="1023" spans="1:8" x14ac:dyDescent="0.2">
      <c r="A1023" s="4">
        <v>18227</v>
      </c>
      <c r="B1023" s="1">
        <v>43473</v>
      </c>
      <c r="C1023">
        <v>21730</v>
      </c>
      <c r="D1023">
        <f>VLOOKUP(C1023,'Inventory dataset'!$A$2:$D$25,3)</f>
        <v>2.5</v>
      </c>
      <c r="E1023">
        <v>1</v>
      </c>
      <c r="F1023">
        <v>0</v>
      </c>
      <c r="G1023" s="9">
        <f t="shared" si="15"/>
        <v>2.5</v>
      </c>
      <c r="H1023" s="1">
        <f>VLOOKUP(A1023,'Customer dataset'!$A$1:$J$284,9)</f>
        <v>56</v>
      </c>
    </row>
    <row r="1024" spans="1:8" x14ac:dyDescent="0.2">
      <c r="A1024" s="4">
        <v>18227</v>
      </c>
      <c r="B1024" s="1">
        <v>43686</v>
      </c>
      <c r="C1024">
        <v>21730</v>
      </c>
      <c r="D1024">
        <f>VLOOKUP(C1024,'Inventory dataset'!$A$2:$D$25,3)</f>
        <v>2.5</v>
      </c>
      <c r="E1024">
        <v>1</v>
      </c>
      <c r="F1024">
        <v>0</v>
      </c>
      <c r="G1024" s="9">
        <f t="shared" si="15"/>
        <v>2.5</v>
      </c>
      <c r="H1024" s="1">
        <f>VLOOKUP(A1024,'Customer dataset'!$A$1:$J$284,9)</f>
        <v>56</v>
      </c>
    </row>
    <row r="1025" spans="1:8" x14ac:dyDescent="0.2">
      <c r="A1025" s="4">
        <v>18227</v>
      </c>
      <c r="B1025" s="1">
        <v>43638</v>
      </c>
      <c r="C1025">
        <v>21871</v>
      </c>
      <c r="D1025">
        <f>VLOOKUP(C1025,'Inventory dataset'!$A$2:$D$25,3)</f>
        <v>2.9</v>
      </c>
      <c r="E1025">
        <v>1</v>
      </c>
      <c r="F1025">
        <v>0</v>
      </c>
      <c r="G1025" s="9">
        <f t="shared" si="15"/>
        <v>2.9</v>
      </c>
      <c r="H1025" s="1">
        <f>VLOOKUP(A1025,'Customer dataset'!$A$1:$J$284,9)</f>
        <v>56</v>
      </c>
    </row>
    <row r="1026" spans="1:8" x14ac:dyDescent="0.2">
      <c r="A1026" s="4">
        <v>18227</v>
      </c>
      <c r="B1026" s="1">
        <v>43499</v>
      </c>
      <c r="C1026">
        <v>22466</v>
      </c>
      <c r="D1026">
        <f>VLOOKUP(C1026,'Inventory dataset'!$A$2:$D$25,3)</f>
        <v>2.75</v>
      </c>
      <c r="E1026">
        <v>1</v>
      </c>
      <c r="F1026">
        <v>0</v>
      </c>
      <c r="G1026" s="9">
        <f t="shared" ref="G1026:G1089" si="16">D1026*E1026*(1-F1026/100)</f>
        <v>2.75</v>
      </c>
      <c r="H1026" s="1">
        <f>VLOOKUP(A1026,'Customer dataset'!$A$1:$J$284,9)</f>
        <v>56</v>
      </c>
    </row>
    <row r="1027" spans="1:8" x14ac:dyDescent="0.2">
      <c r="A1027" s="4">
        <v>18227</v>
      </c>
      <c r="B1027" s="1">
        <v>43643</v>
      </c>
      <c r="C1027">
        <v>22910</v>
      </c>
      <c r="D1027">
        <f>VLOOKUP(C1027,'Inventory dataset'!$A$2:$D$25,3)</f>
        <v>3.5</v>
      </c>
      <c r="E1027">
        <v>1</v>
      </c>
      <c r="F1027">
        <v>0</v>
      </c>
      <c r="G1027" s="9">
        <f t="shared" si="16"/>
        <v>3.5</v>
      </c>
      <c r="H1027" s="1">
        <f>VLOOKUP(A1027,'Customer dataset'!$A$1:$J$284,9)</f>
        <v>56</v>
      </c>
    </row>
    <row r="1028" spans="1:8" x14ac:dyDescent="0.2">
      <c r="A1028" s="4">
        <v>18227</v>
      </c>
      <c r="B1028" s="1">
        <v>43809</v>
      </c>
      <c r="C1028">
        <v>79302</v>
      </c>
      <c r="D1028">
        <f>VLOOKUP(C1028,'Inventory dataset'!$A$2:$D$25,3)</f>
        <v>3.5</v>
      </c>
      <c r="E1028">
        <v>2</v>
      </c>
      <c r="F1028">
        <v>0</v>
      </c>
      <c r="G1028" s="9">
        <f t="shared" si="16"/>
        <v>7</v>
      </c>
      <c r="H1028" s="1">
        <f>VLOOKUP(A1028,'Customer dataset'!$A$1:$J$284,9)</f>
        <v>56</v>
      </c>
    </row>
    <row r="1029" spans="1:8" x14ac:dyDescent="0.2">
      <c r="A1029" s="4">
        <v>18227</v>
      </c>
      <c r="B1029" s="1">
        <v>43708</v>
      </c>
      <c r="C1029">
        <v>82580</v>
      </c>
      <c r="D1029">
        <f>VLOOKUP(C1029,'Inventory dataset'!$A$2:$D$25,3)</f>
        <v>2.9</v>
      </c>
      <c r="E1029">
        <v>1</v>
      </c>
      <c r="F1029">
        <v>0</v>
      </c>
      <c r="G1029" s="9">
        <f t="shared" si="16"/>
        <v>2.9</v>
      </c>
      <c r="H1029" s="1">
        <f>VLOOKUP(A1029,'Customer dataset'!$A$1:$J$284,9)</f>
        <v>56</v>
      </c>
    </row>
    <row r="1030" spans="1:8" x14ac:dyDescent="0.2">
      <c r="A1030" s="4">
        <v>18227</v>
      </c>
      <c r="B1030" s="1">
        <v>43799</v>
      </c>
      <c r="C1030">
        <v>82580</v>
      </c>
      <c r="D1030">
        <f>VLOOKUP(C1030,'Inventory dataset'!$A$2:$D$25,3)</f>
        <v>2.9</v>
      </c>
      <c r="E1030">
        <v>1</v>
      </c>
      <c r="F1030">
        <v>0</v>
      </c>
      <c r="G1030" s="9">
        <f t="shared" si="16"/>
        <v>2.9</v>
      </c>
      <c r="H1030" s="1">
        <f>VLOOKUP(A1030,'Customer dataset'!$A$1:$J$284,9)</f>
        <v>56</v>
      </c>
    </row>
    <row r="1031" spans="1:8" x14ac:dyDescent="0.2">
      <c r="A1031" s="4">
        <v>18227</v>
      </c>
      <c r="B1031" s="1">
        <v>43522</v>
      </c>
      <c r="C1031">
        <v>84282</v>
      </c>
      <c r="D1031">
        <f>VLOOKUP(C1031,'Inventory dataset'!$A$2:$D$25,3)</f>
        <v>2.9</v>
      </c>
      <c r="E1031">
        <v>1</v>
      </c>
      <c r="F1031">
        <v>0</v>
      </c>
      <c r="G1031" s="9">
        <f t="shared" si="16"/>
        <v>2.9</v>
      </c>
      <c r="H1031" s="1">
        <f>VLOOKUP(A1031,'Customer dataset'!$A$1:$J$284,9)</f>
        <v>56</v>
      </c>
    </row>
    <row r="1032" spans="1:8" x14ac:dyDescent="0.2">
      <c r="A1032" s="4">
        <v>18228</v>
      </c>
      <c r="B1032" s="1">
        <v>43577</v>
      </c>
      <c r="C1032">
        <v>15056</v>
      </c>
      <c r="D1032">
        <f>VLOOKUP(C1032,'Inventory dataset'!$A$2:$D$25,3)</f>
        <v>3</v>
      </c>
      <c r="E1032">
        <v>1</v>
      </c>
      <c r="F1032">
        <v>0</v>
      </c>
      <c r="G1032" s="9">
        <f t="shared" si="16"/>
        <v>3</v>
      </c>
      <c r="H1032" s="1">
        <f>VLOOKUP(A1032,'Customer dataset'!$A$1:$J$284,9)</f>
        <v>54</v>
      </c>
    </row>
    <row r="1033" spans="1:8" x14ac:dyDescent="0.2">
      <c r="A1033" s="4">
        <v>18228</v>
      </c>
      <c r="B1033" s="1">
        <v>43822</v>
      </c>
      <c r="C1033">
        <v>21408</v>
      </c>
      <c r="D1033">
        <f>VLOOKUP(C1033,'Inventory dataset'!$A$2:$D$25,3)</f>
        <v>3</v>
      </c>
      <c r="E1033">
        <v>2</v>
      </c>
      <c r="F1033">
        <v>0</v>
      </c>
      <c r="G1033" s="9">
        <f t="shared" si="16"/>
        <v>6</v>
      </c>
      <c r="H1033" s="1">
        <f>VLOOKUP(A1033,'Customer dataset'!$A$1:$J$284,9)</f>
        <v>54</v>
      </c>
    </row>
    <row r="1034" spans="1:8" x14ac:dyDescent="0.2">
      <c r="A1034" s="4">
        <v>18228</v>
      </c>
      <c r="B1034" s="1">
        <v>43814</v>
      </c>
      <c r="C1034">
        <v>22075</v>
      </c>
      <c r="D1034">
        <f>VLOOKUP(C1034,'Inventory dataset'!$A$2:$D$25,3)</f>
        <v>2.9</v>
      </c>
      <c r="E1034">
        <v>1</v>
      </c>
      <c r="F1034">
        <v>0</v>
      </c>
      <c r="G1034" s="9">
        <f t="shared" si="16"/>
        <v>2.9</v>
      </c>
      <c r="H1034" s="1">
        <f>VLOOKUP(A1034,'Customer dataset'!$A$1:$J$284,9)</f>
        <v>54</v>
      </c>
    </row>
    <row r="1035" spans="1:8" x14ac:dyDescent="0.2">
      <c r="A1035" s="4">
        <v>18228</v>
      </c>
      <c r="B1035" s="1">
        <v>43490</v>
      </c>
      <c r="C1035">
        <v>22077</v>
      </c>
      <c r="D1035">
        <f>VLOOKUP(C1035,'Inventory dataset'!$A$2:$D$25,3)</f>
        <v>3.5</v>
      </c>
      <c r="E1035">
        <v>1</v>
      </c>
      <c r="F1035">
        <v>0</v>
      </c>
      <c r="G1035" s="9">
        <f t="shared" si="16"/>
        <v>3.5</v>
      </c>
      <c r="H1035" s="1">
        <f>VLOOKUP(A1035,'Customer dataset'!$A$1:$J$284,9)</f>
        <v>54</v>
      </c>
    </row>
    <row r="1036" spans="1:8" x14ac:dyDescent="0.2">
      <c r="A1036" s="4">
        <v>18228</v>
      </c>
      <c r="B1036" s="1">
        <v>43531</v>
      </c>
      <c r="C1036">
        <v>22144</v>
      </c>
      <c r="D1036">
        <f>VLOOKUP(C1036,'Inventory dataset'!$A$2:$D$25,3)</f>
        <v>3.2</v>
      </c>
      <c r="E1036">
        <v>3</v>
      </c>
      <c r="F1036">
        <v>0</v>
      </c>
      <c r="G1036" s="9">
        <f t="shared" si="16"/>
        <v>9.6000000000000014</v>
      </c>
      <c r="H1036" s="1">
        <f>VLOOKUP(A1036,'Customer dataset'!$A$1:$J$284,9)</f>
        <v>54</v>
      </c>
    </row>
    <row r="1037" spans="1:8" x14ac:dyDescent="0.2">
      <c r="A1037" s="4">
        <v>18228</v>
      </c>
      <c r="B1037" s="1">
        <v>43613</v>
      </c>
      <c r="C1037">
        <v>22593</v>
      </c>
      <c r="D1037">
        <f>VLOOKUP(C1037,'Inventory dataset'!$A$2:$D$25,3)</f>
        <v>3.5</v>
      </c>
      <c r="E1037">
        <v>1</v>
      </c>
      <c r="F1037">
        <v>0</v>
      </c>
      <c r="G1037" s="9">
        <f t="shared" si="16"/>
        <v>3.5</v>
      </c>
      <c r="H1037" s="1">
        <f>VLOOKUP(A1037,'Customer dataset'!$A$1:$J$284,9)</f>
        <v>54</v>
      </c>
    </row>
    <row r="1038" spans="1:8" x14ac:dyDescent="0.2">
      <c r="A1038" s="4">
        <v>18229</v>
      </c>
      <c r="B1038" s="1">
        <v>43492</v>
      </c>
      <c r="C1038">
        <v>21071</v>
      </c>
      <c r="D1038">
        <f>VLOOKUP(C1038,'Inventory dataset'!$A$2:$D$25,3)</f>
        <v>3.5</v>
      </c>
      <c r="E1038">
        <v>1</v>
      </c>
      <c r="F1038">
        <v>0</v>
      </c>
      <c r="G1038" s="9">
        <f t="shared" si="16"/>
        <v>3.5</v>
      </c>
      <c r="H1038" s="1">
        <f>VLOOKUP(A1038,'Customer dataset'!$A$1:$J$284,9)</f>
        <v>55</v>
      </c>
    </row>
    <row r="1039" spans="1:8" x14ac:dyDescent="0.2">
      <c r="A1039" s="4">
        <v>18229</v>
      </c>
      <c r="B1039" s="1">
        <v>43766</v>
      </c>
      <c r="C1039">
        <v>21730</v>
      </c>
      <c r="D1039">
        <f>VLOOKUP(C1039,'Inventory dataset'!$A$2:$D$25,3)</f>
        <v>2.5</v>
      </c>
      <c r="E1039">
        <v>2</v>
      </c>
      <c r="F1039">
        <v>0</v>
      </c>
      <c r="G1039" s="9">
        <f t="shared" si="16"/>
        <v>5</v>
      </c>
      <c r="H1039" s="1">
        <f>VLOOKUP(A1039,'Customer dataset'!$A$1:$J$284,9)</f>
        <v>55</v>
      </c>
    </row>
    <row r="1040" spans="1:8" x14ac:dyDescent="0.2">
      <c r="A1040" s="4">
        <v>18229</v>
      </c>
      <c r="B1040" s="1">
        <v>43762</v>
      </c>
      <c r="C1040">
        <v>22593</v>
      </c>
      <c r="D1040">
        <f>VLOOKUP(C1040,'Inventory dataset'!$A$2:$D$25,3)</f>
        <v>3.5</v>
      </c>
      <c r="E1040">
        <v>1</v>
      </c>
      <c r="F1040">
        <v>0</v>
      </c>
      <c r="G1040" s="9">
        <f t="shared" si="16"/>
        <v>3.5</v>
      </c>
      <c r="H1040" s="1">
        <f>VLOOKUP(A1040,'Customer dataset'!$A$1:$J$284,9)</f>
        <v>55</v>
      </c>
    </row>
    <row r="1041" spans="1:8" x14ac:dyDescent="0.2">
      <c r="A1041" s="4">
        <v>18229</v>
      </c>
      <c r="B1041" s="1">
        <v>43778</v>
      </c>
      <c r="C1041">
        <v>79302</v>
      </c>
      <c r="D1041">
        <f>VLOOKUP(C1041,'Inventory dataset'!$A$2:$D$25,3)</f>
        <v>3.5</v>
      </c>
      <c r="E1041">
        <v>1</v>
      </c>
      <c r="F1041">
        <v>0</v>
      </c>
      <c r="G1041" s="9">
        <f t="shared" si="16"/>
        <v>3.5</v>
      </c>
      <c r="H1041" s="1">
        <f>VLOOKUP(A1041,'Customer dataset'!$A$1:$J$284,9)</f>
        <v>55</v>
      </c>
    </row>
    <row r="1042" spans="1:8" x14ac:dyDescent="0.2">
      <c r="A1042" s="4">
        <v>18229</v>
      </c>
      <c r="B1042" s="1">
        <v>43582</v>
      </c>
      <c r="C1042">
        <v>82580</v>
      </c>
      <c r="D1042">
        <f>VLOOKUP(C1042,'Inventory dataset'!$A$2:$D$25,3)</f>
        <v>2.9</v>
      </c>
      <c r="E1042">
        <v>1</v>
      </c>
      <c r="F1042">
        <v>0</v>
      </c>
      <c r="G1042" s="9">
        <f t="shared" si="16"/>
        <v>2.9</v>
      </c>
      <c r="H1042" s="1">
        <f>VLOOKUP(A1042,'Customer dataset'!$A$1:$J$284,9)</f>
        <v>55</v>
      </c>
    </row>
    <row r="1043" spans="1:8" x14ac:dyDescent="0.2">
      <c r="A1043" s="4">
        <v>18230</v>
      </c>
      <c r="B1043" s="1">
        <v>43603</v>
      </c>
      <c r="C1043">
        <v>19987</v>
      </c>
      <c r="D1043">
        <f>VLOOKUP(C1043,'Inventory dataset'!$A$2:$D$25,3)</f>
        <v>2.9</v>
      </c>
      <c r="E1043">
        <v>1</v>
      </c>
      <c r="F1043">
        <v>0</v>
      </c>
      <c r="G1043" s="9">
        <f t="shared" si="16"/>
        <v>2.9</v>
      </c>
      <c r="H1043" s="1">
        <f>VLOOKUP(A1043,'Customer dataset'!$A$1:$J$284,9)</f>
        <v>47</v>
      </c>
    </row>
    <row r="1044" spans="1:8" x14ac:dyDescent="0.2">
      <c r="A1044" s="4">
        <v>18230</v>
      </c>
      <c r="B1044" s="1">
        <v>43714</v>
      </c>
      <c r="C1044">
        <v>22077</v>
      </c>
      <c r="D1044">
        <f>VLOOKUP(C1044,'Inventory dataset'!$A$2:$D$25,3)</f>
        <v>3.5</v>
      </c>
      <c r="E1044">
        <v>1</v>
      </c>
      <c r="F1044">
        <v>0</v>
      </c>
      <c r="G1044" s="9">
        <f t="shared" si="16"/>
        <v>3.5</v>
      </c>
      <c r="H1044" s="1">
        <f>VLOOKUP(A1044,'Customer dataset'!$A$1:$J$284,9)</f>
        <v>47</v>
      </c>
    </row>
    <row r="1045" spans="1:8" x14ac:dyDescent="0.2">
      <c r="A1045" s="4">
        <v>18230</v>
      </c>
      <c r="B1045" s="1">
        <v>43588</v>
      </c>
      <c r="C1045">
        <v>22593</v>
      </c>
      <c r="D1045">
        <f>VLOOKUP(C1045,'Inventory dataset'!$A$2:$D$25,3)</f>
        <v>3.5</v>
      </c>
      <c r="E1045">
        <v>1</v>
      </c>
      <c r="F1045">
        <v>0</v>
      </c>
      <c r="G1045" s="9">
        <f t="shared" si="16"/>
        <v>3.5</v>
      </c>
      <c r="H1045" s="1">
        <f>VLOOKUP(A1045,'Customer dataset'!$A$1:$J$284,9)</f>
        <v>47</v>
      </c>
    </row>
    <row r="1046" spans="1:8" x14ac:dyDescent="0.2">
      <c r="A1046" s="4">
        <v>18230</v>
      </c>
      <c r="B1046" s="1">
        <v>43529</v>
      </c>
      <c r="C1046">
        <v>53466</v>
      </c>
      <c r="D1046">
        <f>VLOOKUP(C1046,'Inventory dataset'!$A$2:$D$25,3)</f>
        <v>3.5</v>
      </c>
      <c r="E1046">
        <v>1</v>
      </c>
      <c r="F1046">
        <v>0</v>
      </c>
      <c r="G1046" s="9">
        <f t="shared" si="16"/>
        <v>3.5</v>
      </c>
      <c r="H1046" s="1">
        <f>VLOOKUP(A1046,'Customer dataset'!$A$1:$J$284,9)</f>
        <v>47</v>
      </c>
    </row>
    <row r="1047" spans="1:8" x14ac:dyDescent="0.2">
      <c r="A1047" s="4">
        <v>18230</v>
      </c>
      <c r="B1047" s="1">
        <v>43622</v>
      </c>
      <c r="C1047">
        <v>82580</v>
      </c>
      <c r="D1047">
        <f>VLOOKUP(C1047,'Inventory dataset'!$A$2:$D$25,3)</f>
        <v>2.9</v>
      </c>
      <c r="E1047">
        <v>1</v>
      </c>
      <c r="F1047">
        <v>0</v>
      </c>
      <c r="G1047" s="9">
        <f t="shared" si="16"/>
        <v>2.9</v>
      </c>
      <c r="H1047" s="1">
        <f>VLOOKUP(A1047,'Customer dataset'!$A$1:$J$284,9)</f>
        <v>47</v>
      </c>
    </row>
    <row r="1048" spans="1:8" x14ac:dyDescent="0.2">
      <c r="A1048" s="4">
        <v>18231</v>
      </c>
      <c r="B1048" s="1">
        <v>43745</v>
      </c>
      <c r="C1048">
        <v>19987</v>
      </c>
      <c r="D1048">
        <f>VLOOKUP(C1048,'Inventory dataset'!$A$2:$D$25,3)</f>
        <v>2.9</v>
      </c>
      <c r="E1048">
        <v>1</v>
      </c>
      <c r="F1048">
        <v>0</v>
      </c>
      <c r="G1048" s="9">
        <f t="shared" si="16"/>
        <v>2.9</v>
      </c>
      <c r="H1048" s="1">
        <f>VLOOKUP(A1048,'Customer dataset'!$A$1:$J$284,9)</f>
        <v>53</v>
      </c>
    </row>
    <row r="1049" spans="1:8" x14ac:dyDescent="0.2">
      <c r="A1049" s="4">
        <v>18231</v>
      </c>
      <c r="B1049" s="1">
        <v>43622</v>
      </c>
      <c r="C1049">
        <v>21071</v>
      </c>
      <c r="D1049">
        <f>VLOOKUP(C1049,'Inventory dataset'!$A$2:$D$25,3)</f>
        <v>3.5</v>
      </c>
      <c r="E1049">
        <v>1</v>
      </c>
      <c r="F1049">
        <v>0</v>
      </c>
      <c r="G1049" s="9">
        <f t="shared" si="16"/>
        <v>3.5</v>
      </c>
      <c r="H1049" s="1">
        <f>VLOOKUP(A1049,'Customer dataset'!$A$1:$J$284,9)</f>
        <v>53</v>
      </c>
    </row>
    <row r="1050" spans="1:8" x14ac:dyDescent="0.2">
      <c r="A1050" s="4">
        <v>18231</v>
      </c>
      <c r="B1050" s="1">
        <v>43614</v>
      </c>
      <c r="C1050">
        <v>21730</v>
      </c>
      <c r="D1050">
        <f>VLOOKUP(C1050,'Inventory dataset'!$A$2:$D$25,3)</f>
        <v>2.5</v>
      </c>
      <c r="E1050">
        <v>1</v>
      </c>
      <c r="F1050">
        <v>0</v>
      </c>
      <c r="G1050" s="9">
        <f t="shared" si="16"/>
        <v>2.5</v>
      </c>
      <c r="H1050" s="1">
        <f>VLOOKUP(A1050,'Customer dataset'!$A$1:$J$284,9)</f>
        <v>53</v>
      </c>
    </row>
    <row r="1051" spans="1:8" x14ac:dyDescent="0.2">
      <c r="A1051" s="4">
        <v>18231</v>
      </c>
      <c r="B1051" s="1">
        <v>43771</v>
      </c>
      <c r="C1051">
        <v>22077</v>
      </c>
      <c r="D1051">
        <f>VLOOKUP(C1051,'Inventory dataset'!$A$2:$D$25,3)</f>
        <v>3.5</v>
      </c>
      <c r="E1051">
        <v>1</v>
      </c>
      <c r="F1051">
        <v>0</v>
      </c>
      <c r="G1051" s="9">
        <f t="shared" si="16"/>
        <v>3.5</v>
      </c>
      <c r="H1051" s="1">
        <f>VLOOKUP(A1051,'Customer dataset'!$A$1:$J$284,9)</f>
        <v>53</v>
      </c>
    </row>
    <row r="1052" spans="1:8" x14ac:dyDescent="0.2">
      <c r="A1052" s="4">
        <v>18231</v>
      </c>
      <c r="B1052" s="1">
        <v>43476</v>
      </c>
      <c r="C1052">
        <v>22466</v>
      </c>
      <c r="D1052">
        <f>VLOOKUP(C1052,'Inventory dataset'!$A$2:$D$25,3)</f>
        <v>2.75</v>
      </c>
      <c r="E1052">
        <v>1</v>
      </c>
      <c r="F1052">
        <v>0</v>
      </c>
      <c r="G1052" s="9">
        <f t="shared" si="16"/>
        <v>2.75</v>
      </c>
      <c r="H1052" s="1">
        <f>VLOOKUP(A1052,'Customer dataset'!$A$1:$J$284,9)</f>
        <v>53</v>
      </c>
    </row>
    <row r="1053" spans="1:8" x14ac:dyDescent="0.2">
      <c r="A1053" s="4">
        <v>18231</v>
      </c>
      <c r="B1053" s="1">
        <v>43621</v>
      </c>
      <c r="C1053">
        <v>53466</v>
      </c>
      <c r="D1053">
        <f>VLOOKUP(C1053,'Inventory dataset'!$A$2:$D$25,3)</f>
        <v>3.5</v>
      </c>
      <c r="E1053">
        <v>1</v>
      </c>
      <c r="F1053">
        <v>0</v>
      </c>
      <c r="G1053" s="9">
        <f t="shared" si="16"/>
        <v>3.5</v>
      </c>
      <c r="H1053" s="1">
        <f>VLOOKUP(A1053,'Customer dataset'!$A$1:$J$284,9)</f>
        <v>53</v>
      </c>
    </row>
    <row r="1054" spans="1:8" x14ac:dyDescent="0.2">
      <c r="A1054" s="4">
        <v>18231</v>
      </c>
      <c r="B1054" s="1">
        <v>43489</v>
      </c>
      <c r="C1054">
        <v>79302</v>
      </c>
      <c r="D1054">
        <f>VLOOKUP(C1054,'Inventory dataset'!$A$2:$D$25,3)</f>
        <v>3.5</v>
      </c>
      <c r="E1054">
        <v>1</v>
      </c>
      <c r="F1054">
        <v>0</v>
      </c>
      <c r="G1054" s="9">
        <f t="shared" si="16"/>
        <v>3.5</v>
      </c>
      <c r="H1054" s="1">
        <f>VLOOKUP(A1054,'Customer dataset'!$A$1:$J$284,9)</f>
        <v>53</v>
      </c>
    </row>
    <row r="1055" spans="1:8" x14ac:dyDescent="0.2">
      <c r="A1055" s="4">
        <v>18232</v>
      </c>
      <c r="B1055" s="1">
        <v>43694</v>
      </c>
      <c r="C1055">
        <v>21071</v>
      </c>
      <c r="D1055">
        <f>VLOOKUP(C1055,'Inventory dataset'!$A$2:$D$25,3)</f>
        <v>3.5</v>
      </c>
      <c r="E1055">
        <v>2</v>
      </c>
      <c r="F1055">
        <v>0</v>
      </c>
      <c r="G1055" s="9">
        <f t="shared" si="16"/>
        <v>7</v>
      </c>
      <c r="H1055" s="1">
        <f>VLOOKUP(A1055,'Customer dataset'!$A$1:$J$284,9)</f>
        <v>48</v>
      </c>
    </row>
    <row r="1056" spans="1:8" x14ac:dyDescent="0.2">
      <c r="A1056" s="4">
        <v>18232</v>
      </c>
      <c r="B1056" s="1">
        <v>43817</v>
      </c>
      <c r="C1056">
        <v>21730</v>
      </c>
      <c r="D1056">
        <f>VLOOKUP(C1056,'Inventory dataset'!$A$2:$D$25,3)</f>
        <v>2.5</v>
      </c>
      <c r="E1056">
        <v>2</v>
      </c>
      <c r="F1056">
        <v>0</v>
      </c>
      <c r="G1056" s="9">
        <f t="shared" si="16"/>
        <v>5</v>
      </c>
      <c r="H1056" s="1">
        <f>VLOOKUP(A1056,'Customer dataset'!$A$1:$J$284,9)</f>
        <v>48</v>
      </c>
    </row>
    <row r="1057" spans="1:8" x14ac:dyDescent="0.2">
      <c r="A1057" s="4">
        <v>18232</v>
      </c>
      <c r="B1057" s="1">
        <v>43545</v>
      </c>
      <c r="C1057">
        <v>21871</v>
      </c>
      <c r="D1057">
        <f>VLOOKUP(C1057,'Inventory dataset'!$A$2:$D$25,3)</f>
        <v>2.9</v>
      </c>
      <c r="E1057">
        <v>1</v>
      </c>
      <c r="F1057">
        <v>0</v>
      </c>
      <c r="G1057" s="9">
        <f t="shared" si="16"/>
        <v>2.9</v>
      </c>
      <c r="H1057" s="1">
        <f>VLOOKUP(A1057,'Customer dataset'!$A$1:$J$284,9)</f>
        <v>48</v>
      </c>
    </row>
    <row r="1058" spans="1:8" x14ac:dyDescent="0.2">
      <c r="A1058" s="4">
        <v>18232</v>
      </c>
      <c r="B1058" s="1">
        <v>43660</v>
      </c>
      <c r="C1058">
        <v>84945</v>
      </c>
      <c r="D1058">
        <f>VLOOKUP(C1058,'Inventory dataset'!$A$2:$D$25,3)</f>
        <v>3</v>
      </c>
      <c r="E1058">
        <v>2</v>
      </c>
      <c r="F1058">
        <v>0</v>
      </c>
      <c r="G1058" s="9">
        <f t="shared" si="16"/>
        <v>6</v>
      </c>
      <c r="H1058" s="1">
        <f>VLOOKUP(A1058,'Customer dataset'!$A$1:$J$284,9)</f>
        <v>48</v>
      </c>
    </row>
    <row r="1059" spans="1:8" x14ac:dyDescent="0.2">
      <c r="A1059" s="4">
        <v>18233</v>
      </c>
      <c r="B1059" s="1">
        <v>43709</v>
      </c>
      <c r="C1059">
        <v>21071</v>
      </c>
      <c r="D1059">
        <f>VLOOKUP(C1059,'Inventory dataset'!$A$2:$D$25,3)</f>
        <v>3.5</v>
      </c>
      <c r="E1059">
        <v>1</v>
      </c>
      <c r="F1059">
        <v>0</v>
      </c>
      <c r="G1059" s="9">
        <f t="shared" si="16"/>
        <v>3.5</v>
      </c>
      <c r="H1059" s="1">
        <f>VLOOKUP(A1059,'Customer dataset'!$A$1:$J$284,9)</f>
        <v>69</v>
      </c>
    </row>
    <row r="1060" spans="1:8" x14ac:dyDescent="0.2">
      <c r="A1060" s="4">
        <v>18233</v>
      </c>
      <c r="B1060" s="1">
        <v>43636</v>
      </c>
      <c r="C1060">
        <v>22593</v>
      </c>
      <c r="D1060">
        <f>VLOOKUP(C1060,'Inventory dataset'!$A$2:$D$25,3)</f>
        <v>3.5</v>
      </c>
      <c r="E1060">
        <v>1</v>
      </c>
      <c r="F1060">
        <v>0</v>
      </c>
      <c r="G1060" s="9">
        <f t="shared" si="16"/>
        <v>3.5</v>
      </c>
      <c r="H1060" s="1">
        <f>VLOOKUP(A1060,'Customer dataset'!$A$1:$J$284,9)</f>
        <v>69</v>
      </c>
    </row>
    <row r="1061" spans="1:8" x14ac:dyDescent="0.2">
      <c r="A1061" s="4">
        <v>18233</v>
      </c>
      <c r="B1061" s="1">
        <v>43757</v>
      </c>
      <c r="C1061">
        <v>79302</v>
      </c>
      <c r="D1061">
        <f>VLOOKUP(C1061,'Inventory dataset'!$A$2:$D$25,3)</f>
        <v>3.5</v>
      </c>
      <c r="E1061">
        <v>1</v>
      </c>
      <c r="F1061">
        <v>0</v>
      </c>
      <c r="G1061" s="9">
        <f t="shared" si="16"/>
        <v>3.5</v>
      </c>
      <c r="H1061" s="1">
        <f>VLOOKUP(A1061,'Customer dataset'!$A$1:$J$284,9)</f>
        <v>69</v>
      </c>
    </row>
    <row r="1062" spans="1:8" x14ac:dyDescent="0.2">
      <c r="A1062" s="4">
        <v>18233</v>
      </c>
      <c r="B1062" s="1">
        <v>43778</v>
      </c>
      <c r="C1062">
        <v>82580</v>
      </c>
      <c r="D1062">
        <f>VLOOKUP(C1062,'Inventory dataset'!$A$2:$D$25,3)</f>
        <v>2.9</v>
      </c>
      <c r="E1062">
        <v>1</v>
      </c>
      <c r="F1062">
        <v>0</v>
      </c>
      <c r="G1062" s="9">
        <f t="shared" si="16"/>
        <v>2.9</v>
      </c>
      <c r="H1062" s="1">
        <f>VLOOKUP(A1062,'Customer dataset'!$A$1:$J$284,9)</f>
        <v>69</v>
      </c>
    </row>
    <row r="1063" spans="1:8" x14ac:dyDescent="0.2">
      <c r="A1063" s="4">
        <v>18235</v>
      </c>
      <c r="B1063" s="1">
        <v>43486</v>
      </c>
      <c r="C1063">
        <v>15056</v>
      </c>
      <c r="D1063">
        <f>VLOOKUP(C1063,'Inventory dataset'!$A$2:$D$25,3)</f>
        <v>3</v>
      </c>
      <c r="E1063">
        <v>1</v>
      </c>
      <c r="F1063">
        <v>0</v>
      </c>
      <c r="G1063" s="9">
        <f t="shared" si="16"/>
        <v>3</v>
      </c>
      <c r="H1063" s="1">
        <f>VLOOKUP(A1063,'Customer dataset'!$A$1:$J$284,9)</f>
        <v>49</v>
      </c>
    </row>
    <row r="1064" spans="1:8" x14ac:dyDescent="0.2">
      <c r="A1064" s="4">
        <v>18235</v>
      </c>
      <c r="B1064" s="1">
        <v>43515</v>
      </c>
      <c r="C1064">
        <v>19987</v>
      </c>
      <c r="D1064">
        <f>VLOOKUP(C1064,'Inventory dataset'!$A$2:$D$25,3)</f>
        <v>2.9</v>
      </c>
      <c r="E1064">
        <v>1</v>
      </c>
      <c r="F1064">
        <v>0</v>
      </c>
      <c r="G1064" s="9">
        <f t="shared" si="16"/>
        <v>2.9</v>
      </c>
      <c r="H1064" s="1">
        <f>VLOOKUP(A1064,'Customer dataset'!$A$1:$J$284,9)</f>
        <v>49</v>
      </c>
    </row>
    <row r="1065" spans="1:8" x14ac:dyDescent="0.2">
      <c r="A1065" s="4">
        <v>18235</v>
      </c>
      <c r="B1065" s="1">
        <v>43710</v>
      </c>
      <c r="C1065">
        <v>22077</v>
      </c>
      <c r="D1065">
        <f>VLOOKUP(C1065,'Inventory dataset'!$A$2:$D$25,3)</f>
        <v>3.5</v>
      </c>
      <c r="E1065">
        <v>1</v>
      </c>
      <c r="F1065">
        <v>0</v>
      </c>
      <c r="G1065" s="9">
        <f t="shared" si="16"/>
        <v>3.5</v>
      </c>
      <c r="H1065" s="1">
        <f>VLOOKUP(A1065,'Customer dataset'!$A$1:$J$284,9)</f>
        <v>49</v>
      </c>
    </row>
    <row r="1066" spans="1:8" x14ac:dyDescent="0.2">
      <c r="A1066" s="4">
        <v>18235</v>
      </c>
      <c r="B1066" s="1">
        <v>43699</v>
      </c>
      <c r="C1066">
        <v>53466</v>
      </c>
      <c r="D1066">
        <f>VLOOKUP(C1066,'Inventory dataset'!$A$2:$D$25,3)</f>
        <v>3.5</v>
      </c>
      <c r="E1066">
        <v>1</v>
      </c>
      <c r="F1066">
        <v>0</v>
      </c>
      <c r="G1066" s="9">
        <f t="shared" si="16"/>
        <v>3.5</v>
      </c>
      <c r="H1066" s="1">
        <f>VLOOKUP(A1066,'Customer dataset'!$A$1:$J$284,9)</f>
        <v>49</v>
      </c>
    </row>
    <row r="1067" spans="1:8" x14ac:dyDescent="0.2">
      <c r="A1067" s="4">
        <v>18236</v>
      </c>
      <c r="B1067" s="1">
        <v>43570</v>
      </c>
      <c r="C1067">
        <v>21071</v>
      </c>
      <c r="D1067">
        <f>VLOOKUP(C1067,'Inventory dataset'!$A$2:$D$25,3)</f>
        <v>3.5</v>
      </c>
      <c r="E1067">
        <v>1</v>
      </c>
      <c r="F1067">
        <v>0</v>
      </c>
      <c r="G1067" s="9">
        <f t="shared" si="16"/>
        <v>3.5</v>
      </c>
      <c r="H1067" s="1">
        <f>VLOOKUP(A1067,'Customer dataset'!$A$1:$J$284,9)</f>
        <v>44</v>
      </c>
    </row>
    <row r="1068" spans="1:8" x14ac:dyDescent="0.2">
      <c r="A1068" s="4">
        <v>18236</v>
      </c>
      <c r="B1068" s="1">
        <v>43538</v>
      </c>
      <c r="C1068">
        <v>22077</v>
      </c>
      <c r="D1068">
        <f>VLOOKUP(C1068,'Inventory dataset'!$A$2:$D$25,3)</f>
        <v>3.5</v>
      </c>
      <c r="E1068">
        <v>1</v>
      </c>
      <c r="F1068">
        <v>0</v>
      </c>
      <c r="G1068" s="9">
        <f t="shared" si="16"/>
        <v>3.5</v>
      </c>
      <c r="H1068" s="1">
        <f>VLOOKUP(A1068,'Customer dataset'!$A$1:$J$284,9)</f>
        <v>44</v>
      </c>
    </row>
    <row r="1069" spans="1:8" x14ac:dyDescent="0.2">
      <c r="A1069" s="4">
        <v>18236</v>
      </c>
      <c r="B1069" s="1">
        <v>43703</v>
      </c>
      <c r="C1069">
        <v>22593</v>
      </c>
      <c r="D1069">
        <f>VLOOKUP(C1069,'Inventory dataset'!$A$2:$D$25,3)</f>
        <v>3.5</v>
      </c>
      <c r="E1069">
        <v>1</v>
      </c>
      <c r="F1069">
        <v>0</v>
      </c>
      <c r="G1069" s="9">
        <f t="shared" si="16"/>
        <v>3.5</v>
      </c>
      <c r="H1069" s="1">
        <f>VLOOKUP(A1069,'Customer dataset'!$A$1:$J$284,9)</f>
        <v>44</v>
      </c>
    </row>
    <row r="1070" spans="1:8" x14ac:dyDescent="0.2">
      <c r="A1070" s="4">
        <v>18236</v>
      </c>
      <c r="B1070" s="1">
        <v>43506</v>
      </c>
      <c r="C1070">
        <v>79302</v>
      </c>
      <c r="D1070">
        <f>VLOOKUP(C1070,'Inventory dataset'!$A$2:$D$25,3)</f>
        <v>3.5</v>
      </c>
      <c r="E1070">
        <v>1</v>
      </c>
      <c r="F1070">
        <v>0</v>
      </c>
      <c r="G1070" s="9">
        <f t="shared" si="16"/>
        <v>3.5</v>
      </c>
      <c r="H1070" s="1">
        <f>VLOOKUP(A1070,'Customer dataset'!$A$1:$J$284,9)</f>
        <v>44</v>
      </c>
    </row>
    <row r="1071" spans="1:8" x14ac:dyDescent="0.2">
      <c r="A1071" s="4">
        <v>18236</v>
      </c>
      <c r="B1071" s="1">
        <v>43804</v>
      </c>
      <c r="C1071">
        <v>82580</v>
      </c>
      <c r="D1071">
        <f>VLOOKUP(C1071,'Inventory dataset'!$A$2:$D$25,3)</f>
        <v>2.9</v>
      </c>
      <c r="E1071">
        <v>1</v>
      </c>
      <c r="F1071">
        <v>0</v>
      </c>
      <c r="G1071" s="9">
        <f t="shared" si="16"/>
        <v>2.9</v>
      </c>
      <c r="H1071" s="1">
        <f>VLOOKUP(A1071,'Customer dataset'!$A$1:$J$284,9)</f>
        <v>44</v>
      </c>
    </row>
    <row r="1072" spans="1:8" x14ac:dyDescent="0.2">
      <c r="A1072" s="4">
        <v>18237</v>
      </c>
      <c r="B1072" s="1">
        <v>43481</v>
      </c>
      <c r="C1072">
        <v>21730</v>
      </c>
      <c r="D1072">
        <f>VLOOKUP(C1072,'Inventory dataset'!$A$2:$D$25,3)</f>
        <v>2.5</v>
      </c>
      <c r="E1072">
        <v>1</v>
      </c>
      <c r="F1072">
        <v>0</v>
      </c>
      <c r="G1072" s="9">
        <f t="shared" si="16"/>
        <v>2.5</v>
      </c>
      <c r="H1072" s="1">
        <f>VLOOKUP(A1072,'Customer dataset'!$A$1:$J$284,9)</f>
        <v>67</v>
      </c>
    </row>
    <row r="1073" spans="1:8" x14ac:dyDescent="0.2">
      <c r="A1073" s="4">
        <v>18237</v>
      </c>
      <c r="B1073" s="1">
        <v>43683</v>
      </c>
      <c r="C1073">
        <v>21871</v>
      </c>
      <c r="D1073">
        <f>VLOOKUP(C1073,'Inventory dataset'!$A$2:$D$25,3)</f>
        <v>2.9</v>
      </c>
      <c r="E1073">
        <v>1</v>
      </c>
      <c r="F1073">
        <v>0</v>
      </c>
      <c r="G1073" s="9">
        <f t="shared" si="16"/>
        <v>2.9</v>
      </c>
      <c r="H1073" s="1">
        <f>VLOOKUP(A1073,'Customer dataset'!$A$1:$J$284,9)</f>
        <v>67</v>
      </c>
    </row>
    <row r="1074" spans="1:8" x14ac:dyDescent="0.2">
      <c r="A1074" s="4">
        <v>18237</v>
      </c>
      <c r="B1074" s="1">
        <v>43643</v>
      </c>
      <c r="C1074">
        <v>22075</v>
      </c>
      <c r="D1074">
        <f>VLOOKUP(C1074,'Inventory dataset'!$A$2:$D$25,3)</f>
        <v>2.9</v>
      </c>
      <c r="E1074">
        <v>1</v>
      </c>
      <c r="F1074">
        <v>0</v>
      </c>
      <c r="G1074" s="9">
        <f t="shared" si="16"/>
        <v>2.9</v>
      </c>
      <c r="H1074" s="1">
        <f>VLOOKUP(A1074,'Customer dataset'!$A$1:$J$284,9)</f>
        <v>67</v>
      </c>
    </row>
    <row r="1075" spans="1:8" x14ac:dyDescent="0.2">
      <c r="A1075" s="4">
        <v>18237</v>
      </c>
      <c r="B1075" s="1">
        <v>43590</v>
      </c>
      <c r="C1075">
        <v>22077</v>
      </c>
      <c r="D1075">
        <f>VLOOKUP(C1075,'Inventory dataset'!$A$2:$D$25,3)</f>
        <v>3.5</v>
      </c>
      <c r="E1075">
        <v>1</v>
      </c>
      <c r="F1075">
        <v>0</v>
      </c>
      <c r="G1075" s="9">
        <f t="shared" si="16"/>
        <v>3.5</v>
      </c>
      <c r="H1075" s="1">
        <f>VLOOKUP(A1075,'Customer dataset'!$A$1:$J$284,9)</f>
        <v>67</v>
      </c>
    </row>
    <row r="1076" spans="1:8" x14ac:dyDescent="0.2">
      <c r="A1076" s="4">
        <v>18237</v>
      </c>
      <c r="B1076" s="1">
        <v>43552</v>
      </c>
      <c r="C1076">
        <v>22144</v>
      </c>
      <c r="D1076">
        <f>VLOOKUP(C1076,'Inventory dataset'!$A$2:$D$25,3)</f>
        <v>3.2</v>
      </c>
      <c r="E1076">
        <v>2</v>
      </c>
      <c r="F1076">
        <v>0</v>
      </c>
      <c r="G1076" s="9">
        <f t="shared" si="16"/>
        <v>6.4</v>
      </c>
      <c r="H1076" s="1">
        <f>VLOOKUP(A1076,'Customer dataset'!$A$1:$J$284,9)</f>
        <v>67</v>
      </c>
    </row>
    <row r="1077" spans="1:8" x14ac:dyDescent="0.2">
      <c r="A1077" s="4">
        <v>18237</v>
      </c>
      <c r="B1077" s="1">
        <v>43538</v>
      </c>
      <c r="C1077">
        <v>22466</v>
      </c>
      <c r="D1077">
        <f>VLOOKUP(C1077,'Inventory dataset'!$A$2:$D$25,3)</f>
        <v>2.75</v>
      </c>
      <c r="E1077">
        <v>1</v>
      </c>
      <c r="F1077">
        <v>0</v>
      </c>
      <c r="G1077" s="9">
        <f t="shared" si="16"/>
        <v>2.75</v>
      </c>
      <c r="H1077" s="1">
        <f>VLOOKUP(A1077,'Customer dataset'!$A$1:$J$284,9)</f>
        <v>67</v>
      </c>
    </row>
    <row r="1078" spans="1:8" x14ac:dyDescent="0.2">
      <c r="A1078" s="4">
        <v>18237</v>
      </c>
      <c r="B1078" s="1">
        <v>43807</v>
      </c>
      <c r="C1078">
        <v>22593</v>
      </c>
      <c r="D1078">
        <f>VLOOKUP(C1078,'Inventory dataset'!$A$2:$D$25,3)</f>
        <v>3.5</v>
      </c>
      <c r="E1078">
        <v>3</v>
      </c>
      <c r="F1078">
        <v>5</v>
      </c>
      <c r="G1078" s="9">
        <f t="shared" si="16"/>
        <v>9.9749999999999996</v>
      </c>
      <c r="H1078" s="1">
        <f>VLOOKUP(A1078,'Customer dataset'!$A$1:$J$284,9)</f>
        <v>67</v>
      </c>
    </row>
    <row r="1079" spans="1:8" x14ac:dyDescent="0.2">
      <c r="A1079" s="4">
        <v>18237</v>
      </c>
      <c r="B1079" s="1">
        <v>43523</v>
      </c>
      <c r="C1079">
        <v>22910</v>
      </c>
      <c r="D1079">
        <f>VLOOKUP(C1079,'Inventory dataset'!$A$2:$D$25,3)</f>
        <v>3.5</v>
      </c>
      <c r="E1079">
        <v>1</v>
      </c>
      <c r="F1079">
        <v>0</v>
      </c>
      <c r="G1079" s="9">
        <f t="shared" si="16"/>
        <v>3.5</v>
      </c>
      <c r="H1079" s="1">
        <f>VLOOKUP(A1079,'Customer dataset'!$A$1:$J$284,9)</f>
        <v>67</v>
      </c>
    </row>
    <row r="1080" spans="1:8" x14ac:dyDescent="0.2">
      <c r="A1080" s="4">
        <v>18239</v>
      </c>
      <c r="B1080" s="1">
        <v>43678</v>
      </c>
      <c r="C1080">
        <v>15056</v>
      </c>
      <c r="D1080">
        <f>VLOOKUP(C1080,'Inventory dataset'!$A$2:$D$25,3)</f>
        <v>3</v>
      </c>
      <c r="E1080">
        <v>1</v>
      </c>
      <c r="F1080">
        <v>0</v>
      </c>
      <c r="G1080" s="9">
        <f t="shared" si="16"/>
        <v>3</v>
      </c>
      <c r="H1080" s="1">
        <f>VLOOKUP(A1080,'Customer dataset'!$A$1:$J$284,9)</f>
        <v>57</v>
      </c>
    </row>
    <row r="1081" spans="1:8" x14ac:dyDescent="0.2">
      <c r="A1081" s="4">
        <v>18239</v>
      </c>
      <c r="B1081" s="1">
        <v>43825</v>
      </c>
      <c r="C1081">
        <v>19987</v>
      </c>
      <c r="D1081">
        <f>VLOOKUP(C1081,'Inventory dataset'!$A$2:$D$25,3)</f>
        <v>2.9</v>
      </c>
      <c r="E1081">
        <v>1</v>
      </c>
      <c r="F1081">
        <v>0</v>
      </c>
      <c r="G1081" s="9">
        <f t="shared" si="16"/>
        <v>2.9</v>
      </c>
      <c r="H1081" s="1">
        <f>VLOOKUP(A1081,'Customer dataset'!$A$1:$J$284,9)</f>
        <v>57</v>
      </c>
    </row>
    <row r="1082" spans="1:8" x14ac:dyDescent="0.2">
      <c r="A1082" s="4">
        <v>18239</v>
      </c>
      <c r="B1082" s="1">
        <v>43809</v>
      </c>
      <c r="C1082">
        <v>22077</v>
      </c>
      <c r="D1082">
        <f>VLOOKUP(C1082,'Inventory dataset'!$A$2:$D$25,3)</f>
        <v>3.5</v>
      </c>
      <c r="E1082">
        <v>1</v>
      </c>
      <c r="F1082">
        <v>0</v>
      </c>
      <c r="G1082" s="9">
        <f t="shared" si="16"/>
        <v>3.5</v>
      </c>
      <c r="H1082" s="1">
        <f>VLOOKUP(A1082,'Customer dataset'!$A$1:$J$284,9)</f>
        <v>57</v>
      </c>
    </row>
    <row r="1083" spans="1:8" x14ac:dyDescent="0.2">
      <c r="A1083" s="4">
        <v>18239</v>
      </c>
      <c r="B1083" s="1">
        <v>43480</v>
      </c>
      <c r="C1083">
        <v>53466</v>
      </c>
      <c r="D1083">
        <f>VLOOKUP(C1083,'Inventory dataset'!$A$2:$D$25,3)</f>
        <v>3.5</v>
      </c>
      <c r="E1083">
        <v>1</v>
      </c>
      <c r="F1083">
        <v>0</v>
      </c>
      <c r="G1083" s="9">
        <f t="shared" si="16"/>
        <v>3.5</v>
      </c>
      <c r="H1083" s="1">
        <f>VLOOKUP(A1083,'Customer dataset'!$A$1:$J$284,9)</f>
        <v>57</v>
      </c>
    </row>
    <row r="1084" spans="1:8" x14ac:dyDescent="0.2">
      <c r="A1084" s="4">
        <v>18240</v>
      </c>
      <c r="B1084" s="1">
        <v>43667</v>
      </c>
      <c r="C1084">
        <v>21071</v>
      </c>
      <c r="D1084">
        <f>VLOOKUP(C1084,'Inventory dataset'!$A$2:$D$25,3)</f>
        <v>3.5</v>
      </c>
      <c r="E1084">
        <v>1</v>
      </c>
      <c r="F1084">
        <v>0</v>
      </c>
      <c r="G1084" s="9">
        <f t="shared" si="16"/>
        <v>3.5</v>
      </c>
      <c r="H1084" s="1">
        <f>VLOOKUP(A1084,'Customer dataset'!$A$1:$J$284,9)</f>
        <v>52</v>
      </c>
    </row>
    <row r="1085" spans="1:8" x14ac:dyDescent="0.2">
      <c r="A1085" s="4">
        <v>18240</v>
      </c>
      <c r="B1085" s="1">
        <v>43512</v>
      </c>
      <c r="C1085">
        <v>22077</v>
      </c>
      <c r="D1085">
        <f>VLOOKUP(C1085,'Inventory dataset'!$A$2:$D$25,3)</f>
        <v>3.5</v>
      </c>
      <c r="E1085">
        <v>1</v>
      </c>
      <c r="F1085">
        <v>0</v>
      </c>
      <c r="G1085" s="9">
        <f t="shared" si="16"/>
        <v>3.5</v>
      </c>
      <c r="H1085" s="1">
        <f>VLOOKUP(A1085,'Customer dataset'!$A$1:$J$284,9)</f>
        <v>52</v>
      </c>
    </row>
    <row r="1086" spans="1:8" x14ac:dyDescent="0.2">
      <c r="A1086" s="4">
        <v>18240</v>
      </c>
      <c r="B1086" s="1">
        <v>43707</v>
      </c>
      <c r="C1086">
        <v>22593</v>
      </c>
      <c r="D1086">
        <f>VLOOKUP(C1086,'Inventory dataset'!$A$2:$D$25,3)</f>
        <v>3.5</v>
      </c>
      <c r="E1086">
        <v>1</v>
      </c>
      <c r="F1086">
        <v>0</v>
      </c>
      <c r="G1086" s="9">
        <f t="shared" si="16"/>
        <v>3.5</v>
      </c>
      <c r="H1086" s="1">
        <f>VLOOKUP(A1086,'Customer dataset'!$A$1:$J$284,9)</f>
        <v>52</v>
      </c>
    </row>
    <row r="1087" spans="1:8" x14ac:dyDescent="0.2">
      <c r="A1087" s="4">
        <v>18240</v>
      </c>
      <c r="B1087" s="1">
        <v>43674</v>
      </c>
      <c r="C1087">
        <v>79302</v>
      </c>
      <c r="D1087">
        <f>VLOOKUP(C1087,'Inventory dataset'!$A$2:$D$25,3)</f>
        <v>3.5</v>
      </c>
      <c r="E1087">
        <v>1</v>
      </c>
      <c r="F1087">
        <v>0</v>
      </c>
      <c r="G1087" s="9">
        <f t="shared" si="16"/>
        <v>3.5</v>
      </c>
      <c r="H1087" s="1">
        <f>VLOOKUP(A1087,'Customer dataset'!$A$1:$J$284,9)</f>
        <v>52</v>
      </c>
    </row>
    <row r="1088" spans="1:8" x14ac:dyDescent="0.2">
      <c r="A1088" s="4">
        <v>18240</v>
      </c>
      <c r="B1088" s="1">
        <v>43546</v>
      </c>
      <c r="C1088">
        <v>82580</v>
      </c>
      <c r="D1088">
        <f>VLOOKUP(C1088,'Inventory dataset'!$A$2:$D$25,3)</f>
        <v>2.9</v>
      </c>
      <c r="E1088">
        <v>1</v>
      </c>
      <c r="F1088">
        <v>0</v>
      </c>
      <c r="G1088" s="9">
        <f t="shared" si="16"/>
        <v>2.9</v>
      </c>
      <c r="H1088" s="1">
        <f>VLOOKUP(A1088,'Customer dataset'!$A$1:$J$284,9)</f>
        <v>52</v>
      </c>
    </row>
    <row r="1089" spans="1:8" x14ac:dyDescent="0.2">
      <c r="A1089" s="4">
        <v>18240</v>
      </c>
      <c r="B1089" s="1">
        <v>43565</v>
      </c>
      <c r="C1089">
        <v>84836</v>
      </c>
      <c r="D1089">
        <f>VLOOKUP(C1089,'Inventory dataset'!$A$2:$D$25,3)</f>
        <v>3</v>
      </c>
      <c r="E1089">
        <v>1</v>
      </c>
      <c r="F1089">
        <v>0</v>
      </c>
      <c r="G1089" s="9">
        <f t="shared" si="16"/>
        <v>3</v>
      </c>
      <c r="H1089" s="1">
        <f>VLOOKUP(A1089,'Customer dataset'!$A$1:$J$284,9)</f>
        <v>52</v>
      </c>
    </row>
    <row r="1090" spans="1:8" x14ac:dyDescent="0.2">
      <c r="A1090" s="4">
        <v>18241</v>
      </c>
      <c r="B1090" s="1">
        <v>43541</v>
      </c>
      <c r="C1090">
        <v>19987</v>
      </c>
      <c r="D1090">
        <f>VLOOKUP(C1090,'Inventory dataset'!$A$2:$D$25,3)</f>
        <v>2.9</v>
      </c>
      <c r="E1090">
        <v>1</v>
      </c>
      <c r="F1090">
        <v>0</v>
      </c>
      <c r="G1090" s="9">
        <f t="shared" ref="G1090:G1153" si="17">D1090*E1090*(1-F1090/100)</f>
        <v>2.9</v>
      </c>
      <c r="H1090" s="1">
        <f>VLOOKUP(A1090,'Customer dataset'!$A$1:$J$284,9)</f>
        <v>55</v>
      </c>
    </row>
    <row r="1091" spans="1:8" x14ac:dyDescent="0.2">
      <c r="A1091" s="4">
        <v>18241</v>
      </c>
      <c r="B1091" s="1">
        <v>43510</v>
      </c>
      <c r="C1091">
        <v>22077</v>
      </c>
      <c r="D1091">
        <f>VLOOKUP(C1091,'Inventory dataset'!$A$2:$D$25,3)</f>
        <v>3.5</v>
      </c>
      <c r="E1091">
        <v>2</v>
      </c>
      <c r="F1091">
        <v>0</v>
      </c>
      <c r="G1091" s="9">
        <f t="shared" si="17"/>
        <v>7</v>
      </c>
      <c r="H1091" s="1">
        <f>VLOOKUP(A1091,'Customer dataset'!$A$1:$J$284,9)</f>
        <v>55</v>
      </c>
    </row>
    <row r="1092" spans="1:8" x14ac:dyDescent="0.2">
      <c r="A1092" s="4">
        <v>18241</v>
      </c>
      <c r="B1092" s="1">
        <v>43508</v>
      </c>
      <c r="C1092">
        <v>53466</v>
      </c>
      <c r="D1092">
        <f>VLOOKUP(C1092,'Inventory dataset'!$A$2:$D$25,3)</f>
        <v>3.5</v>
      </c>
      <c r="E1092">
        <v>1</v>
      </c>
      <c r="F1092">
        <v>0</v>
      </c>
      <c r="G1092" s="9">
        <f t="shared" si="17"/>
        <v>3.5</v>
      </c>
      <c r="H1092" s="1">
        <f>VLOOKUP(A1092,'Customer dataset'!$A$1:$J$284,9)</f>
        <v>55</v>
      </c>
    </row>
    <row r="1093" spans="1:8" x14ac:dyDescent="0.2">
      <c r="A1093" s="4">
        <v>18241</v>
      </c>
      <c r="B1093" s="1">
        <v>43574</v>
      </c>
      <c r="C1093">
        <v>82580</v>
      </c>
      <c r="D1093">
        <f>VLOOKUP(C1093,'Inventory dataset'!$A$2:$D$25,3)</f>
        <v>2.9</v>
      </c>
      <c r="E1093">
        <v>1</v>
      </c>
      <c r="F1093">
        <v>0</v>
      </c>
      <c r="G1093" s="9">
        <f t="shared" si="17"/>
        <v>2.9</v>
      </c>
      <c r="H1093" s="1">
        <f>VLOOKUP(A1093,'Customer dataset'!$A$1:$J$284,9)</f>
        <v>55</v>
      </c>
    </row>
    <row r="1094" spans="1:8" x14ac:dyDescent="0.2">
      <c r="A1094" s="4">
        <v>18242</v>
      </c>
      <c r="B1094" s="1">
        <v>43482</v>
      </c>
      <c r="C1094">
        <v>19987</v>
      </c>
      <c r="D1094">
        <f>VLOOKUP(C1094,'Inventory dataset'!$A$2:$D$25,3)</f>
        <v>2.9</v>
      </c>
      <c r="E1094">
        <v>1</v>
      </c>
      <c r="F1094">
        <v>0</v>
      </c>
      <c r="G1094" s="9">
        <f t="shared" si="17"/>
        <v>2.9</v>
      </c>
      <c r="H1094" s="1">
        <f>VLOOKUP(A1094,'Customer dataset'!$A$1:$J$284,9)</f>
        <v>70</v>
      </c>
    </row>
    <row r="1095" spans="1:8" x14ac:dyDescent="0.2">
      <c r="A1095" s="4">
        <v>18242</v>
      </c>
      <c r="B1095" s="1">
        <v>43593</v>
      </c>
      <c r="C1095">
        <v>21071</v>
      </c>
      <c r="D1095">
        <f>VLOOKUP(C1095,'Inventory dataset'!$A$2:$D$25,3)</f>
        <v>3.5</v>
      </c>
      <c r="E1095">
        <v>1</v>
      </c>
      <c r="F1095">
        <v>0</v>
      </c>
      <c r="G1095" s="9">
        <f t="shared" si="17"/>
        <v>3.5</v>
      </c>
      <c r="H1095" s="1">
        <f>VLOOKUP(A1095,'Customer dataset'!$A$1:$J$284,9)</f>
        <v>70</v>
      </c>
    </row>
    <row r="1096" spans="1:8" x14ac:dyDescent="0.2">
      <c r="A1096" s="4">
        <v>18242</v>
      </c>
      <c r="B1096" s="1">
        <v>43821</v>
      </c>
      <c r="C1096">
        <v>21071</v>
      </c>
      <c r="D1096">
        <f>VLOOKUP(C1096,'Inventory dataset'!$A$2:$D$25,3)</f>
        <v>3.5</v>
      </c>
      <c r="E1096">
        <v>1</v>
      </c>
      <c r="F1096">
        <v>0</v>
      </c>
      <c r="G1096" s="9">
        <f t="shared" si="17"/>
        <v>3.5</v>
      </c>
      <c r="H1096" s="1">
        <f>VLOOKUP(A1096,'Customer dataset'!$A$1:$J$284,9)</f>
        <v>70</v>
      </c>
    </row>
    <row r="1097" spans="1:8" x14ac:dyDescent="0.2">
      <c r="A1097" s="4">
        <v>18242</v>
      </c>
      <c r="B1097" s="1">
        <v>43698</v>
      </c>
      <c r="C1097">
        <v>22593</v>
      </c>
      <c r="D1097">
        <f>VLOOKUP(C1097,'Inventory dataset'!$A$2:$D$25,3)</f>
        <v>3.5</v>
      </c>
      <c r="E1097">
        <v>1</v>
      </c>
      <c r="F1097">
        <v>0</v>
      </c>
      <c r="G1097" s="9">
        <f t="shared" si="17"/>
        <v>3.5</v>
      </c>
      <c r="H1097" s="1">
        <f>VLOOKUP(A1097,'Customer dataset'!$A$1:$J$284,9)</f>
        <v>70</v>
      </c>
    </row>
    <row r="1098" spans="1:8" x14ac:dyDescent="0.2">
      <c r="A1098" s="4">
        <v>18242</v>
      </c>
      <c r="B1098" s="1">
        <v>43710</v>
      </c>
      <c r="C1098">
        <v>79302</v>
      </c>
      <c r="D1098">
        <f>VLOOKUP(C1098,'Inventory dataset'!$A$2:$D$25,3)</f>
        <v>3.5</v>
      </c>
      <c r="E1098">
        <v>1</v>
      </c>
      <c r="F1098">
        <v>0</v>
      </c>
      <c r="G1098" s="9">
        <f t="shared" si="17"/>
        <v>3.5</v>
      </c>
      <c r="H1098" s="1">
        <f>VLOOKUP(A1098,'Customer dataset'!$A$1:$J$284,9)</f>
        <v>70</v>
      </c>
    </row>
    <row r="1099" spans="1:8" x14ac:dyDescent="0.2">
      <c r="A1099" s="4">
        <v>18242</v>
      </c>
      <c r="B1099" s="1">
        <v>43829</v>
      </c>
      <c r="C1099">
        <v>82580</v>
      </c>
      <c r="D1099">
        <f>VLOOKUP(C1099,'Inventory dataset'!$A$2:$D$25,3)</f>
        <v>2.9</v>
      </c>
      <c r="E1099">
        <v>1</v>
      </c>
      <c r="F1099">
        <v>0</v>
      </c>
      <c r="G1099" s="9">
        <f t="shared" si="17"/>
        <v>2.9</v>
      </c>
      <c r="H1099" s="1">
        <f>VLOOKUP(A1099,'Customer dataset'!$A$1:$J$284,9)</f>
        <v>70</v>
      </c>
    </row>
    <row r="1100" spans="1:8" x14ac:dyDescent="0.2">
      <c r="A1100" s="4">
        <v>18246</v>
      </c>
      <c r="B1100" s="1">
        <v>43628</v>
      </c>
      <c r="C1100">
        <v>21071</v>
      </c>
      <c r="D1100">
        <f>VLOOKUP(C1100,'Inventory dataset'!$A$2:$D$25,3)</f>
        <v>3.5</v>
      </c>
      <c r="E1100">
        <v>1</v>
      </c>
      <c r="F1100">
        <v>0</v>
      </c>
      <c r="G1100" s="9">
        <f t="shared" si="17"/>
        <v>3.5</v>
      </c>
      <c r="H1100" s="1">
        <f>VLOOKUP(A1100,'Customer dataset'!$A$1:$J$284,9)</f>
        <v>58</v>
      </c>
    </row>
    <row r="1101" spans="1:8" x14ac:dyDescent="0.2">
      <c r="A1101" s="4">
        <v>18246</v>
      </c>
      <c r="B1101" s="1">
        <v>43574</v>
      </c>
      <c r="C1101">
        <v>22077</v>
      </c>
      <c r="D1101">
        <f>VLOOKUP(C1101,'Inventory dataset'!$A$2:$D$25,3)</f>
        <v>3.5</v>
      </c>
      <c r="E1101">
        <v>1</v>
      </c>
      <c r="F1101">
        <v>0</v>
      </c>
      <c r="G1101" s="9">
        <f t="shared" si="17"/>
        <v>3.5</v>
      </c>
      <c r="H1101" s="1">
        <f>VLOOKUP(A1101,'Customer dataset'!$A$1:$J$284,9)</f>
        <v>58</v>
      </c>
    </row>
    <row r="1102" spans="1:8" x14ac:dyDescent="0.2">
      <c r="A1102" s="4">
        <v>18246</v>
      </c>
      <c r="B1102" s="1">
        <v>43474</v>
      </c>
      <c r="C1102">
        <v>22593</v>
      </c>
      <c r="D1102">
        <f>VLOOKUP(C1102,'Inventory dataset'!$A$2:$D$25,3)</f>
        <v>3.5</v>
      </c>
      <c r="E1102">
        <v>1</v>
      </c>
      <c r="F1102">
        <v>0</v>
      </c>
      <c r="G1102" s="9">
        <f t="shared" si="17"/>
        <v>3.5</v>
      </c>
      <c r="H1102" s="1">
        <f>VLOOKUP(A1102,'Customer dataset'!$A$1:$J$284,9)</f>
        <v>58</v>
      </c>
    </row>
    <row r="1103" spans="1:8" x14ac:dyDescent="0.2">
      <c r="A1103" s="4">
        <v>18246</v>
      </c>
      <c r="B1103" s="1">
        <v>43591</v>
      </c>
      <c r="C1103">
        <v>53466</v>
      </c>
      <c r="D1103">
        <f>VLOOKUP(C1103,'Inventory dataset'!$A$2:$D$25,3)</f>
        <v>3.5</v>
      </c>
      <c r="E1103">
        <v>1</v>
      </c>
      <c r="F1103">
        <v>0</v>
      </c>
      <c r="G1103" s="9">
        <f t="shared" si="17"/>
        <v>3.5</v>
      </c>
      <c r="H1103" s="1">
        <f>VLOOKUP(A1103,'Customer dataset'!$A$1:$J$284,9)</f>
        <v>58</v>
      </c>
    </row>
    <row r="1104" spans="1:8" x14ac:dyDescent="0.2">
      <c r="A1104" s="4">
        <v>18246</v>
      </c>
      <c r="B1104" s="1">
        <v>43827</v>
      </c>
      <c r="C1104">
        <v>82580</v>
      </c>
      <c r="D1104">
        <f>VLOOKUP(C1104,'Inventory dataset'!$A$2:$D$25,3)</f>
        <v>2.9</v>
      </c>
      <c r="E1104">
        <v>1</v>
      </c>
      <c r="F1104">
        <v>0</v>
      </c>
      <c r="G1104" s="9">
        <f t="shared" si="17"/>
        <v>2.9</v>
      </c>
      <c r="H1104" s="1">
        <f>VLOOKUP(A1104,'Customer dataset'!$A$1:$J$284,9)</f>
        <v>58</v>
      </c>
    </row>
    <row r="1105" spans="1:8" x14ac:dyDescent="0.2">
      <c r="A1105" s="4">
        <v>18248</v>
      </c>
      <c r="B1105" s="1">
        <v>43784</v>
      </c>
      <c r="C1105">
        <v>20751</v>
      </c>
      <c r="D1105">
        <f>VLOOKUP(C1105,'Inventory dataset'!$A$2:$D$25,3)</f>
        <v>2.5</v>
      </c>
      <c r="E1105">
        <v>1</v>
      </c>
      <c r="F1105">
        <v>0</v>
      </c>
      <c r="G1105" s="9">
        <f t="shared" si="17"/>
        <v>2.5</v>
      </c>
      <c r="H1105" s="1">
        <f>VLOOKUP(A1105,'Customer dataset'!$A$1:$J$284,9)</f>
        <v>53</v>
      </c>
    </row>
    <row r="1106" spans="1:8" x14ac:dyDescent="0.2">
      <c r="A1106" s="4">
        <v>18248</v>
      </c>
      <c r="B1106" s="1">
        <v>43768</v>
      </c>
      <c r="C1106">
        <v>21408</v>
      </c>
      <c r="D1106">
        <f>VLOOKUP(C1106,'Inventory dataset'!$A$2:$D$25,3)</f>
        <v>3</v>
      </c>
      <c r="E1106">
        <v>1</v>
      </c>
      <c r="F1106">
        <v>0</v>
      </c>
      <c r="G1106" s="9">
        <f t="shared" si="17"/>
        <v>3</v>
      </c>
      <c r="H1106" s="1">
        <f>VLOOKUP(A1106,'Customer dataset'!$A$1:$J$284,9)</f>
        <v>53</v>
      </c>
    </row>
    <row r="1107" spans="1:8" x14ac:dyDescent="0.2">
      <c r="A1107" s="4">
        <v>18248</v>
      </c>
      <c r="B1107" s="1">
        <v>43561</v>
      </c>
      <c r="C1107">
        <v>21669</v>
      </c>
      <c r="D1107">
        <f>VLOOKUP(C1107,'Inventory dataset'!$A$2:$D$25,3)</f>
        <v>2.9</v>
      </c>
      <c r="E1107">
        <v>1</v>
      </c>
      <c r="F1107">
        <v>0</v>
      </c>
      <c r="G1107" s="9">
        <f t="shared" si="17"/>
        <v>2.9</v>
      </c>
      <c r="H1107" s="1">
        <f>VLOOKUP(A1107,'Customer dataset'!$A$1:$J$284,9)</f>
        <v>53</v>
      </c>
    </row>
    <row r="1108" spans="1:8" x14ac:dyDescent="0.2">
      <c r="A1108" s="4">
        <v>18248</v>
      </c>
      <c r="B1108" s="1">
        <v>43569</v>
      </c>
      <c r="C1108">
        <v>22144</v>
      </c>
      <c r="D1108">
        <f>VLOOKUP(C1108,'Inventory dataset'!$A$2:$D$25,3)</f>
        <v>3.2</v>
      </c>
      <c r="E1108">
        <v>1</v>
      </c>
      <c r="F1108">
        <v>10</v>
      </c>
      <c r="G1108" s="9">
        <f t="shared" si="17"/>
        <v>2.8800000000000003</v>
      </c>
      <c r="H1108" s="1">
        <f>VLOOKUP(A1108,'Customer dataset'!$A$1:$J$284,9)</f>
        <v>53</v>
      </c>
    </row>
    <row r="1109" spans="1:8" x14ac:dyDescent="0.2">
      <c r="A1109" s="4">
        <v>18249</v>
      </c>
      <c r="B1109" s="1">
        <v>43527</v>
      </c>
      <c r="C1109">
        <v>21669</v>
      </c>
      <c r="D1109">
        <f>VLOOKUP(C1109,'Inventory dataset'!$A$2:$D$25,3)</f>
        <v>2.9</v>
      </c>
      <c r="E1109">
        <v>1</v>
      </c>
      <c r="F1109">
        <v>20</v>
      </c>
      <c r="G1109" s="9">
        <f t="shared" si="17"/>
        <v>2.3199999999999998</v>
      </c>
      <c r="H1109" s="1">
        <f>VLOOKUP(A1109,'Customer dataset'!$A$1:$J$284,9)</f>
        <v>54</v>
      </c>
    </row>
    <row r="1110" spans="1:8" x14ac:dyDescent="0.2">
      <c r="A1110" s="4">
        <v>18249</v>
      </c>
      <c r="B1110" s="1">
        <v>43628</v>
      </c>
      <c r="C1110">
        <v>22144</v>
      </c>
      <c r="D1110">
        <f>VLOOKUP(C1110,'Inventory dataset'!$A$2:$D$25,3)</f>
        <v>3.2</v>
      </c>
      <c r="E1110">
        <v>1</v>
      </c>
      <c r="F1110">
        <v>0</v>
      </c>
      <c r="G1110" s="9">
        <f t="shared" si="17"/>
        <v>3.2</v>
      </c>
      <c r="H1110" s="1">
        <f>VLOOKUP(A1110,'Customer dataset'!$A$1:$J$284,9)</f>
        <v>54</v>
      </c>
    </row>
    <row r="1111" spans="1:8" x14ac:dyDescent="0.2">
      <c r="A1111" s="4">
        <v>18249</v>
      </c>
      <c r="B1111" s="1">
        <v>43730</v>
      </c>
      <c r="C1111">
        <v>84282</v>
      </c>
      <c r="D1111">
        <f>VLOOKUP(C1111,'Inventory dataset'!$A$2:$D$25,3)</f>
        <v>2.9</v>
      </c>
      <c r="E1111">
        <v>1</v>
      </c>
      <c r="F1111">
        <v>0</v>
      </c>
      <c r="G1111" s="9">
        <f t="shared" si="17"/>
        <v>2.9</v>
      </c>
      <c r="H1111" s="1">
        <f>VLOOKUP(A1111,'Customer dataset'!$A$1:$J$284,9)</f>
        <v>54</v>
      </c>
    </row>
    <row r="1112" spans="1:8" x14ac:dyDescent="0.2">
      <c r="A1112" s="4">
        <v>18250</v>
      </c>
      <c r="B1112" s="1">
        <v>43644</v>
      </c>
      <c r="C1112">
        <v>21408</v>
      </c>
      <c r="D1112">
        <f>VLOOKUP(C1112,'Inventory dataset'!$A$2:$D$25,3)</f>
        <v>3</v>
      </c>
      <c r="E1112">
        <v>1</v>
      </c>
      <c r="F1112">
        <v>0</v>
      </c>
      <c r="G1112" s="9">
        <f t="shared" si="17"/>
        <v>3</v>
      </c>
      <c r="H1112" s="1">
        <f>VLOOKUP(A1112,'Customer dataset'!$A$1:$J$284,9)</f>
        <v>63</v>
      </c>
    </row>
    <row r="1113" spans="1:8" x14ac:dyDescent="0.2">
      <c r="A1113" s="4">
        <v>18250</v>
      </c>
      <c r="B1113" s="1">
        <v>43652</v>
      </c>
      <c r="C1113">
        <v>22144</v>
      </c>
      <c r="D1113">
        <f>VLOOKUP(C1113,'Inventory dataset'!$A$2:$D$25,3)</f>
        <v>3.2</v>
      </c>
      <c r="E1113">
        <v>1</v>
      </c>
      <c r="F1113">
        <v>10</v>
      </c>
      <c r="G1113" s="9">
        <f t="shared" si="17"/>
        <v>2.8800000000000003</v>
      </c>
      <c r="H1113" s="1">
        <f>VLOOKUP(A1113,'Customer dataset'!$A$1:$J$284,9)</f>
        <v>63</v>
      </c>
    </row>
    <row r="1114" spans="1:8" x14ac:dyDescent="0.2">
      <c r="A1114" s="4">
        <v>18250</v>
      </c>
      <c r="B1114" s="1">
        <v>43505</v>
      </c>
      <c r="C1114">
        <v>84879</v>
      </c>
      <c r="D1114">
        <f>VLOOKUP(C1114,'Inventory dataset'!$A$2:$D$25,3)</f>
        <v>2.75</v>
      </c>
      <c r="E1114">
        <v>1</v>
      </c>
      <c r="F1114">
        <v>10</v>
      </c>
      <c r="G1114" s="9">
        <f t="shared" si="17"/>
        <v>2.4750000000000001</v>
      </c>
      <c r="H1114" s="1">
        <f>VLOOKUP(A1114,'Customer dataset'!$A$1:$J$284,9)</f>
        <v>63</v>
      </c>
    </row>
    <row r="1115" spans="1:8" x14ac:dyDescent="0.2">
      <c r="A1115" s="4">
        <v>18251</v>
      </c>
      <c r="B1115" s="1">
        <v>43720</v>
      </c>
      <c r="C1115">
        <v>20751</v>
      </c>
      <c r="D1115">
        <f>VLOOKUP(C1115,'Inventory dataset'!$A$2:$D$25,3)</f>
        <v>2.5</v>
      </c>
      <c r="E1115">
        <v>1</v>
      </c>
      <c r="F1115">
        <v>0</v>
      </c>
      <c r="G1115" s="9">
        <f t="shared" si="17"/>
        <v>2.5</v>
      </c>
      <c r="H1115" s="1">
        <f>VLOOKUP(A1115,'Customer dataset'!$A$1:$J$284,9)</f>
        <v>67</v>
      </c>
    </row>
    <row r="1116" spans="1:8" x14ac:dyDescent="0.2">
      <c r="A1116" s="4">
        <v>18251</v>
      </c>
      <c r="B1116" s="1">
        <v>43733</v>
      </c>
      <c r="C1116">
        <v>21669</v>
      </c>
      <c r="D1116">
        <f>VLOOKUP(C1116,'Inventory dataset'!$A$2:$D$25,3)</f>
        <v>2.9</v>
      </c>
      <c r="E1116">
        <v>1</v>
      </c>
      <c r="F1116">
        <v>0</v>
      </c>
      <c r="G1116" s="9">
        <f t="shared" si="17"/>
        <v>2.9</v>
      </c>
      <c r="H1116" s="1">
        <f>VLOOKUP(A1116,'Customer dataset'!$A$1:$J$284,9)</f>
        <v>67</v>
      </c>
    </row>
    <row r="1117" spans="1:8" x14ac:dyDescent="0.2">
      <c r="A1117" s="4">
        <v>18251</v>
      </c>
      <c r="B1117" s="1">
        <v>43595</v>
      </c>
      <c r="C1117">
        <v>22144</v>
      </c>
      <c r="D1117">
        <f>VLOOKUP(C1117,'Inventory dataset'!$A$2:$D$25,3)</f>
        <v>3.2</v>
      </c>
      <c r="E1117">
        <v>1</v>
      </c>
      <c r="F1117">
        <v>5</v>
      </c>
      <c r="G1117" s="9">
        <f t="shared" si="17"/>
        <v>3.04</v>
      </c>
      <c r="H1117" s="1">
        <f>VLOOKUP(A1117,'Customer dataset'!$A$1:$J$284,9)</f>
        <v>67</v>
      </c>
    </row>
    <row r="1118" spans="1:8" x14ac:dyDescent="0.2">
      <c r="A1118" s="4">
        <v>18251</v>
      </c>
      <c r="B1118" s="1">
        <v>43575</v>
      </c>
      <c r="C1118">
        <v>84282</v>
      </c>
      <c r="D1118">
        <f>VLOOKUP(C1118,'Inventory dataset'!$A$2:$D$25,3)</f>
        <v>2.9</v>
      </c>
      <c r="E1118">
        <v>1</v>
      </c>
      <c r="F1118">
        <v>0</v>
      </c>
      <c r="G1118" s="9">
        <f t="shared" si="17"/>
        <v>2.9</v>
      </c>
      <c r="H1118" s="1">
        <f>VLOOKUP(A1118,'Customer dataset'!$A$1:$J$284,9)</f>
        <v>67</v>
      </c>
    </row>
    <row r="1119" spans="1:8" x14ac:dyDescent="0.2">
      <c r="A1119" s="4">
        <v>18252</v>
      </c>
      <c r="B1119" s="1">
        <v>43566</v>
      </c>
      <c r="C1119">
        <v>21408</v>
      </c>
      <c r="D1119">
        <f>VLOOKUP(C1119,'Inventory dataset'!$A$2:$D$25,3)</f>
        <v>3</v>
      </c>
      <c r="E1119">
        <v>1</v>
      </c>
      <c r="F1119">
        <v>0</v>
      </c>
      <c r="G1119" s="9">
        <f t="shared" si="17"/>
        <v>3</v>
      </c>
      <c r="H1119" s="1">
        <f>VLOOKUP(A1119,'Customer dataset'!$A$1:$J$284,9)</f>
        <v>58</v>
      </c>
    </row>
    <row r="1120" spans="1:8" x14ac:dyDescent="0.2">
      <c r="A1120" s="4">
        <v>18252</v>
      </c>
      <c r="B1120" s="1">
        <v>43469</v>
      </c>
      <c r="C1120">
        <v>22144</v>
      </c>
      <c r="D1120">
        <f>VLOOKUP(C1120,'Inventory dataset'!$A$2:$D$25,3)</f>
        <v>3.2</v>
      </c>
      <c r="E1120">
        <v>1</v>
      </c>
      <c r="F1120">
        <v>5</v>
      </c>
      <c r="G1120" s="9">
        <f t="shared" si="17"/>
        <v>3.04</v>
      </c>
      <c r="H1120" s="1">
        <f>VLOOKUP(A1120,'Customer dataset'!$A$1:$J$284,9)</f>
        <v>58</v>
      </c>
    </row>
    <row r="1121" spans="1:8" x14ac:dyDescent="0.2">
      <c r="A1121" s="4">
        <v>18252</v>
      </c>
      <c r="B1121" s="1">
        <v>43564</v>
      </c>
      <c r="C1121">
        <v>84879</v>
      </c>
      <c r="D1121">
        <f>VLOOKUP(C1121,'Inventory dataset'!$A$2:$D$25,3)</f>
        <v>2.75</v>
      </c>
      <c r="E1121">
        <v>1</v>
      </c>
      <c r="F1121">
        <v>0</v>
      </c>
      <c r="G1121" s="9">
        <f t="shared" si="17"/>
        <v>2.75</v>
      </c>
      <c r="H1121" s="1">
        <f>VLOOKUP(A1121,'Customer dataset'!$A$1:$J$284,9)</f>
        <v>58</v>
      </c>
    </row>
    <row r="1122" spans="1:8" x14ac:dyDescent="0.2">
      <c r="A1122" s="4">
        <v>18255</v>
      </c>
      <c r="B1122" s="1">
        <v>43642</v>
      </c>
      <c r="C1122">
        <v>20751</v>
      </c>
      <c r="D1122">
        <f>VLOOKUP(C1122,'Inventory dataset'!$A$2:$D$25,3)</f>
        <v>2.5</v>
      </c>
      <c r="E1122">
        <v>1</v>
      </c>
      <c r="F1122">
        <v>0</v>
      </c>
      <c r="G1122" s="9">
        <f t="shared" si="17"/>
        <v>2.5</v>
      </c>
      <c r="H1122" s="1">
        <f>VLOOKUP(A1122,'Customer dataset'!$A$1:$J$284,9)</f>
        <v>47</v>
      </c>
    </row>
    <row r="1123" spans="1:8" x14ac:dyDescent="0.2">
      <c r="A1123" s="4">
        <v>18255</v>
      </c>
      <c r="B1123" s="1">
        <v>43770</v>
      </c>
      <c r="C1123">
        <v>21669</v>
      </c>
      <c r="D1123">
        <f>VLOOKUP(C1123,'Inventory dataset'!$A$2:$D$25,3)</f>
        <v>2.9</v>
      </c>
      <c r="E1123">
        <v>1</v>
      </c>
      <c r="F1123">
        <v>5</v>
      </c>
      <c r="G1123" s="9">
        <f t="shared" si="17"/>
        <v>2.7549999999999999</v>
      </c>
      <c r="H1123" s="1">
        <f>VLOOKUP(A1123,'Customer dataset'!$A$1:$J$284,9)</f>
        <v>47</v>
      </c>
    </row>
    <row r="1124" spans="1:8" x14ac:dyDescent="0.2">
      <c r="A1124" s="4">
        <v>18255</v>
      </c>
      <c r="B1124" s="1">
        <v>43676</v>
      </c>
      <c r="C1124">
        <v>84282</v>
      </c>
      <c r="D1124">
        <f>VLOOKUP(C1124,'Inventory dataset'!$A$2:$D$25,3)</f>
        <v>2.9</v>
      </c>
      <c r="E1124">
        <v>1</v>
      </c>
      <c r="F1124">
        <v>0</v>
      </c>
      <c r="G1124" s="9">
        <f t="shared" si="17"/>
        <v>2.9</v>
      </c>
      <c r="H1124" s="1">
        <f>VLOOKUP(A1124,'Customer dataset'!$A$1:$J$284,9)</f>
        <v>47</v>
      </c>
    </row>
    <row r="1125" spans="1:8" x14ac:dyDescent="0.2">
      <c r="A1125" s="4">
        <v>18256</v>
      </c>
      <c r="B1125" s="1">
        <v>43545</v>
      </c>
      <c r="C1125">
        <v>22144</v>
      </c>
      <c r="D1125">
        <f>VLOOKUP(C1125,'Inventory dataset'!$A$2:$D$25,3)</f>
        <v>3.2</v>
      </c>
      <c r="E1125">
        <v>1</v>
      </c>
      <c r="F1125">
        <v>0</v>
      </c>
      <c r="G1125" s="9">
        <f t="shared" si="17"/>
        <v>3.2</v>
      </c>
      <c r="H1125" s="1">
        <f>VLOOKUP(A1125,'Customer dataset'!$A$1:$J$284,9)</f>
        <v>69</v>
      </c>
    </row>
    <row r="1126" spans="1:8" x14ac:dyDescent="0.2">
      <c r="A1126" s="4">
        <v>18256</v>
      </c>
      <c r="B1126" s="1">
        <v>43704</v>
      </c>
      <c r="C1126">
        <v>84879</v>
      </c>
      <c r="D1126">
        <f>VLOOKUP(C1126,'Inventory dataset'!$A$2:$D$25,3)</f>
        <v>2.75</v>
      </c>
      <c r="E1126">
        <v>1</v>
      </c>
      <c r="F1126">
        <v>0</v>
      </c>
      <c r="G1126" s="9">
        <f t="shared" si="17"/>
        <v>2.75</v>
      </c>
      <c r="H1126" s="1">
        <f>VLOOKUP(A1126,'Customer dataset'!$A$1:$J$284,9)</f>
        <v>69</v>
      </c>
    </row>
    <row r="1127" spans="1:8" x14ac:dyDescent="0.2">
      <c r="A1127" s="4">
        <v>18257</v>
      </c>
      <c r="B1127" s="1">
        <v>43796</v>
      </c>
      <c r="C1127">
        <v>19987</v>
      </c>
      <c r="D1127">
        <f>VLOOKUP(C1127,'Inventory dataset'!$A$2:$D$25,3)</f>
        <v>2.9</v>
      </c>
      <c r="E1127">
        <v>1</v>
      </c>
      <c r="F1127">
        <v>0</v>
      </c>
      <c r="G1127" s="9">
        <f t="shared" si="17"/>
        <v>2.9</v>
      </c>
      <c r="H1127" s="1">
        <f>VLOOKUP(A1127,'Customer dataset'!$A$1:$J$284,9)</f>
        <v>64</v>
      </c>
    </row>
    <row r="1128" spans="1:8" x14ac:dyDescent="0.2">
      <c r="A1128" s="4">
        <v>18257</v>
      </c>
      <c r="B1128" s="1">
        <v>43615</v>
      </c>
      <c r="C1128">
        <v>22077</v>
      </c>
      <c r="D1128">
        <f>VLOOKUP(C1128,'Inventory dataset'!$A$2:$D$25,3)</f>
        <v>3.5</v>
      </c>
      <c r="E1128">
        <v>1</v>
      </c>
      <c r="F1128">
        <v>0</v>
      </c>
      <c r="G1128" s="9">
        <f t="shared" si="17"/>
        <v>3.5</v>
      </c>
      <c r="H1128" s="1">
        <f>VLOOKUP(A1128,'Customer dataset'!$A$1:$J$284,9)</f>
        <v>64</v>
      </c>
    </row>
    <row r="1129" spans="1:8" x14ac:dyDescent="0.2">
      <c r="A1129" s="4">
        <v>18257</v>
      </c>
      <c r="B1129" s="1">
        <v>43541</v>
      </c>
      <c r="C1129">
        <v>53466</v>
      </c>
      <c r="D1129">
        <f>VLOOKUP(C1129,'Inventory dataset'!$A$2:$D$25,3)</f>
        <v>3.5</v>
      </c>
      <c r="E1129">
        <v>1</v>
      </c>
      <c r="F1129">
        <v>0</v>
      </c>
      <c r="G1129" s="9">
        <f t="shared" si="17"/>
        <v>3.5</v>
      </c>
      <c r="H1129" s="1">
        <f>VLOOKUP(A1129,'Customer dataset'!$A$1:$J$284,9)</f>
        <v>64</v>
      </c>
    </row>
    <row r="1130" spans="1:8" x14ac:dyDescent="0.2">
      <c r="A1130" s="4">
        <v>18257</v>
      </c>
      <c r="B1130" s="1">
        <v>43714</v>
      </c>
      <c r="C1130">
        <v>79302</v>
      </c>
      <c r="D1130">
        <f>VLOOKUP(C1130,'Inventory dataset'!$A$2:$D$25,3)</f>
        <v>3.5</v>
      </c>
      <c r="E1130">
        <v>1</v>
      </c>
      <c r="F1130">
        <v>0</v>
      </c>
      <c r="G1130" s="9">
        <f t="shared" si="17"/>
        <v>3.5</v>
      </c>
      <c r="H1130" s="1">
        <f>VLOOKUP(A1130,'Customer dataset'!$A$1:$J$284,9)</f>
        <v>64</v>
      </c>
    </row>
    <row r="1131" spans="1:8" x14ac:dyDescent="0.2">
      <c r="A1131" s="4">
        <v>18257</v>
      </c>
      <c r="B1131" s="1">
        <v>43535</v>
      </c>
      <c r="C1131">
        <v>82580</v>
      </c>
      <c r="D1131">
        <f>VLOOKUP(C1131,'Inventory dataset'!$A$2:$D$25,3)</f>
        <v>2.9</v>
      </c>
      <c r="E1131">
        <v>1</v>
      </c>
      <c r="F1131">
        <v>0</v>
      </c>
      <c r="G1131" s="9">
        <f t="shared" si="17"/>
        <v>2.9</v>
      </c>
      <c r="H1131" s="1">
        <f>VLOOKUP(A1131,'Customer dataset'!$A$1:$J$284,9)</f>
        <v>64</v>
      </c>
    </row>
    <row r="1132" spans="1:8" x14ac:dyDescent="0.2">
      <c r="A1132" s="4">
        <v>18259</v>
      </c>
      <c r="B1132" s="1">
        <v>43584</v>
      </c>
      <c r="C1132">
        <v>21071</v>
      </c>
      <c r="D1132">
        <f>VLOOKUP(C1132,'Inventory dataset'!$A$2:$D$25,3)</f>
        <v>3.5</v>
      </c>
      <c r="E1132">
        <v>1</v>
      </c>
      <c r="F1132">
        <v>0</v>
      </c>
      <c r="G1132" s="9">
        <f t="shared" si="17"/>
        <v>3.5</v>
      </c>
      <c r="H1132" s="1">
        <f>VLOOKUP(A1132,'Customer dataset'!$A$1:$J$284,9)</f>
        <v>68</v>
      </c>
    </row>
    <row r="1133" spans="1:8" x14ac:dyDescent="0.2">
      <c r="A1133" s="4">
        <v>18259</v>
      </c>
      <c r="B1133" s="1">
        <v>43487</v>
      </c>
      <c r="C1133">
        <v>22077</v>
      </c>
      <c r="D1133">
        <f>VLOOKUP(C1133,'Inventory dataset'!$A$2:$D$25,3)</f>
        <v>3.5</v>
      </c>
      <c r="E1133">
        <v>1</v>
      </c>
      <c r="F1133">
        <v>0</v>
      </c>
      <c r="G1133" s="9">
        <f t="shared" si="17"/>
        <v>3.5</v>
      </c>
      <c r="H1133" s="1">
        <f>VLOOKUP(A1133,'Customer dataset'!$A$1:$J$284,9)</f>
        <v>68</v>
      </c>
    </row>
    <row r="1134" spans="1:8" x14ac:dyDescent="0.2">
      <c r="A1134" s="4">
        <v>18259</v>
      </c>
      <c r="B1134" s="1">
        <v>43730</v>
      </c>
      <c r="C1134">
        <v>22593</v>
      </c>
      <c r="D1134">
        <f>VLOOKUP(C1134,'Inventory dataset'!$A$2:$D$25,3)</f>
        <v>3.5</v>
      </c>
      <c r="E1134">
        <v>1</v>
      </c>
      <c r="F1134">
        <v>0</v>
      </c>
      <c r="G1134" s="9">
        <f t="shared" si="17"/>
        <v>3.5</v>
      </c>
      <c r="H1134" s="1">
        <f>VLOOKUP(A1134,'Customer dataset'!$A$1:$J$284,9)</f>
        <v>68</v>
      </c>
    </row>
    <row r="1135" spans="1:8" x14ac:dyDescent="0.2">
      <c r="A1135" s="4">
        <v>18259</v>
      </c>
      <c r="B1135" s="1">
        <v>43504</v>
      </c>
      <c r="C1135">
        <v>79302</v>
      </c>
      <c r="D1135">
        <f>VLOOKUP(C1135,'Inventory dataset'!$A$2:$D$25,3)</f>
        <v>3.5</v>
      </c>
      <c r="E1135">
        <v>1</v>
      </c>
      <c r="F1135">
        <v>0</v>
      </c>
      <c r="G1135" s="9">
        <f t="shared" si="17"/>
        <v>3.5</v>
      </c>
      <c r="H1135" s="1">
        <f>VLOOKUP(A1135,'Customer dataset'!$A$1:$J$284,9)</f>
        <v>68</v>
      </c>
    </row>
    <row r="1136" spans="1:8" x14ac:dyDescent="0.2">
      <c r="A1136" s="4">
        <v>18259</v>
      </c>
      <c r="B1136" s="1">
        <v>43815</v>
      </c>
      <c r="C1136">
        <v>82580</v>
      </c>
      <c r="D1136">
        <f>VLOOKUP(C1136,'Inventory dataset'!$A$2:$D$25,3)</f>
        <v>2.9</v>
      </c>
      <c r="E1136">
        <v>1</v>
      </c>
      <c r="F1136">
        <v>0</v>
      </c>
      <c r="G1136" s="9">
        <f t="shared" si="17"/>
        <v>2.9</v>
      </c>
      <c r="H1136" s="1">
        <f>VLOOKUP(A1136,'Customer dataset'!$A$1:$J$284,9)</f>
        <v>68</v>
      </c>
    </row>
    <row r="1137" spans="1:8" x14ac:dyDescent="0.2">
      <c r="A1137" s="4">
        <v>18260</v>
      </c>
      <c r="B1137" s="1">
        <v>43826</v>
      </c>
      <c r="C1137">
        <v>19987</v>
      </c>
      <c r="D1137">
        <f>VLOOKUP(C1137,'Inventory dataset'!$A$2:$D$25,3)</f>
        <v>2.9</v>
      </c>
      <c r="E1137">
        <v>1</v>
      </c>
      <c r="F1137">
        <v>0</v>
      </c>
      <c r="G1137" s="9">
        <f t="shared" si="17"/>
        <v>2.9</v>
      </c>
      <c r="H1137" s="1">
        <f>VLOOKUP(A1137,'Customer dataset'!$A$1:$J$284,9)</f>
        <v>61</v>
      </c>
    </row>
    <row r="1138" spans="1:8" x14ac:dyDescent="0.2">
      <c r="A1138" s="4">
        <v>18260</v>
      </c>
      <c r="B1138" s="1">
        <v>43579</v>
      </c>
      <c r="C1138">
        <v>22077</v>
      </c>
      <c r="D1138">
        <f>VLOOKUP(C1138,'Inventory dataset'!$A$2:$D$25,3)</f>
        <v>3.5</v>
      </c>
      <c r="E1138">
        <v>1</v>
      </c>
      <c r="F1138">
        <v>0</v>
      </c>
      <c r="G1138" s="9">
        <f t="shared" si="17"/>
        <v>3.5</v>
      </c>
      <c r="H1138" s="1">
        <f>VLOOKUP(A1138,'Customer dataset'!$A$1:$J$284,9)</f>
        <v>61</v>
      </c>
    </row>
    <row r="1139" spans="1:8" x14ac:dyDescent="0.2">
      <c r="A1139" s="4">
        <v>18260</v>
      </c>
      <c r="B1139" s="1">
        <v>43717</v>
      </c>
      <c r="C1139">
        <v>53466</v>
      </c>
      <c r="D1139">
        <f>VLOOKUP(C1139,'Inventory dataset'!$A$2:$D$25,3)</f>
        <v>3.5</v>
      </c>
      <c r="E1139">
        <v>1</v>
      </c>
      <c r="F1139">
        <v>0</v>
      </c>
      <c r="G1139" s="9">
        <f t="shared" si="17"/>
        <v>3.5</v>
      </c>
      <c r="H1139" s="1">
        <f>VLOOKUP(A1139,'Customer dataset'!$A$1:$J$284,9)</f>
        <v>61</v>
      </c>
    </row>
    <row r="1140" spans="1:8" x14ac:dyDescent="0.2">
      <c r="A1140" s="4">
        <v>18260</v>
      </c>
      <c r="B1140" s="1">
        <v>43789</v>
      </c>
      <c r="C1140">
        <v>84836</v>
      </c>
      <c r="D1140">
        <f>VLOOKUP(C1140,'Inventory dataset'!$A$2:$D$25,3)</f>
        <v>3</v>
      </c>
      <c r="E1140">
        <v>1</v>
      </c>
      <c r="F1140">
        <v>0</v>
      </c>
      <c r="G1140" s="9">
        <f t="shared" si="17"/>
        <v>3</v>
      </c>
      <c r="H1140" s="1">
        <f>VLOOKUP(A1140,'Customer dataset'!$A$1:$J$284,9)</f>
        <v>61</v>
      </c>
    </row>
    <row r="1141" spans="1:8" x14ac:dyDescent="0.2">
      <c r="A1141" s="4">
        <v>18261</v>
      </c>
      <c r="B1141" s="1">
        <v>43764</v>
      </c>
      <c r="C1141">
        <v>21071</v>
      </c>
      <c r="D1141">
        <f>VLOOKUP(C1141,'Inventory dataset'!$A$2:$D$25,3)</f>
        <v>3.5</v>
      </c>
      <c r="E1141">
        <v>1</v>
      </c>
      <c r="F1141">
        <v>0</v>
      </c>
      <c r="G1141" s="9">
        <f t="shared" si="17"/>
        <v>3.5</v>
      </c>
      <c r="H1141" s="1">
        <f>VLOOKUP(A1141,'Customer dataset'!$A$1:$J$284,9)</f>
        <v>70</v>
      </c>
    </row>
    <row r="1142" spans="1:8" x14ac:dyDescent="0.2">
      <c r="A1142" s="4">
        <v>18261</v>
      </c>
      <c r="B1142" s="1">
        <v>43815</v>
      </c>
      <c r="C1142">
        <v>22593</v>
      </c>
      <c r="D1142">
        <f>VLOOKUP(C1142,'Inventory dataset'!$A$2:$D$25,3)</f>
        <v>3.5</v>
      </c>
      <c r="E1142">
        <v>1</v>
      </c>
      <c r="F1142">
        <v>0</v>
      </c>
      <c r="G1142" s="9">
        <f t="shared" si="17"/>
        <v>3.5</v>
      </c>
      <c r="H1142" s="1">
        <f>VLOOKUP(A1142,'Customer dataset'!$A$1:$J$284,9)</f>
        <v>70</v>
      </c>
    </row>
    <row r="1143" spans="1:8" x14ac:dyDescent="0.2">
      <c r="A1143" s="4">
        <v>18261</v>
      </c>
      <c r="B1143" s="1">
        <v>43497</v>
      </c>
      <c r="C1143">
        <v>79302</v>
      </c>
      <c r="D1143">
        <f>VLOOKUP(C1143,'Inventory dataset'!$A$2:$D$25,3)</f>
        <v>3.5</v>
      </c>
      <c r="E1143">
        <v>1</v>
      </c>
      <c r="F1143">
        <v>0</v>
      </c>
      <c r="G1143" s="9">
        <f t="shared" si="17"/>
        <v>3.5</v>
      </c>
      <c r="H1143" s="1">
        <f>VLOOKUP(A1143,'Customer dataset'!$A$1:$J$284,9)</f>
        <v>70</v>
      </c>
    </row>
    <row r="1144" spans="1:8" x14ac:dyDescent="0.2">
      <c r="A1144" s="4">
        <v>18268</v>
      </c>
      <c r="B1144" s="1">
        <v>43725</v>
      </c>
      <c r="C1144">
        <v>19987</v>
      </c>
      <c r="D1144">
        <f>VLOOKUP(C1144,'Inventory dataset'!$A$2:$D$25,3)</f>
        <v>2.9</v>
      </c>
      <c r="E1144">
        <v>1</v>
      </c>
      <c r="F1144">
        <v>0</v>
      </c>
      <c r="G1144" s="9">
        <f t="shared" si="17"/>
        <v>2.9</v>
      </c>
      <c r="H1144" s="1">
        <f>VLOOKUP(A1144,'Customer dataset'!$A$1:$J$284,9)</f>
        <v>62</v>
      </c>
    </row>
    <row r="1145" spans="1:8" x14ac:dyDescent="0.2">
      <c r="A1145" s="4">
        <v>18268</v>
      </c>
      <c r="B1145" s="1">
        <v>43825</v>
      </c>
      <c r="C1145">
        <v>21071</v>
      </c>
      <c r="D1145">
        <f>VLOOKUP(C1145,'Inventory dataset'!$A$2:$D$25,3)</f>
        <v>3.5</v>
      </c>
      <c r="E1145">
        <v>1</v>
      </c>
      <c r="F1145">
        <v>0</v>
      </c>
      <c r="G1145" s="9">
        <f t="shared" si="17"/>
        <v>3.5</v>
      </c>
      <c r="H1145" s="1">
        <f>VLOOKUP(A1145,'Customer dataset'!$A$1:$J$284,9)</f>
        <v>62</v>
      </c>
    </row>
    <row r="1146" spans="1:8" x14ac:dyDescent="0.2">
      <c r="A1146" s="4">
        <v>18268</v>
      </c>
      <c r="B1146" s="1">
        <v>43687</v>
      </c>
      <c r="C1146">
        <v>53466</v>
      </c>
      <c r="D1146">
        <f>VLOOKUP(C1146,'Inventory dataset'!$A$2:$D$25,3)</f>
        <v>3.5</v>
      </c>
      <c r="E1146">
        <v>1</v>
      </c>
      <c r="F1146">
        <v>0</v>
      </c>
      <c r="G1146" s="9">
        <f t="shared" si="17"/>
        <v>3.5</v>
      </c>
      <c r="H1146" s="1">
        <f>VLOOKUP(A1146,'Customer dataset'!$A$1:$J$284,9)</f>
        <v>62</v>
      </c>
    </row>
    <row r="1147" spans="1:8" x14ac:dyDescent="0.2">
      <c r="A1147" s="4">
        <v>18268</v>
      </c>
      <c r="B1147" s="1">
        <v>43705</v>
      </c>
      <c r="C1147">
        <v>82580</v>
      </c>
      <c r="D1147">
        <f>VLOOKUP(C1147,'Inventory dataset'!$A$2:$D$25,3)</f>
        <v>2.9</v>
      </c>
      <c r="E1147">
        <v>1</v>
      </c>
      <c r="F1147">
        <v>0</v>
      </c>
      <c r="G1147" s="9">
        <f t="shared" si="17"/>
        <v>2.9</v>
      </c>
      <c r="H1147" s="1">
        <f>VLOOKUP(A1147,'Customer dataset'!$A$1:$J$284,9)</f>
        <v>62</v>
      </c>
    </row>
    <row r="1148" spans="1:8" x14ac:dyDescent="0.2">
      <c r="A1148" s="4">
        <v>18269</v>
      </c>
      <c r="B1148" s="1">
        <v>43678</v>
      </c>
      <c r="C1148">
        <v>21071</v>
      </c>
      <c r="D1148">
        <f>VLOOKUP(C1148,'Inventory dataset'!$A$2:$D$25,3)</f>
        <v>3.5</v>
      </c>
      <c r="E1148">
        <v>2</v>
      </c>
      <c r="F1148">
        <v>0</v>
      </c>
      <c r="G1148" s="9">
        <f t="shared" si="17"/>
        <v>7</v>
      </c>
      <c r="H1148" s="1">
        <f>VLOOKUP(A1148,'Customer dataset'!$A$1:$J$284,9)</f>
        <v>44</v>
      </c>
    </row>
    <row r="1149" spans="1:8" x14ac:dyDescent="0.2">
      <c r="A1149" s="4">
        <v>18269</v>
      </c>
      <c r="B1149" s="1">
        <v>43828</v>
      </c>
      <c r="C1149">
        <v>22077</v>
      </c>
      <c r="D1149">
        <f>VLOOKUP(C1149,'Inventory dataset'!$A$2:$D$25,3)</f>
        <v>3.5</v>
      </c>
      <c r="E1149">
        <v>1</v>
      </c>
      <c r="F1149">
        <v>0</v>
      </c>
      <c r="G1149" s="9">
        <f t="shared" si="17"/>
        <v>3.5</v>
      </c>
      <c r="H1149" s="1">
        <f>VLOOKUP(A1149,'Customer dataset'!$A$1:$J$284,9)</f>
        <v>44</v>
      </c>
    </row>
    <row r="1150" spans="1:8" x14ac:dyDescent="0.2">
      <c r="A1150" s="4">
        <v>18269</v>
      </c>
      <c r="B1150" s="1">
        <v>43747</v>
      </c>
      <c r="C1150">
        <v>22593</v>
      </c>
      <c r="D1150">
        <f>VLOOKUP(C1150,'Inventory dataset'!$A$2:$D$25,3)</f>
        <v>3.5</v>
      </c>
      <c r="E1150">
        <v>1</v>
      </c>
      <c r="F1150">
        <v>0</v>
      </c>
      <c r="G1150" s="9">
        <f t="shared" si="17"/>
        <v>3.5</v>
      </c>
      <c r="H1150" s="1">
        <f>VLOOKUP(A1150,'Customer dataset'!$A$1:$J$284,9)</f>
        <v>44</v>
      </c>
    </row>
    <row r="1151" spans="1:8" x14ac:dyDescent="0.2">
      <c r="A1151" s="4">
        <v>18269</v>
      </c>
      <c r="B1151" s="1">
        <v>43810</v>
      </c>
      <c r="C1151">
        <v>79302</v>
      </c>
      <c r="D1151">
        <f>VLOOKUP(C1151,'Inventory dataset'!$A$2:$D$25,3)</f>
        <v>3.5</v>
      </c>
      <c r="E1151">
        <v>1</v>
      </c>
      <c r="F1151">
        <v>0</v>
      </c>
      <c r="G1151" s="9">
        <f t="shared" si="17"/>
        <v>3.5</v>
      </c>
      <c r="H1151" s="1">
        <f>VLOOKUP(A1151,'Customer dataset'!$A$1:$J$284,9)</f>
        <v>44</v>
      </c>
    </row>
    <row r="1152" spans="1:8" x14ac:dyDescent="0.2">
      <c r="A1152" s="4">
        <v>18269</v>
      </c>
      <c r="B1152" s="1">
        <v>43713</v>
      </c>
      <c r="C1152">
        <v>82580</v>
      </c>
      <c r="D1152">
        <f>VLOOKUP(C1152,'Inventory dataset'!$A$2:$D$25,3)</f>
        <v>2.9</v>
      </c>
      <c r="E1152">
        <v>1</v>
      </c>
      <c r="F1152">
        <v>0</v>
      </c>
      <c r="G1152" s="9">
        <f t="shared" si="17"/>
        <v>2.9</v>
      </c>
      <c r="H1152" s="1">
        <f>VLOOKUP(A1152,'Customer dataset'!$A$1:$J$284,9)</f>
        <v>44</v>
      </c>
    </row>
    <row r="1153" spans="1:8" x14ac:dyDescent="0.2">
      <c r="A1153" s="4">
        <v>18270</v>
      </c>
      <c r="B1153" s="1">
        <v>43517</v>
      </c>
      <c r="C1153">
        <v>19987</v>
      </c>
      <c r="D1153">
        <f>VLOOKUP(C1153,'Inventory dataset'!$A$2:$D$25,3)</f>
        <v>2.9</v>
      </c>
      <c r="E1153">
        <v>1</v>
      </c>
      <c r="F1153">
        <v>0</v>
      </c>
      <c r="G1153" s="9">
        <f t="shared" si="17"/>
        <v>2.9</v>
      </c>
      <c r="H1153" s="1">
        <f>VLOOKUP(A1153,'Customer dataset'!$A$1:$J$284,9)</f>
        <v>56</v>
      </c>
    </row>
    <row r="1154" spans="1:8" x14ac:dyDescent="0.2">
      <c r="A1154" s="4">
        <v>18270</v>
      </c>
      <c r="B1154" s="1">
        <v>43739</v>
      </c>
      <c r="C1154">
        <v>22077</v>
      </c>
      <c r="D1154">
        <f>VLOOKUP(C1154,'Inventory dataset'!$A$2:$D$25,3)</f>
        <v>3.5</v>
      </c>
      <c r="E1154">
        <v>1</v>
      </c>
      <c r="F1154">
        <v>0</v>
      </c>
      <c r="G1154" s="9">
        <f t="shared" ref="G1154:G1180" si="18">D1154*E1154*(1-F1154/100)</f>
        <v>3.5</v>
      </c>
      <c r="H1154" s="1">
        <f>VLOOKUP(A1154,'Customer dataset'!$A$1:$J$284,9)</f>
        <v>56</v>
      </c>
    </row>
    <row r="1155" spans="1:8" x14ac:dyDescent="0.2">
      <c r="A1155" s="4">
        <v>18270</v>
      </c>
      <c r="B1155" s="1">
        <v>43567</v>
      </c>
      <c r="C1155">
        <v>53466</v>
      </c>
      <c r="D1155">
        <f>VLOOKUP(C1155,'Inventory dataset'!$A$2:$D$25,3)</f>
        <v>3.5</v>
      </c>
      <c r="E1155">
        <v>1</v>
      </c>
      <c r="F1155">
        <v>0</v>
      </c>
      <c r="G1155" s="9">
        <f t="shared" si="18"/>
        <v>3.5</v>
      </c>
      <c r="H1155" s="1">
        <f>VLOOKUP(A1155,'Customer dataset'!$A$1:$J$284,9)</f>
        <v>56</v>
      </c>
    </row>
    <row r="1156" spans="1:8" x14ac:dyDescent="0.2">
      <c r="A1156" s="4">
        <v>18270</v>
      </c>
      <c r="B1156" s="1">
        <v>43659</v>
      </c>
      <c r="C1156">
        <v>84282</v>
      </c>
      <c r="D1156">
        <f>VLOOKUP(C1156,'Inventory dataset'!$A$2:$D$25,3)</f>
        <v>2.9</v>
      </c>
      <c r="E1156">
        <v>1</v>
      </c>
      <c r="F1156">
        <v>0</v>
      </c>
      <c r="G1156" s="9">
        <f t="shared" si="18"/>
        <v>2.9</v>
      </c>
      <c r="H1156" s="1">
        <f>VLOOKUP(A1156,'Customer dataset'!$A$1:$J$284,9)</f>
        <v>56</v>
      </c>
    </row>
    <row r="1157" spans="1:8" x14ac:dyDescent="0.2">
      <c r="A1157" s="4">
        <v>18272</v>
      </c>
      <c r="B1157" s="1">
        <v>43776</v>
      </c>
      <c r="C1157">
        <v>21071</v>
      </c>
      <c r="D1157">
        <f>VLOOKUP(C1157,'Inventory dataset'!$A$2:$D$25,3)</f>
        <v>3.5</v>
      </c>
      <c r="E1157">
        <v>1</v>
      </c>
      <c r="F1157">
        <v>0</v>
      </c>
      <c r="G1157" s="9">
        <f t="shared" si="18"/>
        <v>3.5</v>
      </c>
      <c r="H1157" s="1">
        <f>VLOOKUP(A1157,'Customer dataset'!$A$1:$J$284,9)</f>
        <v>64</v>
      </c>
    </row>
    <row r="1158" spans="1:8" x14ac:dyDescent="0.2">
      <c r="A1158" s="4">
        <v>18272</v>
      </c>
      <c r="B1158" s="1">
        <v>43794</v>
      </c>
      <c r="C1158">
        <v>22593</v>
      </c>
      <c r="D1158">
        <f>VLOOKUP(C1158,'Inventory dataset'!$A$2:$D$25,3)</f>
        <v>3.5</v>
      </c>
      <c r="E1158">
        <v>1</v>
      </c>
      <c r="F1158">
        <v>0</v>
      </c>
      <c r="G1158" s="9">
        <f t="shared" si="18"/>
        <v>3.5</v>
      </c>
      <c r="H1158" s="1">
        <f>VLOOKUP(A1158,'Customer dataset'!$A$1:$J$284,9)</f>
        <v>64</v>
      </c>
    </row>
    <row r="1159" spans="1:8" x14ac:dyDescent="0.2">
      <c r="A1159" s="4">
        <v>18272</v>
      </c>
      <c r="B1159" s="1">
        <v>43731</v>
      </c>
      <c r="C1159">
        <v>79302</v>
      </c>
      <c r="D1159">
        <f>VLOOKUP(C1159,'Inventory dataset'!$A$2:$D$25,3)</f>
        <v>3.5</v>
      </c>
      <c r="E1159">
        <v>1</v>
      </c>
      <c r="F1159">
        <v>0</v>
      </c>
      <c r="G1159" s="9">
        <f t="shared" si="18"/>
        <v>3.5</v>
      </c>
      <c r="H1159" s="1">
        <f>VLOOKUP(A1159,'Customer dataset'!$A$1:$J$284,9)</f>
        <v>64</v>
      </c>
    </row>
    <row r="1160" spans="1:8" x14ac:dyDescent="0.2">
      <c r="A1160" s="4">
        <v>18272</v>
      </c>
      <c r="B1160" s="1">
        <v>43774</v>
      </c>
      <c r="C1160">
        <v>82580</v>
      </c>
      <c r="D1160">
        <f>VLOOKUP(C1160,'Inventory dataset'!$A$2:$D$25,3)</f>
        <v>2.9</v>
      </c>
      <c r="E1160">
        <v>1</v>
      </c>
      <c r="F1160">
        <v>0</v>
      </c>
      <c r="G1160" s="9">
        <f t="shared" si="18"/>
        <v>2.9</v>
      </c>
      <c r="H1160" s="1">
        <f>VLOOKUP(A1160,'Customer dataset'!$A$1:$J$284,9)</f>
        <v>64</v>
      </c>
    </row>
    <row r="1161" spans="1:8" x14ac:dyDescent="0.2">
      <c r="A1161" s="4">
        <v>18273</v>
      </c>
      <c r="B1161" s="1">
        <v>43566</v>
      </c>
      <c r="C1161">
        <v>21730</v>
      </c>
      <c r="D1161">
        <f>VLOOKUP(C1161,'Inventory dataset'!$A$2:$D$25,3)</f>
        <v>2.5</v>
      </c>
      <c r="E1161">
        <v>1</v>
      </c>
      <c r="F1161">
        <v>0</v>
      </c>
      <c r="G1161" s="9">
        <f t="shared" si="18"/>
        <v>2.5</v>
      </c>
      <c r="H1161" s="1">
        <f>VLOOKUP(A1161,'Customer dataset'!$A$1:$J$284,9)</f>
        <v>59</v>
      </c>
    </row>
    <row r="1162" spans="1:8" x14ac:dyDescent="0.2">
      <c r="A1162" s="4">
        <v>18274</v>
      </c>
      <c r="B1162" s="1">
        <v>43473</v>
      </c>
      <c r="C1162">
        <v>21871</v>
      </c>
      <c r="D1162">
        <f>VLOOKUP(C1162,'Inventory dataset'!$A$2:$D$25,3)</f>
        <v>2.9</v>
      </c>
      <c r="E1162">
        <v>1</v>
      </c>
      <c r="F1162">
        <v>0</v>
      </c>
      <c r="G1162" s="9">
        <f t="shared" si="18"/>
        <v>2.9</v>
      </c>
      <c r="H1162" s="1">
        <f>VLOOKUP(A1162,'Customer dataset'!$A$1:$J$284,9)</f>
        <v>46</v>
      </c>
    </row>
    <row r="1163" spans="1:8" x14ac:dyDescent="0.2">
      <c r="A1163" s="4">
        <v>18274</v>
      </c>
      <c r="B1163" s="1">
        <v>43528</v>
      </c>
      <c r="C1163">
        <v>22075</v>
      </c>
      <c r="D1163">
        <f>VLOOKUP(C1163,'Inventory dataset'!$A$2:$D$25,3)</f>
        <v>2.9</v>
      </c>
      <c r="E1163">
        <v>1</v>
      </c>
      <c r="F1163">
        <v>0</v>
      </c>
      <c r="G1163" s="9">
        <f t="shared" si="18"/>
        <v>2.9</v>
      </c>
      <c r="H1163" s="1">
        <f>VLOOKUP(A1163,'Customer dataset'!$A$1:$J$284,9)</f>
        <v>46</v>
      </c>
    </row>
    <row r="1164" spans="1:8" x14ac:dyDescent="0.2">
      <c r="A1164" s="4">
        <v>18274</v>
      </c>
      <c r="B1164" s="1">
        <v>43598</v>
      </c>
      <c r="C1164">
        <v>22910</v>
      </c>
      <c r="D1164">
        <f>VLOOKUP(C1164,'Inventory dataset'!$A$2:$D$25,3)</f>
        <v>3.5</v>
      </c>
      <c r="E1164">
        <v>1</v>
      </c>
      <c r="F1164">
        <v>0</v>
      </c>
      <c r="G1164" s="9">
        <f t="shared" si="18"/>
        <v>3.5</v>
      </c>
      <c r="H1164" s="1">
        <f>VLOOKUP(A1164,'Customer dataset'!$A$1:$J$284,9)</f>
        <v>46</v>
      </c>
    </row>
    <row r="1165" spans="1:8" x14ac:dyDescent="0.2">
      <c r="A1165" s="4">
        <v>18276</v>
      </c>
      <c r="B1165" s="1">
        <v>43520</v>
      </c>
      <c r="C1165">
        <v>64356</v>
      </c>
      <c r="D1165">
        <f>VLOOKUP(C1165,'Inventory dataset'!$A$2:$D$25,3)</f>
        <v>3.2</v>
      </c>
      <c r="E1165">
        <v>1</v>
      </c>
      <c r="F1165">
        <v>0</v>
      </c>
      <c r="G1165" s="9">
        <f t="shared" si="18"/>
        <v>3.2</v>
      </c>
      <c r="H1165" s="1">
        <f>VLOOKUP(A1165,'Customer dataset'!$A$1:$J$284,9)</f>
        <v>54</v>
      </c>
    </row>
    <row r="1166" spans="1:8" x14ac:dyDescent="0.2">
      <c r="A1166" s="4">
        <v>18277</v>
      </c>
      <c r="B1166" s="1">
        <v>43633</v>
      </c>
      <c r="C1166">
        <v>21730</v>
      </c>
      <c r="D1166">
        <f>VLOOKUP(C1166,'Inventory dataset'!$A$2:$D$25,3)</f>
        <v>2.5</v>
      </c>
      <c r="E1166">
        <v>1</v>
      </c>
      <c r="F1166">
        <v>0</v>
      </c>
      <c r="G1166" s="9">
        <f t="shared" si="18"/>
        <v>2.5</v>
      </c>
      <c r="H1166" s="1">
        <f>VLOOKUP(A1166,'Customer dataset'!$A$1:$J$284,9)</f>
        <v>56</v>
      </c>
    </row>
    <row r="1167" spans="1:8" x14ac:dyDescent="0.2">
      <c r="A1167" s="4">
        <v>18278</v>
      </c>
      <c r="B1167" s="1">
        <v>43480</v>
      </c>
      <c r="C1167">
        <v>22075</v>
      </c>
      <c r="D1167">
        <f>VLOOKUP(C1167,'Inventory dataset'!$A$2:$D$25,3)</f>
        <v>2.9</v>
      </c>
      <c r="E1167">
        <v>1</v>
      </c>
      <c r="F1167">
        <v>0</v>
      </c>
      <c r="G1167" s="9">
        <f t="shared" si="18"/>
        <v>2.9</v>
      </c>
      <c r="H1167" s="1">
        <f>VLOOKUP(A1167,'Customer dataset'!$A$1:$J$284,9)</f>
        <v>55</v>
      </c>
    </row>
    <row r="1168" spans="1:8" x14ac:dyDescent="0.2">
      <c r="A1168" s="4">
        <v>18280</v>
      </c>
      <c r="B1168" s="1">
        <v>43615</v>
      </c>
      <c r="C1168">
        <v>64356</v>
      </c>
      <c r="D1168">
        <f>VLOOKUP(C1168,'Inventory dataset'!$A$2:$D$25,3)</f>
        <v>3.2</v>
      </c>
      <c r="E1168">
        <v>1</v>
      </c>
      <c r="F1168">
        <v>0</v>
      </c>
      <c r="G1168" s="9">
        <f t="shared" si="18"/>
        <v>3.2</v>
      </c>
      <c r="H1168" s="1">
        <f>VLOOKUP(A1168,'Customer dataset'!$A$1:$J$284,9)</f>
        <v>48</v>
      </c>
    </row>
    <row r="1169" spans="1:8" x14ac:dyDescent="0.2">
      <c r="A1169" s="4">
        <v>18281</v>
      </c>
      <c r="B1169" s="1">
        <v>43486</v>
      </c>
      <c r="C1169">
        <v>84945</v>
      </c>
      <c r="D1169">
        <f>VLOOKUP(C1169,'Inventory dataset'!$A$2:$D$25,3)</f>
        <v>3</v>
      </c>
      <c r="E1169">
        <v>1</v>
      </c>
      <c r="F1169">
        <v>0</v>
      </c>
      <c r="G1169" s="9">
        <f t="shared" si="18"/>
        <v>3</v>
      </c>
      <c r="H1169" s="1">
        <f>VLOOKUP(A1169,'Customer dataset'!$A$1:$J$284,9)</f>
        <v>53</v>
      </c>
    </row>
    <row r="1170" spans="1:8" x14ac:dyDescent="0.2">
      <c r="A1170" s="4">
        <v>18282</v>
      </c>
      <c r="B1170" s="1">
        <v>43500</v>
      </c>
      <c r="C1170">
        <v>21730</v>
      </c>
      <c r="D1170">
        <f>VLOOKUP(C1170,'Inventory dataset'!$A$2:$D$25,3)</f>
        <v>2.5</v>
      </c>
      <c r="E1170">
        <v>1</v>
      </c>
      <c r="F1170">
        <v>0</v>
      </c>
      <c r="G1170" s="9">
        <f t="shared" si="18"/>
        <v>2.5</v>
      </c>
      <c r="H1170" s="1">
        <f>VLOOKUP(A1170,'Customer dataset'!$A$1:$J$284,9)</f>
        <v>62</v>
      </c>
    </row>
    <row r="1171" spans="1:8" x14ac:dyDescent="0.2">
      <c r="A1171" s="4">
        <v>18283</v>
      </c>
      <c r="B1171" s="1">
        <v>43755</v>
      </c>
      <c r="C1171">
        <v>15056</v>
      </c>
      <c r="D1171">
        <f>VLOOKUP(C1171,'Inventory dataset'!$A$2:$D$25,3)</f>
        <v>3</v>
      </c>
      <c r="E1171">
        <v>1</v>
      </c>
      <c r="F1171">
        <v>0</v>
      </c>
      <c r="G1171" s="9">
        <f t="shared" si="18"/>
        <v>3</v>
      </c>
      <c r="H1171" s="1">
        <f>VLOOKUP(A1171,'Customer dataset'!$A$1:$J$284,9)</f>
        <v>41</v>
      </c>
    </row>
    <row r="1172" spans="1:8" x14ac:dyDescent="0.2">
      <c r="A1172" s="4">
        <v>18283</v>
      </c>
      <c r="B1172" s="1">
        <v>43718</v>
      </c>
      <c r="C1172">
        <v>22466</v>
      </c>
      <c r="D1172">
        <f>VLOOKUP(C1172,'Inventory dataset'!$A$2:$D$25,3)</f>
        <v>2.75</v>
      </c>
      <c r="E1172">
        <v>1</v>
      </c>
      <c r="F1172">
        <v>0</v>
      </c>
      <c r="G1172" s="9">
        <f t="shared" si="18"/>
        <v>2.75</v>
      </c>
      <c r="H1172" s="1">
        <f>VLOOKUP(A1172,'Customer dataset'!$A$1:$J$284,9)</f>
        <v>41</v>
      </c>
    </row>
    <row r="1173" spans="1:8" x14ac:dyDescent="0.2">
      <c r="A1173" s="4">
        <v>18283</v>
      </c>
      <c r="B1173" s="1">
        <v>43541</v>
      </c>
      <c r="C1173">
        <v>79302</v>
      </c>
      <c r="D1173">
        <f>VLOOKUP(C1173,'Inventory dataset'!$A$2:$D$25,3)</f>
        <v>3.5</v>
      </c>
      <c r="E1173">
        <v>1</v>
      </c>
      <c r="F1173">
        <v>0</v>
      </c>
      <c r="G1173" s="9">
        <f t="shared" si="18"/>
        <v>3.5</v>
      </c>
      <c r="H1173" s="1">
        <f>VLOOKUP(A1173,'Customer dataset'!$A$1:$J$284,9)</f>
        <v>41</v>
      </c>
    </row>
    <row r="1174" spans="1:8" x14ac:dyDescent="0.2">
      <c r="A1174" s="4">
        <v>18287</v>
      </c>
      <c r="B1174" s="1">
        <v>43633</v>
      </c>
      <c r="C1174">
        <v>19987</v>
      </c>
      <c r="D1174">
        <f>VLOOKUP(C1174,'Inventory dataset'!$A$2:$D$25,3)</f>
        <v>2.9</v>
      </c>
      <c r="E1174">
        <v>1</v>
      </c>
      <c r="F1174">
        <v>0</v>
      </c>
      <c r="G1174" s="9">
        <f t="shared" si="18"/>
        <v>2.9</v>
      </c>
      <c r="H1174" s="1">
        <f>VLOOKUP(A1174,'Customer dataset'!$A$1:$J$284,9)</f>
        <v>45</v>
      </c>
    </row>
    <row r="1175" spans="1:8" x14ac:dyDescent="0.2">
      <c r="A1175" s="4">
        <v>18287</v>
      </c>
      <c r="B1175" s="1">
        <v>43514</v>
      </c>
      <c r="C1175">
        <v>22077</v>
      </c>
      <c r="D1175">
        <f>VLOOKUP(C1175,'Inventory dataset'!$A$2:$D$25,3)</f>
        <v>3.5</v>
      </c>
      <c r="E1175">
        <v>1</v>
      </c>
      <c r="F1175">
        <v>0</v>
      </c>
      <c r="G1175" s="9">
        <f t="shared" si="18"/>
        <v>3.5</v>
      </c>
      <c r="H1175" s="1">
        <f>VLOOKUP(A1175,'Customer dataset'!$A$1:$J$284,9)</f>
        <v>45</v>
      </c>
    </row>
    <row r="1176" spans="1:8" x14ac:dyDescent="0.2">
      <c r="A1176" s="4">
        <v>18287</v>
      </c>
      <c r="B1176" s="1">
        <v>43824</v>
      </c>
      <c r="C1176">
        <v>53466</v>
      </c>
      <c r="D1176">
        <f>VLOOKUP(C1176,'Inventory dataset'!$A$2:$D$25,3)</f>
        <v>3.5</v>
      </c>
      <c r="E1176">
        <v>1</v>
      </c>
      <c r="F1176">
        <v>0</v>
      </c>
      <c r="G1176" s="9">
        <f t="shared" si="18"/>
        <v>3.5</v>
      </c>
      <c r="H1176" s="1">
        <f>VLOOKUP(A1176,'Customer dataset'!$A$1:$J$284,9)</f>
        <v>45</v>
      </c>
    </row>
    <row r="1177" spans="1:8" x14ac:dyDescent="0.2">
      <c r="A1177" s="4">
        <v>18287</v>
      </c>
      <c r="B1177" s="1">
        <v>43789</v>
      </c>
      <c r="C1177">
        <v>82580</v>
      </c>
      <c r="D1177">
        <f>VLOOKUP(C1177,'Inventory dataset'!$A$2:$D$25,3)</f>
        <v>2.9</v>
      </c>
      <c r="E1177">
        <v>1</v>
      </c>
      <c r="F1177">
        <v>0</v>
      </c>
      <c r="G1177" s="9">
        <f t="shared" si="18"/>
        <v>2.9</v>
      </c>
      <c r="H1177" s="1">
        <f>VLOOKUP(A1177,'Customer dataset'!$A$1:$J$284,9)</f>
        <v>45</v>
      </c>
    </row>
    <row r="1178" spans="1:8" x14ac:dyDescent="0.2">
      <c r="A1178" s="4">
        <v>18911</v>
      </c>
      <c r="B1178" s="1">
        <v>43536</v>
      </c>
      <c r="C1178">
        <v>21071</v>
      </c>
      <c r="D1178">
        <f>VLOOKUP(C1178,'Inventory dataset'!$A$2:$D$25,3)</f>
        <v>3.5</v>
      </c>
      <c r="E1178">
        <v>1</v>
      </c>
      <c r="F1178">
        <v>0</v>
      </c>
      <c r="G1178" s="9">
        <f t="shared" si="18"/>
        <v>3.5</v>
      </c>
      <c r="H1178" s="1">
        <f>VLOOKUP(A1178,'Customer dataset'!$A$1:$J$284,9)</f>
        <v>63</v>
      </c>
    </row>
    <row r="1179" spans="1:8" x14ac:dyDescent="0.2">
      <c r="A1179" s="4">
        <v>18911</v>
      </c>
      <c r="B1179" s="1">
        <v>43676</v>
      </c>
      <c r="C1179">
        <v>22593</v>
      </c>
      <c r="D1179">
        <f>VLOOKUP(C1179,'Inventory dataset'!$A$2:$D$25,3)</f>
        <v>3.5</v>
      </c>
      <c r="E1179">
        <v>1</v>
      </c>
      <c r="F1179">
        <v>0</v>
      </c>
      <c r="G1179" s="9">
        <f t="shared" si="18"/>
        <v>3.5</v>
      </c>
      <c r="H1179" s="1">
        <f>VLOOKUP(A1179,'Customer dataset'!$A$1:$J$284,9)</f>
        <v>63</v>
      </c>
    </row>
    <row r="1180" spans="1:8" x14ac:dyDescent="0.2">
      <c r="A1180" s="4">
        <v>18911</v>
      </c>
      <c r="B1180" s="1">
        <v>43572</v>
      </c>
      <c r="C1180">
        <v>79302</v>
      </c>
      <c r="D1180">
        <f>VLOOKUP(C1180,'Inventory dataset'!$A$2:$D$25,3)</f>
        <v>3.5</v>
      </c>
      <c r="E1180">
        <v>1</v>
      </c>
      <c r="F1180">
        <v>0</v>
      </c>
      <c r="G1180" s="9">
        <f t="shared" si="18"/>
        <v>3.5</v>
      </c>
      <c r="H1180" s="1">
        <f>VLOOKUP(A1180,'Customer dataset'!$A$1:$J$284,9)</f>
        <v>63</v>
      </c>
    </row>
    <row r="1181" spans="1:8" x14ac:dyDescent="0.2">
      <c r="A1181"/>
      <c r="G1181"/>
    </row>
    <row r="1182" spans="1:8" x14ac:dyDescent="0.2">
      <c r="A1182"/>
      <c r="G1182"/>
    </row>
    <row r="1183" spans="1:8" x14ac:dyDescent="0.2">
      <c r="A1183"/>
      <c r="G1183"/>
    </row>
    <row r="1184" spans="1:8" x14ac:dyDescent="0.2">
      <c r="A1184"/>
      <c r="G1184"/>
    </row>
    <row r="1185" spans="1:7" x14ac:dyDescent="0.2">
      <c r="A1185"/>
      <c r="G1185"/>
    </row>
    <row r="1186" spans="1:7" x14ac:dyDescent="0.2">
      <c r="A1186"/>
      <c r="G1186"/>
    </row>
    <row r="1187" spans="1:7" x14ac:dyDescent="0.2">
      <c r="A1187"/>
      <c r="G1187"/>
    </row>
    <row r="1188" spans="1:7" x14ac:dyDescent="0.2">
      <c r="A1188"/>
      <c r="G1188"/>
    </row>
    <row r="1189" spans="1:7" x14ac:dyDescent="0.2">
      <c r="A1189"/>
      <c r="G1189"/>
    </row>
    <row r="1190" spans="1:7" x14ac:dyDescent="0.2">
      <c r="A1190"/>
      <c r="G1190"/>
    </row>
    <row r="1191" spans="1:7" x14ac:dyDescent="0.2">
      <c r="A1191"/>
      <c r="G1191"/>
    </row>
    <row r="1192" spans="1:7" x14ac:dyDescent="0.2">
      <c r="A1192"/>
      <c r="G1192"/>
    </row>
    <row r="1193" spans="1:7" x14ac:dyDescent="0.2">
      <c r="A1193"/>
      <c r="G1193"/>
    </row>
    <row r="1194" spans="1:7" x14ac:dyDescent="0.2">
      <c r="A1194"/>
      <c r="G1194"/>
    </row>
    <row r="1195" spans="1:7" x14ac:dyDescent="0.2">
      <c r="A1195"/>
      <c r="G1195"/>
    </row>
    <row r="1196" spans="1:7" x14ac:dyDescent="0.2">
      <c r="A1196"/>
      <c r="G1196"/>
    </row>
    <row r="1197" spans="1:7" x14ac:dyDescent="0.2">
      <c r="A1197"/>
      <c r="G1197"/>
    </row>
    <row r="1198" spans="1:7" x14ac:dyDescent="0.2">
      <c r="A1198"/>
      <c r="G1198"/>
    </row>
    <row r="1199" spans="1:7" x14ac:dyDescent="0.2">
      <c r="A1199"/>
      <c r="G1199"/>
    </row>
    <row r="1200" spans="1:7" x14ac:dyDescent="0.2">
      <c r="A1200"/>
      <c r="G1200"/>
    </row>
    <row r="1201" spans="1:7" x14ac:dyDescent="0.2">
      <c r="A1201"/>
      <c r="G1201"/>
    </row>
    <row r="1202" spans="1:7" x14ac:dyDescent="0.2">
      <c r="A1202"/>
      <c r="G1202"/>
    </row>
    <row r="1203" spans="1:7" x14ac:dyDescent="0.2">
      <c r="A1203"/>
      <c r="G1203"/>
    </row>
    <row r="1204" spans="1:7" x14ac:dyDescent="0.2">
      <c r="A1204"/>
      <c r="G1204"/>
    </row>
    <row r="1205" spans="1:7" x14ac:dyDescent="0.2">
      <c r="A1205"/>
      <c r="G1205"/>
    </row>
    <row r="1206" spans="1:7" x14ac:dyDescent="0.2">
      <c r="A1206"/>
      <c r="G1206"/>
    </row>
    <row r="1207" spans="1:7" x14ac:dyDescent="0.2">
      <c r="A1207"/>
      <c r="G1207"/>
    </row>
    <row r="1208" spans="1:7" x14ac:dyDescent="0.2">
      <c r="A1208"/>
      <c r="G1208"/>
    </row>
    <row r="1209" spans="1:7" x14ac:dyDescent="0.2">
      <c r="A1209"/>
      <c r="G1209"/>
    </row>
    <row r="1210" spans="1:7" x14ac:dyDescent="0.2">
      <c r="A1210"/>
      <c r="G1210"/>
    </row>
    <row r="1211" spans="1:7" x14ac:dyDescent="0.2">
      <c r="A1211"/>
      <c r="G1211"/>
    </row>
    <row r="1212" spans="1:7" x14ac:dyDescent="0.2">
      <c r="A1212"/>
      <c r="G1212"/>
    </row>
    <row r="1213" spans="1:7" x14ac:dyDescent="0.2">
      <c r="A1213"/>
      <c r="G1213"/>
    </row>
    <row r="1214" spans="1:7" x14ac:dyDescent="0.2">
      <c r="A1214"/>
      <c r="G1214"/>
    </row>
    <row r="1215" spans="1:7" x14ac:dyDescent="0.2">
      <c r="A1215"/>
      <c r="G1215"/>
    </row>
    <row r="1216" spans="1:7" x14ac:dyDescent="0.2">
      <c r="A1216"/>
      <c r="G1216"/>
    </row>
    <row r="1217" spans="1:7" x14ac:dyDescent="0.2">
      <c r="A1217"/>
      <c r="G1217"/>
    </row>
    <row r="1218" spans="1:7" x14ac:dyDescent="0.2">
      <c r="A1218"/>
      <c r="G1218"/>
    </row>
    <row r="1219" spans="1:7" x14ac:dyDescent="0.2">
      <c r="A1219"/>
      <c r="G1219"/>
    </row>
    <row r="1220" spans="1:7" x14ac:dyDescent="0.2">
      <c r="A1220"/>
      <c r="G1220"/>
    </row>
    <row r="1221" spans="1:7" x14ac:dyDescent="0.2">
      <c r="A1221"/>
      <c r="G1221"/>
    </row>
    <row r="1222" spans="1:7" x14ac:dyDescent="0.2">
      <c r="A1222"/>
      <c r="G1222"/>
    </row>
    <row r="1223" spans="1:7" x14ac:dyDescent="0.2">
      <c r="A1223"/>
      <c r="G1223"/>
    </row>
    <row r="1224" spans="1:7" x14ac:dyDescent="0.2">
      <c r="A1224"/>
      <c r="G1224"/>
    </row>
    <row r="1225" spans="1:7" x14ac:dyDescent="0.2">
      <c r="A1225"/>
      <c r="G1225"/>
    </row>
    <row r="1226" spans="1:7" x14ac:dyDescent="0.2">
      <c r="A1226"/>
      <c r="G1226"/>
    </row>
    <row r="1227" spans="1:7" x14ac:dyDescent="0.2">
      <c r="A1227"/>
      <c r="G1227"/>
    </row>
  </sheetData>
  <sortState xmlns:xlrd2="http://schemas.microsoft.com/office/spreadsheetml/2017/richdata2" ref="A2:G1227">
    <sortCondition ref="A1"/>
  </sortState>
  <mergeCells count="2">
    <mergeCell ref="M2:P2"/>
    <mergeCell ref="R2:V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topLeftCell="B1" workbookViewId="0">
      <selection activeCell="D20" sqref="D20"/>
    </sheetView>
  </sheetViews>
  <sheetFormatPr baseColWidth="10" defaultColWidth="8.83203125" defaultRowHeight="15" x14ac:dyDescent="0.2"/>
  <cols>
    <col min="1" max="1" width="13.5" customWidth="1"/>
    <col min="2" max="2" width="36.1640625" customWidth="1"/>
    <col min="3" max="3" width="12.83203125" customWidth="1"/>
    <col min="4" max="4" width="19.1640625" customWidth="1"/>
  </cols>
  <sheetData>
    <row r="1" spans="1:4" x14ac:dyDescent="0.2">
      <c r="A1" t="s">
        <v>454</v>
      </c>
      <c r="B1" t="s">
        <v>89</v>
      </c>
      <c r="C1" t="s">
        <v>422</v>
      </c>
      <c r="D1" t="s">
        <v>455</v>
      </c>
    </row>
    <row r="2" spans="1:4" x14ac:dyDescent="0.2">
      <c r="A2">
        <v>14557</v>
      </c>
      <c r="B2" t="s">
        <v>486</v>
      </c>
      <c r="C2" s="5">
        <v>2.75</v>
      </c>
      <c r="D2">
        <v>4</v>
      </c>
    </row>
    <row r="3" spans="1:4" x14ac:dyDescent="0.2">
      <c r="A3">
        <v>15056</v>
      </c>
      <c r="B3" t="s">
        <v>476</v>
      </c>
      <c r="C3" s="5">
        <v>3</v>
      </c>
      <c r="D3">
        <v>19</v>
      </c>
    </row>
    <row r="4" spans="1:4" x14ac:dyDescent="0.2">
      <c r="A4">
        <v>19987</v>
      </c>
      <c r="B4" t="s">
        <v>485</v>
      </c>
      <c r="C4" s="5">
        <v>2.9</v>
      </c>
      <c r="D4">
        <v>8</v>
      </c>
    </row>
    <row r="5" spans="1:4" x14ac:dyDescent="0.2">
      <c r="A5">
        <v>20751</v>
      </c>
      <c r="B5" t="s">
        <v>468</v>
      </c>
      <c r="C5" s="5">
        <v>2.5</v>
      </c>
      <c r="D5">
        <v>45</v>
      </c>
    </row>
    <row r="6" spans="1:4" x14ac:dyDescent="0.2">
      <c r="A6">
        <v>21071</v>
      </c>
      <c r="B6" t="s">
        <v>473</v>
      </c>
      <c r="C6" s="5">
        <v>3.5</v>
      </c>
      <c r="D6">
        <v>4</v>
      </c>
    </row>
    <row r="7" spans="1:4" x14ac:dyDescent="0.2">
      <c r="A7">
        <v>21408</v>
      </c>
      <c r="B7" t="s">
        <v>469</v>
      </c>
      <c r="C7" s="5">
        <v>3</v>
      </c>
      <c r="D7">
        <v>9</v>
      </c>
    </row>
    <row r="8" spans="1:4" x14ac:dyDescent="0.2">
      <c r="A8">
        <v>21669</v>
      </c>
      <c r="B8" t="s">
        <v>467</v>
      </c>
      <c r="C8" s="5">
        <v>2.9</v>
      </c>
      <c r="D8">
        <v>9</v>
      </c>
    </row>
    <row r="9" spans="1:4" x14ac:dyDescent="0.2">
      <c r="A9">
        <v>21730</v>
      </c>
      <c r="B9" t="s">
        <v>480</v>
      </c>
      <c r="C9" s="5">
        <v>2.5</v>
      </c>
      <c r="D9">
        <v>5</v>
      </c>
    </row>
    <row r="10" spans="1:4" x14ac:dyDescent="0.2">
      <c r="A10">
        <v>21871</v>
      </c>
      <c r="B10" t="s">
        <v>481</v>
      </c>
      <c r="C10" s="5">
        <v>2.9</v>
      </c>
      <c r="D10">
        <v>8</v>
      </c>
    </row>
    <row r="11" spans="1:4" x14ac:dyDescent="0.2">
      <c r="A11">
        <v>22075</v>
      </c>
      <c r="B11" t="s">
        <v>483</v>
      </c>
      <c r="C11" s="5">
        <v>2.9</v>
      </c>
      <c r="D11">
        <v>50</v>
      </c>
    </row>
    <row r="12" spans="1:4" x14ac:dyDescent="0.2">
      <c r="A12">
        <v>22077</v>
      </c>
      <c r="B12" t="s">
        <v>477</v>
      </c>
      <c r="C12" s="5">
        <v>3.1</v>
      </c>
      <c r="D12">
        <v>21</v>
      </c>
    </row>
    <row r="13" spans="1:4" x14ac:dyDescent="0.2">
      <c r="A13">
        <v>22077</v>
      </c>
      <c r="B13" t="s">
        <v>470</v>
      </c>
      <c r="C13" s="5">
        <v>3.5</v>
      </c>
      <c r="D13">
        <v>17</v>
      </c>
    </row>
    <row r="14" spans="1:4" x14ac:dyDescent="0.2">
      <c r="A14">
        <v>22144</v>
      </c>
      <c r="B14" t="s">
        <v>465</v>
      </c>
      <c r="C14" s="5">
        <v>3.2</v>
      </c>
      <c r="D14">
        <v>11</v>
      </c>
    </row>
    <row r="15" spans="1:4" x14ac:dyDescent="0.2">
      <c r="A15">
        <v>22466</v>
      </c>
      <c r="B15" t="s">
        <v>475</v>
      </c>
      <c r="C15" s="5">
        <v>2.75</v>
      </c>
      <c r="D15">
        <v>6</v>
      </c>
    </row>
    <row r="16" spans="1:4" x14ac:dyDescent="0.2">
      <c r="A16">
        <v>22593</v>
      </c>
      <c r="B16" t="s">
        <v>472</v>
      </c>
      <c r="C16" s="5">
        <v>3.5</v>
      </c>
      <c r="D16">
        <v>5</v>
      </c>
    </row>
    <row r="17" spans="1:4" x14ac:dyDescent="0.2">
      <c r="A17">
        <v>22910</v>
      </c>
      <c r="B17" t="s">
        <v>482</v>
      </c>
      <c r="C17" s="5">
        <v>3.5</v>
      </c>
      <c r="D17">
        <v>8</v>
      </c>
    </row>
    <row r="18" spans="1:4" x14ac:dyDescent="0.2">
      <c r="A18">
        <v>53466</v>
      </c>
      <c r="B18" t="s">
        <v>487</v>
      </c>
      <c r="C18" s="5">
        <v>3.5</v>
      </c>
      <c r="D18">
        <v>9</v>
      </c>
    </row>
    <row r="19" spans="1:4" x14ac:dyDescent="0.2">
      <c r="A19">
        <v>64356</v>
      </c>
      <c r="B19" t="s">
        <v>484</v>
      </c>
      <c r="C19" s="5">
        <v>3.2</v>
      </c>
      <c r="D19">
        <v>11</v>
      </c>
    </row>
    <row r="20" spans="1:4" x14ac:dyDescent="0.2">
      <c r="A20">
        <v>79302</v>
      </c>
      <c r="B20" t="s">
        <v>474</v>
      </c>
      <c r="C20" s="5">
        <v>3.5</v>
      </c>
      <c r="D20">
        <v>17</v>
      </c>
    </row>
    <row r="21" spans="1:4" x14ac:dyDescent="0.2">
      <c r="A21">
        <v>82580</v>
      </c>
      <c r="B21" t="s">
        <v>471</v>
      </c>
      <c r="C21" s="5">
        <v>2.9</v>
      </c>
      <c r="D21">
        <v>17</v>
      </c>
    </row>
    <row r="22" spans="1:4" x14ac:dyDescent="0.2">
      <c r="A22">
        <v>84282</v>
      </c>
      <c r="B22" t="s">
        <v>466</v>
      </c>
      <c r="C22" s="5">
        <v>2.9</v>
      </c>
      <c r="D22">
        <v>16</v>
      </c>
    </row>
    <row r="23" spans="1:4" x14ac:dyDescent="0.2">
      <c r="A23">
        <v>84836</v>
      </c>
      <c r="B23" t="s">
        <v>478</v>
      </c>
      <c r="C23" s="5">
        <v>3</v>
      </c>
      <c r="D23">
        <v>3</v>
      </c>
    </row>
    <row r="24" spans="1:4" x14ac:dyDescent="0.2">
      <c r="A24">
        <v>84879</v>
      </c>
      <c r="B24" t="s">
        <v>464</v>
      </c>
      <c r="C24" s="5">
        <v>2.75</v>
      </c>
      <c r="D24">
        <v>32</v>
      </c>
    </row>
    <row r="25" spans="1:4" x14ac:dyDescent="0.2">
      <c r="A25">
        <v>84945</v>
      </c>
      <c r="B25" t="s">
        <v>479</v>
      </c>
      <c r="C25" s="5">
        <v>3</v>
      </c>
      <c r="D25">
        <v>12</v>
      </c>
    </row>
  </sheetData>
  <sortState xmlns:xlrd2="http://schemas.microsoft.com/office/spreadsheetml/2017/richdata2" ref="A2:D25">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2E639-A402-406B-BC0A-B33A8C6B2E60}">
  <dimension ref="A1:BBH1227"/>
  <sheetViews>
    <sheetView zoomScale="81" zoomScaleNormal="100" workbookViewId="0">
      <selection activeCell="G16" sqref="G16"/>
    </sheetView>
  </sheetViews>
  <sheetFormatPr baseColWidth="10" defaultColWidth="8.83203125" defaultRowHeight="15" x14ac:dyDescent="0.2"/>
  <cols>
    <col min="1" max="1" width="23.6640625" style="4" customWidth="1"/>
    <col min="2" max="2" width="18.33203125" customWidth="1"/>
    <col min="3" max="3" width="20.1640625" customWidth="1"/>
    <col min="4" max="4" width="18" customWidth="1"/>
    <col min="5" max="5" width="15" customWidth="1"/>
    <col min="6" max="6" width="13.1640625" bestFit="1" customWidth="1"/>
    <col min="7" max="7" width="19.33203125" style="1" bestFit="1" customWidth="1"/>
    <col min="8" max="11" width="10.5" bestFit="1" customWidth="1"/>
    <col min="12" max="12" width="24.1640625" customWidth="1"/>
    <col min="13" max="18" width="10.5" bestFit="1" customWidth="1"/>
    <col min="19" max="19" width="10.6640625" bestFit="1" customWidth="1"/>
    <col min="20" max="261" width="5.83203125" bestFit="1" customWidth="1"/>
    <col min="262" max="262" width="10.6640625" bestFit="1" customWidth="1"/>
    <col min="263" max="271" width="6.5" bestFit="1" customWidth="1"/>
    <col min="272" max="299" width="6.33203125" bestFit="1" customWidth="1"/>
    <col min="300" max="327" width="6.6640625" bestFit="1" customWidth="1"/>
    <col min="328" max="357" width="6.5" bestFit="1" customWidth="1"/>
    <col min="358" max="358" width="10.6640625" bestFit="1" customWidth="1"/>
    <col min="359" max="359" width="20.83203125" bestFit="1" customWidth="1"/>
    <col min="360" max="360" width="15.1640625" bestFit="1" customWidth="1"/>
    <col min="361" max="361" width="27.5" bestFit="1" customWidth="1"/>
    <col min="362" max="362" width="21.83203125" bestFit="1" customWidth="1"/>
    <col min="363" max="363" width="20.83203125" bestFit="1" customWidth="1"/>
    <col min="364" max="364" width="15.1640625" bestFit="1" customWidth="1"/>
    <col min="365" max="365" width="27.1640625" bestFit="1" customWidth="1"/>
    <col min="366" max="366" width="21.5" bestFit="1" customWidth="1"/>
    <col min="367" max="367" width="20.83203125" bestFit="1" customWidth="1"/>
    <col min="368" max="368" width="15.1640625" bestFit="1" customWidth="1"/>
    <col min="369" max="369" width="27.1640625" bestFit="1" customWidth="1"/>
    <col min="370" max="370" width="21.5" bestFit="1" customWidth="1"/>
    <col min="371" max="371" width="20.83203125" bestFit="1" customWidth="1"/>
    <col min="372" max="372" width="15.1640625" bestFit="1" customWidth="1"/>
    <col min="373" max="373" width="27.1640625" bestFit="1" customWidth="1"/>
    <col min="374" max="374" width="21.5" bestFit="1" customWidth="1"/>
    <col min="375" max="375" width="20.83203125" bestFit="1" customWidth="1"/>
    <col min="376" max="376" width="15.1640625" bestFit="1" customWidth="1"/>
    <col min="377" max="377" width="27.1640625" bestFit="1" customWidth="1"/>
    <col min="378" max="378" width="21.5" bestFit="1" customWidth="1"/>
    <col min="379" max="379" width="20.83203125" bestFit="1" customWidth="1"/>
    <col min="380" max="380" width="15.1640625" bestFit="1" customWidth="1"/>
    <col min="381" max="381" width="27.1640625" bestFit="1" customWidth="1"/>
    <col min="382" max="382" width="21.5" bestFit="1" customWidth="1"/>
    <col min="383" max="383" width="20.83203125" bestFit="1" customWidth="1"/>
    <col min="384" max="384" width="15.1640625" bestFit="1" customWidth="1"/>
    <col min="385" max="385" width="27.1640625" bestFit="1" customWidth="1"/>
    <col min="386" max="386" width="21.5" bestFit="1" customWidth="1"/>
    <col min="387" max="387" width="20.83203125" bestFit="1" customWidth="1"/>
    <col min="388" max="388" width="15.1640625" bestFit="1" customWidth="1"/>
    <col min="389" max="389" width="27.1640625" bestFit="1" customWidth="1"/>
    <col min="390" max="390" width="21.5" bestFit="1" customWidth="1"/>
    <col min="391" max="391" width="20.83203125" bestFit="1" customWidth="1"/>
    <col min="392" max="392" width="15.1640625" bestFit="1" customWidth="1"/>
    <col min="393" max="393" width="27.1640625" bestFit="1" customWidth="1"/>
    <col min="394" max="394" width="21.5" bestFit="1" customWidth="1"/>
    <col min="395" max="395" width="20.83203125" bestFit="1" customWidth="1"/>
    <col min="396" max="396" width="15.1640625" bestFit="1" customWidth="1"/>
    <col min="397" max="397" width="27.1640625" bestFit="1" customWidth="1"/>
    <col min="398" max="398" width="21.5" bestFit="1" customWidth="1"/>
    <col min="399" max="399" width="20.83203125" bestFit="1" customWidth="1"/>
    <col min="400" max="400" width="15.1640625" bestFit="1" customWidth="1"/>
    <col min="401" max="401" width="27.1640625" bestFit="1" customWidth="1"/>
    <col min="402" max="402" width="21.5" bestFit="1" customWidth="1"/>
    <col min="403" max="403" width="20.83203125" bestFit="1" customWidth="1"/>
    <col min="404" max="404" width="15.1640625" bestFit="1" customWidth="1"/>
    <col min="405" max="405" width="27.1640625" bestFit="1" customWidth="1"/>
    <col min="406" max="406" width="21.5" bestFit="1" customWidth="1"/>
    <col min="407" max="407" width="20.83203125" bestFit="1" customWidth="1"/>
    <col min="408" max="408" width="15.1640625" bestFit="1" customWidth="1"/>
    <col min="409" max="409" width="27.1640625" bestFit="1" customWidth="1"/>
    <col min="410" max="410" width="21.5" bestFit="1" customWidth="1"/>
    <col min="411" max="411" width="20.83203125" bestFit="1" customWidth="1"/>
    <col min="412" max="412" width="15.1640625" bestFit="1" customWidth="1"/>
    <col min="413" max="413" width="27.1640625" bestFit="1" customWidth="1"/>
    <col min="414" max="414" width="21.5" bestFit="1" customWidth="1"/>
    <col min="415" max="415" width="20.83203125" bestFit="1" customWidth="1"/>
    <col min="416" max="416" width="15.1640625" bestFit="1" customWidth="1"/>
    <col min="417" max="417" width="27.1640625" bestFit="1" customWidth="1"/>
    <col min="418" max="418" width="21.5" bestFit="1" customWidth="1"/>
    <col min="419" max="419" width="20.83203125" bestFit="1" customWidth="1"/>
    <col min="420" max="420" width="15.1640625" bestFit="1" customWidth="1"/>
    <col min="421" max="421" width="27.1640625" bestFit="1" customWidth="1"/>
    <col min="422" max="422" width="21.5" bestFit="1" customWidth="1"/>
    <col min="423" max="423" width="20.83203125" bestFit="1" customWidth="1"/>
    <col min="424" max="424" width="15.1640625" bestFit="1" customWidth="1"/>
    <col min="425" max="425" width="27.1640625" bestFit="1" customWidth="1"/>
    <col min="426" max="426" width="21.5" bestFit="1" customWidth="1"/>
    <col min="427" max="427" width="20.83203125" bestFit="1" customWidth="1"/>
    <col min="428" max="428" width="15.1640625" bestFit="1" customWidth="1"/>
    <col min="429" max="429" width="27.1640625" bestFit="1" customWidth="1"/>
    <col min="430" max="430" width="21.5" bestFit="1" customWidth="1"/>
    <col min="431" max="431" width="20.83203125" bestFit="1" customWidth="1"/>
    <col min="432" max="432" width="15.1640625" bestFit="1" customWidth="1"/>
    <col min="433" max="433" width="27.1640625" bestFit="1" customWidth="1"/>
    <col min="434" max="434" width="21.5" bestFit="1" customWidth="1"/>
    <col min="435" max="435" width="20.83203125" bestFit="1" customWidth="1"/>
    <col min="436" max="436" width="15.1640625" bestFit="1" customWidth="1"/>
    <col min="437" max="437" width="27.1640625" bestFit="1" customWidth="1"/>
    <col min="438" max="438" width="21.5" bestFit="1" customWidth="1"/>
    <col min="439" max="439" width="20.83203125" bestFit="1" customWidth="1"/>
    <col min="440" max="440" width="15.1640625" bestFit="1" customWidth="1"/>
    <col min="441" max="441" width="27.1640625" bestFit="1" customWidth="1"/>
    <col min="442" max="442" width="21.5" bestFit="1" customWidth="1"/>
    <col min="443" max="443" width="20.83203125" bestFit="1" customWidth="1"/>
    <col min="444" max="444" width="15.1640625" bestFit="1" customWidth="1"/>
    <col min="445" max="445" width="27.1640625" bestFit="1" customWidth="1"/>
    <col min="446" max="446" width="21.5" bestFit="1" customWidth="1"/>
    <col min="447" max="447" width="20.83203125" bestFit="1" customWidth="1"/>
    <col min="448" max="448" width="15.1640625" bestFit="1" customWidth="1"/>
    <col min="449" max="449" width="27.1640625" bestFit="1" customWidth="1"/>
    <col min="450" max="450" width="21.5" bestFit="1" customWidth="1"/>
    <col min="451" max="451" width="20.83203125" bestFit="1" customWidth="1"/>
    <col min="452" max="452" width="15.1640625" bestFit="1" customWidth="1"/>
    <col min="453" max="453" width="27.1640625" bestFit="1" customWidth="1"/>
    <col min="454" max="454" width="21.5" bestFit="1" customWidth="1"/>
    <col min="455" max="455" width="20.83203125" bestFit="1" customWidth="1"/>
    <col min="456" max="456" width="15.1640625" bestFit="1" customWidth="1"/>
    <col min="457" max="457" width="27.1640625" bestFit="1" customWidth="1"/>
    <col min="458" max="458" width="21.5" bestFit="1" customWidth="1"/>
    <col min="459" max="459" width="20.83203125" bestFit="1" customWidth="1"/>
    <col min="460" max="460" width="15.1640625" bestFit="1" customWidth="1"/>
    <col min="461" max="461" width="27.1640625" bestFit="1" customWidth="1"/>
    <col min="462" max="462" width="21.5" bestFit="1" customWidth="1"/>
    <col min="463" max="463" width="20.83203125" bestFit="1" customWidth="1"/>
    <col min="464" max="464" width="15.1640625" bestFit="1" customWidth="1"/>
    <col min="465" max="465" width="27.1640625" bestFit="1" customWidth="1"/>
    <col min="466" max="466" width="21.5" bestFit="1" customWidth="1"/>
    <col min="467" max="467" width="20.83203125" bestFit="1" customWidth="1"/>
    <col min="468" max="468" width="15.1640625" bestFit="1" customWidth="1"/>
    <col min="469" max="469" width="27.1640625" bestFit="1" customWidth="1"/>
    <col min="470" max="470" width="21.5" bestFit="1" customWidth="1"/>
    <col min="471" max="471" width="20.83203125" bestFit="1" customWidth="1"/>
    <col min="472" max="472" width="15.1640625" bestFit="1" customWidth="1"/>
    <col min="473" max="473" width="27.1640625" bestFit="1" customWidth="1"/>
    <col min="474" max="474" width="21.5" bestFit="1" customWidth="1"/>
    <col min="475" max="475" width="20.83203125" bestFit="1" customWidth="1"/>
    <col min="476" max="476" width="15.1640625" bestFit="1" customWidth="1"/>
    <col min="477" max="477" width="27.1640625" bestFit="1" customWidth="1"/>
    <col min="478" max="478" width="21.5" bestFit="1" customWidth="1"/>
    <col min="479" max="479" width="20.83203125" bestFit="1" customWidth="1"/>
    <col min="480" max="480" width="15.1640625" bestFit="1" customWidth="1"/>
    <col min="481" max="481" width="27.1640625" bestFit="1" customWidth="1"/>
    <col min="482" max="482" width="21.5" bestFit="1" customWidth="1"/>
    <col min="483" max="483" width="20.83203125" bestFit="1" customWidth="1"/>
    <col min="484" max="484" width="15.1640625" bestFit="1" customWidth="1"/>
    <col min="485" max="485" width="27.6640625" bestFit="1" customWidth="1"/>
    <col min="486" max="486" width="22.1640625" bestFit="1" customWidth="1"/>
    <col min="487" max="487" width="20.83203125" bestFit="1" customWidth="1"/>
    <col min="488" max="488" width="15.1640625" bestFit="1" customWidth="1"/>
    <col min="489" max="489" width="27.6640625" bestFit="1" customWidth="1"/>
    <col min="490" max="490" width="22.1640625" bestFit="1" customWidth="1"/>
    <col min="491" max="491" width="20.83203125" bestFit="1" customWidth="1"/>
    <col min="492" max="492" width="15.1640625" bestFit="1" customWidth="1"/>
    <col min="493" max="493" width="27.6640625" bestFit="1" customWidth="1"/>
    <col min="494" max="494" width="22.1640625" bestFit="1" customWidth="1"/>
    <col min="495" max="495" width="20.83203125" bestFit="1" customWidth="1"/>
    <col min="496" max="496" width="15.1640625" bestFit="1" customWidth="1"/>
    <col min="497" max="497" width="27.6640625" bestFit="1" customWidth="1"/>
    <col min="498" max="498" width="22.1640625" bestFit="1" customWidth="1"/>
    <col min="499" max="499" width="20.83203125" bestFit="1" customWidth="1"/>
    <col min="500" max="500" width="15.1640625" bestFit="1" customWidth="1"/>
    <col min="501" max="501" width="27.6640625" bestFit="1" customWidth="1"/>
    <col min="502" max="502" width="22.1640625" bestFit="1" customWidth="1"/>
    <col min="503" max="503" width="20.83203125" bestFit="1" customWidth="1"/>
    <col min="504" max="504" width="15.1640625" bestFit="1" customWidth="1"/>
    <col min="505" max="505" width="27.6640625" bestFit="1" customWidth="1"/>
    <col min="506" max="506" width="22.1640625" bestFit="1" customWidth="1"/>
    <col min="507" max="507" width="20.83203125" bestFit="1" customWidth="1"/>
    <col min="508" max="508" width="15.1640625" bestFit="1" customWidth="1"/>
    <col min="509" max="509" width="27.6640625" bestFit="1" customWidth="1"/>
    <col min="510" max="510" width="22.1640625" bestFit="1" customWidth="1"/>
    <col min="511" max="511" width="20.83203125" bestFit="1" customWidth="1"/>
    <col min="512" max="512" width="15.1640625" bestFit="1" customWidth="1"/>
    <col min="513" max="513" width="27.6640625" bestFit="1" customWidth="1"/>
    <col min="514" max="514" width="22.1640625" bestFit="1" customWidth="1"/>
    <col min="515" max="515" width="20.83203125" bestFit="1" customWidth="1"/>
    <col min="516" max="516" width="15.1640625" bestFit="1" customWidth="1"/>
    <col min="517" max="517" width="27.6640625" bestFit="1" customWidth="1"/>
    <col min="518" max="518" width="22.1640625" bestFit="1" customWidth="1"/>
    <col min="519" max="519" width="20.83203125" bestFit="1" customWidth="1"/>
    <col min="520" max="520" width="15.1640625" bestFit="1" customWidth="1"/>
    <col min="521" max="521" width="27.6640625" bestFit="1" customWidth="1"/>
    <col min="522" max="522" width="22.1640625" bestFit="1" customWidth="1"/>
    <col min="523" max="523" width="20.83203125" bestFit="1" customWidth="1"/>
    <col min="524" max="524" width="15.1640625" bestFit="1" customWidth="1"/>
    <col min="525" max="525" width="27.6640625" bestFit="1" customWidth="1"/>
    <col min="526" max="526" width="22.1640625" bestFit="1" customWidth="1"/>
    <col min="527" max="527" width="20.83203125" bestFit="1" customWidth="1"/>
    <col min="528" max="528" width="15.1640625" bestFit="1" customWidth="1"/>
    <col min="529" max="529" width="27.6640625" bestFit="1" customWidth="1"/>
    <col min="530" max="530" width="22.1640625" bestFit="1" customWidth="1"/>
    <col min="531" max="531" width="20.83203125" bestFit="1" customWidth="1"/>
    <col min="532" max="532" width="15.1640625" bestFit="1" customWidth="1"/>
    <col min="533" max="533" width="27.6640625" bestFit="1" customWidth="1"/>
    <col min="534" max="534" width="22.1640625" bestFit="1" customWidth="1"/>
    <col min="535" max="535" width="20.83203125" bestFit="1" customWidth="1"/>
    <col min="536" max="536" width="15.1640625" bestFit="1" customWidth="1"/>
    <col min="537" max="537" width="27.6640625" bestFit="1" customWidth="1"/>
    <col min="538" max="538" width="22.1640625" bestFit="1" customWidth="1"/>
    <col min="539" max="539" width="20.83203125" bestFit="1" customWidth="1"/>
    <col min="540" max="540" width="15.1640625" bestFit="1" customWidth="1"/>
    <col min="541" max="541" width="27.6640625" bestFit="1" customWidth="1"/>
    <col min="542" max="542" width="22.1640625" bestFit="1" customWidth="1"/>
    <col min="543" max="543" width="20.83203125" bestFit="1" customWidth="1"/>
    <col min="544" max="544" width="15.1640625" bestFit="1" customWidth="1"/>
    <col min="545" max="545" width="27.6640625" bestFit="1" customWidth="1"/>
    <col min="546" max="546" width="22.1640625" bestFit="1" customWidth="1"/>
    <col min="547" max="547" width="20.83203125" bestFit="1" customWidth="1"/>
    <col min="548" max="548" width="15.1640625" bestFit="1" customWidth="1"/>
    <col min="549" max="549" width="27.6640625" bestFit="1" customWidth="1"/>
    <col min="550" max="550" width="22.1640625" bestFit="1" customWidth="1"/>
    <col min="551" max="551" width="20.83203125" bestFit="1" customWidth="1"/>
    <col min="552" max="552" width="15.1640625" bestFit="1" customWidth="1"/>
    <col min="553" max="553" width="27.6640625" bestFit="1" customWidth="1"/>
    <col min="554" max="554" width="22.1640625" bestFit="1" customWidth="1"/>
    <col min="555" max="555" width="20.83203125" bestFit="1" customWidth="1"/>
    <col min="556" max="556" width="15.1640625" bestFit="1" customWidth="1"/>
    <col min="557" max="557" width="27.6640625" bestFit="1" customWidth="1"/>
    <col min="558" max="558" width="22.1640625" bestFit="1" customWidth="1"/>
    <col min="559" max="559" width="20.83203125" bestFit="1" customWidth="1"/>
    <col min="560" max="560" width="15.1640625" bestFit="1" customWidth="1"/>
    <col min="561" max="561" width="27.6640625" bestFit="1" customWidth="1"/>
    <col min="562" max="562" width="22.1640625" bestFit="1" customWidth="1"/>
    <col min="563" max="563" width="20.83203125" bestFit="1" customWidth="1"/>
    <col min="564" max="564" width="15.1640625" bestFit="1" customWidth="1"/>
    <col min="565" max="565" width="27.6640625" bestFit="1" customWidth="1"/>
    <col min="566" max="566" width="22.1640625" bestFit="1" customWidth="1"/>
    <col min="567" max="567" width="20.83203125" bestFit="1" customWidth="1"/>
    <col min="568" max="568" width="15.1640625" bestFit="1" customWidth="1"/>
    <col min="569" max="569" width="27.6640625" bestFit="1" customWidth="1"/>
    <col min="570" max="570" width="22.1640625" bestFit="1" customWidth="1"/>
    <col min="571" max="571" width="20.83203125" bestFit="1" customWidth="1"/>
    <col min="572" max="572" width="15.1640625" bestFit="1" customWidth="1"/>
    <col min="573" max="573" width="27.6640625" bestFit="1" customWidth="1"/>
    <col min="574" max="574" width="22.1640625" bestFit="1" customWidth="1"/>
    <col min="575" max="575" width="20.83203125" bestFit="1" customWidth="1"/>
    <col min="576" max="576" width="15.1640625" bestFit="1" customWidth="1"/>
    <col min="577" max="577" width="27.6640625" bestFit="1" customWidth="1"/>
    <col min="578" max="578" width="22.1640625" bestFit="1" customWidth="1"/>
    <col min="579" max="579" width="20.83203125" bestFit="1" customWidth="1"/>
    <col min="580" max="580" width="15.1640625" bestFit="1" customWidth="1"/>
    <col min="581" max="581" width="27.6640625" bestFit="1" customWidth="1"/>
    <col min="582" max="582" width="22.1640625" bestFit="1" customWidth="1"/>
    <col min="583" max="583" width="20.83203125" bestFit="1" customWidth="1"/>
    <col min="584" max="584" width="15.1640625" bestFit="1" customWidth="1"/>
    <col min="585" max="585" width="27.6640625" bestFit="1" customWidth="1"/>
    <col min="586" max="586" width="22.1640625" bestFit="1" customWidth="1"/>
    <col min="587" max="587" width="20.83203125" bestFit="1" customWidth="1"/>
    <col min="588" max="588" width="15.1640625" bestFit="1" customWidth="1"/>
    <col min="589" max="589" width="27.6640625" bestFit="1" customWidth="1"/>
    <col min="590" max="590" width="22.1640625" bestFit="1" customWidth="1"/>
    <col min="591" max="591" width="20.83203125" bestFit="1" customWidth="1"/>
    <col min="592" max="592" width="15.1640625" bestFit="1" customWidth="1"/>
    <col min="593" max="593" width="27.6640625" bestFit="1" customWidth="1"/>
    <col min="594" max="594" width="22.1640625" bestFit="1" customWidth="1"/>
    <col min="595" max="595" width="20.83203125" bestFit="1" customWidth="1"/>
    <col min="596" max="596" width="15.1640625" bestFit="1" customWidth="1"/>
    <col min="597" max="597" width="27.6640625" bestFit="1" customWidth="1"/>
    <col min="598" max="598" width="22.1640625" bestFit="1" customWidth="1"/>
    <col min="599" max="599" width="20.83203125" bestFit="1" customWidth="1"/>
    <col min="600" max="600" width="15.1640625" bestFit="1" customWidth="1"/>
    <col min="601" max="601" width="27.6640625" bestFit="1" customWidth="1"/>
    <col min="602" max="602" width="22.1640625" bestFit="1" customWidth="1"/>
    <col min="603" max="603" width="20.83203125" bestFit="1" customWidth="1"/>
    <col min="604" max="604" width="15.1640625" bestFit="1" customWidth="1"/>
    <col min="605" max="605" width="26.83203125" bestFit="1" customWidth="1"/>
    <col min="606" max="606" width="21.33203125" bestFit="1" customWidth="1"/>
    <col min="607" max="607" width="20.83203125" bestFit="1" customWidth="1"/>
    <col min="608" max="608" width="15.1640625" bestFit="1" customWidth="1"/>
    <col min="609" max="609" width="26.83203125" bestFit="1" customWidth="1"/>
    <col min="610" max="610" width="21.33203125" bestFit="1" customWidth="1"/>
    <col min="611" max="611" width="20.83203125" bestFit="1" customWidth="1"/>
    <col min="612" max="612" width="15.1640625" bestFit="1" customWidth="1"/>
    <col min="613" max="613" width="26.83203125" bestFit="1" customWidth="1"/>
    <col min="614" max="614" width="21.33203125" bestFit="1" customWidth="1"/>
    <col min="615" max="615" width="20.83203125" bestFit="1" customWidth="1"/>
    <col min="616" max="616" width="15.1640625" bestFit="1" customWidth="1"/>
    <col min="617" max="617" width="26.83203125" bestFit="1" customWidth="1"/>
    <col min="618" max="618" width="21.33203125" bestFit="1" customWidth="1"/>
    <col min="619" max="619" width="20.83203125" bestFit="1" customWidth="1"/>
    <col min="620" max="620" width="15.1640625" bestFit="1" customWidth="1"/>
    <col min="621" max="621" width="26.83203125" bestFit="1" customWidth="1"/>
    <col min="622" max="622" width="21.33203125" bestFit="1" customWidth="1"/>
    <col min="623" max="623" width="20.83203125" bestFit="1" customWidth="1"/>
    <col min="624" max="624" width="15.1640625" bestFit="1" customWidth="1"/>
    <col min="625" max="625" width="26.83203125" bestFit="1" customWidth="1"/>
    <col min="626" max="626" width="21.33203125" bestFit="1" customWidth="1"/>
    <col min="627" max="627" width="20.83203125" bestFit="1" customWidth="1"/>
    <col min="628" max="628" width="15.1640625" bestFit="1" customWidth="1"/>
    <col min="629" max="629" width="26.83203125" bestFit="1" customWidth="1"/>
    <col min="630" max="630" width="21.33203125" bestFit="1" customWidth="1"/>
    <col min="631" max="631" width="20.83203125" bestFit="1" customWidth="1"/>
    <col min="632" max="632" width="15.1640625" bestFit="1" customWidth="1"/>
    <col min="633" max="633" width="26.83203125" bestFit="1" customWidth="1"/>
    <col min="634" max="634" width="21.33203125" bestFit="1" customWidth="1"/>
    <col min="635" max="635" width="20.83203125" bestFit="1" customWidth="1"/>
    <col min="636" max="636" width="15.1640625" bestFit="1" customWidth="1"/>
    <col min="637" max="637" width="26.83203125" bestFit="1" customWidth="1"/>
    <col min="638" max="638" width="21.33203125" bestFit="1" customWidth="1"/>
    <col min="639" max="639" width="20.83203125" bestFit="1" customWidth="1"/>
    <col min="640" max="640" width="15.1640625" bestFit="1" customWidth="1"/>
    <col min="641" max="641" width="26.83203125" bestFit="1" customWidth="1"/>
    <col min="642" max="642" width="21.33203125" bestFit="1" customWidth="1"/>
    <col min="643" max="643" width="20.83203125" bestFit="1" customWidth="1"/>
    <col min="644" max="644" width="15.1640625" bestFit="1" customWidth="1"/>
    <col min="645" max="645" width="26.83203125" bestFit="1" customWidth="1"/>
    <col min="646" max="646" width="21.33203125" bestFit="1" customWidth="1"/>
    <col min="647" max="647" width="20.83203125" bestFit="1" customWidth="1"/>
    <col min="648" max="648" width="15.1640625" bestFit="1" customWidth="1"/>
    <col min="649" max="649" width="26.83203125" bestFit="1" customWidth="1"/>
    <col min="650" max="650" width="21.33203125" bestFit="1" customWidth="1"/>
    <col min="651" max="651" width="20.83203125" bestFit="1" customWidth="1"/>
    <col min="652" max="652" width="15.1640625" bestFit="1" customWidth="1"/>
    <col min="653" max="653" width="26.83203125" bestFit="1" customWidth="1"/>
    <col min="654" max="654" width="21.33203125" bestFit="1" customWidth="1"/>
    <col min="655" max="655" width="20.83203125" bestFit="1" customWidth="1"/>
    <col min="656" max="656" width="15.1640625" bestFit="1" customWidth="1"/>
    <col min="657" max="657" width="26.83203125" bestFit="1" customWidth="1"/>
    <col min="658" max="658" width="21.33203125" bestFit="1" customWidth="1"/>
    <col min="659" max="659" width="20.83203125" bestFit="1" customWidth="1"/>
    <col min="660" max="660" width="15.1640625" bestFit="1" customWidth="1"/>
    <col min="661" max="661" width="26.83203125" bestFit="1" customWidth="1"/>
    <col min="662" max="662" width="21.33203125" bestFit="1" customWidth="1"/>
    <col min="663" max="663" width="20.83203125" bestFit="1" customWidth="1"/>
    <col min="664" max="664" width="15.1640625" bestFit="1" customWidth="1"/>
    <col min="665" max="665" width="26.83203125" bestFit="1" customWidth="1"/>
    <col min="666" max="666" width="21.33203125" bestFit="1" customWidth="1"/>
    <col min="667" max="667" width="20.83203125" bestFit="1" customWidth="1"/>
    <col min="668" max="668" width="15.1640625" bestFit="1" customWidth="1"/>
    <col min="669" max="669" width="26.83203125" bestFit="1" customWidth="1"/>
    <col min="670" max="670" width="21.33203125" bestFit="1" customWidth="1"/>
    <col min="671" max="671" width="20.83203125" bestFit="1" customWidth="1"/>
    <col min="672" max="672" width="15.1640625" bestFit="1" customWidth="1"/>
    <col min="673" max="673" width="26.83203125" bestFit="1" customWidth="1"/>
    <col min="674" max="674" width="21.33203125" bestFit="1" customWidth="1"/>
    <col min="675" max="675" width="20.83203125" bestFit="1" customWidth="1"/>
    <col min="676" max="676" width="15.1640625" bestFit="1" customWidth="1"/>
    <col min="677" max="677" width="26.83203125" bestFit="1" customWidth="1"/>
    <col min="678" max="678" width="21.33203125" bestFit="1" customWidth="1"/>
    <col min="679" max="679" width="20.83203125" bestFit="1" customWidth="1"/>
    <col min="680" max="680" width="15.1640625" bestFit="1" customWidth="1"/>
    <col min="681" max="681" width="26.83203125" bestFit="1" customWidth="1"/>
    <col min="682" max="682" width="21.33203125" bestFit="1" customWidth="1"/>
    <col min="683" max="683" width="20.83203125" bestFit="1" customWidth="1"/>
    <col min="684" max="684" width="15.1640625" bestFit="1" customWidth="1"/>
    <col min="685" max="685" width="26.83203125" bestFit="1" customWidth="1"/>
    <col min="686" max="686" width="21.33203125" bestFit="1" customWidth="1"/>
    <col min="687" max="687" width="20.83203125" bestFit="1" customWidth="1"/>
    <col min="688" max="688" width="15.1640625" bestFit="1" customWidth="1"/>
    <col min="689" max="689" width="26.83203125" bestFit="1" customWidth="1"/>
    <col min="690" max="690" width="21.33203125" bestFit="1" customWidth="1"/>
    <col min="691" max="691" width="20.83203125" bestFit="1" customWidth="1"/>
    <col min="692" max="692" width="15.1640625" bestFit="1" customWidth="1"/>
    <col min="693" max="693" width="26.83203125" bestFit="1" customWidth="1"/>
    <col min="694" max="694" width="21.33203125" bestFit="1" customWidth="1"/>
    <col min="695" max="695" width="20.83203125" bestFit="1" customWidth="1"/>
    <col min="696" max="696" width="15.1640625" bestFit="1" customWidth="1"/>
    <col min="697" max="697" width="26.83203125" bestFit="1" customWidth="1"/>
    <col min="698" max="698" width="21.33203125" bestFit="1" customWidth="1"/>
    <col min="699" max="699" width="20.83203125" bestFit="1" customWidth="1"/>
    <col min="700" max="700" width="15.1640625" bestFit="1" customWidth="1"/>
    <col min="701" max="701" width="26.83203125" bestFit="1" customWidth="1"/>
    <col min="702" max="702" width="21.33203125" bestFit="1" customWidth="1"/>
    <col min="703" max="703" width="20.83203125" bestFit="1" customWidth="1"/>
    <col min="704" max="704" width="15.1640625" bestFit="1" customWidth="1"/>
    <col min="705" max="705" width="26.83203125" bestFit="1" customWidth="1"/>
    <col min="706" max="706" width="21.33203125" bestFit="1" customWidth="1"/>
    <col min="707" max="707" width="20.83203125" bestFit="1" customWidth="1"/>
    <col min="708" max="708" width="15.1640625" bestFit="1" customWidth="1"/>
    <col min="709" max="709" width="26.83203125" bestFit="1" customWidth="1"/>
    <col min="710" max="710" width="21.33203125" bestFit="1" customWidth="1"/>
    <col min="711" max="711" width="20.83203125" bestFit="1" customWidth="1"/>
    <col min="712" max="712" width="15.1640625" bestFit="1" customWidth="1"/>
    <col min="713" max="713" width="26.83203125" bestFit="1" customWidth="1"/>
    <col min="714" max="714" width="21.33203125" bestFit="1" customWidth="1"/>
    <col min="715" max="715" width="20.83203125" bestFit="1" customWidth="1"/>
    <col min="716" max="716" width="15.1640625" bestFit="1" customWidth="1"/>
    <col min="717" max="717" width="26.83203125" bestFit="1" customWidth="1"/>
    <col min="718" max="718" width="21.33203125" bestFit="1" customWidth="1"/>
    <col min="719" max="719" width="20.83203125" bestFit="1" customWidth="1"/>
    <col min="720" max="720" width="15.1640625" bestFit="1" customWidth="1"/>
    <col min="721" max="721" width="26.83203125" bestFit="1" customWidth="1"/>
    <col min="722" max="722" width="21.33203125" bestFit="1" customWidth="1"/>
    <col min="723" max="723" width="20.83203125" bestFit="1" customWidth="1"/>
    <col min="724" max="724" width="15.1640625" bestFit="1" customWidth="1"/>
    <col min="725" max="725" width="26.33203125" bestFit="1" customWidth="1"/>
    <col min="726" max="726" width="20.5" bestFit="1" customWidth="1"/>
    <col min="727" max="727" width="20.83203125" bestFit="1" customWidth="1"/>
    <col min="728" max="728" width="15.1640625" bestFit="1" customWidth="1"/>
    <col min="729" max="729" width="26.33203125" bestFit="1" customWidth="1"/>
    <col min="730" max="730" width="20.5" bestFit="1" customWidth="1"/>
    <col min="731" max="731" width="20.83203125" bestFit="1" customWidth="1"/>
    <col min="732" max="732" width="15.1640625" bestFit="1" customWidth="1"/>
    <col min="733" max="733" width="26.33203125" bestFit="1" customWidth="1"/>
    <col min="734" max="734" width="20.5" bestFit="1" customWidth="1"/>
    <col min="735" max="735" width="20.83203125" bestFit="1" customWidth="1"/>
    <col min="736" max="736" width="15.1640625" bestFit="1" customWidth="1"/>
    <col min="737" max="737" width="26.33203125" bestFit="1" customWidth="1"/>
    <col min="738" max="738" width="20.5" bestFit="1" customWidth="1"/>
    <col min="739" max="739" width="20.83203125" bestFit="1" customWidth="1"/>
    <col min="740" max="740" width="15.1640625" bestFit="1" customWidth="1"/>
    <col min="741" max="741" width="26.33203125" bestFit="1" customWidth="1"/>
    <col min="742" max="742" width="20.5" bestFit="1" customWidth="1"/>
    <col min="743" max="743" width="20.83203125" bestFit="1" customWidth="1"/>
    <col min="744" max="744" width="15.1640625" bestFit="1" customWidth="1"/>
    <col min="745" max="745" width="26.33203125" bestFit="1" customWidth="1"/>
    <col min="746" max="746" width="20.5" bestFit="1" customWidth="1"/>
    <col min="747" max="747" width="20.83203125" bestFit="1" customWidth="1"/>
    <col min="748" max="748" width="15.1640625" bestFit="1" customWidth="1"/>
    <col min="749" max="749" width="26.33203125" bestFit="1" customWidth="1"/>
    <col min="750" max="750" width="20.5" bestFit="1" customWidth="1"/>
    <col min="751" max="751" width="20.83203125" bestFit="1" customWidth="1"/>
    <col min="752" max="752" width="15.1640625" bestFit="1" customWidth="1"/>
    <col min="753" max="753" width="26.33203125" bestFit="1" customWidth="1"/>
    <col min="754" max="754" width="20.5" bestFit="1" customWidth="1"/>
    <col min="755" max="755" width="20.83203125" bestFit="1" customWidth="1"/>
    <col min="756" max="756" width="15.1640625" bestFit="1" customWidth="1"/>
    <col min="757" max="757" width="26.33203125" bestFit="1" customWidth="1"/>
    <col min="758" max="758" width="20.5" bestFit="1" customWidth="1"/>
    <col min="759" max="759" width="20.83203125" bestFit="1" customWidth="1"/>
    <col min="760" max="760" width="15.1640625" bestFit="1" customWidth="1"/>
    <col min="761" max="761" width="26.33203125" bestFit="1" customWidth="1"/>
    <col min="762" max="762" width="20.5" bestFit="1" customWidth="1"/>
    <col min="763" max="763" width="20.83203125" bestFit="1" customWidth="1"/>
    <col min="764" max="764" width="15.1640625" bestFit="1" customWidth="1"/>
    <col min="765" max="765" width="26.33203125" bestFit="1" customWidth="1"/>
    <col min="766" max="766" width="20.5" bestFit="1" customWidth="1"/>
    <col min="767" max="767" width="20.83203125" bestFit="1" customWidth="1"/>
    <col min="768" max="768" width="15.1640625" bestFit="1" customWidth="1"/>
    <col min="769" max="769" width="26.33203125" bestFit="1" customWidth="1"/>
    <col min="770" max="770" width="20.5" bestFit="1" customWidth="1"/>
    <col min="771" max="771" width="20.83203125" bestFit="1" customWidth="1"/>
    <col min="772" max="772" width="15.1640625" bestFit="1" customWidth="1"/>
    <col min="773" max="773" width="26.33203125" bestFit="1" customWidth="1"/>
    <col min="774" max="774" width="20.5" bestFit="1" customWidth="1"/>
    <col min="775" max="775" width="20.83203125" bestFit="1" customWidth="1"/>
    <col min="776" max="776" width="15.1640625" bestFit="1" customWidth="1"/>
    <col min="777" max="777" width="26.33203125" bestFit="1" customWidth="1"/>
    <col min="778" max="778" width="20.5" bestFit="1" customWidth="1"/>
    <col min="779" max="779" width="20.83203125" bestFit="1" customWidth="1"/>
    <col min="780" max="780" width="15.1640625" bestFit="1" customWidth="1"/>
    <col min="781" max="781" width="26.33203125" bestFit="1" customWidth="1"/>
    <col min="782" max="782" width="20.5" bestFit="1" customWidth="1"/>
    <col min="783" max="783" width="20.83203125" bestFit="1" customWidth="1"/>
    <col min="784" max="784" width="15.1640625" bestFit="1" customWidth="1"/>
    <col min="785" max="785" width="26.33203125" bestFit="1" customWidth="1"/>
    <col min="786" max="786" width="20.5" bestFit="1" customWidth="1"/>
    <col min="787" max="787" width="20.83203125" bestFit="1" customWidth="1"/>
    <col min="788" max="788" width="15.1640625" bestFit="1" customWidth="1"/>
    <col min="789" max="789" width="26.33203125" bestFit="1" customWidth="1"/>
    <col min="790" max="790" width="20.5" bestFit="1" customWidth="1"/>
    <col min="791" max="791" width="20.83203125" bestFit="1" customWidth="1"/>
    <col min="792" max="792" width="15.1640625" bestFit="1" customWidth="1"/>
    <col min="793" max="793" width="26.33203125" bestFit="1" customWidth="1"/>
    <col min="794" max="794" width="20.5" bestFit="1" customWidth="1"/>
    <col min="795" max="795" width="20.83203125" bestFit="1" customWidth="1"/>
    <col min="796" max="796" width="15.1640625" bestFit="1" customWidth="1"/>
    <col min="797" max="797" width="26.33203125" bestFit="1" customWidth="1"/>
    <col min="798" max="798" width="20.5" bestFit="1" customWidth="1"/>
    <col min="799" max="799" width="20.83203125" bestFit="1" customWidth="1"/>
    <col min="800" max="800" width="15.1640625" bestFit="1" customWidth="1"/>
    <col min="801" max="801" width="26.33203125" bestFit="1" customWidth="1"/>
    <col min="802" max="802" width="20.5" bestFit="1" customWidth="1"/>
    <col min="803" max="803" width="20.83203125" bestFit="1" customWidth="1"/>
    <col min="804" max="804" width="15.1640625" bestFit="1" customWidth="1"/>
    <col min="805" max="805" width="26.33203125" bestFit="1" customWidth="1"/>
    <col min="806" max="806" width="20.5" bestFit="1" customWidth="1"/>
    <col min="807" max="807" width="20.83203125" bestFit="1" customWidth="1"/>
    <col min="808" max="808" width="15.1640625" bestFit="1" customWidth="1"/>
    <col min="809" max="809" width="26.33203125" bestFit="1" customWidth="1"/>
    <col min="810" max="810" width="20.5" bestFit="1" customWidth="1"/>
    <col min="811" max="811" width="20.83203125" bestFit="1" customWidth="1"/>
    <col min="812" max="812" width="15.1640625" bestFit="1" customWidth="1"/>
    <col min="813" max="813" width="26.33203125" bestFit="1" customWidth="1"/>
    <col min="814" max="814" width="20.5" bestFit="1" customWidth="1"/>
    <col min="815" max="815" width="20.83203125" bestFit="1" customWidth="1"/>
    <col min="816" max="816" width="15.1640625" bestFit="1" customWidth="1"/>
    <col min="817" max="817" width="26.33203125" bestFit="1" customWidth="1"/>
    <col min="818" max="818" width="20.5" bestFit="1" customWidth="1"/>
    <col min="819" max="819" width="20.83203125" bestFit="1" customWidth="1"/>
    <col min="820" max="820" width="15.1640625" bestFit="1" customWidth="1"/>
    <col min="821" max="821" width="26.33203125" bestFit="1" customWidth="1"/>
    <col min="822" max="822" width="20.5" bestFit="1" customWidth="1"/>
    <col min="823" max="823" width="20.83203125" bestFit="1" customWidth="1"/>
    <col min="824" max="824" width="15.1640625" bestFit="1" customWidth="1"/>
    <col min="825" max="825" width="26.33203125" bestFit="1" customWidth="1"/>
    <col min="826" max="826" width="20.5" bestFit="1" customWidth="1"/>
    <col min="827" max="827" width="20.83203125" bestFit="1" customWidth="1"/>
    <col min="828" max="828" width="15.1640625" bestFit="1" customWidth="1"/>
    <col min="829" max="829" width="26.33203125" bestFit="1" customWidth="1"/>
    <col min="830" max="830" width="20.5" bestFit="1" customWidth="1"/>
    <col min="831" max="831" width="20.83203125" bestFit="1" customWidth="1"/>
    <col min="832" max="832" width="15.1640625" bestFit="1" customWidth="1"/>
    <col min="833" max="833" width="27.33203125" bestFit="1" customWidth="1"/>
    <col min="834" max="834" width="21.6640625" bestFit="1" customWidth="1"/>
    <col min="835" max="835" width="20.83203125" bestFit="1" customWidth="1"/>
    <col min="836" max="836" width="15.1640625" bestFit="1" customWidth="1"/>
    <col min="837" max="837" width="27.33203125" bestFit="1" customWidth="1"/>
    <col min="838" max="838" width="21.6640625" bestFit="1" customWidth="1"/>
    <col min="839" max="839" width="20.83203125" bestFit="1" customWidth="1"/>
    <col min="840" max="840" width="15.1640625" bestFit="1" customWidth="1"/>
    <col min="841" max="841" width="27.33203125" bestFit="1" customWidth="1"/>
    <col min="842" max="842" width="21.6640625" bestFit="1" customWidth="1"/>
    <col min="843" max="843" width="20.83203125" bestFit="1" customWidth="1"/>
    <col min="844" max="844" width="15.1640625" bestFit="1" customWidth="1"/>
    <col min="845" max="845" width="27.33203125" bestFit="1" customWidth="1"/>
    <col min="846" max="846" width="21.6640625" bestFit="1" customWidth="1"/>
    <col min="847" max="847" width="20.83203125" bestFit="1" customWidth="1"/>
    <col min="848" max="848" width="15.1640625" bestFit="1" customWidth="1"/>
    <col min="849" max="849" width="27.33203125" bestFit="1" customWidth="1"/>
    <col min="850" max="850" width="21.6640625" bestFit="1" customWidth="1"/>
    <col min="851" max="851" width="20.83203125" bestFit="1" customWidth="1"/>
    <col min="852" max="852" width="15.1640625" bestFit="1" customWidth="1"/>
    <col min="853" max="853" width="27.33203125" bestFit="1" customWidth="1"/>
    <col min="854" max="854" width="21.6640625" bestFit="1" customWidth="1"/>
    <col min="855" max="855" width="20.83203125" bestFit="1" customWidth="1"/>
    <col min="856" max="856" width="15.1640625" bestFit="1" customWidth="1"/>
    <col min="857" max="857" width="27.33203125" bestFit="1" customWidth="1"/>
    <col min="858" max="858" width="21.6640625" bestFit="1" customWidth="1"/>
    <col min="859" max="859" width="20.83203125" bestFit="1" customWidth="1"/>
    <col min="860" max="860" width="15.1640625" bestFit="1" customWidth="1"/>
    <col min="861" max="861" width="27.33203125" bestFit="1" customWidth="1"/>
    <col min="862" max="862" width="21.6640625" bestFit="1" customWidth="1"/>
    <col min="863" max="863" width="20.83203125" bestFit="1" customWidth="1"/>
    <col min="864" max="864" width="15.1640625" bestFit="1" customWidth="1"/>
    <col min="865" max="865" width="27.33203125" bestFit="1" customWidth="1"/>
    <col min="866" max="866" width="21.6640625" bestFit="1" customWidth="1"/>
    <col min="867" max="867" width="20.83203125" bestFit="1" customWidth="1"/>
    <col min="868" max="868" width="15.1640625" bestFit="1" customWidth="1"/>
    <col min="869" max="869" width="27.33203125" bestFit="1" customWidth="1"/>
    <col min="870" max="870" width="21.6640625" bestFit="1" customWidth="1"/>
    <col min="871" max="871" width="20.83203125" bestFit="1" customWidth="1"/>
    <col min="872" max="872" width="15.1640625" bestFit="1" customWidth="1"/>
    <col min="873" max="873" width="27.33203125" bestFit="1" customWidth="1"/>
    <col min="874" max="874" width="21.6640625" bestFit="1" customWidth="1"/>
    <col min="875" max="875" width="20.83203125" bestFit="1" customWidth="1"/>
    <col min="876" max="876" width="15.1640625" bestFit="1" customWidth="1"/>
    <col min="877" max="877" width="27.33203125" bestFit="1" customWidth="1"/>
    <col min="878" max="878" width="21.6640625" bestFit="1" customWidth="1"/>
    <col min="879" max="879" width="20.83203125" bestFit="1" customWidth="1"/>
    <col min="880" max="880" width="15.1640625" bestFit="1" customWidth="1"/>
    <col min="881" max="881" width="27.33203125" bestFit="1" customWidth="1"/>
    <col min="882" max="882" width="21.6640625" bestFit="1" customWidth="1"/>
    <col min="883" max="883" width="20.83203125" bestFit="1" customWidth="1"/>
    <col min="884" max="884" width="15.1640625" bestFit="1" customWidth="1"/>
    <col min="885" max="885" width="27.33203125" bestFit="1" customWidth="1"/>
    <col min="886" max="886" width="21.6640625" bestFit="1" customWidth="1"/>
    <col min="887" max="887" width="20.83203125" bestFit="1" customWidth="1"/>
    <col min="888" max="888" width="15.1640625" bestFit="1" customWidth="1"/>
    <col min="889" max="889" width="27.33203125" bestFit="1" customWidth="1"/>
    <col min="890" max="890" width="21.6640625" bestFit="1" customWidth="1"/>
    <col min="891" max="891" width="20.83203125" bestFit="1" customWidth="1"/>
    <col min="892" max="892" width="15.1640625" bestFit="1" customWidth="1"/>
    <col min="893" max="893" width="27.33203125" bestFit="1" customWidth="1"/>
    <col min="894" max="894" width="21.6640625" bestFit="1" customWidth="1"/>
    <col min="895" max="895" width="20.83203125" bestFit="1" customWidth="1"/>
    <col min="896" max="896" width="15.1640625" bestFit="1" customWidth="1"/>
    <col min="897" max="897" width="27.33203125" bestFit="1" customWidth="1"/>
    <col min="898" max="898" width="21.6640625" bestFit="1" customWidth="1"/>
    <col min="899" max="899" width="20.83203125" bestFit="1" customWidth="1"/>
    <col min="900" max="900" width="15.1640625" bestFit="1" customWidth="1"/>
    <col min="901" max="901" width="27.33203125" bestFit="1" customWidth="1"/>
    <col min="902" max="902" width="21.6640625" bestFit="1" customWidth="1"/>
    <col min="903" max="903" width="20.83203125" bestFit="1" customWidth="1"/>
    <col min="904" max="904" width="15.1640625" bestFit="1" customWidth="1"/>
    <col min="905" max="905" width="27.33203125" bestFit="1" customWidth="1"/>
    <col min="906" max="906" width="21.6640625" bestFit="1" customWidth="1"/>
    <col min="907" max="907" width="20.83203125" bestFit="1" customWidth="1"/>
    <col min="908" max="908" width="15.1640625" bestFit="1" customWidth="1"/>
    <col min="909" max="909" width="27.33203125" bestFit="1" customWidth="1"/>
    <col min="910" max="910" width="21.6640625" bestFit="1" customWidth="1"/>
    <col min="911" max="911" width="20.83203125" bestFit="1" customWidth="1"/>
    <col min="912" max="912" width="15.1640625" bestFit="1" customWidth="1"/>
    <col min="913" max="913" width="27.33203125" bestFit="1" customWidth="1"/>
    <col min="914" max="914" width="21.6640625" bestFit="1" customWidth="1"/>
    <col min="915" max="915" width="20.83203125" bestFit="1" customWidth="1"/>
    <col min="916" max="916" width="15.1640625" bestFit="1" customWidth="1"/>
    <col min="917" max="917" width="27.33203125" bestFit="1" customWidth="1"/>
    <col min="918" max="918" width="21.6640625" bestFit="1" customWidth="1"/>
    <col min="919" max="919" width="20.83203125" bestFit="1" customWidth="1"/>
    <col min="920" max="920" width="15.1640625" bestFit="1" customWidth="1"/>
    <col min="921" max="921" width="27.33203125" bestFit="1" customWidth="1"/>
    <col min="922" max="922" width="21.6640625" bestFit="1" customWidth="1"/>
    <col min="923" max="923" width="20.83203125" bestFit="1" customWidth="1"/>
    <col min="924" max="924" width="15.1640625" bestFit="1" customWidth="1"/>
    <col min="925" max="925" width="27.33203125" bestFit="1" customWidth="1"/>
    <col min="926" max="926" width="21.6640625" bestFit="1" customWidth="1"/>
    <col min="927" max="927" width="20.83203125" bestFit="1" customWidth="1"/>
    <col min="928" max="928" width="15.1640625" bestFit="1" customWidth="1"/>
    <col min="929" max="929" width="27.33203125" bestFit="1" customWidth="1"/>
    <col min="930" max="930" width="21.6640625" bestFit="1" customWidth="1"/>
    <col min="931" max="931" width="20.83203125" bestFit="1" customWidth="1"/>
    <col min="932" max="932" width="15.1640625" bestFit="1" customWidth="1"/>
    <col min="933" max="933" width="27.33203125" bestFit="1" customWidth="1"/>
    <col min="934" max="934" width="21.6640625" bestFit="1" customWidth="1"/>
    <col min="935" max="935" width="20.83203125" bestFit="1" customWidth="1"/>
    <col min="936" max="936" width="15.1640625" bestFit="1" customWidth="1"/>
    <col min="937" max="937" width="27.33203125" bestFit="1" customWidth="1"/>
    <col min="938" max="938" width="21.6640625" bestFit="1" customWidth="1"/>
    <col min="939" max="939" width="20.83203125" bestFit="1" customWidth="1"/>
    <col min="940" max="940" width="15.1640625" bestFit="1" customWidth="1"/>
    <col min="941" max="941" width="27.33203125" bestFit="1" customWidth="1"/>
    <col min="942" max="942" width="21.6640625" bestFit="1" customWidth="1"/>
    <col min="943" max="943" width="20.83203125" bestFit="1" customWidth="1"/>
    <col min="944" max="944" width="15.1640625" bestFit="1" customWidth="1"/>
    <col min="945" max="945" width="27.33203125" bestFit="1" customWidth="1"/>
    <col min="946" max="946" width="21.6640625" bestFit="1" customWidth="1"/>
    <col min="947" max="947" width="20.83203125" bestFit="1" customWidth="1"/>
    <col min="948" max="948" width="15.1640625" bestFit="1" customWidth="1"/>
    <col min="949" max="949" width="27.33203125" bestFit="1" customWidth="1"/>
    <col min="950" max="950" width="21.6640625" bestFit="1" customWidth="1"/>
    <col min="951" max="951" width="20.83203125" bestFit="1" customWidth="1"/>
    <col min="952" max="952" width="15.1640625" bestFit="1" customWidth="1"/>
    <col min="953" max="953" width="27.1640625" bestFit="1" customWidth="1"/>
    <col min="954" max="954" width="21.5" bestFit="1" customWidth="1"/>
    <col min="955" max="955" width="20.83203125" bestFit="1" customWidth="1"/>
    <col min="956" max="956" width="15.1640625" bestFit="1" customWidth="1"/>
    <col min="957" max="957" width="27.1640625" bestFit="1" customWidth="1"/>
    <col min="958" max="958" width="21.5" bestFit="1" customWidth="1"/>
    <col min="959" max="959" width="20.83203125" bestFit="1" customWidth="1"/>
    <col min="960" max="960" width="15.1640625" bestFit="1" customWidth="1"/>
    <col min="961" max="961" width="27.1640625" bestFit="1" customWidth="1"/>
    <col min="962" max="962" width="21.5" bestFit="1" customWidth="1"/>
    <col min="963" max="963" width="20.83203125" bestFit="1" customWidth="1"/>
    <col min="964" max="964" width="15.1640625" bestFit="1" customWidth="1"/>
    <col min="965" max="965" width="27.1640625" bestFit="1" customWidth="1"/>
    <col min="966" max="966" width="21.5" bestFit="1" customWidth="1"/>
    <col min="967" max="967" width="20.83203125" bestFit="1" customWidth="1"/>
    <col min="968" max="968" width="15.1640625" bestFit="1" customWidth="1"/>
    <col min="969" max="969" width="27.1640625" bestFit="1" customWidth="1"/>
    <col min="970" max="970" width="21.5" bestFit="1" customWidth="1"/>
    <col min="971" max="971" width="20.83203125" bestFit="1" customWidth="1"/>
    <col min="972" max="972" width="15.1640625" bestFit="1" customWidth="1"/>
    <col min="973" max="973" width="27.1640625" bestFit="1" customWidth="1"/>
    <col min="974" max="974" width="21.5" bestFit="1" customWidth="1"/>
    <col min="975" max="975" width="20.83203125" bestFit="1" customWidth="1"/>
    <col min="976" max="976" width="15.1640625" bestFit="1" customWidth="1"/>
    <col min="977" max="977" width="27.1640625" bestFit="1" customWidth="1"/>
    <col min="978" max="978" width="21.5" bestFit="1" customWidth="1"/>
    <col min="979" max="979" width="20.83203125" bestFit="1" customWidth="1"/>
    <col min="980" max="980" width="15.1640625" bestFit="1" customWidth="1"/>
    <col min="981" max="981" width="27.1640625" bestFit="1" customWidth="1"/>
    <col min="982" max="982" width="21.5" bestFit="1" customWidth="1"/>
    <col min="983" max="983" width="20.83203125" bestFit="1" customWidth="1"/>
    <col min="984" max="984" width="15.1640625" bestFit="1" customWidth="1"/>
    <col min="985" max="985" width="27.1640625" bestFit="1" customWidth="1"/>
    <col min="986" max="986" width="21.5" bestFit="1" customWidth="1"/>
    <col min="987" max="987" width="20.83203125" bestFit="1" customWidth="1"/>
    <col min="988" max="988" width="15.1640625" bestFit="1" customWidth="1"/>
    <col min="989" max="989" width="27.1640625" bestFit="1" customWidth="1"/>
    <col min="990" max="990" width="21.5" bestFit="1" customWidth="1"/>
    <col min="991" max="991" width="20.83203125" bestFit="1" customWidth="1"/>
    <col min="992" max="992" width="15.1640625" bestFit="1" customWidth="1"/>
    <col min="993" max="993" width="27.1640625" bestFit="1" customWidth="1"/>
    <col min="994" max="994" width="21.5" bestFit="1" customWidth="1"/>
    <col min="995" max="995" width="20.83203125" bestFit="1" customWidth="1"/>
    <col min="996" max="996" width="15.1640625" bestFit="1" customWidth="1"/>
    <col min="997" max="997" width="27.1640625" bestFit="1" customWidth="1"/>
    <col min="998" max="998" width="21.5" bestFit="1" customWidth="1"/>
    <col min="999" max="999" width="20.83203125" bestFit="1" customWidth="1"/>
    <col min="1000" max="1000" width="15.1640625" bestFit="1" customWidth="1"/>
    <col min="1001" max="1001" width="27.1640625" bestFit="1" customWidth="1"/>
    <col min="1002" max="1002" width="21.5" bestFit="1" customWidth="1"/>
    <col min="1003" max="1003" width="20.83203125" bestFit="1" customWidth="1"/>
    <col min="1004" max="1004" width="15.1640625" bestFit="1" customWidth="1"/>
    <col min="1005" max="1005" width="27.1640625" bestFit="1" customWidth="1"/>
    <col min="1006" max="1006" width="21.5" bestFit="1" customWidth="1"/>
    <col min="1007" max="1007" width="20.83203125" bestFit="1" customWidth="1"/>
    <col min="1008" max="1008" width="15.1640625" bestFit="1" customWidth="1"/>
    <col min="1009" max="1009" width="27.1640625" bestFit="1" customWidth="1"/>
    <col min="1010" max="1010" width="21.5" bestFit="1" customWidth="1"/>
    <col min="1011" max="1011" width="20.83203125" bestFit="1" customWidth="1"/>
    <col min="1012" max="1012" width="15.1640625" bestFit="1" customWidth="1"/>
    <col min="1013" max="1013" width="27.1640625" bestFit="1" customWidth="1"/>
    <col min="1014" max="1014" width="21.5" bestFit="1" customWidth="1"/>
    <col min="1015" max="1015" width="20.83203125" bestFit="1" customWidth="1"/>
    <col min="1016" max="1016" width="15.1640625" bestFit="1" customWidth="1"/>
    <col min="1017" max="1017" width="27.1640625" bestFit="1" customWidth="1"/>
    <col min="1018" max="1018" width="21.5" bestFit="1" customWidth="1"/>
    <col min="1019" max="1019" width="20.83203125" bestFit="1" customWidth="1"/>
    <col min="1020" max="1020" width="15.1640625" bestFit="1" customWidth="1"/>
    <col min="1021" max="1021" width="27.1640625" bestFit="1" customWidth="1"/>
    <col min="1022" max="1022" width="21.5" bestFit="1" customWidth="1"/>
    <col min="1023" max="1023" width="20.83203125" bestFit="1" customWidth="1"/>
    <col min="1024" max="1024" width="15.1640625" bestFit="1" customWidth="1"/>
    <col min="1025" max="1025" width="27.1640625" bestFit="1" customWidth="1"/>
    <col min="1026" max="1026" width="21.5" bestFit="1" customWidth="1"/>
    <col min="1027" max="1027" width="20.83203125" bestFit="1" customWidth="1"/>
    <col min="1028" max="1028" width="15.1640625" bestFit="1" customWidth="1"/>
    <col min="1029" max="1029" width="27.1640625" bestFit="1" customWidth="1"/>
    <col min="1030" max="1030" width="21.5" bestFit="1" customWidth="1"/>
    <col min="1031" max="1031" width="20.83203125" bestFit="1" customWidth="1"/>
    <col min="1032" max="1032" width="15.1640625" bestFit="1" customWidth="1"/>
    <col min="1033" max="1033" width="27.1640625" bestFit="1" customWidth="1"/>
    <col min="1034" max="1034" width="21.5" bestFit="1" customWidth="1"/>
    <col min="1035" max="1035" width="20.83203125" bestFit="1" customWidth="1"/>
    <col min="1036" max="1036" width="15.1640625" bestFit="1" customWidth="1"/>
    <col min="1037" max="1037" width="27.1640625" bestFit="1" customWidth="1"/>
    <col min="1038" max="1038" width="21.5" bestFit="1" customWidth="1"/>
    <col min="1039" max="1039" width="20.83203125" bestFit="1" customWidth="1"/>
    <col min="1040" max="1040" width="15.1640625" bestFit="1" customWidth="1"/>
    <col min="1041" max="1041" width="27.1640625" bestFit="1" customWidth="1"/>
    <col min="1042" max="1042" width="21.5" bestFit="1" customWidth="1"/>
    <col min="1043" max="1043" width="20.83203125" bestFit="1" customWidth="1"/>
    <col min="1044" max="1044" width="15.1640625" bestFit="1" customWidth="1"/>
    <col min="1045" max="1045" width="27.1640625" bestFit="1" customWidth="1"/>
    <col min="1046" max="1046" width="21.5" bestFit="1" customWidth="1"/>
    <col min="1047" max="1047" width="20.83203125" bestFit="1" customWidth="1"/>
    <col min="1048" max="1048" width="15.1640625" bestFit="1" customWidth="1"/>
    <col min="1049" max="1049" width="27.1640625" bestFit="1" customWidth="1"/>
    <col min="1050" max="1050" width="21.5" bestFit="1" customWidth="1"/>
    <col min="1051" max="1051" width="20.83203125" bestFit="1" customWidth="1"/>
    <col min="1052" max="1052" width="15.1640625" bestFit="1" customWidth="1"/>
    <col min="1053" max="1053" width="27.1640625" bestFit="1" customWidth="1"/>
    <col min="1054" max="1054" width="21.5" bestFit="1" customWidth="1"/>
    <col min="1055" max="1055" width="20.83203125" bestFit="1" customWidth="1"/>
    <col min="1056" max="1056" width="15.1640625" bestFit="1" customWidth="1"/>
    <col min="1057" max="1057" width="27.1640625" bestFit="1" customWidth="1"/>
    <col min="1058" max="1058" width="21.5" bestFit="1" customWidth="1"/>
    <col min="1059" max="1059" width="20.83203125" bestFit="1" customWidth="1"/>
    <col min="1060" max="1060" width="15.1640625" bestFit="1" customWidth="1"/>
    <col min="1061" max="1061" width="27.1640625" bestFit="1" customWidth="1"/>
    <col min="1062" max="1062" width="21.5" bestFit="1" customWidth="1"/>
    <col min="1063" max="1063" width="20.83203125" bestFit="1" customWidth="1"/>
    <col min="1064" max="1064" width="15.1640625" bestFit="1" customWidth="1"/>
    <col min="1065" max="1065" width="27.1640625" bestFit="1" customWidth="1"/>
    <col min="1066" max="1066" width="21.5" bestFit="1" customWidth="1"/>
    <col min="1067" max="1067" width="20.83203125" bestFit="1" customWidth="1"/>
    <col min="1068" max="1068" width="15.1640625" bestFit="1" customWidth="1"/>
    <col min="1069" max="1069" width="27" bestFit="1" customWidth="1"/>
    <col min="1070" max="1070" width="21.33203125" bestFit="1" customWidth="1"/>
    <col min="1071" max="1071" width="20.83203125" bestFit="1" customWidth="1"/>
    <col min="1072" max="1072" width="15.1640625" bestFit="1" customWidth="1"/>
    <col min="1073" max="1073" width="27" bestFit="1" customWidth="1"/>
    <col min="1074" max="1074" width="21.33203125" bestFit="1" customWidth="1"/>
    <col min="1075" max="1075" width="20.83203125" bestFit="1" customWidth="1"/>
    <col min="1076" max="1076" width="15.1640625" bestFit="1" customWidth="1"/>
    <col min="1077" max="1077" width="27" bestFit="1" customWidth="1"/>
    <col min="1078" max="1078" width="21.33203125" bestFit="1" customWidth="1"/>
    <col min="1079" max="1079" width="20.83203125" bestFit="1" customWidth="1"/>
    <col min="1080" max="1080" width="15.1640625" bestFit="1" customWidth="1"/>
    <col min="1081" max="1081" width="27" bestFit="1" customWidth="1"/>
    <col min="1082" max="1082" width="21.33203125" bestFit="1" customWidth="1"/>
    <col min="1083" max="1083" width="20.83203125" bestFit="1" customWidth="1"/>
    <col min="1084" max="1084" width="15.1640625" bestFit="1" customWidth="1"/>
    <col min="1085" max="1085" width="27" bestFit="1" customWidth="1"/>
    <col min="1086" max="1086" width="21.33203125" bestFit="1" customWidth="1"/>
    <col min="1087" max="1087" width="20.83203125" bestFit="1" customWidth="1"/>
    <col min="1088" max="1088" width="15.1640625" bestFit="1" customWidth="1"/>
    <col min="1089" max="1089" width="27" bestFit="1" customWidth="1"/>
    <col min="1090" max="1090" width="21.33203125" bestFit="1" customWidth="1"/>
    <col min="1091" max="1091" width="20.83203125" bestFit="1" customWidth="1"/>
    <col min="1092" max="1092" width="15.1640625" bestFit="1" customWidth="1"/>
    <col min="1093" max="1093" width="27" bestFit="1" customWidth="1"/>
    <col min="1094" max="1094" width="21.33203125" bestFit="1" customWidth="1"/>
    <col min="1095" max="1095" width="20.83203125" bestFit="1" customWidth="1"/>
    <col min="1096" max="1096" width="15.1640625" bestFit="1" customWidth="1"/>
    <col min="1097" max="1097" width="27" bestFit="1" customWidth="1"/>
    <col min="1098" max="1098" width="21.33203125" bestFit="1" customWidth="1"/>
    <col min="1099" max="1099" width="20.83203125" bestFit="1" customWidth="1"/>
    <col min="1100" max="1100" width="15.1640625" bestFit="1" customWidth="1"/>
    <col min="1101" max="1101" width="27" bestFit="1" customWidth="1"/>
    <col min="1102" max="1102" width="21.33203125" bestFit="1" customWidth="1"/>
    <col min="1103" max="1103" width="20.83203125" bestFit="1" customWidth="1"/>
    <col min="1104" max="1104" width="15.1640625" bestFit="1" customWidth="1"/>
    <col min="1105" max="1105" width="27" bestFit="1" customWidth="1"/>
    <col min="1106" max="1106" width="21.33203125" bestFit="1" customWidth="1"/>
    <col min="1107" max="1107" width="20.83203125" bestFit="1" customWidth="1"/>
    <col min="1108" max="1108" width="15.1640625" bestFit="1" customWidth="1"/>
    <col min="1109" max="1109" width="27" bestFit="1" customWidth="1"/>
    <col min="1110" max="1110" width="21.33203125" bestFit="1" customWidth="1"/>
    <col min="1111" max="1111" width="20.83203125" bestFit="1" customWidth="1"/>
    <col min="1112" max="1112" width="15.1640625" bestFit="1" customWidth="1"/>
    <col min="1113" max="1113" width="27" bestFit="1" customWidth="1"/>
    <col min="1114" max="1114" width="21.33203125" bestFit="1" customWidth="1"/>
    <col min="1115" max="1115" width="20.83203125" bestFit="1" customWidth="1"/>
    <col min="1116" max="1116" width="15.1640625" bestFit="1" customWidth="1"/>
    <col min="1117" max="1117" width="27" bestFit="1" customWidth="1"/>
    <col min="1118" max="1118" width="21.33203125" bestFit="1" customWidth="1"/>
    <col min="1119" max="1119" width="20.83203125" bestFit="1" customWidth="1"/>
    <col min="1120" max="1120" width="15.1640625" bestFit="1" customWidth="1"/>
    <col min="1121" max="1121" width="27" bestFit="1" customWidth="1"/>
    <col min="1122" max="1122" width="21.33203125" bestFit="1" customWidth="1"/>
    <col min="1123" max="1123" width="20.83203125" bestFit="1" customWidth="1"/>
    <col min="1124" max="1124" width="15.1640625" bestFit="1" customWidth="1"/>
    <col min="1125" max="1125" width="27" bestFit="1" customWidth="1"/>
    <col min="1126" max="1126" width="21.33203125" bestFit="1" customWidth="1"/>
    <col min="1127" max="1127" width="20.83203125" bestFit="1" customWidth="1"/>
    <col min="1128" max="1128" width="15.1640625" bestFit="1" customWidth="1"/>
    <col min="1129" max="1129" width="27" bestFit="1" customWidth="1"/>
    <col min="1130" max="1130" width="21.33203125" bestFit="1" customWidth="1"/>
    <col min="1131" max="1131" width="20.83203125" bestFit="1" customWidth="1"/>
    <col min="1132" max="1132" width="15.1640625" bestFit="1" customWidth="1"/>
    <col min="1133" max="1133" width="27" bestFit="1" customWidth="1"/>
    <col min="1134" max="1134" width="21.33203125" bestFit="1" customWidth="1"/>
    <col min="1135" max="1135" width="20.83203125" bestFit="1" customWidth="1"/>
    <col min="1136" max="1136" width="15.1640625" bestFit="1" customWidth="1"/>
    <col min="1137" max="1137" width="27" bestFit="1" customWidth="1"/>
    <col min="1138" max="1138" width="21.33203125" bestFit="1" customWidth="1"/>
    <col min="1139" max="1139" width="20.83203125" bestFit="1" customWidth="1"/>
    <col min="1140" max="1140" width="15.1640625" bestFit="1" customWidth="1"/>
    <col min="1141" max="1141" width="27" bestFit="1" customWidth="1"/>
    <col min="1142" max="1142" width="21.33203125" bestFit="1" customWidth="1"/>
    <col min="1143" max="1143" width="20.83203125" bestFit="1" customWidth="1"/>
    <col min="1144" max="1144" width="15.1640625" bestFit="1" customWidth="1"/>
    <col min="1145" max="1145" width="27" bestFit="1" customWidth="1"/>
    <col min="1146" max="1146" width="21.33203125" bestFit="1" customWidth="1"/>
    <col min="1147" max="1147" width="20.83203125" bestFit="1" customWidth="1"/>
    <col min="1148" max="1148" width="15.1640625" bestFit="1" customWidth="1"/>
    <col min="1149" max="1149" width="27" bestFit="1" customWidth="1"/>
    <col min="1150" max="1150" width="21.33203125" bestFit="1" customWidth="1"/>
    <col min="1151" max="1151" width="20.83203125" bestFit="1" customWidth="1"/>
    <col min="1152" max="1152" width="15.1640625" bestFit="1" customWidth="1"/>
    <col min="1153" max="1153" width="27" bestFit="1" customWidth="1"/>
    <col min="1154" max="1154" width="21.33203125" bestFit="1" customWidth="1"/>
    <col min="1155" max="1155" width="20.83203125" bestFit="1" customWidth="1"/>
    <col min="1156" max="1156" width="15.1640625" bestFit="1" customWidth="1"/>
    <col min="1157" max="1157" width="27" bestFit="1" customWidth="1"/>
    <col min="1158" max="1158" width="21.33203125" bestFit="1" customWidth="1"/>
    <col min="1159" max="1159" width="20.83203125" bestFit="1" customWidth="1"/>
    <col min="1160" max="1160" width="15.1640625" bestFit="1" customWidth="1"/>
    <col min="1161" max="1161" width="27" bestFit="1" customWidth="1"/>
    <col min="1162" max="1162" width="21.33203125" bestFit="1" customWidth="1"/>
    <col min="1163" max="1163" width="20.83203125" bestFit="1" customWidth="1"/>
    <col min="1164" max="1164" width="15.1640625" bestFit="1" customWidth="1"/>
    <col min="1165" max="1165" width="27" bestFit="1" customWidth="1"/>
    <col min="1166" max="1166" width="21.33203125" bestFit="1" customWidth="1"/>
    <col min="1167" max="1167" width="20.83203125" bestFit="1" customWidth="1"/>
    <col min="1168" max="1168" width="15.1640625" bestFit="1" customWidth="1"/>
    <col min="1169" max="1169" width="27" bestFit="1" customWidth="1"/>
    <col min="1170" max="1170" width="21.33203125" bestFit="1" customWidth="1"/>
    <col min="1171" max="1171" width="20.83203125" bestFit="1" customWidth="1"/>
    <col min="1172" max="1172" width="15.1640625" bestFit="1" customWidth="1"/>
    <col min="1173" max="1173" width="27" bestFit="1" customWidth="1"/>
    <col min="1174" max="1174" width="21.33203125" bestFit="1" customWidth="1"/>
    <col min="1175" max="1175" width="20.83203125" bestFit="1" customWidth="1"/>
    <col min="1176" max="1176" width="15.1640625" bestFit="1" customWidth="1"/>
    <col min="1177" max="1177" width="27" bestFit="1" customWidth="1"/>
    <col min="1178" max="1178" width="21.33203125" bestFit="1" customWidth="1"/>
    <col min="1179" max="1179" width="20.83203125" bestFit="1" customWidth="1"/>
    <col min="1180" max="1180" width="15.1640625" bestFit="1" customWidth="1"/>
    <col min="1181" max="1181" width="27.33203125" bestFit="1" customWidth="1"/>
    <col min="1182" max="1182" width="21.6640625" bestFit="1" customWidth="1"/>
    <col min="1183" max="1183" width="20.83203125" bestFit="1" customWidth="1"/>
    <col min="1184" max="1184" width="15.1640625" bestFit="1" customWidth="1"/>
    <col min="1185" max="1185" width="27.33203125" bestFit="1" customWidth="1"/>
    <col min="1186" max="1186" width="21.6640625" bestFit="1" customWidth="1"/>
    <col min="1187" max="1187" width="20.83203125" bestFit="1" customWidth="1"/>
    <col min="1188" max="1188" width="15.1640625" bestFit="1" customWidth="1"/>
    <col min="1189" max="1189" width="27.33203125" bestFit="1" customWidth="1"/>
    <col min="1190" max="1190" width="21.6640625" bestFit="1" customWidth="1"/>
    <col min="1191" max="1191" width="20.83203125" bestFit="1" customWidth="1"/>
    <col min="1192" max="1192" width="15.1640625" bestFit="1" customWidth="1"/>
    <col min="1193" max="1193" width="27.33203125" bestFit="1" customWidth="1"/>
    <col min="1194" max="1194" width="21.6640625" bestFit="1" customWidth="1"/>
    <col min="1195" max="1195" width="20.83203125" bestFit="1" customWidth="1"/>
    <col min="1196" max="1196" width="15.1640625" bestFit="1" customWidth="1"/>
    <col min="1197" max="1197" width="27.33203125" bestFit="1" customWidth="1"/>
    <col min="1198" max="1198" width="21.6640625" bestFit="1" customWidth="1"/>
    <col min="1199" max="1199" width="20.83203125" bestFit="1" customWidth="1"/>
    <col min="1200" max="1200" width="15.1640625" bestFit="1" customWidth="1"/>
    <col min="1201" max="1201" width="27.33203125" bestFit="1" customWidth="1"/>
    <col min="1202" max="1202" width="21.6640625" bestFit="1" customWidth="1"/>
    <col min="1203" max="1203" width="20.83203125" bestFit="1" customWidth="1"/>
    <col min="1204" max="1204" width="15.1640625" bestFit="1" customWidth="1"/>
    <col min="1205" max="1205" width="27.33203125" bestFit="1" customWidth="1"/>
    <col min="1206" max="1206" width="21.6640625" bestFit="1" customWidth="1"/>
    <col min="1207" max="1207" width="20.83203125" bestFit="1" customWidth="1"/>
    <col min="1208" max="1208" width="15.1640625" bestFit="1" customWidth="1"/>
    <col min="1209" max="1209" width="27.33203125" bestFit="1" customWidth="1"/>
    <col min="1210" max="1210" width="21.6640625" bestFit="1" customWidth="1"/>
    <col min="1211" max="1211" width="20.83203125" bestFit="1" customWidth="1"/>
    <col min="1212" max="1212" width="15.1640625" bestFit="1" customWidth="1"/>
    <col min="1213" max="1213" width="27.33203125" bestFit="1" customWidth="1"/>
    <col min="1214" max="1214" width="21.6640625" bestFit="1" customWidth="1"/>
    <col min="1215" max="1215" width="20.83203125" bestFit="1" customWidth="1"/>
    <col min="1216" max="1216" width="15.1640625" bestFit="1" customWidth="1"/>
    <col min="1217" max="1217" width="27.33203125" bestFit="1" customWidth="1"/>
    <col min="1218" max="1218" width="21.6640625" bestFit="1" customWidth="1"/>
    <col min="1219" max="1219" width="20.83203125" bestFit="1" customWidth="1"/>
    <col min="1220" max="1220" width="15.1640625" bestFit="1" customWidth="1"/>
    <col min="1221" max="1221" width="27.33203125" bestFit="1" customWidth="1"/>
    <col min="1222" max="1222" width="21.6640625" bestFit="1" customWidth="1"/>
    <col min="1223" max="1223" width="20.83203125" bestFit="1" customWidth="1"/>
    <col min="1224" max="1224" width="15.1640625" bestFit="1" customWidth="1"/>
    <col min="1225" max="1225" width="27.33203125" bestFit="1" customWidth="1"/>
    <col min="1226" max="1226" width="21.6640625" bestFit="1" customWidth="1"/>
    <col min="1227" max="1227" width="20.83203125" bestFit="1" customWidth="1"/>
    <col min="1228" max="1228" width="15.1640625" bestFit="1" customWidth="1"/>
    <col min="1229" max="1229" width="27.33203125" bestFit="1" customWidth="1"/>
    <col min="1230" max="1230" width="21.6640625" bestFit="1" customWidth="1"/>
    <col min="1231" max="1231" width="20.83203125" bestFit="1" customWidth="1"/>
    <col min="1232" max="1232" width="15.1640625" bestFit="1" customWidth="1"/>
    <col min="1233" max="1233" width="27.33203125" bestFit="1" customWidth="1"/>
    <col min="1234" max="1234" width="21.6640625" bestFit="1" customWidth="1"/>
    <col min="1235" max="1235" width="20.83203125" bestFit="1" customWidth="1"/>
    <col min="1236" max="1236" width="15.1640625" bestFit="1" customWidth="1"/>
    <col min="1237" max="1237" width="27.33203125" bestFit="1" customWidth="1"/>
    <col min="1238" max="1238" width="21.6640625" bestFit="1" customWidth="1"/>
    <col min="1239" max="1239" width="20.83203125" bestFit="1" customWidth="1"/>
    <col min="1240" max="1240" width="15.1640625" bestFit="1" customWidth="1"/>
    <col min="1241" max="1241" width="27.33203125" bestFit="1" customWidth="1"/>
    <col min="1242" max="1242" width="21.6640625" bestFit="1" customWidth="1"/>
    <col min="1243" max="1243" width="20.83203125" bestFit="1" customWidth="1"/>
    <col min="1244" max="1244" width="15.1640625" bestFit="1" customWidth="1"/>
    <col min="1245" max="1245" width="27.33203125" bestFit="1" customWidth="1"/>
    <col min="1246" max="1246" width="21.6640625" bestFit="1" customWidth="1"/>
    <col min="1247" max="1247" width="20.83203125" bestFit="1" customWidth="1"/>
    <col min="1248" max="1248" width="15.1640625" bestFit="1" customWidth="1"/>
    <col min="1249" max="1249" width="27.33203125" bestFit="1" customWidth="1"/>
    <col min="1250" max="1250" width="21.6640625" bestFit="1" customWidth="1"/>
    <col min="1251" max="1251" width="20.83203125" bestFit="1" customWidth="1"/>
    <col min="1252" max="1252" width="15.1640625" bestFit="1" customWidth="1"/>
    <col min="1253" max="1253" width="27.33203125" bestFit="1" customWidth="1"/>
    <col min="1254" max="1254" width="21.6640625" bestFit="1" customWidth="1"/>
    <col min="1255" max="1255" width="20.83203125" bestFit="1" customWidth="1"/>
    <col min="1256" max="1256" width="15.1640625" bestFit="1" customWidth="1"/>
    <col min="1257" max="1257" width="27.33203125" bestFit="1" customWidth="1"/>
    <col min="1258" max="1258" width="21.6640625" bestFit="1" customWidth="1"/>
    <col min="1259" max="1259" width="20.83203125" bestFit="1" customWidth="1"/>
    <col min="1260" max="1260" width="15.1640625" bestFit="1" customWidth="1"/>
    <col min="1261" max="1261" width="27.33203125" bestFit="1" customWidth="1"/>
    <col min="1262" max="1262" width="21.6640625" bestFit="1" customWidth="1"/>
    <col min="1263" max="1263" width="20.83203125" bestFit="1" customWidth="1"/>
    <col min="1264" max="1264" width="15.1640625" bestFit="1" customWidth="1"/>
    <col min="1265" max="1265" width="27.33203125" bestFit="1" customWidth="1"/>
    <col min="1266" max="1266" width="21.6640625" bestFit="1" customWidth="1"/>
    <col min="1267" max="1267" width="20.83203125" bestFit="1" customWidth="1"/>
    <col min="1268" max="1268" width="15.1640625" bestFit="1" customWidth="1"/>
    <col min="1269" max="1269" width="27.33203125" bestFit="1" customWidth="1"/>
    <col min="1270" max="1270" width="21.6640625" bestFit="1" customWidth="1"/>
    <col min="1271" max="1271" width="20.83203125" bestFit="1" customWidth="1"/>
    <col min="1272" max="1272" width="15.1640625" bestFit="1" customWidth="1"/>
    <col min="1273" max="1273" width="27.33203125" bestFit="1" customWidth="1"/>
    <col min="1274" max="1274" width="21.6640625" bestFit="1" customWidth="1"/>
    <col min="1275" max="1275" width="20.83203125" bestFit="1" customWidth="1"/>
    <col min="1276" max="1276" width="15.1640625" bestFit="1" customWidth="1"/>
    <col min="1277" max="1277" width="27.33203125" bestFit="1" customWidth="1"/>
    <col min="1278" max="1278" width="21.6640625" bestFit="1" customWidth="1"/>
    <col min="1279" max="1279" width="20.83203125" bestFit="1" customWidth="1"/>
    <col min="1280" max="1280" width="15.1640625" bestFit="1" customWidth="1"/>
    <col min="1281" max="1281" width="27.33203125" bestFit="1" customWidth="1"/>
    <col min="1282" max="1282" width="21.6640625" bestFit="1" customWidth="1"/>
    <col min="1283" max="1283" width="20.83203125" bestFit="1" customWidth="1"/>
    <col min="1284" max="1284" width="15.1640625" bestFit="1" customWidth="1"/>
    <col min="1285" max="1285" width="27.33203125" bestFit="1" customWidth="1"/>
    <col min="1286" max="1286" width="21.6640625" bestFit="1" customWidth="1"/>
    <col min="1287" max="1287" width="20.83203125" bestFit="1" customWidth="1"/>
    <col min="1288" max="1288" width="15.1640625" bestFit="1" customWidth="1"/>
    <col min="1289" max="1289" width="27.33203125" bestFit="1" customWidth="1"/>
    <col min="1290" max="1290" width="21.6640625" bestFit="1" customWidth="1"/>
    <col min="1291" max="1291" width="20.83203125" bestFit="1" customWidth="1"/>
    <col min="1292" max="1292" width="15.1640625" bestFit="1" customWidth="1"/>
    <col min="1293" max="1293" width="27.1640625" bestFit="1" customWidth="1"/>
    <col min="1294" max="1294" width="21.5" bestFit="1" customWidth="1"/>
    <col min="1295" max="1295" width="20.83203125" bestFit="1" customWidth="1"/>
    <col min="1296" max="1296" width="15.1640625" bestFit="1" customWidth="1"/>
    <col min="1297" max="1297" width="27.1640625" bestFit="1" customWidth="1"/>
    <col min="1298" max="1298" width="21.5" bestFit="1" customWidth="1"/>
    <col min="1299" max="1299" width="20.83203125" bestFit="1" customWidth="1"/>
    <col min="1300" max="1300" width="15.1640625" bestFit="1" customWidth="1"/>
    <col min="1301" max="1301" width="27.1640625" bestFit="1" customWidth="1"/>
    <col min="1302" max="1302" width="21.5" bestFit="1" customWidth="1"/>
    <col min="1303" max="1303" width="20.83203125" bestFit="1" customWidth="1"/>
    <col min="1304" max="1304" width="15.1640625" bestFit="1" customWidth="1"/>
    <col min="1305" max="1305" width="27.1640625" bestFit="1" customWidth="1"/>
    <col min="1306" max="1306" width="21.5" bestFit="1" customWidth="1"/>
    <col min="1307" max="1307" width="20.83203125" bestFit="1" customWidth="1"/>
    <col min="1308" max="1308" width="15.1640625" bestFit="1" customWidth="1"/>
    <col min="1309" max="1309" width="27.1640625" bestFit="1" customWidth="1"/>
    <col min="1310" max="1310" width="21.5" bestFit="1" customWidth="1"/>
    <col min="1311" max="1311" width="20.83203125" bestFit="1" customWidth="1"/>
    <col min="1312" max="1312" width="15.1640625" bestFit="1" customWidth="1"/>
    <col min="1313" max="1313" width="27.1640625" bestFit="1" customWidth="1"/>
    <col min="1314" max="1314" width="21.5" bestFit="1" customWidth="1"/>
    <col min="1315" max="1315" width="20.83203125" bestFit="1" customWidth="1"/>
    <col min="1316" max="1316" width="15.1640625" bestFit="1" customWidth="1"/>
    <col min="1317" max="1317" width="27.1640625" bestFit="1" customWidth="1"/>
    <col min="1318" max="1318" width="21.5" bestFit="1" customWidth="1"/>
    <col min="1319" max="1319" width="20.83203125" bestFit="1" customWidth="1"/>
    <col min="1320" max="1320" width="15.1640625" bestFit="1" customWidth="1"/>
    <col min="1321" max="1321" width="27.1640625" bestFit="1" customWidth="1"/>
    <col min="1322" max="1322" width="21.5" bestFit="1" customWidth="1"/>
    <col min="1323" max="1323" width="20.83203125" bestFit="1" customWidth="1"/>
    <col min="1324" max="1324" width="15.1640625" bestFit="1" customWidth="1"/>
    <col min="1325" max="1325" width="27.1640625" bestFit="1" customWidth="1"/>
    <col min="1326" max="1326" width="21.5" bestFit="1" customWidth="1"/>
    <col min="1327" max="1327" width="20.83203125" bestFit="1" customWidth="1"/>
    <col min="1328" max="1328" width="15.1640625" bestFit="1" customWidth="1"/>
    <col min="1329" max="1329" width="27.1640625" bestFit="1" customWidth="1"/>
    <col min="1330" max="1330" width="21.5" bestFit="1" customWidth="1"/>
    <col min="1331" max="1331" width="20.83203125" bestFit="1" customWidth="1"/>
    <col min="1332" max="1332" width="15.1640625" bestFit="1" customWidth="1"/>
    <col min="1333" max="1333" width="27.1640625" bestFit="1" customWidth="1"/>
    <col min="1334" max="1334" width="21.5" bestFit="1" customWidth="1"/>
    <col min="1335" max="1335" width="20.83203125" bestFit="1" customWidth="1"/>
    <col min="1336" max="1336" width="15.1640625" bestFit="1" customWidth="1"/>
    <col min="1337" max="1337" width="27.1640625" bestFit="1" customWidth="1"/>
    <col min="1338" max="1338" width="21.5" bestFit="1" customWidth="1"/>
    <col min="1339" max="1339" width="20.83203125" bestFit="1" customWidth="1"/>
    <col min="1340" max="1340" width="15.1640625" bestFit="1" customWidth="1"/>
    <col min="1341" max="1341" width="27.1640625" bestFit="1" customWidth="1"/>
    <col min="1342" max="1342" width="21.5" bestFit="1" customWidth="1"/>
    <col min="1343" max="1343" width="20.83203125" bestFit="1" customWidth="1"/>
    <col min="1344" max="1344" width="15.1640625" bestFit="1" customWidth="1"/>
    <col min="1345" max="1345" width="27.1640625" bestFit="1" customWidth="1"/>
    <col min="1346" max="1346" width="21.5" bestFit="1" customWidth="1"/>
    <col min="1347" max="1347" width="20.83203125" bestFit="1" customWidth="1"/>
    <col min="1348" max="1348" width="15.1640625" bestFit="1" customWidth="1"/>
    <col min="1349" max="1349" width="27.1640625" bestFit="1" customWidth="1"/>
    <col min="1350" max="1350" width="21.5" bestFit="1" customWidth="1"/>
    <col min="1351" max="1351" width="20.83203125" bestFit="1" customWidth="1"/>
    <col min="1352" max="1352" width="15.1640625" bestFit="1" customWidth="1"/>
    <col min="1353" max="1353" width="27.1640625" bestFit="1" customWidth="1"/>
    <col min="1354" max="1354" width="21.5" bestFit="1" customWidth="1"/>
    <col min="1355" max="1355" width="20.83203125" bestFit="1" customWidth="1"/>
    <col min="1356" max="1356" width="15.1640625" bestFit="1" customWidth="1"/>
    <col min="1357" max="1357" width="27.1640625" bestFit="1" customWidth="1"/>
    <col min="1358" max="1358" width="21.5" bestFit="1" customWidth="1"/>
    <col min="1359" max="1359" width="20.83203125" bestFit="1" customWidth="1"/>
    <col min="1360" max="1360" width="15.1640625" bestFit="1" customWidth="1"/>
    <col min="1361" max="1361" width="27.1640625" bestFit="1" customWidth="1"/>
    <col min="1362" max="1362" width="21.5" bestFit="1" customWidth="1"/>
    <col min="1363" max="1363" width="20.83203125" bestFit="1" customWidth="1"/>
    <col min="1364" max="1364" width="15.1640625" bestFit="1" customWidth="1"/>
    <col min="1365" max="1365" width="27.1640625" bestFit="1" customWidth="1"/>
    <col min="1366" max="1366" width="21.5" bestFit="1" customWidth="1"/>
    <col min="1367" max="1367" width="20.83203125" bestFit="1" customWidth="1"/>
    <col min="1368" max="1368" width="15.1640625" bestFit="1" customWidth="1"/>
    <col min="1369" max="1369" width="27.1640625" bestFit="1" customWidth="1"/>
    <col min="1370" max="1370" width="21.5" bestFit="1" customWidth="1"/>
    <col min="1371" max="1371" width="20.83203125" bestFit="1" customWidth="1"/>
    <col min="1372" max="1372" width="15.1640625" bestFit="1" customWidth="1"/>
    <col min="1373" max="1373" width="27.1640625" bestFit="1" customWidth="1"/>
    <col min="1374" max="1374" width="21.5" bestFit="1" customWidth="1"/>
    <col min="1375" max="1375" width="20.83203125" bestFit="1" customWidth="1"/>
    <col min="1376" max="1376" width="15.1640625" bestFit="1" customWidth="1"/>
    <col min="1377" max="1377" width="27.1640625" bestFit="1" customWidth="1"/>
    <col min="1378" max="1378" width="21.5" bestFit="1" customWidth="1"/>
    <col min="1379" max="1379" width="20.83203125" bestFit="1" customWidth="1"/>
    <col min="1380" max="1380" width="15.1640625" bestFit="1" customWidth="1"/>
    <col min="1381" max="1381" width="27.1640625" bestFit="1" customWidth="1"/>
    <col min="1382" max="1382" width="21.5" bestFit="1" customWidth="1"/>
    <col min="1383" max="1383" width="20.83203125" bestFit="1" customWidth="1"/>
    <col min="1384" max="1384" width="15.1640625" bestFit="1" customWidth="1"/>
    <col min="1385" max="1385" width="27.1640625" bestFit="1" customWidth="1"/>
    <col min="1386" max="1386" width="21.5" bestFit="1" customWidth="1"/>
    <col min="1387" max="1387" width="20.83203125" bestFit="1" customWidth="1"/>
    <col min="1388" max="1388" width="15.1640625" bestFit="1" customWidth="1"/>
    <col min="1389" max="1389" width="27.1640625" bestFit="1" customWidth="1"/>
    <col min="1390" max="1390" width="21.5" bestFit="1" customWidth="1"/>
    <col min="1391" max="1391" width="20.83203125" bestFit="1" customWidth="1"/>
    <col min="1392" max="1392" width="15.1640625" bestFit="1" customWidth="1"/>
    <col min="1393" max="1393" width="27.1640625" bestFit="1" customWidth="1"/>
    <col min="1394" max="1394" width="21.5" bestFit="1" customWidth="1"/>
    <col min="1395" max="1395" width="20.83203125" bestFit="1" customWidth="1"/>
    <col min="1396" max="1396" width="15.1640625" bestFit="1" customWidth="1"/>
    <col min="1397" max="1397" width="27.1640625" bestFit="1" customWidth="1"/>
    <col min="1398" max="1398" width="21.5" bestFit="1" customWidth="1"/>
    <col min="1399" max="1399" width="20.83203125" bestFit="1" customWidth="1"/>
    <col min="1400" max="1400" width="15.1640625" bestFit="1" customWidth="1"/>
    <col min="1401" max="1401" width="27.1640625" bestFit="1" customWidth="1"/>
    <col min="1402" max="1402" width="21.5" bestFit="1" customWidth="1"/>
    <col min="1403" max="1403" width="20.83203125" bestFit="1" customWidth="1"/>
    <col min="1404" max="1404" width="15.1640625" bestFit="1" customWidth="1"/>
    <col min="1405" max="1405" width="27.1640625" bestFit="1" customWidth="1"/>
    <col min="1406" max="1406" width="21.5" bestFit="1" customWidth="1"/>
    <col min="1407" max="1407" width="20.83203125" bestFit="1" customWidth="1"/>
    <col min="1408" max="1408" width="15.1640625" bestFit="1" customWidth="1"/>
    <col min="1409" max="1409" width="27.1640625" bestFit="1" customWidth="1"/>
    <col min="1410" max="1410" width="21.5" bestFit="1" customWidth="1"/>
    <col min="1411" max="1411" width="25.6640625" bestFit="1" customWidth="1"/>
    <col min="1412" max="1412" width="20" bestFit="1" customWidth="1"/>
  </cols>
  <sheetData>
    <row r="1" spans="1:1412" x14ac:dyDescent="0.2">
      <c r="A1" s="4" t="s">
        <v>490</v>
      </c>
      <c r="B1" t="s">
        <v>492</v>
      </c>
      <c r="C1" s="7" t="s">
        <v>493</v>
      </c>
      <c r="D1" s="8">
        <v>43830</v>
      </c>
      <c r="E1" t="s">
        <v>505</v>
      </c>
      <c r="H1" s="7"/>
      <c r="I1" s="7"/>
      <c r="J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c r="AKW1" s="7"/>
      <c r="AKX1" s="7"/>
      <c r="AKY1" s="7"/>
      <c r="AKZ1" s="7"/>
      <c r="ALA1" s="7"/>
      <c r="ALB1" s="7"/>
      <c r="ALC1" s="7"/>
      <c r="ALD1" s="7"/>
      <c r="ALE1" s="7"/>
      <c r="ALF1" s="7"/>
      <c r="ALG1" s="7"/>
      <c r="ALH1" s="7"/>
      <c r="ALI1" s="7"/>
      <c r="ALJ1" s="7"/>
      <c r="ALK1" s="7"/>
      <c r="ALL1" s="7"/>
      <c r="ALM1" s="7"/>
      <c r="ALN1" s="7"/>
      <c r="ALO1" s="7"/>
      <c r="ALP1" s="7"/>
      <c r="ALQ1" s="7"/>
      <c r="ALR1" s="7"/>
      <c r="ALS1" s="7"/>
      <c r="ALT1" s="7"/>
      <c r="ALU1" s="7"/>
      <c r="ALV1" s="7"/>
      <c r="ALW1" s="7"/>
      <c r="ALX1" s="7"/>
      <c r="ALY1" s="7"/>
      <c r="ALZ1" s="7"/>
      <c r="AMA1" s="7"/>
      <c r="AMB1" s="7"/>
      <c r="AMC1" s="7"/>
      <c r="AMD1" s="7"/>
      <c r="AME1" s="7"/>
      <c r="AMF1" s="7"/>
      <c r="AMG1" s="7"/>
      <c r="AMH1" s="7"/>
      <c r="AMI1" s="7"/>
      <c r="AMJ1" s="7"/>
      <c r="AMK1" s="7"/>
      <c r="AML1" s="7"/>
      <c r="AMM1" s="7"/>
      <c r="AMN1" s="7"/>
      <c r="AMO1" s="7"/>
      <c r="AMP1" s="7"/>
      <c r="AMQ1" s="7"/>
      <c r="AMR1" s="7"/>
      <c r="AMS1" s="7"/>
      <c r="AMT1" s="7"/>
      <c r="AMU1" s="7"/>
      <c r="AMV1" s="7"/>
      <c r="AMW1" s="7"/>
      <c r="AMX1" s="7"/>
      <c r="AMY1" s="7"/>
      <c r="AMZ1" s="7"/>
      <c r="ANA1" s="7"/>
      <c r="ANB1" s="7"/>
      <c r="ANC1" s="7"/>
      <c r="AND1" s="7"/>
      <c r="ANE1" s="7"/>
      <c r="ANF1" s="7"/>
      <c r="ANG1" s="7"/>
      <c r="ANH1" s="7"/>
      <c r="ANI1" s="7"/>
      <c r="ANJ1" s="7"/>
      <c r="ANK1" s="7"/>
      <c r="ANL1" s="7"/>
      <c r="ANM1" s="7"/>
      <c r="ANN1" s="7"/>
      <c r="ANO1" s="7"/>
      <c r="ANP1" s="7"/>
      <c r="ANQ1" s="7"/>
      <c r="ANR1" s="7"/>
      <c r="ANS1" s="7"/>
      <c r="ANT1" s="7"/>
      <c r="ANU1" s="7"/>
      <c r="ANV1" s="7"/>
      <c r="ANW1" s="7"/>
      <c r="ANX1" s="7"/>
      <c r="ANY1" s="7"/>
      <c r="ANZ1" s="7"/>
      <c r="AOA1" s="7"/>
      <c r="AOB1" s="7"/>
      <c r="AOC1" s="7"/>
      <c r="AOD1" s="7"/>
      <c r="AOE1" s="7"/>
      <c r="AOF1" s="7"/>
      <c r="AOG1" s="7"/>
      <c r="AOH1" s="7"/>
      <c r="AOI1" s="7"/>
      <c r="AOJ1" s="7"/>
      <c r="AOK1" s="7"/>
      <c r="AOL1" s="7"/>
      <c r="AOM1" s="7"/>
      <c r="AON1" s="7"/>
      <c r="AOO1" s="7"/>
      <c r="AOP1" s="7"/>
      <c r="AOQ1" s="7"/>
      <c r="AOR1" s="7"/>
      <c r="AOS1" s="7"/>
      <c r="AOT1" s="7"/>
      <c r="AOU1" s="7"/>
      <c r="AOV1" s="7"/>
      <c r="AOW1" s="7"/>
      <c r="AOX1" s="7"/>
      <c r="AOY1" s="7"/>
      <c r="AOZ1" s="7"/>
      <c r="APA1" s="7"/>
      <c r="APB1" s="7"/>
      <c r="APC1" s="7"/>
      <c r="APD1" s="7"/>
      <c r="APE1" s="7"/>
      <c r="APF1" s="7"/>
      <c r="APG1" s="7"/>
      <c r="APH1" s="7"/>
      <c r="API1" s="7"/>
      <c r="APJ1" s="7"/>
      <c r="APK1" s="7"/>
      <c r="APL1" s="7"/>
      <c r="APM1" s="7"/>
      <c r="APN1" s="7"/>
      <c r="APO1" s="7"/>
      <c r="APP1" s="7"/>
      <c r="APQ1" s="7"/>
      <c r="APR1" s="7"/>
      <c r="APS1" s="7"/>
      <c r="APT1" s="7"/>
      <c r="APU1" s="7"/>
      <c r="APV1" s="7"/>
      <c r="APW1" s="7"/>
      <c r="APX1" s="7"/>
      <c r="APY1" s="7"/>
      <c r="APZ1" s="7"/>
      <c r="AQA1" s="7"/>
      <c r="AQB1" s="7"/>
      <c r="AQC1" s="7"/>
      <c r="AQD1" s="7"/>
      <c r="AQE1" s="7"/>
      <c r="AQF1" s="7"/>
      <c r="AQG1" s="7"/>
      <c r="AQH1" s="7"/>
      <c r="AQI1" s="7"/>
      <c r="AQJ1" s="7"/>
      <c r="AQK1" s="7"/>
      <c r="AQL1" s="7"/>
      <c r="AQM1" s="7"/>
      <c r="AQN1" s="7"/>
      <c r="AQO1" s="7"/>
      <c r="AQP1" s="7"/>
      <c r="AQQ1" s="7"/>
      <c r="AQR1" s="7"/>
      <c r="AQS1" s="7"/>
      <c r="AQT1" s="7"/>
      <c r="AQU1" s="7"/>
      <c r="AQV1" s="7"/>
      <c r="AQW1" s="7"/>
      <c r="AQX1" s="7"/>
      <c r="AQY1" s="7"/>
      <c r="AQZ1" s="7"/>
      <c r="ARA1" s="7"/>
      <c r="ARB1" s="7"/>
      <c r="ARC1" s="7"/>
      <c r="ARD1" s="7"/>
      <c r="ARE1" s="7"/>
      <c r="ARF1" s="7"/>
      <c r="ARG1" s="7"/>
      <c r="ARH1" s="7"/>
      <c r="ARI1" s="7"/>
      <c r="ARJ1" s="7"/>
      <c r="ARK1" s="7"/>
      <c r="ARL1" s="7"/>
      <c r="ARM1" s="7"/>
      <c r="ARN1" s="7"/>
      <c r="ARO1" s="7"/>
      <c r="ARP1" s="7"/>
      <c r="ARQ1" s="7"/>
      <c r="ARR1" s="7"/>
      <c r="ARS1" s="7"/>
      <c r="ART1" s="7"/>
      <c r="ARU1" s="7"/>
      <c r="ARV1" s="7"/>
      <c r="ARW1" s="7"/>
      <c r="ARX1" s="7"/>
      <c r="ARY1" s="7"/>
      <c r="ARZ1" s="7"/>
      <c r="ASA1" s="7"/>
      <c r="ASB1" s="7"/>
      <c r="ASC1" s="7"/>
      <c r="ASD1" s="7"/>
      <c r="ASE1" s="7"/>
      <c r="ASF1" s="7"/>
      <c r="ASG1" s="7"/>
      <c r="ASH1" s="7"/>
      <c r="ASI1" s="7"/>
      <c r="ASJ1" s="7"/>
      <c r="ASK1" s="7"/>
      <c r="ASL1" s="7"/>
      <c r="ASM1" s="7"/>
      <c r="ASN1" s="7"/>
      <c r="ASO1" s="7"/>
      <c r="ASP1" s="7"/>
      <c r="ASQ1" s="7"/>
      <c r="ASR1" s="7"/>
      <c r="ASS1" s="7"/>
      <c r="AST1" s="7"/>
      <c r="ASU1" s="7"/>
      <c r="ASV1" s="7"/>
      <c r="ASW1" s="7"/>
      <c r="ASX1" s="7"/>
      <c r="ASY1" s="7"/>
      <c r="ASZ1" s="7"/>
      <c r="ATA1" s="7"/>
      <c r="ATB1" s="7"/>
      <c r="ATC1" s="7"/>
      <c r="ATD1" s="7"/>
      <c r="ATE1" s="7"/>
      <c r="ATF1" s="7"/>
      <c r="ATG1" s="7"/>
      <c r="ATH1" s="7"/>
      <c r="ATI1" s="7"/>
      <c r="ATJ1" s="7"/>
      <c r="ATK1" s="7"/>
      <c r="ATL1" s="7"/>
      <c r="ATM1" s="7"/>
      <c r="ATN1" s="7"/>
      <c r="ATO1" s="7"/>
      <c r="ATP1" s="7"/>
      <c r="ATQ1" s="7"/>
      <c r="ATR1" s="7"/>
      <c r="ATS1" s="7"/>
      <c r="ATT1" s="7"/>
      <c r="ATU1" s="7"/>
      <c r="ATV1" s="7"/>
      <c r="ATW1" s="7"/>
      <c r="ATX1" s="7"/>
      <c r="ATY1" s="7"/>
      <c r="ATZ1" s="7"/>
      <c r="AUA1" s="7"/>
      <c r="AUB1" s="7"/>
      <c r="AUC1" s="7"/>
      <c r="AUD1" s="7"/>
      <c r="AUE1" s="7"/>
      <c r="AUF1" s="7"/>
      <c r="AUG1" s="7"/>
      <c r="AUH1" s="7"/>
      <c r="AUI1" s="7"/>
      <c r="AUJ1" s="7"/>
      <c r="AUK1" s="7"/>
      <c r="AUL1" s="7"/>
      <c r="AUM1" s="7"/>
      <c r="AUN1" s="7"/>
      <c r="AUO1" s="7"/>
      <c r="AUP1" s="7"/>
      <c r="AUQ1" s="7"/>
      <c r="AUR1" s="7"/>
      <c r="AUS1" s="7"/>
      <c r="AUT1" s="7"/>
      <c r="AUU1" s="7"/>
      <c r="AUV1" s="7"/>
      <c r="AUW1" s="7"/>
      <c r="AUX1" s="7"/>
      <c r="AUY1" s="7"/>
      <c r="AUZ1" s="7"/>
      <c r="AVA1" s="7"/>
      <c r="AVB1" s="7"/>
      <c r="AVC1" s="7"/>
      <c r="AVD1" s="7"/>
      <c r="AVE1" s="7"/>
      <c r="AVF1" s="7"/>
      <c r="AVG1" s="7"/>
      <c r="AVH1" s="7"/>
      <c r="AVI1" s="7"/>
      <c r="AVJ1" s="7"/>
      <c r="AVK1" s="7"/>
      <c r="AVL1" s="7"/>
      <c r="AVM1" s="7"/>
      <c r="AVN1" s="7"/>
      <c r="AVO1" s="7"/>
      <c r="AVP1" s="7"/>
      <c r="AVQ1" s="7"/>
      <c r="AVR1" s="7"/>
      <c r="AVS1" s="7"/>
      <c r="AVT1" s="7"/>
      <c r="AVU1" s="7"/>
      <c r="AVV1" s="7"/>
      <c r="AVW1" s="7"/>
      <c r="AVX1" s="7"/>
      <c r="AVY1" s="7"/>
      <c r="AVZ1" s="7"/>
      <c r="AWA1" s="7"/>
      <c r="AWB1" s="7"/>
      <c r="AWC1" s="7"/>
      <c r="AWD1" s="7"/>
      <c r="AWE1" s="7"/>
      <c r="AWF1" s="7"/>
      <c r="AWG1" s="7"/>
      <c r="AWH1" s="7"/>
      <c r="AWI1" s="7"/>
      <c r="AWJ1" s="7"/>
      <c r="AWK1" s="7"/>
      <c r="AWL1" s="7"/>
      <c r="AWM1" s="7"/>
      <c r="AWN1" s="7"/>
      <c r="AWO1" s="7"/>
      <c r="AWP1" s="7"/>
      <c r="AWQ1" s="7"/>
      <c r="AWR1" s="7"/>
      <c r="AWS1" s="7"/>
      <c r="AWT1" s="7"/>
      <c r="AWU1" s="7"/>
      <c r="AWV1" s="7"/>
      <c r="AWW1" s="7"/>
      <c r="AWX1" s="7"/>
      <c r="AWY1" s="7"/>
      <c r="AWZ1" s="7"/>
      <c r="AXA1" s="7"/>
      <c r="AXB1" s="7"/>
      <c r="AXC1" s="7"/>
      <c r="AXD1" s="7"/>
      <c r="AXE1" s="7"/>
      <c r="AXF1" s="7"/>
      <c r="AXG1" s="7"/>
      <c r="AXH1" s="7"/>
      <c r="AXI1" s="7"/>
      <c r="AXJ1" s="7"/>
      <c r="AXK1" s="7"/>
      <c r="AXL1" s="7"/>
      <c r="AXM1" s="7"/>
      <c r="AXN1" s="7"/>
      <c r="AXO1" s="7"/>
      <c r="AXP1" s="7"/>
      <c r="AXQ1" s="7"/>
      <c r="AXR1" s="7"/>
      <c r="AXS1" s="7"/>
      <c r="AXT1" s="7"/>
      <c r="AXU1" s="7"/>
      <c r="AXV1" s="7"/>
      <c r="AXW1" s="7"/>
      <c r="AXX1" s="7"/>
      <c r="AXY1" s="7"/>
      <c r="AXZ1" s="7"/>
      <c r="AYA1" s="7"/>
      <c r="AYB1" s="7"/>
      <c r="AYC1" s="7"/>
      <c r="AYD1" s="7"/>
      <c r="AYE1" s="7"/>
      <c r="AYF1" s="7"/>
      <c r="AYG1" s="7"/>
      <c r="AYH1" s="7"/>
      <c r="AYI1" s="7"/>
      <c r="AYJ1" s="7"/>
      <c r="AYK1" s="7"/>
      <c r="AYL1" s="7"/>
      <c r="AYM1" s="7"/>
      <c r="AYN1" s="7"/>
      <c r="AYO1" s="7"/>
      <c r="AYP1" s="7"/>
      <c r="AYQ1" s="7"/>
      <c r="AYR1" s="7"/>
      <c r="AYS1" s="7"/>
      <c r="AYT1" s="7"/>
      <c r="AYU1" s="7"/>
      <c r="AYV1" s="7"/>
      <c r="AYW1" s="7"/>
      <c r="AYX1" s="7"/>
      <c r="AYY1" s="7"/>
      <c r="AYZ1" s="7"/>
      <c r="AZA1" s="7"/>
      <c r="AZB1" s="7"/>
      <c r="AZC1" s="7"/>
      <c r="AZD1" s="7"/>
      <c r="AZE1" s="7"/>
      <c r="AZF1" s="7"/>
      <c r="AZG1" s="7"/>
      <c r="AZH1" s="7"/>
      <c r="AZI1" s="7"/>
      <c r="AZJ1" s="7"/>
      <c r="AZK1" s="7"/>
      <c r="AZL1" s="7"/>
      <c r="AZM1" s="7"/>
      <c r="AZN1" s="7"/>
      <c r="AZO1" s="7"/>
      <c r="AZP1" s="7"/>
      <c r="AZQ1" s="7"/>
      <c r="AZR1" s="7"/>
      <c r="AZS1" s="7"/>
      <c r="AZT1" s="7"/>
      <c r="AZU1" s="7"/>
      <c r="AZV1" s="7"/>
      <c r="AZW1" s="7"/>
      <c r="AZX1" s="7"/>
      <c r="AZY1" s="7"/>
      <c r="AZZ1" s="7"/>
      <c r="BAA1" s="7"/>
      <c r="BAB1" s="7"/>
      <c r="BAC1" s="7"/>
      <c r="BAD1" s="7"/>
      <c r="BAE1" s="7"/>
      <c r="BAF1" s="7"/>
      <c r="BAG1" s="7"/>
      <c r="BAH1" s="7"/>
      <c r="BAI1" s="7"/>
      <c r="BAJ1" s="7"/>
      <c r="BAK1" s="7"/>
      <c r="BAL1" s="7"/>
      <c r="BAM1" s="7"/>
      <c r="BAN1" s="7"/>
      <c r="BAO1" s="7"/>
      <c r="BAP1" s="7"/>
      <c r="BAQ1" s="7"/>
      <c r="BAR1" s="7"/>
      <c r="BAS1" s="7"/>
      <c r="BAT1" s="7"/>
      <c r="BAU1" s="7"/>
      <c r="BAV1" s="7"/>
      <c r="BAW1" s="7"/>
      <c r="BAX1" s="7"/>
      <c r="BAY1" s="7"/>
      <c r="BAZ1" s="7"/>
      <c r="BBA1" s="7"/>
      <c r="BBB1" s="7"/>
      <c r="BBC1" s="7"/>
      <c r="BBD1" s="7"/>
      <c r="BBE1" s="7"/>
      <c r="BBF1" s="7"/>
      <c r="BBG1" s="7"/>
      <c r="BBH1" s="7"/>
    </row>
    <row r="2" spans="1:1412" x14ac:dyDescent="0.2">
      <c r="A2" s="4">
        <v>12390</v>
      </c>
      <c r="B2" s="1">
        <v>43480</v>
      </c>
      <c r="C2">
        <f t="shared" ref="C2:C65" si="0">_xlfn.DAYS($D$1,B2)</f>
        <v>350</v>
      </c>
      <c r="D2">
        <f t="shared" ref="D2:D65" si="1">VLOOKUP(E2,$F$4:$G$7,2)</f>
        <v>1</v>
      </c>
      <c r="E2">
        <f t="shared" ref="E2:E65" si="2">DATEDIF(B2,$D$1,"m")</f>
        <v>11</v>
      </c>
      <c r="F2" s="81" t="s">
        <v>556</v>
      </c>
      <c r="G2" s="81"/>
    </row>
    <row r="3" spans="1:1412" x14ac:dyDescent="0.2">
      <c r="A3" s="4">
        <v>12391</v>
      </c>
      <c r="B3" s="1">
        <v>43481</v>
      </c>
      <c r="C3">
        <f t="shared" si="0"/>
        <v>349</v>
      </c>
      <c r="D3">
        <f t="shared" si="1"/>
        <v>1</v>
      </c>
      <c r="E3">
        <f t="shared" si="2"/>
        <v>11</v>
      </c>
      <c r="F3" s="78" t="s">
        <v>544</v>
      </c>
      <c r="G3" s="79" t="s">
        <v>557</v>
      </c>
    </row>
    <row r="4" spans="1:1412" x14ac:dyDescent="0.2">
      <c r="A4" s="4">
        <v>12393</v>
      </c>
      <c r="B4" s="1">
        <v>43486</v>
      </c>
      <c r="C4">
        <f t="shared" si="0"/>
        <v>344</v>
      </c>
      <c r="D4">
        <f t="shared" si="1"/>
        <v>1</v>
      </c>
      <c r="E4">
        <f t="shared" si="2"/>
        <v>11</v>
      </c>
      <c r="F4">
        <v>0</v>
      </c>
      <c r="G4">
        <v>4</v>
      </c>
    </row>
    <row r="5" spans="1:1412" x14ac:dyDescent="0.2">
      <c r="A5" s="4">
        <v>12394</v>
      </c>
      <c r="B5" s="1">
        <v>43492</v>
      </c>
      <c r="C5">
        <f t="shared" si="0"/>
        <v>338</v>
      </c>
      <c r="D5">
        <f t="shared" si="1"/>
        <v>1</v>
      </c>
      <c r="E5">
        <f t="shared" si="2"/>
        <v>11</v>
      </c>
      <c r="F5">
        <v>1</v>
      </c>
      <c r="G5">
        <v>3</v>
      </c>
      <c r="H5" s="21"/>
      <c r="I5" s="21"/>
    </row>
    <row r="6" spans="1:1412" x14ac:dyDescent="0.2">
      <c r="A6" s="4">
        <v>12395</v>
      </c>
      <c r="B6" s="1">
        <v>43500</v>
      </c>
      <c r="C6">
        <f t="shared" si="0"/>
        <v>330</v>
      </c>
      <c r="D6">
        <f t="shared" si="1"/>
        <v>1</v>
      </c>
      <c r="E6">
        <f t="shared" si="2"/>
        <v>10</v>
      </c>
      <c r="F6">
        <v>2</v>
      </c>
      <c r="G6">
        <v>2</v>
      </c>
    </row>
    <row r="7" spans="1:1412" x14ac:dyDescent="0.2">
      <c r="A7" s="4">
        <v>12397</v>
      </c>
      <c r="B7" s="1">
        <v>43506</v>
      </c>
      <c r="C7">
        <f t="shared" si="0"/>
        <v>324</v>
      </c>
      <c r="D7">
        <f t="shared" si="1"/>
        <v>1</v>
      </c>
      <c r="E7">
        <f t="shared" si="2"/>
        <v>10</v>
      </c>
      <c r="F7">
        <v>3</v>
      </c>
      <c r="G7">
        <v>1</v>
      </c>
    </row>
    <row r="8" spans="1:1412" x14ac:dyDescent="0.2">
      <c r="A8" s="4">
        <v>12399</v>
      </c>
      <c r="B8" s="1">
        <v>43509</v>
      </c>
      <c r="C8">
        <f t="shared" si="0"/>
        <v>321</v>
      </c>
      <c r="D8">
        <f t="shared" si="1"/>
        <v>1</v>
      </c>
      <c r="E8">
        <f t="shared" si="2"/>
        <v>10</v>
      </c>
      <c r="G8"/>
      <c r="H8" s="1"/>
    </row>
    <row r="9" spans="1:1412" x14ac:dyDescent="0.2">
      <c r="A9" s="4">
        <v>12401</v>
      </c>
      <c r="B9" s="1">
        <v>43518</v>
      </c>
      <c r="C9">
        <f t="shared" si="0"/>
        <v>312</v>
      </c>
      <c r="D9">
        <f t="shared" si="1"/>
        <v>1</v>
      </c>
      <c r="E9">
        <f t="shared" si="2"/>
        <v>10</v>
      </c>
      <c r="G9"/>
      <c r="H9" s="1"/>
    </row>
    <row r="10" spans="1:1412" x14ac:dyDescent="0.2">
      <c r="A10" s="4">
        <v>12402</v>
      </c>
      <c r="B10" s="1">
        <v>43520</v>
      </c>
      <c r="C10">
        <f t="shared" si="0"/>
        <v>310</v>
      </c>
      <c r="D10">
        <f t="shared" si="1"/>
        <v>1</v>
      </c>
      <c r="E10">
        <f t="shared" si="2"/>
        <v>10</v>
      </c>
      <c r="G10"/>
      <c r="H10" s="1"/>
    </row>
    <row r="11" spans="1:1412" x14ac:dyDescent="0.2">
      <c r="A11" s="4">
        <v>12403</v>
      </c>
      <c r="B11" s="1">
        <v>43521</v>
      </c>
      <c r="C11">
        <f t="shared" si="0"/>
        <v>309</v>
      </c>
      <c r="D11">
        <f t="shared" si="1"/>
        <v>1</v>
      </c>
      <c r="E11">
        <f t="shared" si="2"/>
        <v>10</v>
      </c>
      <c r="G11"/>
      <c r="H11" s="1"/>
    </row>
    <row r="12" spans="1:1412" x14ac:dyDescent="0.2">
      <c r="A12" s="4">
        <v>12406</v>
      </c>
      <c r="B12" s="1">
        <v>43524</v>
      </c>
      <c r="C12">
        <f t="shared" si="0"/>
        <v>306</v>
      </c>
      <c r="D12">
        <f t="shared" si="1"/>
        <v>1</v>
      </c>
      <c r="E12">
        <f t="shared" si="2"/>
        <v>10</v>
      </c>
      <c r="G12"/>
    </row>
    <row r="13" spans="1:1412" x14ac:dyDescent="0.2">
      <c r="A13" s="4">
        <v>12407</v>
      </c>
      <c r="B13" s="1">
        <v>43524</v>
      </c>
      <c r="C13">
        <f t="shared" si="0"/>
        <v>306</v>
      </c>
      <c r="D13">
        <f t="shared" si="1"/>
        <v>1</v>
      </c>
      <c r="E13">
        <f t="shared" si="2"/>
        <v>10</v>
      </c>
      <c r="F13" s="18"/>
    </row>
    <row r="14" spans="1:1412" x14ac:dyDescent="0.2">
      <c r="A14" s="4">
        <v>12408</v>
      </c>
      <c r="B14" s="1">
        <v>43530</v>
      </c>
      <c r="C14">
        <f t="shared" si="0"/>
        <v>300</v>
      </c>
      <c r="D14">
        <f t="shared" si="1"/>
        <v>1</v>
      </c>
      <c r="E14">
        <f t="shared" si="2"/>
        <v>9</v>
      </c>
      <c r="F14" s="18"/>
    </row>
    <row r="15" spans="1:1412" x14ac:dyDescent="0.2">
      <c r="A15" s="4">
        <v>12410</v>
      </c>
      <c r="B15" s="1">
        <v>43531</v>
      </c>
      <c r="C15">
        <f t="shared" si="0"/>
        <v>299</v>
      </c>
      <c r="D15">
        <f t="shared" si="1"/>
        <v>1</v>
      </c>
      <c r="E15">
        <f t="shared" si="2"/>
        <v>9</v>
      </c>
      <c r="F15" s="18"/>
    </row>
    <row r="16" spans="1:1412" x14ac:dyDescent="0.2">
      <c r="A16" s="4">
        <v>12412</v>
      </c>
      <c r="B16" s="1">
        <v>43533</v>
      </c>
      <c r="C16">
        <f t="shared" si="0"/>
        <v>297</v>
      </c>
      <c r="D16">
        <f t="shared" si="1"/>
        <v>1</v>
      </c>
      <c r="E16">
        <f t="shared" si="2"/>
        <v>9</v>
      </c>
    </row>
    <row r="17" spans="1:7" x14ac:dyDescent="0.2">
      <c r="A17" s="4">
        <v>12413</v>
      </c>
      <c r="B17" s="1">
        <v>43540</v>
      </c>
      <c r="C17">
        <f t="shared" si="0"/>
        <v>290</v>
      </c>
      <c r="D17">
        <f t="shared" si="1"/>
        <v>1</v>
      </c>
      <c r="E17">
        <f t="shared" si="2"/>
        <v>9</v>
      </c>
    </row>
    <row r="18" spans="1:7" x14ac:dyDescent="0.2">
      <c r="A18" s="4">
        <v>12414</v>
      </c>
      <c r="B18" s="1">
        <v>43545</v>
      </c>
      <c r="C18">
        <f t="shared" si="0"/>
        <v>285</v>
      </c>
      <c r="D18">
        <f t="shared" si="1"/>
        <v>1</v>
      </c>
      <c r="E18">
        <f t="shared" si="2"/>
        <v>9</v>
      </c>
    </row>
    <row r="19" spans="1:7" x14ac:dyDescent="0.2">
      <c r="A19" s="4">
        <v>12417</v>
      </c>
      <c r="B19" s="1">
        <v>43564</v>
      </c>
      <c r="C19">
        <f t="shared" si="0"/>
        <v>266</v>
      </c>
      <c r="D19">
        <f t="shared" si="1"/>
        <v>1</v>
      </c>
      <c r="E19">
        <f t="shared" si="2"/>
        <v>8</v>
      </c>
    </row>
    <row r="20" spans="1:7" x14ac:dyDescent="0.2">
      <c r="A20" s="4">
        <v>12418</v>
      </c>
      <c r="B20" s="1">
        <v>43566</v>
      </c>
      <c r="C20">
        <f t="shared" si="0"/>
        <v>264</v>
      </c>
      <c r="D20">
        <f t="shared" si="1"/>
        <v>1</v>
      </c>
      <c r="E20">
        <f t="shared" si="2"/>
        <v>8</v>
      </c>
    </row>
    <row r="21" spans="1:7" x14ac:dyDescent="0.2">
      <c r="A21" s="4">
        <v>12420</v>
      </c>
      <c r="B21" s="1">
        <v>43566</v>
      </c>
      <c r="C21">
        <f t="shared" si="0"/>
        <v>264</v>
      </c>
      <c r="D21">
        <f t="shared" si="1"/>
        <v>1</v>
      </c>
      <c r="E21">
        <f t="shared" si="2"/>
        <v>8</v>
      </c>
      <c r="G21"/>
    </row>
    <row r="22" spans="1:7" x14ac:dyDescent="0.2">
      <c r="A22" s="4">
        <v>12421</v>
      </c>
      <c r="B22" s="1">
        <v>43574</v>
      </c>
      <c r="C22">
        <f t="shared" si="0"/>
        <v>256</v>
      </c>
      <c r="D22">
        <f t="shared" si="1"/>
        <v>1</v>
      </c>
      <c r="E22">
        <f t="shared" si="2"/>
        <v>8</v>
      </c>
      <c r="G22"/>
    </row>
    <row r="23" spans="1:7" x14ac:dyDescent="0.2">
      <c r="A23" s="4">
        <v>12422</v>
      </c>
      <c r="B23" s="1">
        <v>43574</v>
      </c>
      <c r="C23">
        <f t="shared" si="0"/>
        <v>256</v>
      </c>
      <c r="D23">
        <f t="shared" si="1"/>
        <v>1</v>
      </c>
      <c r="E23">
        <f t="shared" si="2"/>
        <v>8</v>
      </c>
      <c r="G23" s="18"/>
    </row>
    <row r="24" spans="1:7" x14ac:dyDescent="0.2">
      <c r="A24" s="4">
        <v>12423</v>
      </c>
      <c r="B24" s="1">
        <v>43580</v>
      </c>
      <c r="C24">
        <f t="shared" si="0"/>
        <v>250</v>
      </c>
      <c r="D24">
        <f t="shared" si="1"/>
        <v>1</v>
      </c>
      <c r="E24">
        <f t="shared" si="2"/>
        <v>8</v>
      </c>
      <c r="G24" s="18"/>
    </row>
    <row r="25" spans="1:7" x14ac:dyDescent="0.2">
      <c r="A25" s="4">
        <v>12424</v>
      </c>
      <c r="B25" s="1">
        <v>43581</v>
      </c>
      <c r="C25">
        <f t="shared" si="0"/>
        <v>249</v>
      </c>
      <c r="D25">
        <f t="shared" si="1"/>
        <v>1</v>
      </c>
      <c r="E25">
        <f t="shared" si="2"/>
        <v>8</v>
      </c>
      <c r="G25" s="18"/>
    </row>
    <row r="26" spans="1:7" x14ac:dyDescent="0.2">
      <c r="A26" s="4">
        <v>12425</v>
      </c>
      <c r="B26" s="1">
        <v>43594</v>
      </c>
      <c r="C26">
        <f t="shared" si="0"/>
        <v>236</v>
      </c>
      <c r="D26">
        <f t="shared" si="1"/>
        <v>1</v>
      </c>
      <c r="E26">
        <f t="shared" si="2"/>
        <v>7</v>
      </c>
      <c r="G26" s="18"/>
    </row>
    <row r="27" spans="1:7" x14ac:dyDescent="0.2">
      <c r="A27" s="4">
        <v>12426</v>
      </c>
      <c r="B27" s="1">
        <v>43598</v>
      </c>
      <c r="C27">
        <f t="shared" si="0"/>
        <v>232</v>
      </c>
      <c r="D27">
        <f t="shared" si="1"/>
        <v>1</v>
      </c>
      <c r="E27">
        <f t="shared" si="2"/>
        <v>7</v>
      </c>
      <c r="G27" s="18"/>
    </row>
    <row r="28" spans="1:7" x14ac:dyDescent="0.2">
      <c r="A28" s="4">
        <v>12427</v>
      </c>
      <c r="B28" s="1">
        <v>43600</v>
      </c>
      <c r="C28">
        <f t="shared" si="0"/>
        <v>230</v>
      </c>
      <c r="D28">
        <f t="shared" si="1"/>
        <v>1</v>
      </c>
      <c r="E28">
        <f t="shared" si="2"/>
        <v>7</v>
      </c>
      <c r="G28" s="18"/>
    </row>
    <row r="29" spans="1:7" x14ac:dyDescent="0.2">
      <c r="A29" s="4">
        <v>12456</v>
      </c>
      <c r="B29" s="1">
        <v>43611</v>
      </c>
      <c r="C29">
        <f t="shared" si="0"/>
        <v>219</v>
      </c>
      <c r="D29">
        <f t="shared" si="1"/>
        <v>1</v>
      </c>
      <c r="E29">
        <f t="shared" si="2"/>
        <v>7</v>
      </c>
      <c r="G29" s="18"/>
    </row>
    <row r="30" spans="1:7" x14ac:dyDescent="0.2">
      <c r="A30" s="4">
        <v>13908</v>
      </c>
      <c r="B30" s="1">
        <v>43612</v>
      </c>
      <c r="C30">
        <f t="shared" si="0"/>
        <v>218</v>
      </c>
      <c r="D30">
        <f t="shared" si="1"/>
        <v>1</v>
      </c>
      <c r="E30">
        <f t="shared" si="2"/>
        <v>7</v>
      </c>
      <c r="G30"/>
    </row>
    <row r="31" spans="1:7" x14ac:dyDescent="0.2">
      <c r="A31" s="4">
        <v>14112</v>
      </c>
      <c r="B31" s="1">
        <v>43613</v>
      </c>
      <c r="C31">
        <f t="shared" si="0"/>
        <v>217</v>
      </c>
      <c r="D31">
        <f t="shared" si="1"/>
        <v>1</v>
      </c>
      <c r="E31">
        <f t="shared" si="2"/>
        <v>7</v>
      </c>
      <c r="G31"/>
    </row>
    <row r="32" spans="1:7" x14ac:dyDescent="0.2">
      <c r="A32" s="4">
        <v>14117</v>
      </c>
      <c r="B32" s="1">
        <v>43615</v>
      </c>
      <c r="C32">
        <f t="shared" si="0"/>
        <v>215</v>
      </c>
      <c r="D32">
        <f t="shared" si="1"/>
        <v>1</v>
      </c>
      <c r="E32">
        <f t="shared" si="2"/>
        <v>7</v>
      </c>
      <c r="G32"/>
    </row>
    <row r="33" spans="1:7" x14ac:dyDescent="0.2">
      <c r="A33" s="4">
        <v>14698</v>
      </c>
      <c r="B33" s="1">
        <v>43615</v>
      </c>
      <c r="C33">
        <f t="shared" si="0"/>
        <v>215</v>
      </c>
      <c r="D33">
        <f t="shared" si="1"/>
        <v>1</v>
      </c>
      <c r="E33">
        <f t="shared" si="2"/>
        <v>7</v>
      </c>
      <c r="G33"/>
    </row>
    <row r="34" spans="1:7" x14ac:dyDescent="0.2">
      <c r="A34" s="4">
        <v>14952</v>
      </c>
      <c r="B34" s="1">
        <v>43616</v>
      </c>
      <c r="C34">
        <f t="shared" si="0"/>
        <v>214</v>
      </c>
      <c r="D34">
        <f t="shared" si="1"/>
        <v>1</v>
      </c>
      <c r="E34">
        <f t="shared" si="2"/>
        <v>7</v>
      </c>
      <c r="G34"/>
    </row>
    <row r="35" spans="1:7" x14ac:dyDescent="0.2">
      <c r="A35" s="4">
        <v>14953</v>
      </c>
      <c r="B35" s="1">
        <v>43619</v>
      </c>
      <c r="C35">
        <f t="shared" si="0"/>
        <v>211</v>
      </c>
      <c r="D35">
        <f t="shared" si="1"/>
        <v>1</v>
      </c>
      <c r="E35">
        <f t="shared" si="2"/>
        <v>6</v>
      </c>
      <c r="G35"/>
    </row>
    <row r="36" spans="1:7" x14ac:dyDescent="0.2">
      <c r="A36" s="4">
        <v>14964</v>
      </c>
      <c r="B36" s="1">
        <v>43623</v>
      </c>
      <c r="C36">
        <f t="shared" si="0"/>
        <v>207</v>
      </c>
      <c r="D36">
        <f t="shared" si="1"/>
        <v>1</v>
      </c>
      <c r="E36">
        <f t="shared" si="2"/>
        <v>6</v>
      </c>
      <c r="G36"/>
    </row>
    <row r="37" spans="1:7" x14ac:dyDescent="0.2">
      <c r="A37" s="4">
        <v>14965</v>
      </c>
      <c r="B37" s="1">
        <v>43630</v>
      </c>
      <c r="C37">
        <f t="shared" si="0"/>
        <v>200</v>
      </c>
      <c r="D37">
        <f t="shared" si="1"/>
        <v>1</v>
      </c>
      <c r="E37">
        <f t="shared" si="2"/>
        <v>6</v>
      </c>
      <c r="G37"/>
    </row>
    <row r="38" spans="1:7" x14ac:dyDescent="0.2">
      <c r="A38" s="4">
        <v>14976</v>
      </c>
      <c r="B38" s="1">
        <v>43633</v>
      </c>
      <c r="C38">
        <f t="shared" si="0"/>
        <v>197</v>
      </c>
      <c r="D38">
        <f t="shared" si="1"/>
        <v>1</v>
      </c>
      <c r="E38">
        <f t="shared" si="2"/>
        <v>6</v>
      </c>
      <c r="G38"/>
    </row>
    <row r="39" spans="1:7" x14ac:dyDescent="0.2">
      <c r="A39" s="4">
        <v>14997</v>
      </c>
      <c r="B39" s="1">
        <v>43640</v>
      </c>
      <c r="C39">
        <f t="shared" si="0"/>
        <v>190</v>
      </c>
      <c r="D39">
        <f t="shared" si="1"/>
        <v>1</v>
      </c>
      <c r="E39">
        <f t="shared" si="2"/>
        <v>6</v>
      </c>
      <c r="G39"/>
    </row>
    <row r="40" spans="1:7" x14ac:dyDescent="0.2">
      <c r="A40" s="4">
        <v>14998</v>
      </c>
      <c r="B40" s="1">
        <v>43644</v>
      </c>
      <c r="C40">
        <f t="shared" si="0"/>
        <v>186</v>
      </c>
      <c r="D40">
        <f t="shared" si="1"/>
        <v>1</v>
      </c>
      <c r="E40">
        <f t="shared" si="2"/>
        <v>6</v>
      </c>
      <c r="G40"/>
    </row>
    <row r="41" spans="1:7" x14ac:dyDescent="0.2">
      <c r="A41" s="4">
        <v>14999</v>
      </c>
      <c r="B41" s="1">
        <v>43646</v>
      </c>
      <c r="C41">
        <f t="shared" si="0"/>
        <v>184</v>
      </c>
      <c r="D41">
        <f t="shared" si="1"/>
        <v>1</v>
      </c>
      <c r="E41">
        <f t="shared" si="2"/>
        <v>6</v>
      </c>
      <c r="G41"/>
    </row>
    <row r="42" spans="1:7" x14ac:dyDescent="0.2">
      <c r="A42" s="4">
        <v>15000</v>
      </c>
      <c r="B42" s="1">
        <v>43652</v>
      </c>
      <c r="C42">
        <f t="shared" si="0"/>
        <v>178</v>
      </c>
      <c r="D42">
        <f t="shared" si="1"/>
        <v>1</v>
      </c>
      <c r="E42">
        <f t="shared" si="2"/>
        <v>5</v>
      </c>
      <c r="G42"/>
    </row>
    <row r="43" spans="1:7" x14ac:dyDescent="0.2">
      <c r="A43" s="4">
        <v>15002</v>
      </c>
      <c r="B43" s="1">
        <v>43652</v>
      </c>
      <c r="C43">
        <f t="shared" si="0"/>
        <v>178</v>
      </c>
      <c r="D43">
        <f t="shared" si="1"/>
        <v>1</v>
      </c>
      <c r="E43">
        <f t="shared" si="2"/>
        <v>5</v>
      </c>
      <c r="G43"/>
    </row>
    <row r="44" spans="1:7" x14ac:dyDescent="0.2">
      <c r="A44" s="4">
        <v>15585</v>
      </c>
      <c r="B44" s="1">
        <v>43660</v>
      </c>
      <c r="C44">
        <f t="shared" si="0"/>
        <v>170</v>
      </c>
      <c r="D44">
        <f t="shared" si="1"/>
        <v>1</v>
      </c>
      <c r="E44">
        <f t="shared" si="2"/>
        <v>5</v>
      </c>
      <c r="G44"/>
    </row>
    <row r="45" spans="1:7" x14ac:dyDescent="0.2">
      <c r="A45" s="4">
        <v>15587</v>
      </c>
      <c r="B45" s="1">
        <v>43663</v>
      </c>
      <c r="C45">
        <f t="shared" si="0"/>
        <v>167</v>
      </c>
      <c r="D45">
        <f t="shared" si="1"/>
        <v>1</v>
      </c>
      <c r="E45">
        <f t="shared" si="2"/>
        <v>5</v>
      </c>
      <c r="G45"/>
    </row>
    <row r="46" spans="1:7" x14ac:dyDescent="0.2">
      <c r="A46" s="4">
        <v>15589</v>
      </c>
      <c r="B46" s="1">
        <v>43676</v>
      </c>
      <c r="C46">
        <f t="shared" si="0"/>
        <v>154</v>
      </c>
      <c r="D46">
        <f t="shared" si="1"/>
        <v>1</v>
      </c>
      <c r="E46">
        <f t="shared" si="2"/>
        <v>5</v>
      </c>
      <c r="G46"/>
    </row>
    <row r="47" spans="1:7" x14ac:dyDescent="0.2">
      <c r="A47" s="4">
        <v>15590</v>
      </c>
      <c r="B47" s="1">
        <v>43677</v>
      </c>
      <c r="C47">
        <f t="shared" si="0"/>
        <v>153</v>
      </c>
      <c r="D47">
        <f t="shared" si="1"/>
        <v>1</v>
      </c>
      <c r="E47">
        <f t="shared" si="2"/>
        <v>5</v>
      </c>
      <c r="G47"/>
    </row>
    <row r="48" spans="1:7" x14ac:dyDescent="0.2">
      <c r="A48" s="4">
        <v>15592</v>
      </c>
      <c r="B48" s="1">
        <v>43682</v>
      </c>
      <c r="C48">
        <f t="shared" si="0"/>
        <v>148</v>
      </c>
      <c r="D48">
        <f t="shared" si="1"/>
        <v>1</v>
      </c>
      <c r="E48">
        <f t="shared" si="2"/>
        <v>4</v>
      </c>
      <c r="G48"/>
    </row>
    <row r="49" spans="1:7" x14ac:dyDescent="0.2">
      <c r="A49" s="4">
        <v>15593</v>
      </c>
      <c r="B49" s="1">
        <v>43683</v>
      </c>
      <c r="C49">
        <f t="shared" si="0"/>
        <v>147</v>
      </c>
      <c r="D49">
        <f t="shared" si="1"/>
        <v>1</v>
      </c>
      <c r="E49">
        <f t="shared" si="2"/>
        <v>4</v>
      </c>
      <c r="G49"/>
    </row>
    <row r="50" spans="1:7" x14ac:dyDescent="0.2">
      <c r="A50" s="4">
        <v>15594</v>
      </c>
      <c r="B50" s="1">
        <v>43686</v>
      </c>
      <c r="C50">
        <f t="shared" si="0"/>
        <v>144</v>
      </c>
      <c r="D50">
        <f t="shared" si="1"/>
        <v>1</v>
      </c>
      <c r="E50">
        <f t="shared" si="2"/>
        <v>4</v>
      </c>
      <c r="G50"/>
    </row>
    <row r="51" spans="1:7" x14ac:dyDescent="0.2">
      <c r="A51" s="4">
        <v>15632</v>
      </c>
      <c r="B51" s="1">
        <v>43689</v>
      </c>
      <c r="C51">
        <f t="shared" si="0"/>
        <v>141</v>
      </c>
      <c r="D51">
        <f t="shared" si="1"/>
        <v>1</v>
      </c>
      <c r="E51">
        <f t="shared" si="2"/>
        <v>4</v>
      </c>
      <c r="G51"/>
    </row>
    <row r="52" spans="1:7" x14ac:dyDescent="0.2">
      <c r="A52" s="4">
        <v>15634</v>
      </c>
      <c r="B52" s="1">
        <v>43689</v>
      </c>
      <c r="C52">
        <f t="shared" si="0"/>
        <v>141</v>
      </c>
      <c r="D52">
        <f t="shared" si="1"/>
        <v>1</v>
      </c>
      <c r="E52">
        <f t="shared" si="2"/>
        <v>4</v>
      </c>
      <c r="G52"/>
    </row>
    <row r="53" spans="1:7" x14ac:dyDescent="0.2">
      <c r="A53" s="4">
        <v>15636</v>
      </c>
      <c r="B53" s="1">
        <v>43699</v>
      </c>
      <c r="C53">
        <f t="shared" si="0"/>
        <v>131</v>
      </c>
      <c r="D53">
        <f t="shared" si="1"/>
        <v>1</v>
      </c>
      <c r="E53">
        <f t="shared" si="2"/>
        <v>4</v>
      </c>
      <c r="G53"/>
    </row>
    <row r="54" spans="1:7" x14ac:dyDescent="0.2">
      <c r="A54" s="4">
        <v>15637</v>
      </c>
      <c r="B54" s="1">
        <v>43704</v>
      </c>
      <c r="C54">
        <f t="shared" si="0"/>
        <v>126</v>
      </c>
      <c r="D54">
        <f t="shared" si="1"/>
        <v>1</v>
      </c>
      <c r="E54">
        <f t="shared" si="2"/>
        <v>4</v>
      </c>
      <c r="G54"/>
    </row>
    <row r="55" spans="1:7" x14ac:dyDescent="0.2">
      <c r="A55" s="4">
        <v>15640</v>
      </c>
      <c r="B55" s="1">
        <v>43704</v>
      </c>
      <c r="C55">
        <f t="shared" si="0"/>
        <v>126</v>
      </c>
      <c r="D55">
        <f t="shared" si="1"/>
        <v>1</v>
      </c>
      <c r="E55">
        <f t="shared" si="2"/>
        <v>4</v>
      </c>
      <c r="G55"/>
    </row>
    <row r="56" spans="1:7" x14ac:dyDescent="0.2">
      <c r="A56" s="4">
        <v>16049</v>
      </c>
      <c r="B56" s="1">
        <v>43707</v>
      </c>
      <c r="C56">
        <f t="shared" si="0"/>
        <v>123</v>
      </c>
      <c r="D56">
        <f t="shared" si="1"/>
        <v>1</v>
      </c>
      <c r="E56">
        <f t="shared" si="2"/>
        <v>4</v>
      </c>
      <c r="G56"/>
    </row>
    <row r="57" spans="1:7" x14ac:dyDescent="0.2">
      <c r="A57" s="4">
        <v>16050</v>
      </c>
      <c r="B57" s="1">
        <v>43710</v>
      </c>
      <c r="C57">
        <f t="shared" si="0"/>
        <v>120</v>
      </c>
      <c r="D57">
        <f t="shared" si="1"/>
        <v>1</v>
      </c>
      <c r="E57">
        <f t="shared" si="2"/>
        <v>3</v>
      </c>
      <c r="G57"/>
    </row>
    <row r="58" spans="1:7" x14ac:dyDescent="0.2">
      <c r="A58" s="4">
        <v>16070</v>
      </c>
      <c r="B58" s="1">
        <v>43710</v>
      </c>
      <c r="C58">
        <f t="shared" si="0"/>
        <v>120</v>
      </c>
      <c r="D58">
        <f t="shared" si="1"/>
        <v>1</v>
      </c>
      <c r="E58">
        <f t="shared" si="2"/>
        <v>3</v>
      </c>
      <c r="G58"/>
    </row>
    <row r="59" spans="1:7" x14ac:dyDescent="0.2">
      <c r="A59" s="4">
        <v>16071</v>
      </c>
      <c r="B59" s="1">
        <v>43710</v>
      </c>
      <c r="C59">
        <f t="shared" si="0"/>
        <v>120</v>
      </c>
      <c r="D59">
        <f t="shared" si="1"/>
        <v>1</v>
      </c>
      <c r="E59">
        <f t="shared" si="2"/>
        <v>3</v>
      </c>
      <c r="G59"/>
    </row>
    <row r="60" spans="1:7" x14ac:dyDescent="0.2">
      <c r="A60" s="4">
        <v>16072</v>
      </c>
      <c r="B60" s="1">
        <v>43711</v>
      </c>
      <c r="C60">
        <f t="shared" si="0"/>
        <v>119</v>
      </c>
      <c r="D60">
        <f t="shared" si="1"/>
        <v>1</v>
      </c>
      <c r="E60">
        <f t="shared" si="2"/>
        <v>3</v>
      </c>
      <c r="G60"/>
    </row>
    <row r="61" spans="1:7" x14ac:dyDescent="0.2">
      <c r="A61" s="4">
        <v>16073</v>
      </c>
      <c r="B61" s="1">
        <v>43711</v>
      </c>
      <c r="C61">
        <f t="shared" si="0"/>
        <v>119</v>
      </c>
      <c r="D61">
        <f t="shared" si="1"/>
        <v>1</v>
      </c>
      <c r="E61">
        <f t="shared" si="2"/>
        <v>3</v>
      </c>
      <c r="G61"/>
    </row>
    <row r="62" spans="1:7" x14ac:dyDescent="0.2">
      <c r="A62" s="4">
        <v>16076</v>
      </c>
      <c r="B62" s="1">
        <v>43712</v>
      </c>
      <c r="C62">
        <f t="shared" si="0"/>
        <v>118</v>
      </c>
      <c r="D62">
        <f t="shared" si="1"/>
        <v>1</v>
      </c>
      <c r="E62">
        <f t="shared" si="2"/>
        <v>3</v>
      </c>
      <c r="G62"/>
    </row>
    <row r="63" spans="1:7" x14ac:dyDescent="0.2">
      <c r="A63" s="4">
        <v>17790</v>
      </c>
      <c r="B63" s="1">
        <v>43712</v>
      </c>
      <c r="C63">
        <f t="shared" si="0"/>
        <v>118</v>
      </c>
      <c r="D63">
        <f t="shared" si="1"/>
        <v>1</v>
      </c>
      <c r="E63">
        <f t="shared" si="2"/>
        <v>3</v>
      </c>
      <c r="G63"/>
    </row>
    <row r="64" spans="1:7" x14ac:dyDescent="0.2">
      <c r="A64" s="4">
        <v>17791</v>
      </c>
      <c r="B64" s="1">
        <v>43714</v>
      </c>
      <c r="C64">
        <f t="shared" si="0"/>
        <v>116</v>
      </c>
      <c r="D64">
        <f t="shared" si="1"/>
        <v>1</v>
      </c>
      <c r="E64">
        <f t="shared" si="2"/>
        <v>3</v>
      </c>
      <c r="G64"/>
    </row>
    <row r="65" spans="1:7" x14ac:dyDescent="0.2">
      <c r="A65" s="4">
        <v>17800</v>
      </c>
      <c r="B65" s="1">
        <v>43714</v>
      </c>
      <c r="C65">
        <f t="shared" si="0"/>
        <v>116</v>
      </c>
      <c r="D65">
        <f t="shared" si="1"/>
        <v>1</v>
      </c>
      <c r="E65">
        <f t="shared" si="2"/>
        <v>3</v>
      </c>
      <c r="G65"/>
    </row>
    <row r="66" spans="1:7" x14ac:dyDescent="0.2">
      <c r="A66" s="4">
        <v>17802</v>
      </c>
      <c r="B66" s="1">
        <v>43715</v>
      </c>
      <c r="C66">
        <f t="shared" ref="C66:C129" si="3">_xlfn.DAYS($D$1,B66)</f>
        <v>115</v>
      </c>
      <c r="D66">
        <f t="shared" ref="D66:D129" si="4">VLOOKUP(E66,$F$4:$G$7,2)</f>
        <v>1</v>
      </c>
      <c r="E66">
        <f t="shared" ref="E66:E129" si="5">DATEDIF(B66,$D$1,"m")</f>
        <v>3</v>
      </c>
      <c r="G66"/>
    </row>
    <row r="67" spans="1:7" x14ac:dyDescent="0.2">
      <c r="A67" s="4">
        <v>17831</v>
      </c>
      <c r="B67" s="1">
        <v>43717</v>
      </c>
      <c r="C67">
        <f t="shared" si="3"/>
        <v>113</v>
      </c>
      <c r="D67">
        <f t="shared" si="4"/>
        <v>1</v>
      </c>
      <c r="E67">
        <f t="shared" si="5"/>
        <v>3</v>
      </c>
      <c r="G67"/>
    </row>
    <row r="68" spans="1:7" x14ac:dyDescent="0.2">
      <c r="A68" s="4">
        <v>17832</v>
      </c>
      <c r="B68" s="1">
        <v>43718</v>
      </c>
      <c r="C68">
        <f t="shared" si="3"/>
        <v>112</v>
      </c>
      <c r="D68">
        <f t="shared" si="4"/>
        <v>1</v>
      </c>
      <c r="E68">
        <f t="shared" si="5"/>
        <v>3</v>
      </c>
      <c r="G68"/>
    </row>
    <row r="69" spans="1:7" x14ac:dyDescent="0.2">
      <c r="A69" s="4">
        <v>17835</v>
      </c>
      <c r="B69" s="1">
        <v>43720</v>
      </c>
      <c r="C69">
        <f t="shared" si="3"/>
        <v>110</v>
      </c>
      <c r="D69">
        <f t="shared" si="4"/>
        <v>1</v>
      </c>
      <c r="E69">
        <f t="shared" si="5"/>
        <v>3</v>
      </c>
      <c r="G69"/>
    </row>
    <row r="70" spans="1:7" x14ac:dyDescent="0.2">
      <c r="A70" s="4">
        <v>17836</v>
      </c>
      <c r="B70" s="1">
        <v>43721</v>
      </c>
      <c r="C70">
        <f t="shared" si="3"/>
        <v>109</v>
      </c>
      <c r="D70">
        <f t="shared" si="4"/>
        <v>1</v>
      </c>
      <c r="E70">
        <f t="shared" si="5"/>
        <v>3</v>
      </c>
      <c r="G70"/>
    </row>
    <row r="71" spans="1:7" x14ac:dyDescent="0.2">
      <c r="A71" s="4">
        <v>17837</v>
      </c>
      <c r="B71" s="1">
        <v>43722</v>
      </c>
      <c r="C71">
        <f t="shared" si="3"/>
        <v>108</v>
      </c>
      <c r="D71">
        <f t="shared" si="4"/>
        <v>1</v>
      </c>
      <c r="E71">
        <f t="shared" si="5"/>
        <v>3</v>
      </c>
      <c r="G71"/>
    </row>
    <row r="72" spans="1:7" x14ac:dyDescent="0.2">
      <c r="A72" s="4">
        <v>17839</v>
      </c>
      <c r="B72" s="1">
        <v>43724</v>
      </c>
      <c r="C72">
        <f t="shared" si="3"/>
        <v>106</v>
      </c>
      <c r="D72">
        <f t="shared" si="4"/>
        <v>1</v>
      </c>
      <c r="E72">
        <f t="shared" si="5"/>
        <v>3</v>
      </c>
      <c r="G72"/>
    </row>
    <row r="73" spans="1:7" x14ac:dyDescent="0.2">
      <c r="A73" s="4">
        <v>17840</v>
      </c>
      <c r="B73" s="1">
        <v>43724</v>
      </c>
      <c r="C73">
        <f t="shared" si="3"/>
        <v>106</v>
      </c>
      <c r="D73">
        <f t="shared" si="4"/>
        <v>1</v>
      </c>
      <c r="E73">
        <f t="shared" si="5"/>
        <v>3</v>
      </c>
      <c r="G73"/>
    </row>
    <row r="74" spans="1:7" x14ac:dyDescent="0.2">
      <c r="A74" s="4">
        <v>17841</v>
      </c>
      <c r="B74" s="1">
        <v>43726</v>
      </c>
      <c r="C74">
        <f t="shared" si="3"/>
        <v>104</v>
      </c>
      <c r="D74">
        <f t="shared" si="4"/>
        <v>1</v>
      </c>
      <c r="E74">
        <f t="shared" si="5"/>
        <v>3</v>
      </c>
      <c r="G74"/>
    </row>
    <row r="75" spans="1:7" x14ac:dyDescent="0.2">
      <c r="A75" s="4">
        <v>17908</v>
      </c>
      <c r="B75" s="1">
        <v>43726</v>
      </c>
      <c r="C75">
        <f t="shared" si="3"/>
        <v>104</v>
      </c>
      <c r="D75">
        <f t="shared" si="4"/>
        <v>1</v>
      </c>
      <c r="E75">
        <f t="shared" si="5"/>
        <v>3</v>
      </c>
      <c r="G75"/>
    </row>
    <row r="76" spans="1:7" x14ac:dyDescent="0.2">
      <c r="A76" s="4">
        <v>17999</v>
      </c>
      <c r="B76" s="1">
        <v>43729</v>
      </c>
      <c r="C76">
        <f t="shared" si="3"/>
        <v>101</v>
      </c>
      <c r="D76">
        <f t="shared" si="4"/>
        <v>1</v>
      </c>
      <c r="E76">
        <f t="shared" si="5"/>
        <v>3</v>
      </c>
      <c r="G76"/>
    </row>
    <row r="77" spans="1:7" x14ac:dyDescent="0.2">
      <c r="A77" s="4">
        <v>18002</v>
      </c>
      <c r="B77" s="1">
        <v>43730</v>
      </c>
      <c r="C77">
        <f t="shared" si="3"/>
        <v>100</v>
      </c>
      <c r="D77">
        <f t="shared" si="4"/>
        <v>1</v>
      </c>
      <c r="E77">
        <f t="shared" si="5"/>
        <v>3</v>
      </c>
      <c r="G77"/>
    </row>
    <row r="78" spans="1:7" x14ac:dyDescent="0.2">
      <c r="A78" s="4">
        <v>18004</v>
      </c>
      <c r="B78" s="1">
        <v>43730</v>
      </c>
      <c r="C78">
        <f t="shared" si="3"/>
        <v>100</v>
      </c>
      <c r="D78">
        <f t="shared" si="4"/>
        <v>1</v>
      </c>
      <c r="E78">
        <f t="shared" si="5"/>
        <v>3</v>
      </c>
      <c r="G78"/>
    </row>
    <row r="79" spans="1:7" x14ac:dyDescent="0.2">
      <c r="A79" s="4">
        <v>18005</v>
      </c>
      <c r="B79" s="1">
        <v>43732</v>
      </c>
      <c r="C79">
        <f t="shared" si="3"/>
        <v>98</v>
      </c>
      <c r="D79">
        <f t="shared" si="4"/>
        <v>1</v>
      </c>
      <c r="E79">
        <f t="shared" si="5"/>
        <v>3</v>
      </c>
      <c r="G79"/>
    </row>
    <row r="80" spans="1:7" x14ac:dyDescent="0.2">
      <c r="A80" s="4">
        <v>18006</v>
      </c>
      <c r="B80" s="1">
        <v>43732</v>
      </c>
      <c r="C80">
        <f t="shared" si="3"/>
        <v>98</v>
      </c>
      <c r="D80">
        <f t="shared" si="4"/>
        <v>1</v>
      </c>
      <c r="E80">
        <f t="shared" si="5"/>
        <v>3</v>
      </c>
      <c r="G80"/>
    </row>
    <row r="81" spans="1:7" x14ac:dyDescent="0.2">
      <c r="A81" s="4">
        <v>18008</v>
      </c>
      <c r="B81" s="1">
        <v>43733</v>
      </c>
      <c r="C81">
        <f t="shared" si="3"/>
        <v>97</v>
      </c>
      <c r="D81">
        <f t="shared" si="4"/>
        <v>1</v>
      </c>
      <c r="E81">
        <f t="shared" si="5"/>
        <v>3</v>
      </c>
      <c r="G81"/>
    </row>
    <row r="82" spans="1:7" x14ac:dyDescent="0.2">
      <c r="A82" s="4">
        <v>18009</v>
      </c>
      <c r="B82" s="1">
        <v>43733</v>
      </c>
      <c r="C82">
        <f t="shared" si="3"/>
        <v>97</v>
      </c>
      <c r="D82">
        <f t="shared" si="4"/>
        <v>1</v>
      </c>
      <c r="E82">
        <f t="shared" si="5"/>
        <v>3</v>
      </c>
      <c r="G82"/>
    </row>
    <row r="83" spans="1:7" x14ac:dyDescent="0.2">
      <c r="A83" s="4">
        <v>18010</v>
      </c>
      <c r="B83" s="1">
        <v>43736</v>
      </c>
      <c r="C83">
        <f t="shared" si="3"/>
        <v>94</v>
      </c>
      <c r="D83">
        <f t="shared" si="4"/>
        <v>1</v>
      </c>
      <c r="E83">
        <f t="shared" si="5"/>
        <v>3</v>
      </c>
      <c r="G83"/>
    </row>
    <row r="84" spans="1:7" x14ac:dyDescent="0.2">
      <c r="A84" s="4">
        <v>18013</v>
      </c>
      <c r="B84" s="1">
        <v>43737</v>
      </c>
      <c r="C84">
        <f t="shared" si="3"/>
        <v>93</v>
      </c>
      <c r="D84">
        <f t="shared" si="4"/>
        <v>1</v>
      </c>
      <c r="E84">
        <f t="shared" si="5"/>
        <v>3</v>
      </c>
      <c r="G84"/>
    </row>
    <row r="85" spans="1:7" x14ac:dyDescent="0.2">
      <c r="A85" s="4">
        <v>18014</v>
      </c>
      <c r="B85" s="1">
        <v>43737</v>
      </c>
      <c r="C85">
        <f t="shared" si="3"/>
        <v>93</v>
      </c>
      <c r="D85">
        <f t="shared" si="4"/>
        <v>1</v>
      </c>
      <c r="E85">
        <f t="shared" si="5"/>
        <v>3</v>
      </c>
      <c r="G85"/>
    </row>
    <row r="86" spans="1:7" x14ac:dyDescent="0.2">
      <c r="A86" s="4">
        <v>18015</v>
      </c>
      <c r="B86" s="1">
        <v>43739</v>
      </c>
      <c r="C86">
        <f t="shared" si="3"/>
        <v>91</v>
      </c>
      <c r="D86">
        <f t="shared" si="4"/>
        <v>2</v>
      </c>
      <c r="E86">
        <f t="shared" si="5"/>
        <v>2</v>
      </c>
      <c r="G86"/>
    </row>
    <row r="87" spans="1:7" x14ac:dyDescent="0.2">
      <c r="A87" s="4">
        <v>18018</v>
      </c>
      <c r="B87" s="1">
        <v>43739</v>
      </c>
      <c r="C87">
        <f t="shared" si="3"/>
        <v>91</v>
      </c>
      <c r="D87">
        <f t="shared" si="4"/>
        <v>2</v>
      </c>
      <c r="E87">
        <f t="shared" si="5"/>
        <v>2</v>
      </c>
      <c r="G87"/>
    </row>
    <row r="88" spans="1:7" x14ac:dyDescent="0.2">
      <c r="A88" s="4">
        <v>18019</v>
      </c>
      <c r="B88" s="1">
        <v>43740</v>
      </c>
      <c r="C88">
        <f t="shared" si="3"/>
        <v>90</v>
      </c>
      <c r="D88">
        <f t="shared" si="4"/>
        <v>2</v>
      </c>
      <c r="E88">
        <f t="shared" si="5"/>
        <v>2</v>
      </c>
      <c r="G88"/>
    </row>
    <row r="89" spans="1:7" x14ac:dyDescent="0.2">
      <c r="A89" s="4">
        <v>18022</v>
      </c>
      <c r="B89" s="1">
        <v>43740</v>
      </c>
      <c r="C89">
        <f t="shared" si="3"/>
        <v>90</v>
      </c>
      <c r="D89">
        <f t="shared" si="4"/>
        <v>2</v>
      </c>
      <c r="E89">
        <f t="shared" si="5"/>
        <v>2</v>
      </c>
      <c r="G89"/>
    </row>
    <row r="90" spans="1:7" x14ac:dyDescent="0.2">
      <c r="A90" s="4">
        <v>18024</v>
      </c>
      <c r="B90" s="1">
        <v>43741</v>
      </c>
      <c r="C90">
        <f t="shared" si="3"/>
        <v>89</v>
      </c>
      <c r="D90">
        <f t="shared" si="4"/>
        <v>2</v>
      </c>
      <c r="E90">
        <f t="shared" si="5"/>
        <v>2</v>
      </c>
      <c r="G90"/>
    </row>
    <row r="91" spans="1:7" x14ac:dyDescent="0.2">
      <c r="A91" s="4">
        <v>18027</v>
      </c>
      <c r="B91" s="1">
        <v>43743</v>
      </c>
      <c r="C91">
        <f t="shared" si="3"/>
        <v>87</v>
      </c>
      <c r="D91">
        <f t="shared" si="4"/>
        <v>2</v>
      </c>
      <c r="E91">
        <f t="shared" si="5"/>
        <v>2</v>
      </c>
      <c r="G91"/>
    </row>
    <row r="92" spans="1:7" x14ac:dyDescent="0.2">
      <c r="A92" s="4">
        <v>18030</v>
      </c>
      <c r="B92" s="1">
        <v>43744</v>
      </c>
      <c r="C92">
        <f t="shared" si="3"/>
        <v>86</v>
      </c>
      <c r="D92">
        <f t="shared" si="4"/>
        <v>2</v>
      </c>
      <c r="E92">
        <f t="shared" si="5"/>
        <v>2</v>
      </c>
      <c r="G92"/>
    </row>
    <row r="93" spans="1:7" x14ac:dyDescent="0.2">
      <c r="A93" s="4">
        <v>18033</v>
      </c>
      <c r="B93" s="1">
        <v>43744</v>
      </c>
      <c r="C93">
        <f t="shared" si="3"/>
        <v>86</v>
      </c>
      <c r="D93">
        <f t="shared" si="4"/>
        <v>2</v>
      </c>
      <c r="E93">
        <f t="shared" si="5"/>
        <v>2</v>
      </c>
      <c r="G93"/>
    </row>
    <row r="94" spans="1:7" x14ac:dyDescent="0.2">
      <c r="A94" s="4">
        <v>18045</v>
      </c>
      <c r="B94" s="1">
        <v>43744</v>
      </c>
      <c r="C94">
        <f t="shared" si="3"/>
        <v>86</v>
      </c>
      <c r="D94">
        <f t="shared" si="4"/>
        <v>2</v>
      </c>
      <c r="E94">
        <f t="shared" si="5"/>
        <v>2</v>
      </c>
      <c r="G94"/>
    </row>
    <row r="95" spans="1:7" x14ac:dyDescent="0.2">
      <c r="A95" s="4">
        <v>18048</v>
      </c>
      <c r="B95" s="1">
        <v>43744</v>
      </c>
      <c r="C95">
        <f t="shared" si="3"/>
        <v>86</v>
      </c>
      <c r="D95">
        <f t="shared" si="4"/>
        <v>2</v>
      </c>
      <c r="E95">
        <f t="shared" si="5"/>
        <v>2</v>
      </c>
      <c r="G95"/>
    </row>
    <row r="96" spans="1:7" x14ac:dyDescent="0.2">
      <c r="A96" s="4">
        <v>18053</v>
      </c>
      <c r="B96" s="1">
        <v>43747</v>
      </c>
      <c r="C96">
        <f t="shared" si="3"/>
        <v>83</v>
      </c>
      <c r="D96">
        <f t="shared" si="4"/>
        <v>2</v>
      </c>
      <c r="E96">
        <f t="shared" si="5"/>
        <v>2</v>
      </c>
      <c r="G96"/>
    </row>
    <row r="97" spans="1:7" x14ac:dyDescent="0.2">
      <c r="A97" s="4">
        <v>18055</v>
      </c>
      <c r="B97" s="1">
        <v>43747</v>
      </c>
      <c r="C97">
        <f t="shared" si="3"/>
        <v>83</v>
      </c>
      <c r="D97">
        <f t="shared" si="4"/>
        <v>2</v>
      </c>
      <c r="E97">
        <f t="shared" si="5"/>
        <v>2</v>
      </c>
      <c r="G97"/>
    </row>
    <row r="98" spans="1:7" x14ac:dyDescent="0.2">
      <c r="A98" s="4">
        <v>18056</v>
      </c>
      <c r="B98" s="1">
        <v>43750</v>
      </c>
      <c r="C98">
        <f t="shared" si="3"/>
        <v>80</v>
      </c>
      <c r="D98">
        <f t="shared" si="4"/>
        <v>2</v>
      </c>
      <c r="E98">
        <f t="shared" si="5"/>
        <v>2</v>
      </c>
      <c r="G98"/>
    </row>
    <row r="99" spans="1:7" x14ac:dyDescent="0.2">
      <c r="A99" s="4">
        <v>18058</v>
      </c>
      <c r="B99" s="1">
        <v>43750</v>
      </c>
      <c r="C99">
        <f t="shared" si="3"/>
        <v>80</v>
      </c>
      <c r="D99">
        <f t="shared" si="4"/>
        <v>2</v>
      </c>
      <c r="E99">
        <f t="shared" si="5"/>
        <v>2</v>
      </c>
      <c r="G99"/>
    </row>
    <row r="100" spans="1:7" x14ac:dyDescent="0.2">
      <c r="A100" s="4">
        <v>18059</v>
      </c>
      <c r="B100" s="1">
        <v>43751</v>
      </c>
      <c r="C100">
        <f t="shared" si="3"/>
        <v>79</v>
      </c>
      <c r="D100">
        <f t="shared" si="4"/>
        <v>2</v>
      </c>
      <c r="E100">
        <f t="shared" si="5"/>
        <v>2</v>
      </c>
      <c r="G100"/>
    </row>
    <row r="101" spans="1:7" x14ac:dyDescent="0.2">
      <c r="A101" s="4">
        <v>18061</v>
      </c>
      <c r="B101" s="1">
        <v>43752</v>
      </c>
      <c r="C101">
        <f t="shared" si="3"/>
        <v>78</v>
      </c>
      <c r="D101">
        <f t="shared" si="4"/>
        <v>2</v>
      </c>
      <c r="E101">
        <f t="shared" si="5"/>
        <v>2</v>
      </c>
      <c r="G101"/>
    </row>
    <row r="102" spans="1:7" x14ac:dyDescent="0.2">
      <c r="A102" s="4">
        <v>18062</v>
      </c>
      <c r="B102" s="1">
        <v>43752</v>
      </c>
      <c r="C102">
        <f t="shared" si="3"/>
        <v>78</v>
      </c>
      <c r="D102">
        <f t="shared" si="4"/>
        <v>2</v>
      </c>
      <c r="E102">
        <f t="shared" si="5"/>
        <v>2</v>
      </c>
      <c r="G102"/>
    </row>
    <row r="103" spans="1:7" x14ac:dyDescent="0.2">
      <c r="A103" s="4">
        <v>18064</v>
      </c>
      <c r="B103" s="1">
        <v>43755</v>
      </c>
      <c r="C103">
        <f t="shared" si="3"/>
        <v>75</v>
      </c>
      <c r="D103">
        <f t="shared" si="4"/>
        <v>2</v>
      </c>
      <c r="E103">
        <f t="shared" si="5"/>
        <v>2</v>
      </c>
      <c r="G103"/>
    </row>
    <row r="104" spans="1:7" x14ac:dyDescent="0.2">
      <c r="A104" s="4">
        <v>18065</v>
      </c>
      <c r="B104" s="1">
        <v>43756</v>
      </c>
      <c r="C104">
        <f t="shared" si="3"/>
        <v>74</v>
      </c>
      <c r="D104">
        <f t="shared" si="4"/>
        <v>2</v>
      </c>
      <c r="E104">
        <f t="shared" si="5"/>
        <v>2</v>
      </c>
      <c r="G104"/>
    </row>
    <row r="105" spans="1:7" x14ac:dyDescent="0.2">
      <c r="A105" s="4">
        <v>18066</v>
      </c>
      <c r="B105" s="1">
        <v>43757</v>
      </c>
      <c r="C105">
        <f t="shared" si="3"/>
        <v>73</v>
      </c>
      <c r="D105">
        <f t="shared" si="4"/>
        <v>2</v>
      </c>
      <c r="E105">
        <f t="shared" si="5"/>
        <v>2</v>
      </c>
      <c r="G105"/>
    </row>
    <row r="106" spans="1:7" x14ac:dyDescent="0.2">
      <c r="A106" s="4">
        <v>18067</v>
      </c>
      <c r="B106" s="1">
        <v>43757</v>
      </c>
      <c r="C106">
        <f t="shared" si="3"/>
        <v>73</v>
      </c>
      <c r="D106">
        <f t="shared" si="4"/>
        <v>2</v>
      </c>
      <c r="E106">
        <f t="shared" si="5"/>
        <v>2</v>
      </c>
      <c r="G106"/>
    </row>
    <row r="107" spans="1:7" x14ac:dyDescent="0.2">
      <c r="A107" s="4">
        <v>18068</v>
      </c>
      <c r="B107" s="1">
        <v>43759</v>
      </c>
      <c r="C107">
        <f t="shared" si="3"/>
        <v>71</v>
      </c>
      <c r="D107">
        <f t="shared" si="4"/>
        <v>2</v>
      </c>
      <c r="E107">
        <f t="shared" si="5"/>
        <v>2</v>
      </c>
      <c r="G107"/>
    </row>
    <row r="108" spans="1:7" x14ac:dyDescent="0.2">
      <c r="A108" s="4">
        <v>18069</v>
      </c>
      <c r="B108" s="1">
        <v>43762</v>
      </c>
      <c r="C108">
        <f t="shared" si="3"/>
        <v>68</v>
      </c>
      <c r="D108">
        <f t="shared" si="4"/>
        <v>2</v>
      </c>
      <c r="E108">
        <f t="shared" si="5"/>
        <v>2</v>
      </c>
      <c r="G108"/>
    </row>
    <row r="109" spans="1:7" x14ac:dyDescent="0.2">
      <c r="A109" s="4">
        <v>18070</v>
      </c>
      <c r="B109" s="1">
        <v>43763</v>
      </c>
      <c r="C109">
        <f t="shared" si="3"/>
        <v>67</v>
      </c>
      <c r="D109">
        <f t="shared" si="4"/>
        <v>2</v>
      </c>
      <c r="E109">
        <f t="shared" si="5"/>
        <v>2</v>
      </c>
      <c r="G109"/>
    </row>
    <row r="110" spans="1:7" x14ac:dyDescent="0.2">
      <c r="A110" s="4">
        <v>18071</v>
      </c>
      <c r="B110" s="1">
        <v>43763</v>
      </c>
      <c r="C110">
        <f t="shared" si="3"/>
        <v>67</v>
      </c>
      <c r="D110">
        <f t="shared" si="4"/>
        <v>2</v>
      </c>
      <c r="E110">
        <f t="shared" si="5"/>
        <v>2</v>
      </c>
      <c r="G110"/>
    </row>
    <row r="111" spans="1:7" x14ac:dyDescent="0.2">
      <c r="A111" s="4">
        <v>18072</v>
      </c>
      <c r="B111" s="1">
        <v>43764</v>
      </c>
      <c r="C111">
        <f t="shared" si="3"/>
        <v>66</v>
      </c>
      <c r="D111">
        <f t="shared" si="4"/>
        <v>2</v>
      </c>
      <c r="E111">
        <f t="shared" si="5"/>
        <v>2</v>
      </c>
      <c r="G111"/>
    </row>
    <row r="112" spans="1:7" x14ac:dyDescent="0.2">
      <c r="A112" s="4">
        <v>18073</v>
      </c>
      <c r="B112" s="1">
        <v>43764</v>
      </c>
      <c r="C112">
        <f t="shared" si="3"/>
        <v>66</v>
      </c>
      <c r="D112">
        <f t="shared" si="4"/>
        <v>2</v>
      </c>
      <c r="E112">
        <f t="shared" si="5"/>
        <v>2</v>
      </c>
      <c r="G112"/>
    </row>
    <row r="113" spans="1:7" x14ac:dyDescent="0.2">
      <c r="A113" s="4">
        <v>18074</v>
      </c>
      <c r="B113" s="1">
        <v>43765</v>
      </c>
      <c r="C113">
        <f t="shared" si="3"/>
        <v>65</v>
      </c>
      <c r="D113">
        <f t="shared" si="4"/>
        <v>2</v>
      </c>
      <c r="E113">
        <f t="shared" si="5"/>
        <v>2</v>
      </c>
      <c r="G113"/>
    </row>
    <row r="114" spans="1:7" x14ac:dyDescent="0.2">
      <c r="A114" s="4">
        <v>18077</v>
      </c>
      <c r="B114" s="1">
        <v>43768</v>
      </c>
      <c r="C114">
        <f t="shared" si="3"/>
        <v>62</v>
      </c>
      <c r="D114">
        <f t="shared" si="4"/>
        <v>2</v>
      </c>
      <c r="E114">
        <f t="shared" si="5"/>
        <v>2</v>
      </c>
      <c r="G114"/>
    </row>
    <row r="115" spans="1:7" x14ac:dyDescent="0.2">
      <c r="A115" s="4">
        <v>18078</v>
      </c>
      <c r="B115" s="1">
        <v>43769</v>
      </c>
      <c r="C115">
        <f t="shared" si="3"/>
        <v>61</v>
      </c>
      <c r="D115">
        <f t="shared" si="4"/>
        <v>2</v>
      </c>
      <c r="E115">
        <f t="shared" si="5"/>
        <v>2</v>
      </c>
      <c r="G115"/>
    </row>
    <row r="116" spans="1:7" x14ac:dyDescent="0.2">
      <c r="A116" s="4">
        <v>18079</v>
      </c>
      <c r="B116" s="1">
        <v>43770</v>
      </c>
      <c r="C116">
        <f t="shared" si="3"/>
        <v>60</v>
      </c>
      <c r="D116">
        <f t="shared" si="4"/>
        <v>3</v>
      </c>
      <c r="E116">
        <f t="shared" si="5"/>
        <v>1</v>
      </c>
      <c r="G116"/>
    </row>
    <row r="117" spans="1:7" x14ac:dyDescent="0.2">
      <c r="A117" s="4">
        <v>18080</v>
      </c>
      <c r="B117" s="1">
        <v>43770</v>
      </c>
      <c r="C117">
        <f t="shared" si="3"/>
        <v>60</v>
      </c>
      <c r="D117">
        <f t="shared" si="4"/>
        <v>3</v>
      </c>
      <c r="E117">
        <f t="shared" si="5"/>
        <v>1</v>
      </c>
      <c r="G117"/>
    </row>
    <row r="118" spans="1:7" x14ac:dyDescent="0.2">
      <c r="A118" s="4">
        <v>18081</v>
      </c>
      <c r="B118" s="1">
        <v>43770</v>
      </c>
      <c r="C118">
        <f t="shared" si="3"/>
        <v>60</v>
      </c>
      <c r="D118">
        <f t="shared" si="4"/>
        <v>3</v>
      </c>
      <c r="E118">
        <f t="shared" si="5"/>
        <v>1</v>
      </c>
      <c r="G118"/>
    </row>
    <row r="119" spans="1:7" x14ac:dyDescent="0.2">
      <c r="A119" s="4">
        <v>18082</v>
      </c>
      <c r="B119" s="1">
        <v>43771</v>
      </c>
      <c r="C119">
        <f t="shared" si="3"/>
        <v>59</v>
      </c>
      <c r="D119">
        <f t="shared" si="4"/>
        <v>3</v>
      </c>
      <c r="E119">
        <f t="shared" si="5"/>
        <v>1</v>
      </c>
      <c r="G119"/>
    </row>
    <row r="120" spans="1:7" x14ac:dyDescent="0.2">
      <c r="A120" s="4">
        <v>18083</v>
      </c>
      <c r="B120" s="1">
        <v>43771</v>
      </c>
      <c r="C120">
        <f t="shared" si="3"/>
        <v>59</v>
      </c>
      <c r="D120">
        <f t="shared" si="4"/>
        <v>3</v>
      </c>
      <c r="E120">
        <f t="shared" si="5"/>
        <v>1</v>
      </c>
      <c r="G120"/>
    </row>
    <row r="121" spans="1:7" x14ac:dyDescent="0.2">
      <c r="A121" s="4">
        <v>18084</v>
      </c>
      <c r="B121" s="1">
        <v>43772</v>
      </c>
      <c r="C121">
        <f t="shared" si="3"/>
        <v>58</v>
      </c>
      <c r="D121">
        <f t="shared" si="4"/>
        <v>3</v>
      </c>
      <c r="E121">
        <f t="shared" si="5"/>
        <v>1</v>
      </c>
      <c r="G121"/>
    </row>
    <row r="122" spans="1:7" x14ac:dyDescent="0.2">
      <c r="A122" s="4">
        <v>18085</v>
      </c>
      <c r="B122" s="1">
        <v>43772</v>
      </c>
      <c r="C122">
        <f t="shared" si="3"/>
        <v>58</v>
      </c>
      <c r="D122">
        <f t="shared" si="4"/>
        <v>3</v>
      </c>
      <c r="E122">
        <f t="shared" si="5"/>
        <v>1</v>
      </c>
      <c r="G122"/>
    </row>
    <row r="123" spans="1:7" x14ac:dyDescent="0.2">
      <c r="A123" s="4">
        <v>18087</v>
      </c>
      <c r="B123" s="1">
        <v>43773</v>
      </c>
      <c r="C123">
        <f t="shared" si="3"/>
        <v>57</v>
      </c>
      <c r="D123">
        <f t="shared" si="4"/>
        <v>3</v>
      </c>
      <c r="E123">
        <f t="shared" si="5"/>
        <v>1</v>
      </c>
      <c r="G123"/>
    </row>
    <row r="124" spans="1:7" x14ac:dyDescent="0.2">
      <c r="A124" s="4">
        <v>18088</v>
      </c>
      <c r="B124" s="1">
        <v>43773</v>
      </c>
      <c r="C124">
        <f t="shared" si="3"/>
        <v>57</v>
      </c>
      <c r="D124">
        <f t="shared" si="4"/>
        <v>3</v>
      </c>
      <c r="E124">
        <f t="shared" si="5"/>
        <v>1</v>
      </c>
      <c r="G124"/>
    </row>
    <row r="125" spans="1:7" x14ac:dyDescent="0.2">
      <c r="A125" s="4">
        <v>18090</v>
      </c>
      <c r="B125" s="1">
        <v>43774</v>
      </c>
      <c r="C125">
        <f t="shared" si="3"/>
        <v>56</v>
      </c>
      <c r="D125">
        <f t="shared" si="4"/>
        <v>3</v>
      </c>
      <c r="E125">
        <f t="shared" si="5"/>
        <v>1</v>
      </c>
      <c r="G125"/>
    </row>
    <row r="126" spans="1:7" x14ac:dyDescent="0.2">
      <c r="A126" s="4">
        <v>18092</v>
      </c>
      <c r="B126" s="1">
        <v>43774</v>
      </c>
      <c r="C126">
        <f t="shared" si="3"/>
        <v>56</v>
      </c>
      <c r="D126">
        <f t="shared" si="4"/>
        <v>3</v>
      </c>
      <c r="E126">
        <f t="shared" si="5"/>
        <v>1</v>
      </c>
      <c r="G126"/>
    </row>
    <row r="127" spans="1:7" x14ac:dyDescent="0.2">
      <c r="A127" s="4">
        <v>18094</v>
      </c>
      <c r="B127" s="1">
        <v>43775</v>
      </c>
      <c r="C127">
        <f t="shared" si="3"/>
        <v>55</v>
      </c>
      <c r="D127">
        <f t="shared" si="4"/>
        <v>3</v>
      </c>
      <c r="E127">
        <f t="shared" si="5"/>
        <v>1</v>
      </c>
      <c r="G127"/>
    </row>
    <row r="128" spans="1:7" x14ac:dyDescent="0.2">
      <c r="A128" s="4">
        <v>18095</v>
      </c>
      <c r="B128" s="1">
        <v>43775</v>
      </c>
      <c r="C128">
        <f t="shared" si="3"/>
        <v>55</v>
      </c>
      <c r="D128">
        <f t="shared" si="4"/>
        <v>3</v>
      </c>
      <c r="E128">
        <f t="shared" si="5"/>
        <v>1</v>
      </c>
      <c r="G128"/>
    </row>
    <row r="129" spans="1:7" x14ac:dyDescent="0.2">
      <c r="A129" s="4">
        <v>18097</v>
      </c>
      <c r="B129" s="1">
        <v>43776</v>
      </c>
      <c r="C129">
        <f t="shared" si="3"/>
        <v>54</v>
      </c>
      <c r="D129">
        <f t="shared" si="4"/>
        <v>3</v>
      </c>
      <c r="E129">
        <f t="shared" si="5"/>
        <v>1</v>
      </c>
      <c r="G129"/>
    </row>
    <row r="130" spans="1:7" x14ac:dyDescent="0.2">
      <c r="A130" s="4">
        <v>18099</v>
      </c>
      <c r="B130" s="1">
        <v>43776</v>
      </c>
      <c r="C130">
        <f t="shared" ref="C130:C193" si="6">_xlfn.DAYS($D$1,B130)</f>
        <v>54</v>
      </c>
      <c r="D130">
        <f t="shared" ref="D130:D193" si="7">VLOOKUP(E130,$F$4:$G$7,2)</f>
        <v>3</v>
      </c>
      <c r="E130">
        <f t="shared" ref="E130:E193" si="8">DATEDIF(B130,$D$1,"m")</f>
        <v>1</v>
      </c>
      <c r="G130"/>
    </row>
    <row r="131" spans="1:7" x14ac:dyDescent="0.2">
      <c r="A131" s="4">
        <v>18101</v>
      </c>
      <c r="B131" s="1">
        <v>43776</v>
      </c>
      <c r="C131">
        <f t="shared" si="6"/>
        <v>54</v>
      </c>
      <c r="D131">
        <f t="shared" si="7"/>
        <v>3</v>
      </c>
      <c r="E131">
        <f t="shared" si="8"/>
        <v>1</v>
      </c>
      <c r="G131"/>
    </row>
    <row r="132" spans="1:7" x14ac:dyDescent="0.2">
      <c r="A132" s="4">
        <v>18104</v>
      </c>
      <c r="B132" s="1">
        <v>43777</v>
      </c>
      <c r="C132">
        <f t="shared" si="6"/>
        <v>53</v>
      </c>
      <c r="D132">
        <f t="shared" si="7"/>
        <v>3</v>
      </c>
      <c r="E132">
        <f t="shared" si="8"/>
        <v>1</v>
      </c>
      <c r="G132"/>
    </row>
    <row r="133" spans="1:7" x14ac:dyDescent="0.2">
      <c r="A133" s="4">
        <v>18105</v>
      </c>
      <c r="B133" s="1">
        <v>43777</v>
      </c>
      <c r="C133">
        <f t="shared" si="6"/>
        <v>53</v>
      </c>
      <c r="D133">
        <f t="shared" si="7"/>
        <v>3</v>
      </c>
      <c r="E133">
        <f t="shared" si="8"/>
        <v>1</v>
      </c>
      <c r="G133"/>
    </row>
    <row r="134" spans="1:7" x14ac:dyDescent="0.2">
      <c r="A134" s="4">
        <v>18106</v>
      </c>
      <c r="B134" s="1">
        <v>43778</v>
      </c>
      <c r="C134">
        <f t="shared" si="6"/>
        <v>52</v>
      </c>
      <c r="D134">
        <f t="shared" si="7"/>
        <v>3</v>
      </c>
      <c r="E134">
        <f t="shared" si="8"/>
        <v>1</v>
      </c>
      <c r="G134"/>
    </row>
    <row r="135" spans="1:7" x14ac:dyDescent="0.2">
      <c r="A135" s="4">
        <v>18107</v>
      </c>
      <c r="B135" s="1">
        <v>43778</v>
      </c>
      <c r="C135">
        <f t="shared" si="6"/>
        <v>52</v>
      </c>
      <c r="D135">
        <f t="shared" si="7"/>
        <v>3</v>
      </c>
      <c r="E135">
        <f t="shared" si="8"/>
        <v>1</v>
      </c>
      <c r="G135"/>
    </row>
    <row r="136" spans="1:7" x14ac:dyDescent="0.2">
      <c r="A136" s="4">
        <v>18108</v>
      </c>
      <c r="B136" s="1">
        <v>43778</v>
      </c>
      <c r="C136">
        <f t="shared" si="6"/>
        <v>52</v>
      </c>
      <c r="D136">
        <f t="shared" si="7"/>
        <v>3</v>
      </c>
      <c r="E136">
        <f t="shared" si="8"/>
        <v>1</v>
      </c>
      <c r="G136"/>
    </row>
    <row r="137" spans="1:7" x14ac:dyDescent="0.2">
      <c r="A137" s="4">
        <v>18109</v>
      </c>
      <c r="B137" s="1">
        <v>43779</v>
      </c>
      <c r="C137">
        <f t="shared" si="6"/>
        <v>51</v>
      </c>
      <c r="D137">
        <f t="shared" si="7"/>
        <v>3</v>
      </c>
      <c r="E137">
        <f t="shared" si="8"/>
        <v>1</v>
      </c>
      <c r="G137"/>
    </row>
    <row r="138" spans="1:7" x14ac:dyDescent="0.2">
      <c r="A138" s="4">
        <v>18110</v>
      </c>
      <c r="B138" s="1">
        <v>43779</v>
      </c>
      <c r="C138">
        <f t="shared" si="6"/>
        <v>51</v>
      </c>
      <c r="D138">
        <f t="shared" si="7"/>
        <v>3</v>
      </c>
      <c r="E138">
        <f t="shared" si="8"/>
        <v>1</v>
      </c>
      <c r="G138"/>
    </row>
    <row r="139" spans="1:7" x14ac:dyDescent="0.2">
      <c r="A139" s="4">
        <v>18113</v>
      </c>
      <c r="B139" s="1">
        <v>43781</v>
      </c>
      <c r="C139">
        <f t="shared" si="6"/>
        <v>49</v>
      </c>
      <c r="D139">
        <f t="shared" si="7"/>
        <v>3</v>
      </c>
      <c r="E139">
        <f t="shared" si="8"/>
        <v>1</v>
      </c>
      <c r="G139"/>
    </row>
    <row r="140" spans="1:7" x14ac:dyDescent="0.2">
      <c r="A140" s="4">
        <v>18114</v>
      </c>
      <c r="B140" s="1">
        <v>43783</v>
      </c>
      <c r="C140">
        <f t="shared" si="6"/>
        <v>47</v>
      </c>
      <c r="D140">
        <f t="shared" si="7"/>
        <v>3</v>
      </c>
      <c r="E140">
        <f t="shared" si="8"/>
        <v>1</v>
      </c>
      <c r="G140"/>
    </row>
    <row r="141" spans="1:7" x14ac:dyDescent="0.2">
      <c r="A141" s="4">
        <v>18116</v>
      </c>
      <c r="B141" s="1">
        <v>43783</v>
      </c>
      <c r="C141">
        <f t="shared" si="6"/>
        <v>47</v>
      </c>
      <c r="D141">
        <f t="shared" si="7"/>
        <v>3</v>
      </c>
      <c r="E141">
        <f t="shared" si="8"/>
        <v>1</v>
      </c>
      <c r="G141"/>
    </row>
    <row r="142" spans="1:7" x14ac:dyDescent="0.2">
      <c r="A142" s="4">
        <v>18118</v>
      </c>
      <c r="B142" s="1">
        <v>43784</v>
      </c>
      <c r="C142">
        <f t="shared" si="6"/>
        <v>46</v>
      </c>
      <c r="D142">
        <f t="shared" si="7"/>
        <v>3</v>
      </c>
      <c r="E142">
        <f t="shared" si="8"/>
        <v>1</v>
      </c>
      <c r="G142"/>
    </row>
    <row r="143" spans="1:7" x14ac:dyDescent="0.2">
      <c r="A143" s="4">
        <v>18119</v>
      </c>
      <c r="B143" s="1">
        <v>43784</v>
      </c>
      <c r="C143">
        <f t="shared" si="6"/>
        <v>46</v>
      </c>
      <c r="D143">
        <f t="shared" si="7"/>
        <v>3</v>
      </c>
      <c r="E143">
        <f t="shared" si="8"/>
        <v>1</v>
      </c>
      <c r="G143"/>
    </row>
    <row r="144" spans="1:7" x14ac:dyDescent="0.2">
      <c r="A144" s="4">
        <v>18120</v>
      </c>
      <c r="B144" s="1">
        <v>43784</v>
      </c>
      <c r="C144">
        <f t="shared" si="6"/>
        <v>46</v>
      </c>
      <c r="D144">
        <f t="shared" si="7"/>
        <v>3</v>
      </c>
      <c r="E144">
        <f t="shared" si="8"/>
        <v>1</v>
      </c>
      <c r="G144"/>
    </row>
    <row r="145" spans="1:7" x14ac:dyDescent="0.2">
      <c r="A145" s="4">
        <v>18121</v>
      </c>
      <c r="B145" s="1">
        <v>43784</v>
      </c>
      <c r="C145">
        <f t="shared" si="6"/>
        <v>46</v>
      </c>
      <c r="D145">
        <f t="shared" si="7"/>
        <v>3</v>
      </c>
      <c r="E145">
        <f t="shared" si="8"/>
        <v>1</v>
      </c>
      <c r="G145"/>
    </row>
    <row r="146" spans="1:7" x14ac:dyDescent="0.2">
      <c r="A146" s="4">
        <v>18122</v>
      </c>
      <c r="B146" s="1">
        <v>43785</v>
      </c>
      <c r="C146">
        <f t="shared" si="6"/>
        <v>45</v>
      </c>
      <c r="D146">
        <f t="shared" si="7"/>
        <v>3</v>
      </c>
      <c r="E146">
        <f t="shared" si="8"/>
        <v>1</v>
      </c>
      <c r="G146"/>
    </row>
    <row r="147" spans="1:7" x14ac:dyDescent="0.2">
      <c r="A147" s="4">
        <v>18123</v>
      </c>
      <c r="B147" s="1">
        <v>43786</v>
      </c>
      <c r="C147">
        <f t="shared" si="6"/>
        <v>44</v>
      </c>
      <c r="D147">
        <f t="shared" si="7"/>
        <v>3</v>
      </c>
      <c r="E147">
        <f t="shared" si="8"/>
        <v>1</v>
      </c>
      <c r="G147"/>
    </row>
    <row r="148" spans="1:7" x14ac:dyDescent="0.2">
      <c r="A148" s="4">
        <v>18125</v>
      </c>
      <c r="B148" s="1">
        <v>43786</v>
      </c>
      <c r="C148">
        <f t="shared" si="6"/>
        <v>44</v>
      </c>
      <c r="D148">
        <f t="shared" si="7"/>
        <v>3</v>
      </c>
      <c r="E148">
        <f t="shared" si="8"/>
        <v>1</v>
      </c>
      <c r="G148"/>
    </row>
    <row r="149" spans="1:7" x14ac:dyDescent="0.2">
      <c r="A149" s="4">
        <v>18126</v>
      </c>
      <c r="B149" s="1">
        <v>43786</v>
      </c>
      <c r="C149">
        <f t="shared" si="6"/>
        <v>44</v>
      </c>
      <c r="D149">
        <f t="shared" si="7"/>
        <v>3</v>
      </c>
      <c r="E149">
        <f t="shared" si="8"/>
        <v>1</v>
      </c>
      <c r="G149"/>
    </row>
    <row r="150" spans="1:7" x14ac:dyDescent="0.2">
      <c r="A150" s="4">
        <v>18127</v>
      </c>
      <c r="B150" s="1">
        <v>43786</v>
      </c>
      <c r="C150">
        <f t="shared" si="6"/>
        <v>44</v>
      </c>
      <c r="D150">
        <f t="shared" si="7"/>
        <v>3</v>
      </c>
      <c r="E150">
        <f t="shared" si="8"/>
        <v>1</v>
      </c>
      <c r="G150"/>
    </row>
    <row r="151" spans="1:7" x14ac:dyDescent="0.2">
      <c r="A151" s="4">
        <v>18128</v>
      </c>
      <c r="B151" s="1">
        <v>43787</v>
      </c>
      <c r="C151">
        <f t="shared" si="6"/>
        <v>43</v>
      </c>
      <c r="D151">
        <f t="shared" si="7"/>
        <v>3</v>
      </c>
      <c r="E151">
        <f t="shared" si="8"/>
        <v>1</v>
      </c>
      <c r="G151"/>
    </row>
    <row r="152" spans="1:7" x14ac:dyDescent="0.2">
      <c r="A152" s="4">
        <v>18129</v>
      </c>
      <c r="B152" s="1">
        <v>43787</v>
      </c>
      <c r="C152">
        <f t="shared" si="6"/>
        <v>43</v>
      </c>
      <c r="D152">
        <f t="shared" si="7"/>
        <v>3</v>
      </c>
      <c r="E152">
        <f t="shared" si="8"/>
        <v>1</v>
      </c>
      <c r="G152"/>
    </row>
    <row r="153" spans="1:7" x14ac:dyDescent="0.2">
      <c r="A153" s="4">
        <v>18130</v>
      </c>
      <c r="B153" s="1">
        <v>43788</v>
      </c>
      <c r="C153">
        <f t="shared" si="6"/>
        <v>42</v>
      </c>
      <c r="D153">
        <f t="shared" si="7"/>
        <v>3</v>
      </c>
      <c r="E153">
        <f t="shared" si="8"/>
        <v>1</v>
      </c>
      <c r="G153"/>
    </row>
    <row r="154" spans="1:7" x14ac:dyDescent="0.2">
      <c r="A154" s="4">
        <v>18133</v>
      </c>
      <c r="B154" s="1">
        <v>43789</v>
      </c>
      <c r="C154">
        <f t="shared" si="6"/>
        <v>41</v>
      </c>
      <c r="D154">
        <f t="shared" si="7"/>
        <v>3</v>
      </c>
      <c r="E154">
        <f t="shared" si="8"/>
        <v>1</v>
      </c>
      <c r="G154"/>
    </row>
    <row r="155" spans="1:7" x14ac:dyDescent="0.2">
      <c r="A155" s="4">
        <v>18135</v>
      </c>
      <c r="B155" s="1">
        <v>43789</v>
      </c>
      <c r="C155">
        <f t="shared" si="6"/>
        <v>41</v>
      </c>
      <c r="D155">
        <f t="shared" si="7"/>
        <v>3</v>
      </c>
      <c r="E155">
        <f t="shared" si="8"/>
        <v>1</v>
      </c>
      <c r="G155"/>
    </row>
    <row r="156" spans="1:7" x14ac:dyDescent="0.2">
      <c r="A156" s="4">
        <v>18136</v>
      </c>
      <c r="B156" s="1">
        <v>43792</v>
      </c>
      <c r="C156">
        <f t="shared" si="6"/>
        <v>38</v>
      </c>
      <c r="D156">
        <f t="shared" si="7"/>
        <v>3</v>
      </c>
      <c r="E156">
        <f t="shared" si="8"/>
        <v>1</v>
      </c>
      <c r="G156"/>
    </row>
    <row r="157" spans="1:7" x14ac:dyDescent="0.2">
      <c r="A157" s="4">
        <v>18138</v>
      </c>
      <c r="B157" s="1">
        <v>43794</v>
      </c>
      <c r="C157">
        <f t="shared" si="6"/>
        <v>36</v>
      </c>
      <c r="D157">
        <f t="shared" si="7"/>
        <v>3</v>
      </c>
      <c r="E157">
        <f t="shared" si="8"/>
        <v>1</v>
      </c>
      <c r="G157"/>
    </row>
    <row r="158" spans="1:7" x14ac:dyDescent="0.2">
      <c r="A158" s="4">
        <v>18139</v>
      </c>
      <c r="B158" s="1">
        <v>43795</v>
      </c>
      <c r="C158">
        <f t="shared" si="6"/>
        <v>35</v>
      </c>
      <c r="D158">
        <f t="shared" si="7"/>
        <v>3</v>
      </c>
      <c r="E158">
        <f t="shared" si="8"/>
        <v>1</v>
      </c>
      <c r="G158"/>
    </row>
    <row r="159" spans="1:7" x14ac:dyDescent="0.2">
      <c r="A159" s="4">
        <v>18141</v>
      </c>
      <c r="B159" s="1">
        <v>43795</v>
      </c>
      <c r="C159">
        <f t="shared" si="6"/>
        <v>35</v>
      </c>
      <c r="D159">
        <f t="shared" si="7"/>
        <v>3</v>
      </c>
      <c r="E159">
        <f t="shared" si="8"/>
        <v>1</v>
      </c>
      <c r="G159"/>
    </row>
    <row r="160" spans="1:7" x14ac:dyDescent="0.2">
      <c r="A160" s="4">
        <v>18142</v>
      </c>
      <c r="B160" s="1">
        <v>43796</v>
      </c>
      <c r="C160">
        <f t="shared" si="6"/>
        <v>34</v>
      </c>
      <c r="D160">
        <f t="shared" si="7"/>
        <v>3</v>
      </c>
      <c r="E160">
        <f t="shared" si="8"/>
        <v>1</v>
      </c>
      <c r="G160"/>
    </row>
    <row r="161" spans="1:7" x14ac:dyDescent="0.2">
      <c r="A161" s="4">
        <v>18143</v>
      </c>
      <c r="B161" s="1">
        <v>43796</v>
      </c>
      <c r="C161">
        <f t="shared" si="6"/>
        <v>34</v>
      </c>
      <c r="D161">
        <f t="shared" si="7"/>
        <v>3</v>
      </c>
      <c r="E161">
        <f t="shared" si="8"/>
        <v>1</v>
      </c>
      <c r="G161"/>
    </row>
    <row r="162" spans="1:7" x14ac:dyDescent="0.2">
      <c r="A162" s="4">
        <v>18144</v>
      </c>
      <c r="B162" s="1">
        <v>43796</v>
      </c>
      <c r="C162">
        <f t="shared" si="6"/>
        <v>34</v>
      </c>
      <c r="D162">
        <f t="shared" si="7"/>
        <v>3</v>
      </c>
      <c r="E162">
        <f t="shared" si="8"/>
        <v>1</v>
      </c>
      <c r="G162"/>
    </row>
    <row r="163" spans="1:7" x14ac:dyDescent="0.2">
      <c r="A163" s="4">
        <v>18145</v>
      </c>
      <c r="B163" s="1">
        <v>43797</v>
      </c>
      <c r="C163">
        <f t="shared" si="6"/>
        <v>33</v>
      </c>
      <c r="D163">
        <f t="shared" si="7"/>
        <v>3</v>
      </c>
      <c r="E163">
        <f t="shared" si="8"/>
        <v>1</v>
      </c>
      <c r="G163"/>
    </row>
    <row r="164" spans="1:7" x14ac:dyDescent="0.2">
      <c r="A164" s="4">
        <v>18147</v>
      </c>
      <c r="B164" s="1">
        <v>43798</v>
      </c>
      <c r="C164">
        <f t="shared" si="6"/>
        <v>32</v>
      </c>
      <c r="D164">
        <f t="shared" si="7"/>
        <v>3</v>
      </c>
      <c r="E164">
        <f t="shared" si="8"/>
        <v>1</v>
      </c>
      <c r="G164"/>
    </row>
    <row r="165" spans="1:7" x14ac:dyDescent="0.2">
      <c r="A165" s="4">
        <v>18149</v>
      </c>
      <c r="B165" s="1">
        <v>43798</v>
      </c>
      <c r="C165">
        <f t="shared" si="6"/>
        <v>32</v>
      </c>
      <c r="D165">
        <f t="shared" si="7"/>
        <v>3</v>
      </c>
      <c r="E165">
        <f t="shared" si="8"/>
        <v>1</v>
      </c>
      <c r="G165"/>
    </row>
    <row r="166" spans="1:7" x14ac:dyDescent="0.2">
      <c r="A166" s="4">
        <v>18150</v>
      </c>
      <c r="B166" s="1">
        <v>43799</v>
      </c>
      <c r="C166">
        <f t="shared" si="6"/>
        <v>31</v>
      </c>
      <c r="D166">
        <f t="shared" si="7"/>
        <v>3</v>
      </c>
      <c r="E166">
        <f t="shared" si="8"/>
        <v>1</v>
      </c>
      <c r="G166"/>
    </row>
    <row r="167" spans="1:7" x14ac:dyDescent="0.2">
      <c r="A167" s="4">
        <v>18151</v>
      </c>
      <c r="B167" s="1">
        <v>43799</v>
      </c>
      <c r="C167">
        <f t="shared" si="6"/>
        <v>31</v>
      </c>
      <c r="D167">
        <f t="shared" si="7"/>
        <v>3</v>
      </c>
      <c r="E167">
        <f t="shared" si="8"/>
        <v>1</v>
      </c>
      <c r="G167"/>
    </row>
    <row r="168" spans="1:7" x14ac:dyDescent="0.2">
      <c r="A168" s="4">
        <v>18154</v>
      </c>
      <c r="B168" s="1">
        <v>43799</v>
      </c>
      <c r="C168">
        <f t="shared" si="6"/>
        <v>31</v>
      </c>
      <c r="D168">
        <f t="shared" si="7"/>
        <v>3</v>
      </c>
      <c r="E168">
        <f t="shared" si="8"/>
        <v>1</v>
      </c>
      <c r="G168"/>
    </row>
    <row r="169" spans="1:7" x14ac:dyDescent="0.2">
      <c r="A169" s="4">
        <v>18155</v>
      </c>
      <c r="B169" s="1">
        <v>43800</v>
      </c>
      <c r="C169">
        <f t="shared" si="6"/>
        <v>30</v>
      </c>
      <c r="D169">
        <f t="shared" si="7"/>
        <v>4</v>
      </c>
      <c r="E169">
        <f t="shared" si="8"/>
        <v>0</v>
      </c>
      <c r="G169"/>
    </row>
    <row r="170" spans="1:7" x14ac:dyDescent="0.2">
      <c r="A170" s="4">
        <v>18158</v>
      </c>
      <c r="B170" s="1">
        <v>43800</v>
      </c>
      <c r="C170">
        <f t="shared" si="6"/>
        <v>30</v>
      </c>
      <c r="D170">
        <f t="shared" si="7"/>
        <v>4</v>
      </c>
      <c r="E170">
        <f t="shared" si="8"/>
        <v>0</v>
      </c>
      <c r="G170"/>
    </row>
    <row r="171" spans="1:7" x14ac:dyDescent="0.2">
      <c r="A171" s="4">
        <v>18159</v>
      </c>
      <c r="B171" s="1">
        <v>43800</v>
      </c>
      <c r="C171">
        <f t="shared" si="6"/>
        <v>30</v>
      </c>
      <c r="D171">
        <f t="shared" si="7"/>
        <v>4</v>
      </c>
      <c r="E171">
        <f t="shared" si="8"/>
        <v>0</v>
      </c>
      <c r="G171"/>
    </row>
    <row r="172" spans="1:7" x14ac:dyDescent="0.2">
      <c r="A172" s="4">
        <v>18161</v>
      </c>
      <c r="B172" s="1">
        <v>43800</v>
      </c>
      <c r="C172">
        <f t="shared" si="6"/>
        <v>30</v>
      </c>
      <c r="D172">
        <f t="shared" si="7"/>
        <v>4</v>
      </c>
      <c r="E172">
        <f t="shared" si="8"/>
        <v>0</v>
      </c>
      <c r="G172"/>
    </row>
    <row r="173" spans="1:7" x14ac:dyDescent="0.2">
      <c r="A173" s="4">
        <v>18164</v>
      </c>
      <c r="B173" s="1">
        <v>43800</v>
      </c>
      <c r="C173">
        <f t="shared" si="6"/>
        <v>30</v>
      </c>
      <c r="D173">
        <f t="shared" si="7"/>
        <v>4</v>
      </c>
      <c r="E173">
        <f t="shared" si="8"/>
        <v>0</v>
      </c>
      <c r="G173"/>
    </row>
    <row r="174" spans="1:7" x14ac:dyDescent="0.2">
      <c r="A174" s="4">
        <v>18165</v>
      </c>
      <c r="B174" s="1">
        <v>43801</v>
      </c>
      <c r="C174">
        <f t="shared" si="6"/>
        <v>29</v>
      </c>
      <c r="D174">
        <f t="shared" si="7"/>
        <v>4</v>
      </c>
      <c r="E174">
        <f t="shared" si="8"/>
        <v>0</v>
      </c>
      <c r="G174"/>
    </row>
    <row r="175" spans="1:7" x14ac:dyDescent="0.2">
      <c r="A175" s="4">
        <v>18167</v>
      </c>
      <c r="B175" s="1">
        <v>43801</v>
      </c>
      <c r="C175">
        <f t="shared" si="6"/>
        <v>29</v>
      </c>
      <c r="D175">
        <f t="shared" si="7"/>
        <v>4</v>
      </c>
      <c r="E175">
        <f t="shared" si="8"/>
        <v>0</v>
      </c>
      <c r="G175"/>
    </row>
    <row r="176" spans="1:7" x14ac:dyDescent="0.2">
      <c r="A176" s="4">
        <v>18168</v>
      </c>
      <c r="B176" s="1">
        <v>43804</v>
      </c>
      <c r="C176">
        <f t="shared" si="6"/>
        <v>26</v>
      </c>
      <c r="D176">
        <f t="shared" si="7"/>
        <v>4</v>
      </c>
      <c r="E176">
        <f t="shared" si="8"/>
        <v>0</v>
      </c>
      <c r="G176"/>
    </row>
    <row r="177" spans="1:7" x14ac:dyDescent="0.2">
      <c r="A177" s="4">
        <v>18169</v>
      </c>
      <c r="B177" s="1">
        <v>43804</v>
      </c>
      <c r="C177">
        <f t="shared" si="6"/>
        <v>26</v>
      </c>
      <c r="D177">
        <f t="shared" si="7"/>
        <v>4</v>
      </c>
      <c r="E177">
        <f t="shared" si="8"/>
        <v>0</v>
      </c>
      <c r="G177"/>
    </row>
    <row r="178" spans="1:7" x14ac:dyDescent="0.2">
      <c r="A178" s="4">
        <v>18170</v>
      </c>
      <c r="B178" s="1">
        <v>43804</v>
      </c>
      <c r="C178">
        <f t="shared" si="6"/>
        <v>26</v>
      </c>
      <c r="D178">
        <f t="shared" si="7"/>
        <v>4</v>
      </c>
      <c r="E178">
        <f t="shared" si="8"/>
        <v>0</v>
      </c>
      <c r="G178"/>
    </row>
    <row r="179" spans="1:7" x14ac:dyDescent="0.2">
      <c r="A179" s="4">
        <v>18172</v>
      </c>
      <c r="B179" s="1">
        <v>43805</v>
      </c>
      <c r="C179">
        <f t="shared" si="6"/>
        <v>25</v>
      </c>
      <c r="D179">
        <f t="shared" si="7"/>
        <v>4</v>
      </c>
      <c r="E179">
        <f t="shared" si="8"/>
        <v>0</v>
      </c>
      <c r="G179"/>
    </row>
    <row r="180" spans="1:7" x14ac:dyDescent="0.2">
      <c r="A180" s="4">
        <v>18173</v>
      </c>
      <c r="B180" s="1">
        <v>43806</v>
      </c>
      <c r="C180">
        <f t="shared" si="6"/>
        <v>24</v>
      </c>
      <c r="D180">
        <f t="shared" si="7"/>
        <v>4</v>
      </c>
      <c r="E180">
        <f t="shared" si="8"/>
        <v>0</v>
      </c>
      <c r="G180"/>
    </row>
    <row r="181" spans="1:7" x14ac:dyDescent="0.2">
      <c r="A181" s="4">
        <v>18177</v>
      </c>
      <c r="B181" s="1">
        <v>43806</v>
      </c>
      <c r="C181">
        <f t="shared" si="6"/>
        <v>24</v>
      </c>
      <c r="D181">
        <f t="shared" si="7"/>
        <v>4</v>
      </c>
      <c r="E181">
        <f t="shared" si="8"/>
        <v>0</v>
      </c>
      <c r="G181"/>
    </row>
    <row r="182" spans="1:7" x14ac:dyDescent="0.2">
      <c r="A182" s="4">
        <v>18178</v>
      </c>
      <c r="B182" s="1">
        <v>43806</v>
      </c>
      <c r="C182">
        <f t="shared" si="6"/>
        <v>24</v>
      </c>
      <c r="D182">
        <f t="shared" si="7"/>
        <v>4</v>
      </c>
      <c r="E182">
        <f t="shared" si="8"/>
        <v>0</v>
      </c>
      <c r="G182"/>
    </row>
    <row r="183" spans="1:7" x14ac:dyDescent="0.2">
      <c r="A183" s="4">
        <v>18180</v>
      </c>
      <c r="B183" s="1">
        <v>43806</v>
      </c>
      <c r="C183">
        <f t="shared" si="6"/>
        <v>24</v>
      </c>
      <c r="D183">
        <f t="shared" si="7"/>
        <v>4</v>
      </c>
      <c r="E183">
        <f t="shared" si="8"/>
        <v>0</v>
      </c>
      <c r="G183"/>
    </row>
    <row r="184" spans="1:7" x14ac:dyDescent="0.2">
      <c r="A184" s="4">
        <v>18181</v>
      </c>
      <c r="B184" s="1">
        <v>43806</v>
      </c>
      <c r="C184">
        <f t="shared" si="6"/>
        <v>24</v>
      </c>
      <c r="D184">
        <f t="shared" si="7"/>
        <v>4</v>
      </c>
      <c r="E184">
        <f t="shared" si="8"/>
        <v>0</v>
      </c>
      <c r="G184"/>
    </row>
    <row r="185" spans="1:7" x14ac:dyDescent="0.2">
      <c r="A185" s="4">
        <v>18183</v>
      </c>
      <c r="B185" s="1">
        <v>43807</v>
      </c>
      <c r="C185">
        <f t="shared" si="6"/>
        <v>23</v>
      </c>
      <c r="D185">
        <f t="shared" si="7"/>
        <v>4</v>
      </c>
      <c r="E185">
        <f t="shared" si="8"/>
        <v>0</v>
      </c>
      <c r="G185"/>
    </row>
    <row r="186" spans="1:7" x14ac:dyDescent="0.2">
      <c r="A186" s="4">
        <v>18184</v>
      </c>
      <c r="B186" s="1">
        <v>43807</v>
      </c>
      <c r="C186">
        <f t="shared" si="6"/>
        <v>23</v>
      </c>
      <c r="D186">
        <f t="shared" si="7"/>
        <v>4</v>
      </c>
      <c r="E186">
        <f t="shared" si="8"/>
        <v>0</v>
      </c>
      <c r="G186"/>
    </row>
    <row r="187" spans="1:7" x14ac:dyDescent="0.2">
      <c r="A187" s="4">
        <v>18185</v>
      </c>
      <c r="B187" s="1">
        <v>43807</v>
      </c>
      <c r="C187">
        <f t="shared" si="6"/>
        <v>23</v>
      </c>
      <c r="D187">
        <f t="shared" si="7"/>
        <v>4</v>
      </c>
      <c r="E187">
        <f t="shared" si="8"/>
        <v>0</v>
      </c>
      <c r="G187"/>
    </row>
    <row r="188" spans="1:7" x14ac:dyDescent="0.2">
      <c r="A188" s="4">
        <v>18189</v>
      </c>
      <c r="B188" s="1">
        <v>43808</v>
      </c>
      <c r="C188">
        <f t="shared" si="6"/>
        <v>22</v>
      </c>
      <c r="D188">
        <f t="shared" si="7"/>
        <v>4</v>
      </c>
      <c r="E188">
        <f t="shared" si="8"/>
        <v>0</v>
      </c>
      <c r="G188"/>
    </row>
    <row r="189" spans="1:7" x14ac:dyDescent="0.2">
      <c r="A189" s="4">
        <v>18190</v>
      </c>
      <c r="B189" s="1">
        <v>43808</v>
      </c>
      <c r="C189">
        <f t="shared" si="6"/>
        <v>22</v>
      </c>
      <c r="D189">
        <f t="shared" si="7"/>
        <v>4</v>
      </c>
      <c r="E189">
        <f t="shared" si="8"/>
        <v>0</v>
      </c>
      <c r="G189"/>
    </row>
    <row r="190" spans="1:7" x14ac:dyDescent="0.2">
      <c r="A190" s="4">
        <v>18191</v>
      </c>
      <c r="B190" s="1">
        <v>43808</v>
      </c>
      <c r="C190">
        <f t="shared" si="6"/>
        <v>22</v>
      </c>
      <c r="D190">
        <f t="shared" si="7"/>
        <v>4</v>
      </c>
      <c r="E190">
        <f t="shared" si="8"/>
        <v>0</v>
      </c>
      <c r="G190"/>
    </row>
    <row r="191" spans="1:7" x14ac:dyDescent="0.2">
      <c r="A191" s="4">
        <v>18192</v>
      </c>
      <c r="B191" s="1">
        <v>43808</v>
      </c>
      <c r="C191">
        <f t="shared" si="6"/>
        <v>22</v>
      </c>
      <c r="D191">
        <f t="shared" si="7"/>
        <v>4</v>
      </c>
      <c r="E191">
        <f t="shared" si="8"/>
        <v>0</v>
      </c>
      <c r="G191"/>
    </row>
    <row r="192" spans="1:7" x14ac:dyDescent="0.2">
      <c r="A192" s="4">
        <v>18193</v>
      </c>
      <c r="B192" s="1">
        <v>43809</v>
      </c>
      <c r="C192">
        <f t="shared" si="6"/>
        <v>21</v>
      </c>
      <c r="D192">
        <f t="shared" si="7"/>
        <v>4</v>
      </c>
      <c r="E192">
        <f t="shared" si="8"/>
        <v>0</v>
      </c>
      <c r="G192"/>
    </row>
    <row r="193" spans="1:7" x14ac:dyDescent="0.2">
      <c r="A193" s="4">
        <v>18194</v>
      </c>
      <c r="B193" s="1">
        <v>43809</v>
      </c>
      <c r="C193">
        <f t="shared" si="6"/>
        <v>21</v>
      </c>
      <c r="D193">
        <f t="shared" si="7"/>
        <v>4</v>
      </c>
      <c r="E193">
        <f t="shared" si="8"/>
        <v>0</v>
      </c>
      <c r="G193"/>
    </row>
    <row r="194" spans="1:7" x14ac:dyDescent="0.2">
      <c r="A194" s="4">
        <v>18196</v>
      </c>
      <c r="B194" s="1">
        <v>43810</v>
      </c>
      <c r="C194">
        <f t="shared" ref="C194:C257" si="9">_xlfn.DAYS($D$1,B194)</f>
        <v>20</v>
      </c>
      <c r="D194">
        <f t="shared" ref="D194:D257" si="10">VLOOKUP(E194,$F$4:$G$7,2)</f>
        <v>4</v>
      </c>
      <c r="E194">
        <f t="shared" ref="E194:E257" si="11">DATEDIF(B194,$D$1,"m")</f>
        <v>0</v>
      </c>
      <c r="G194"/>
    </row>
    <row r="195" spans="1:7" x14ac:dyDescent="0.2">
      <c r="A195" s="4">
        <v>18198</v>
      </c>
      <c r="B195" s="1">
        <v>43810</v>
      </c>
      <c r="C195">
        <f t="shared" si="9"/>
        <v>20</v>
      </c>
      <c r="D195">
        <f t="shared" si="10"/>
        <v>4</v>
      </c>
      <c r="E195">
        <f t="shared" si="11"/>
        <v>0</v>
      </c>
      <c r="G195"/>
    </row>
    <row r="196" spans="1:7" x14ac:dyDescent="0.2">
      <c r="A196" s="4">
        <v>18200</v>
      </c>
      <c r="B196" s="1">
        <v>43811</v>
      </c>
      <c r="C196">
        <f t="shared" si="9"/>
        <v>19</v>
      </c>
      <c r="D196">
        <f t="shared" si="10"/>
        <v>4</v>
      </c>
      <c r="E196">
        <f t="shared" si="11"/>
        <v>0</v>
      </c>
      <c r="G196"/>
    </row>
    <row r="197" spans="1:7" x14ac:dyDescent="0.2">
      <c r="A197" s="4">
        <v>18202</v>
      </c>
      <c r="B197" s="1">
        <v>43811</v>
      </c>
      <c r="C197">
        <f t="shared" si="9"/>
        <v>19</v>
      </c>
      <c r="D197">
        <f t="shared" si="10"/>
        <v>4</v>
      </c>
      <c r="E197">
        <f t="shared" si="11"/>
        <v>0</v>
      </c>
      <c r="G197"/>
    </row>
    <row r="198" spans="1:7" x14ac:dyDescent="0.2">
      <c r="A198" s="4">
        <v>18203</v>
      </c>
      <c r="B198" s="1">
        <v>43812</v>
      </c>
      <c r="C198">
        <f t="shared" si="9"/>
        <v>18</v>
      </c>
      <c r="D198">
        <f t="shared" si="10"/>
        <v>4</v>
      </c>
      <c r="E198">
        <f t="shared" si="11"/>
        <v>0</v>
      </c>
      <c r="G198"/>
    </row>
    <row r="199" spans="1:7" x14ac:dyDescent="0.2">
      <c r="A199" s="4">
        <v>18205</v>
      </c>
      <c r="B199" s="1">
        <v>43812</v>
      </c>
      <c r="C199">
        <f t="shared" si="9"/>
        <v>18</v>
      </c>
      <c r="D199">
        <f t="shared" si="10"/>
        <v>4</v>
      </c>
      <c r="E199">
        <f t="shared" si="11"/>
        <v>0</v>
      </c>
      <c r="G199"/>
    </row>
    <row r="200" spans="1:7" x14ac:dyDescent="0.2">
      <c r="A200" s="4">
        <v>18209</v>
      </c>
      <c r="B200" s="1">
        <v>43812</v>
      </c>
      <c r="C200">
        <f t="shared" si="9"/>
        <v>18</v>
      </c>
      <c r="D200">
        <f t="shared" si="10"/>
        <v>4</v>
      </c>
      <c r="E200">
        <f t="shared" si="11"/>
        <v>0</v>
      </c>
      <c r="G200"/>
    </row>
    <row r="201" spans="1:7" x14ac:dyDescent="0.2">
      <c r="A201" s="4">
        <v>18210</v>
      </c>
      <c r="B201" s="1">
        <v>43812</v>
      </c>
      <c r="C201">
        <f t="shared" si="9"/>
        <v>18</v>
      </c>
      <c r="D201">
        <f t="shared" si="10"/>
        <v>4</v>
      </c>
      <c r="E201">
        <f t="shared" si="11"/>
        <v>0</v>
      </c>
      <c r="G201"/>
    </row>
    <row r="202" spans="1:7" x14ac:dyDescent="0.2">
      <c r="A202" s="4">
        <v>18211</v>
      </c>
      <c r="B202" s="1">
        <v>43813</v>
      </c>
      <c r="C202">
        <f t="shared" si="9"/>
        <v>17</v>
      </c>
      <c r="D202">
        <f t="shared" si="10"/>
        <v>4</v>
      </c>
      <c r="E202">
        <f t="shared" si="11"/>
        <v>0</v>
      </c>
      <c r="G202"/>
    </row>
    <row r="203" spans="1:7" x14ac:dyDescent="0.2">
      <c r="A203" s="4">
        <v>18212</v>
      </c>
      <c r="B203" s="1">
        <v>43814</v>
      </c>
      <c r="C203">
        <f t="shared" si="9"/>
        <v>16</v>
      </c>
      <c r="D203">
        <f t="shared" si="10"/>
        <v>4</v>
      </c>
      <c r="E203">
        <f t="shared" si="11"/>
        <v>0</v>
      </c>
      <c r="G203"/>
    </row>
    <row r="204" spans="1:7" x14ac:dyDescent="0.2">
      <c r="A204" s="4">
        <v>18213</v>
      </c>
      <c r="B204" s="1">
        <v>43814</v>
      </c>
      <c r="C204">
        <f t="shared" si="9"/>
        <v>16</v>
      </c>
      <c r="D204">
        <f t="shared" si="10"/>
        <v>4</v>
      </c>
      <c r="E204">
        <f t="shared" si="11"/>
        <v>0</v>
      </c>
      <c r="G204"/>
    </row>
    <row r="205" spans="1:7" x14ac:dyDescent="0.2">
      <c r="A205" s="4">
        <v>18215</v>
      </c>
      <c r="B205" s="1">
        <v>43814</v>
      </c>
      <c r="C205">
        <f t="shared" si="9"/>
        <v>16</v>
      </c>
      <c r="D205">
        <f t="shared" si="10"/>
        <v>4</v>
      </c>
      <c r="E205">
        <f t="shared" si="11"/>
        <v>0</v>
      </c>
      <c r="G205"/>
    </row>
    <row r="206" spans="1:7" x14ac:dyDescent="0.2">
      <c r="A206" s="4">
        <v>18216</v>
      </c>
      <c r="B206" s="1">
        <v>43814</v>
      </c>
      <c r="C206">
        <f t="shared" si="9"/>
        <v>16</v>
      </c>
      <c r="D206">
        <f t="shared" si="10"/>
        <v>4</v>
      </c>
      <c r="E206">
        <f t="shared" si="11"/>
        <v>0</v>
      </c>
      <c r="G206"/>
    </row>
    <row r="207" spans="1:7" x14ac:dyDescent="0.2">
      <c r="A207" s="4">
        <v>18217</v>
      </c>
      <c r="B207" s="1">
        <v>43815</v>
      </c>
      <c r="C207">
        <f t="shared" si="9"/>
        <v>15</v>
      </c>
      <c r="D207">
        <f t="shared" si="10"/>
        <v>4</v>
      </c>
      <c r="E207">
        <f t="shared" si="11"/>
        <v>0</v>
      </c>
      <c r="G207"/>
    </row>
    <row r="208" spans="1:7" x14ac:dyDescent="0.2">
      <c r="A208" s="4">
        <v>18218</v>
      </c>
      <c r="B208" s="1">
        <v>43815</v>
      </c>
      <c r="C208">
        <f t="shared" si="9"/>
        <v>15</v>
      </c>
      <c r="D208">
        <f t="shared" si="10"/>
        <v>4</v>
      </c>
      <c r="E208">
        <f t="shared" si="11"/>
        <v>0</v>
      </c>
      <c r="G208"/>
    </row>
    <row r="209" spans="1:7" x14ac:dyDescent="0.2">
      <c r="A209" s="4">
        <v>18219</v>
      </c>
      <c r="B209" s="1">
        <v>43815</v>
      </c>
      <c r="C209">
        <f t="shared" si="9"/>
        <v>15</v>
      </c>
      <c r="D209">
        <f t="shared" si="10"/>
        <v>4</v>
      </c>
      <c r="E209">
        <f t="shared" si="11"/>
        <v>0</v>
      </c>
      <c r="G209"/>
    </row>
    <row r="210" spans="1:7" x14ac:dyDescent="0.2">
      <c r="A210" s="4">
        <v>18220</v>
      </c>
      <c r="B210" s="1">
        <v>43816</v>
      </c>
      <c r="C210">
        <f t="shared" si="9"/>
        <v>14</v>
      </c>
      <c r="D210">
        <f t="shared" si="10"/>
        <v>4</v>
      </c>
      <c r="E210">
        <f t="shared" si="11"/>
        <v>0</v>
      </c>
      <c r="G210"/>
    </row>
    <row r="211" spans="1:7" x14ac:dyDescent="0.2">
      <c r="A211" s="4">
        <v>18221</v>
      </c>
      <c r="B211" s="1">
        <v>43817</v>
      </c>
      <c r="C211">
        <f t="shared" si="9"/>
        <v>13</v>
      </c>
      <c r="D211">
        <f t="shared" si="10"/>
        <v>4</v>
      </c>
      <c r="E211">
        <f t="shared" si="11"/>
        <v>0</v>
      </c>
      <c r="G211"/>
    </row>
    <row r="212" spans="1:7" x14ac:dyDescent="0.2">
      <c r="A212" s="4">
        <v>18222</v>
      </c>
      <c r="B212" s="1">
        <v>43817</v>
      </c>
      <c r="C212">
        <f t="shared" si="9"/>
        <v>13</v>
      </c>
      <c r="D212">
        <f t="shared" si="10"/>
        <v>4</v>
      </c>
      <c r="E212">
        <f t="shared" si="11"/>
        <v>0</v>
      </c>
      <c r="G212"/>
    </row>
    <row r="213" spans="1:7" x14ac:dyDescent="0.2">
      <c r="A213" s="4">
        <v>18224</v>
      </c>
      <c r="B213" s="1">
        <v>43817</v>
      </c>
      <c r="C213">
        <f t="shared" si="9"/>
        <v>13</v>
      </c>
      <c r="D213">
        <f t="shared" si="10"/>
        <v>4</v>
      </c>
      <c r="E213">
        <f t="shared" si="11"/>
        <v>0</v>
      </c>
      <c r="G213"/>
    </row>
    <row r="214" spans="1:7" x14ac:dyDescent="0.2">
      <c r="A214" s="4">
        <v>18225</v>
      </c>
      <c r="B214" s="1">
        <v>43817</v>
      </c>
      <c r="C214">
        <f t="shared" si="9"/>
        <v>13</v>
      </c>
      <c r="D214">
        <f t="shared" si="10"/>
        <v>4</v>
      </c>
      <c r="E214">
        <f t="shared" si="11"/>
        <v>0</v>
      </c>
      <c r="G214"/>
    </row>
    <row r="215" spans="1:7" x14ac:dyDescent="0.2">
      <c r="A215" s="4">
        <v>18226</v>
      </c>
      <c r="B215" s="1">
        <v>43817</v>
      </c>
      <c r="C215">
        <f t="shared" si="9"/>
        <v>13</v>
      </c>
      <c r="D215">
        <f t="shared" si="10"/>
        <v>4</v>
      </c>
      <c r="E215">
        <f t="shared" si="11"/>
        <v>0</v>
      </c>
      <c r="G215"/>
    </row>
    <row r="216" spans="1:7" x14ac:dyDescent="0.2">
      <c r="A216" s="4">
        <v>18227</v>
      </c>
      <c r="B216" s="1">
        <v>43818</v>
      </c>
      <c r="C216">
        <f t="shared" si="9"/>
        <v>12</v>
      </c>
      <c r="D216">
        <f t="shared" si="10"/>
        <v>4</v>
      </c>
      <c r="E216">
        <f t="shared" si="11"/>
        <v>0</v>
      </c>
      <c r="G216"/>
    </row>
    <row r="217" spans="1:7" x14ac:dyDescent="0.2">
      <c r="A217" s="4">
        <v>18228</v>
      </c>
      <c r="B217" s="1">
        <v>43818</v>
      </c>
      <c r="C217">
        <f t="shared" si="9"/>
        <v>12</v>
      </c>
      <c r="D217">
        <f t="shared" si="10"/>
        <v>4</v>
      </c>
      <c r="E217">
        <f t="shared" si="11"/>
        <v>0</v>
      </c>
      <c r="G217"/>
    </row>
    <row r="218" spans="1:7" x14ac:dyDescent="0.2">
      <c r="A218" s="4">
        <v>18229</v>
      </c>
      <c r="B218" s="1">
        <v>43818</v>
      </c>
      <c r="C218">
        <f t="shared" si="9"/>
        <v>12</v>
      </c>
      <c r="D218">
        <f t="shared" si="10"/>
        <v>4</v>
      </c>
      <c r="E218">
        <f t="shared" si="11"/>
        <v>0</v>
      </c>
      <c r="G218"/>
    </row>
    <row r="219" spans="1:7" x14ac:dyDescent="0.2">
      <c r="A219" s="4">
        <v>18230</v>
      </c>
      <c r="B219" s="1">
        <v>43818</v>
      </c>
      <c r="C219">
        <f t="shared" si="9"/>
        <v>12</v>
      </c>
      <c r="D219">
        <f t="shared" si="10"/>
        <v>4</v>
      </c>
      <c r="E219">
        <f t="shared" si="11"/>
        <v>0</v>
      </c>
      <c r="G219"/>
    </row>
    <row r="220" spans="1:7" x14ac:dyDescent="0.2">
      <c r="A220" s="4">
        <v>18231</v>
      </c>
      <c r="B220" s="1">
        <v>43819</v>
      </c>
      <c r="C220">
        <f t="shared" si="9"/>
        <v>11</v>
      </c>
      <c r="D220">
        <f t="shared" si="10"/>
        <v>4</v>
      </c>
      <c r="E220">
        <f t="shared" si="11"/>
        <v>0</v>
      </c>
      <c r="G220"/>
    </row>
    <row r="221" spans="1:7" x14ac:dyDescent="0.2">
      <c r="A221" s="4">
        <v>18232</v>
      </c>
      <c r="B221" s="1">
        <v>43820</v>
      </c>
      <c r="C221">
        <f t="shared" si="9"/>
        <v>10</v>
      </c>
      <c r="D221">
        <f t="shared" si="10"/>
        <v>4</v>
      </c>
      <c r="E221">
        <f t="shared" si="11"/>
        <v>0</v>
      </c>
      <c r="G221"/>
    </row>
    <row r="222" spans="1:7" x14ac:dyDescent="0.2">
      <c r="A222" s="4">
        <v>18233</v>
      </c>
      <c r="B222" s="1">
        <v>43820</v>
      </c>
      <c r="C222">
        <f t="shared" si="9"/>
        <v>10</v>
      </c>
      <c r="D222">
        <f t="shared" si="10"/>
        <v>4</v>
      </c>
      <c r="E222">
        <f t="shared" si="11"/>
        <v>0</v>
      </c>
      <c r="G222"/>
    </row>
    <row r="223" spans="1:7" x14ac:dyDescent="0.2">
      <c r="A223" s="4">
        <v>18235</v>
      </c>
      <c r="B223" s="1">
        <v>43820</v>
      </c>
      <c r="C223">
        <f t="shared" si="9"/>
        <v>10</v>
      </c>
      <c r="D223">
        <f t="shared" si="10"/>
        <v>4</v>
      </c>
      <c r="E223">
        <f t="shared" si="11"/>
        <v>0</v>
      </c>
      <c r="G223"/>
    </row>
    <row r="224" spans="1:7" x14ac:dyDescent="0.2">
      <c r="A224" s="4">
        <v>18236</v>
      </c>
      <c r="B224" s="1">
        <v>43821</v>
      </c>
      <c r="C224">
        <f t="shared" si="9"/>
        <v>9</v>
      </c>
      <c r="D224">
        <f t="shared" si="10"/>
        <v>4</v>
      </c>
      <c r="E224">
        <f t="shared" si="11"/>
        <v>0</v>
      </c>
      <c r="G224"/>
    </row>
    <row r="225" spans="1:7" x14ac:dyDescent="0.2">
      <c r="A225" s="4">
        <v>18237</v>
      </c>
      <c r="B225" s="1">
        <v>43822</v>
      </c>
      <c r="C225">
        <f t="shared" si="9"/>
        <v>8</v>
      </c>
      <c r="D225">
        <f t="shared" si="10"/>
        <v>4</v>
      </c>
      <c r="E225">
        <f t="shared" si="11"/>
        <v>0</v>
      </c>
      <c r="G225"/>
    </row>
    <row r="226" spans="1:7" x14ac:dyDescent="0.2">
      <c r="A226" s="4">
        <v>18239</v>
      </c>
      <c r="B226" s="1">
        <v>43822</v>
      </c>
      <c r="C226">
        <f t="shared" si="9"/>
        <v>8</v>
      </c>
      <c r="D226">
        <f t="shared" si="10"/>
        <v>4</v>
      </c>
      <c r="E226">
        <f t="shared" si="11"/>
        <v>0</v>
      </c>
      <c r="G226"/>
    </row>
    <row r="227" spans="1:7" x14ac:dyDescent="0.2">
      <c r="A227" s="4">
        <v>18240</v>
      </c>
      <c r="B227" s="1">
        <v>43822</v>
      </c>
      <c r="C227">
        <f t="shared" si="9"/>
        <v>8</v>
      </c>
      <c r="D227">
        <f t="shared" si="10"/>
        <v>4</v>
      </c>
      <c r="E227">
        <f t="shared" si="11"/>
        <v>0</v>
      </c>
      <c r="G227"/>
    </row>
    <row r="228" spans="1:7" x14ac:dyDescent="0.2">
      <c r="A228" s="4">
        <v>18241</v>
      </c>
      <c r="B228" s="1">
        <v>43822</v>
      </c>
      <c r="C228">
        <f t="shared" si="9"/>
        <v>8</v>
      </c>
      <c r="D228">
        <f t="shared" si="10"/>
        <v>4</v>
      </c>
      <c r="E228">
        <f t="shared" si="11"/>
        <v>0</v>
      </c>
      <c r="G228"/>
    </row>
    <row r="229" spans="1:7" x14ac:dyDescent="0.2">
      <c r="A229" s="4">
        <v>18242</v>
      </c>
      <c r="B229" s="1">
        <v>43822</v>
      </c>
      <c r="C229">
        <f t="shared" si="9"/>
        <v>8</v>
      </c>
      <c r="D229">
        <f t="shared" si="10"/>
        <v>4</v>
      </c>
      <c r="E229">
        <f t="shared" si="11"/>
        <v>0</v>
      </c>
      <c r="G229"/>
    </row>
    <row r="230" spans="1:7" x14ac:dyDescent="0.2">
      <c r="A230" s="4">
        <v>18246</v>
      </c>
      <c r="B230" s="1">
        <v>43823</v>
      </c>
      <c r="C230">
        <f t="shared" si="9"/>
        <v>7</v>
      </c>
      <c r="D230">
        <f t="shared" si="10"/>
        <v>4</v>
      </c>
      <c r="E230">
        <f t="shared" si="11"/>
        <v>0</v>
      </c>
      <c r="G230"/>
    </row>
    <row r="231" spans="1:7" x14ac:dyDescent="0.2">
      <c r="A231" s="4">
        <v>18248</v>
      </c>
      <c r="B231" s="1">
        <v>43823</v>
      </c>
      <c r="C231">
        <f t="shared" si="9"/>
        <v>7</v>
      </c>
      <c r="D231">
        <f t="shared" si="10"/>
        <v>4</v>
      </c>
      <c r="E231">
        <f t="shared" si="11"/>
        <v>0</v>
      </c>
      <c r="G231"/>
    </row>
    <row r="232" spans="1:7" x14ac:dyDescent="0.2">
      <c r="A232" s="4">
        <v>18249</v>
      </c>
      <c r="B232" s="1">
        <v>43823</v>
      </c>
      <c r="C232">
        <f t="shared" si="9"/>
        <v>7</v>
      </c>
      <c r="D232">
        <f t="shared" si="10"/>
        <v>4</v>
      </c>
      <c r="E232">
        <f t="shared" si="11"/>
        <v>0</v>
      </c>
      <c r="G232"/>
    </row>
    <row r="233" spans="1:7" x14ac:dyDescent="0.2">
      <c r="A233" s="4">
        <v>18250</v>
      </c>
      <c r="B233" s="1">
        <v>43824</v>
      </c>
      <c r="C233">
        <f t="shared" si="9"/>
        <v>6</v>
      </c>
      <c r="D233">
        <f t="shared" si="10"/>
        <v>4</v>
      </c>
      <c r="E233">
        <f t="shared" si="11"/>
        <v>0</v>
      </c>
      <c r="G233"/>
    </row>
    <row r="234" spans="1:7" x14ac:dyDescent="0.2">
      <c r="A234" s="4">
        <v>18251</v>
      </c>
      <c r="B234" s="1">
        <v>43824</v>
      </c>
      <c r="C234">
        <f t="shared" si="9"/>
        <v>6</v>
      </c>
      <c r="D234">
        <f t="shared" si="10"/>
        <v>4</v>
      </c>
      <c r="E234">
        <f t="shared" si="11"/>
        <v>0</v>
      </c>
      <c r="G234"/>
    </row>
    <row r="235" spans="1:7" x14ac:dyDescent="0.2">
      <c r="A235" s="4">
        <v>18252</v>
      </c>
      <c r="B235" s="1">
        <v>43824</v>
      </c>
      <c r="C235">
        <f t="shared" si="9"/>
        <v>6</v>
      </c>
      <c r="D235">
        <f t="shared" si="10"/>
        <v>4</v>
      </c>
      <c r="E235">
        <f t="shared" si="11"/>
        <v>0</v>
      </c>
      <c r="G235"/>
    </row>
    <row r="236" spans="1:7" x14ac:dyDescent="0.2">
      <c r="A236" s="4">
        <v>18255</v>
      </c>
      <c r="B236" s="1">
        <v>43824</v>
      </c>
      <c r="C236">
        <f t="shared" si="9"/>
        <v>6</v>
      </c>
      <c r="D236">
        <f t="shared" si="10"/>
        <v>4</v>
      </c>
      <c r="E236">
        <f t="shared" si="11"/>
        <v>0</v>
      </c>
      <c r="G236"/>
    </row>
    <row r="237" spans="1:7" x14ac:dyDescent="0.2">
      <c r="A237" s="4">
        <v>18256</v>
      </c>
      <c r="B237" s="1">
        <v>43825</v>
      </c>
      <c r="C237">
        <f t="shared" si="9"/>
        <v>5</v>
      </c>
      <c r="D237">
        <f t="shared" si="10"/>
        <v>4</v>
      </c>
      <c r="E237">
        <f t="shared" si="11"/>
        <v>0</v>
      </c>
      <c r="G237"/>
    </row>
    <row r="238" spans="1:7" x14ac:dyDescent="0.2">
      <c r="A238" s="4">
        <v>18257</v>
      </c>
      <c r="B238" s="1">
        <v>43825</v>
      </c>
      <c r="C238">
        <f t="shared" si="9"/>
        <v>5</v>
      </c>
      <c r="D238">
        <f t="shared" si="10"/>
        <v>4</v>
      </c>
      <c r="E238">
        <f t="shared" si="11"/>
        <v>0</v>
      </c>
      <c r="G238"/>
    </row>
    <row r="239" spans="1:7" x14ac:dyDescent="0.2">
      <c r="A239" s="4">
        <v>18259</v>
      </c>
      <c r="B239" s="1">
        <v>43825</v>
      </c>
      <c r="C239">
        <f t="shared" si="9"/>
        <v>5</v>
      </c>
      <c r="D239">
        <f t="shared" si="10"/>
        <v>4</v>
      </c>
      <c r="E239">
        <f t="shared" si="11"/>
        <v>0</v>
      </c>
      <c r="G239"/>
    </row>
    <row r="240" spans="1:7" x14ac:dyDescent="0.2">
      <c r="A240" s="4">
        <v>18260</v>
      </c>
      <c r="B240" s="1">
        <v>43825</v>
      </c>
      <c r="C240">
        <f t="shared" si="9"/>
        <v>5</v>
      </c>
      <c r="D240">
        <f t="shared" si="10"/>
        <v>4</v>
      </c>
      <c r="E240">
        <f t="shared" si="11"/>
        <v>0</v>
      </c>
      <c r="G240"/>
    </row>
    <row r="241" spans="1:7" x14ac:dyDescent="0.2">
      <c r="A241" s="4">
        <v>18261</v>
      </c>
      <c r="B241" s="1">
        <v>43825</v>
      </c>
      <c r="C241">
        <f t="shared" si="9"/>
        <v>5</v>
      </c>
      <c r="D241">
        <f t="shared" si="10"/>
        <v>4</v>
      </c>
      <c r="E241">
        <f t="shared" si="11"/>
        <v>0</v>
      </c>
      <c r="F241" s="21"/>
      <c r="G241"/>
    </row>
    <row r="242" spans="1:7" x14ac:dyDescent="0.2">
      <c r="A242" s="4">
        <v>18268</v>
      </c>
      <c r="B242" s="1">
        <v>43826</v>
      </c>
      <c r="C242">
        <f t="shared" si="9"/>
        <v>4</v>
      </c>
      <c r="D242">
        <f t="shared" si="10"/>
        <v>4</v>
      </c>
      <c r="E242">
        <f t="shared" si="11"/>
        <v>0</v>
      </c>
      <c r="G242"/>
    </row>
    <row r="243" spans="1:7" x14ac:dyDescent="0.2">
      <c r="A243" s="4">
        <v>18269</v>
      </c>
      <c r="B243" s="1">
        <v>43827</v>
      </c>
      <c r="C243">
        <f t="shared" si="9"/>
        <v>3</v>
      </c>
      <c r="D243">
        <f t="shared" si="10"/>
        <v>4</v>
      </c>
      <c r="E243">
        <f t="shared" si="11"/>
        <v>0</v>
      </c>
      <c r="G243"/>
    </row>
    <row r="244" spans="1:7" x14ac:dyDescent="0.2">
      <c r="A244" s="4">
        <v>18270</v>
      </c>
      <c r="B244" s="1">
        <v>43827</v>
      </c>
      <c r="C244">
        <f t="shared" si="9"/>
        <v>3</v>
      </c>
      <c r="D244">
        <f t="shared" si="10"/>
        <v>4</v>
      </c>
      <c r="E244">
        <f t="shared" si="11"/>
        <v>0</v>
      </c>
      <c r="G244"/>
    </row>
    <row r="245" spans="1:7" x14ac:dyDescent="0.2">
      <c r="A245" s="4">
        <v>18272</v>
      </c>
      <c r="B245" s="1">
        <v>43828</v>
      </c>
      <c r="C245">
        <f t="shared" si="9"/>
        <v>2</v>
      </c>
      <c r="D245">
        <f t="shared" si="10"/>
        <v>4</v>
      </c>
      <c r="E245">
        <f t="shared" si="11"/>
        <v>0</v>
      </c>
      <c r="G245"/>
    </row>
    <row r="246" spans="1:7" x14ac:dyDescent="0.2">
      <c r="A246" s="4">
        <v>18273</v>
      </c>
      <c r="B246" s="1">
        <v>43828</v>
      </c>
      <c r="C246">
        <f t="shared" si="9"/>
        <v>2</v>
      </c>
      <c r="D246">
        <f t="shared" si="10"/>
        <v>4</v>
      </c>
      <c r="E246">
        <f t="shared" si="11"/>
        <v>0</v>
      </c>
      <c r="G246"/>
    </row>
    <row r="247" spans="1:7" x14ac:dyDescent="0.2">
      <c r="A247" s="4">
        <v>18274</v>
      </c>
      <c r="B247" s="1">
        <v>43828</v>
      </c>
      <c r="C247">
        <f t="shared" si="9"/>
        <v>2</v>
      </c>
      <c r="D247">
        <f t="shared" si="10"/>
        <v>4</v>
      </c>
      <c r="E247">
        <f t="shared" si="11"/>
        <v>0</v>
      </c>
      <c r="G247"/>
    </row>
    <row r="248" spans="1:7" x14ac:dyDescent="0.2">
      <c r="A248" s="4">
        <v>18276</v>
      </c>
      <c r="B248" s="1">
        <v>43828</v>
      </c>
      <c r="C248">
        <f t="shared" si="9"/>
        <v>2</v>
      </c>
      <c r="D248">
        <f t="shared" si="10"/>
        <v>4</v>
      </c>
      <c r="E248">
        <f t="shared" si="11"/>
        <v>0</v>
      </c>
      <c r="G248"/>
    </row>
    <row r="249" spans="1:7" x14ac:dyDescent="0.2">
      <c r="A249" s="4">
        <v>18277</v>
      </c>
      <c r="B249" s="1">
        <v>43828</v>
      </c>
      <c r="C249">
        <f t="shared" si="9"/>
        <v>2</v>
      </c>
      <c r="D249">
        <f t="shared" si="10"/>
        <v>4</v>
      </c>
      <c r="E249">
        <f t="shared" si="11"/>
        <v>0</v>
      </c>
      <c r="G249"/>
    </row>
    <row r="250" spans="1:7" x14ac:dyDescent="0.2">
      <c r="A250" s="4">
        <v>18278</v>
      </c>
      <c r="B250" s="1">
        <v>43828</v>
      </c>
      <c r="C250">
        <f t="shared" si="9"/>
        <v>2</v>
      </c>
      <c r="D250">
        <f t="shared" si="10"/>
        <v>4</v>
      </c>
      <c r="E250">
        <f t="shared" si="11"/>
        <v>0</v>
      </c>
      <c r="G250"/>
    </row>
    <row r="251" spans="1:7" x14ac:dyDescent="0.2">
      <c r="A251" s="4">
        <v>18280</v>
      </c>
      <c r="B251" s="1">
        <v>43829</v>
      </c>
      <c r="C251">
        <f t="shared" si="9"/>
        <v>1</v>
      </c>
      <c r="D251">
        <f t="shared" si="10"/>
        <v>4</v>
      </c>
      <c r="E251">
        <f t="shared" si="11"/>
        <v>0</v>
      </c>
      <c r="G251"/>
    </row>
    <row r="252" spans="1:7" x14ac:dyDescent="0.2">
      <c r="A252" s="4">
        <v>18281</v>
      </c>
      <c r="B252" s="1">
        <v>43829</v>
      </c>
      <c r="C252">
        <f t="shared" si="9"/>
        <v>1</v>
      </c>
      <c r="D252">
        <f t="shared" si="10"/>
        <v>4</v>
      </c>
      <c r="E252">
        <f t="shared" si="11"/>
        <v>0</v>
      </c>
      <c r="G252"/>
    </row>
    <row r="253" spans="1:7" x14ac:dyDescent="0.2">
      <c r="A253" s="4">
        <v>18282</v>
      </c>
      <c r="B253" s="1">
        <v>43829</v>
      </c>
      <c r="C253">
        <f t="shared" si="9"/>
        <v>1</v>
      </c>
      <c r="D253">
        <f t="shared" si="10"/>
        <v>4</v>
      </c>
      <c r="E253">
        <f t="shared" si="11"/>
        <v>0</v>
      </c>
      <c r="G253"/>
    </row>
    <row r="254" spans="1:7" x14ac:dyDescent="0.2">
      <c r="A254" s="4">
        <v>18283</v>
      </c>
      <c r="B254" s="1">
        <v>43829</v>
      </c>
      <c r="C254">
        <f t="shared" si="9"/>
        <v>1</v>
      </c>
      <c r="D254">
        <f t="shared" si="10"/>
        <v>4</v>
      </c>
      <c r="E254">
        <f t="shared" si="11"/>
        <v>0</v>
      </c>
      <c r="G254"/>
    </row>
    <row r="255" spans="1:7" x14ac:dyDescent="0.2">
      <c r="A255" s="4">
        <v>18287</v>
      </c>
      <c r="B255" s="1">
        <v>43829</v>
      </c>
      <c r="C255">
        <f t="shared" si="9"/>
        <v>1</v>
      </c>
      <c r="D255">
        <f t="shared" si="10"/>
        <v>4</v>
      </c>
      <c r="E255">
        <f t="shared" si="11"/>
        <v>0</v>
      </c>
      <c r="G255"/>
    </row>
    <row r="256" spans="1:7" x14ac:dyDescent="0.2">
      <c r="A256" s="4">
        <v>18911</v>
      </c>
      <c r="B256" s="1">
        <v>43830</v>
      </c>
      <c r="C256">
        <f t="shared" si="9"/>
        <v>0</v>
      </c>
      <c r="D256">
        <f t="shared" si="10"/>
        <v>4</v>
      </c>
      <c r="E256">
        <f t="shared" si="11"/>
        <v>0</v>
      </c>
      <c r="G256"/>
    </row>
    <row r="257" spans="1:7" x14ac:dyDescent="0.2">
      <c r="A257" s="4" t="s">
        <v>491</v>
      </c>
      <c r="B257" s="1">
        <v>43830</v>
      </c>
      <c r="C257">
        <f t="shared" si="9"/>
        <v>0</v>
      </c>
      <c r="D257">
        <f t="shared" si="10"/>
        <v>4</v>
      </c>
      <c r="E257">
        <f t="shared" si="11"/>
        <v>0</v>
      </c>
      <c r="G257"/>
    </row>
    <row r="258" spans="1:7" x14ac:dyDescent="0.2">
      <c r="B258" s="1"/>
      <c r="G258"/>
    </row>
    <row r="259" spans="1:7" x14ac:dyDescent="0.2">
      <c r="B259" s="1"/>
      <c r="G259"/>
    </row>
    <row r="260" spans="1:7" x14ac:dyDescent="0.2">
      <c r="B260" s="1"/>
      <c r="G260"/>
    </row>
    <row r="261" spans="1:7" x14ac:dyDescent="0.2">
      <c r="B261" s="1"/>
      <c r="G261"/>
    </row>
    <row r="262" spans="1:7" x14ac:dyDescent="0.2">
      <c r="B262" s="1"/>
      <c r="G262"/>
    </row>
    <row r="263" spans="1:7" x14ac:dyDescent="0.2">
      <c r="B263" s="1"/>
      <c r="G263"/>
    </row>
    <row r="264" spans="1:7" x14ac:dyDescent="0.2">
      <c r="B264" s="1"/>
      <c r="G264"/>
    </row>
    <row r="265" spans="1:7" x14ac:dyDescent="0.2">
      <c r="B265" s="1"/>
    </row>
    <row r="266" spans="1:7" x14ac:dyDescent="0.2">
      <c r="B266" s="1"/>
    </row>
    <row r="267" spans="1:7" x14ac:dyDescent="0.2">
      <c r="B267" s="1"/>
    </row>
    <row r="268" spans="1:7" x14ac:dyDescent="0.2">
      <c r="B268" s="1"/>
    </row>
    <row r="269" spans="1:7" x14ac:dyDescent="0.2">
      <c r="B269" s="1"/>
    </row>
    <row r="270" spans="1:7" x14ac:dyDescent="0.2">
      <c r="B270" s="1"/>
    </row>
    <row r="271" spans="1:7" x14ac:dyDescent="0.2">
      <c r="B271" s="1"/>
    </row>
    <row r="272" spans="1:7"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row r="1001" spans="2:2" x14ac:dyDescent="0.2">
      <c r="B1001" s="1"/>
    </row>
    <row r="1002" spans="2:2" x14ac:dyDescent="0.2">
      <c r="B1002" s="1"/>
    </row>
    <row r="1003" spans="2:2" x14ac:dyDescent="0.2">
      <c r="B1003" s="1"/>
    </row>
    <row r="1004" spans="2:2" x14ac:dyDescent="0.2">
      <c r="B1004" s="1"/>
    </row>
    <row r="1005" spans="2:2" x14ac:dyDescent="0.2">
      <c r="B1005" s="1"/>
    </row>
    <row r="1006" spans="2:2" x14ac:dyDescent="0.2">
      <c r="B1006" s="1"/>
    </row>
    <row r="1007" spans="2:2" x14ac:dyDescent="0.2">
      <c r="B1007" s="1"/>
    </row>
    <row r="1008" spans="2:2" x14ac:dyDescent="0.2">
      <c r="B1008" s="1"/>
    </row>
    <row r="1009" spans="2:2" x14ac:dyDescent="0.2">
      <c r="B1009" s="1"/>
    </row>
    <row r="1010" spans="2:2" x14ac:dyDescent="0.2">
      <c r="B1010" s="1"/>
    </row>
    <row r="1011" spans="2:2" x14ac:dyDescent="0.2">
      <c r="B1011" s="1"/>
    </row>
    <row r="1012" spans="2:2" x14ac:dyDescent="0.2">
      <c r="B1012" s="1"/>
    </row>
    <row r="1013" spans="2:2" x14ac:dyDescent="0.2">
      <c r="B1013" s="1"/>
    </row>
    <row r="1014" spans="2:2" x14ac:dyDescent="0.2">
      <c r="B1014" s="1"/>
    </row>
    <row r="1015" spans="2:2" x14ac:dyDescent="0.2">
      <c r="B1015" s="1"/>
    </row>
    <row r="1016" spans="2:2" x14ac:dyDescent="0.2">
      <c r="B1016" s="1"/>
    </row>
    <row r="1017" spans="2:2" x14ac:dyDescent="0.2">
      <c r="B1017" s="1"/>
    </row>
    <row r="1018" spans="2:2" x14ac:dyDescent="0.2">
      <c r="B1018" s="1"/>
    </row>
    <row r="1019" spans="2:2" x14ac:dyDescent="0.2">
      <c r="B1019" s="1"/>
    </row>
    <row r="1020" spans="2:2" x14ac:dyDescent="0.2">
      <c r="B1020" s="1"/>
    </row>
    <row r="1021" spans="2:2" x14ac:dyDescent="0.2">
      <c r="B1021" s="1"/>
    </row>
    <row r="1022" spans="2:2" x14ac:dyDescent="0.2">
      <c r="B1022" s="1"/>
    </row>
    <row r="1023" spans="2:2" x14ac:dyDescent="0.2">
      <c r="B1023" s="1"/>
    </row>
    <row r="1024" spans="2:2" x14ac:dyDescent="0.2">
      <c r="B1024" s="1"/>
    </row>
    <row r="1025" spans="2:2" x14ac:dyDescent="0.2">
      <c r="B1025" s="1"/>
    </row>
    <row r="1026" spans="2:2" x14ac:dyDescent="0.2">
      <c r="B1026" s="1"/>
    </row>
    <row r="1027" spans="2:2" x14ac:dyDescent="0.2">
      <c r="B1027" s="1"/>
    </row>
    <row r="1028" spans="2:2" x14ac:dyDescent="0.2">
      <c r="B1028" s="1"/>
    </row>
    <row r="1029" spans="2:2" x14ac:dyDescent="0.2">
      <c r="B1029" s="1"/>
    </row>
    <row r="1030" spans="2:2" x14ac:dyDescent="0.2">
      <c r="B1030" s="1"/>
    </row>
    <row r="1031" spans="2:2" x14ac:dyDescent="0.2">
      <c r="B1031" s="1"/>
    </row>
    <row r="1032" spans="2:2" x14ac:dyDescent="0.2">
      <c r="B1032" s="1"/>
    </row>
    <row r="1033" spans="2:2" x14ac:dyDescent="0.2">
      <c r="B1033" s="1"/>
    </row>
    <row r="1034" spans="2:2" x14ac:dyDescent="0.2">
      <c r="B1034" s="1"/>
    </row>
    <row r="1035" spans="2:2" x14ac:dyDescent="0.2">
      <c r="B1035" s="1"/>
    </row>
    <row r="1036" spans="2:2" x14ac:dyDescent="0.2">
      <c r="B1036" s="1"/>
    </row>
    <row r="1037" spans="2:2" x14ac:dyDescent="0.2">
      <c r="B1037" s="1"/>
    </row>
    <row r="1038" spans="2:2" x14ac:dyDescent="0.2">
      <c r="B1038" s="1"/>
    </row>
    <row r="1039" spans="2:2" x14ac:dyDescent="0.2">
      <c r="B1039" s="1"/>
    </row>
    <row r="1040" spans="2:2" x14ac:dyDescent="0.2">
      <c r="B1040" s="1"/>
    </row>
    <row r="1041" spans="2:2" x14ac:dyDescent="0.2">
      <c r="B1041" s="1"/>
    </row>
    <row r="1042" spans="2:2" x14ac:dyDescent="0.2">
      <c r="B1042" s="1"/>
    </row>
    <row r="1043" spans="2:2" x14ac:dyDescent="0.2">
      <c r="B1043" s="1"/>
    </row>
    <row r="1044" spans="2:2" x14ac:dyDescent="0.2">
      <c r="B1044" s="1"/>
    </row>
    <row r="1045" spans="2:2" x14ac:dyDescent="0.2">
      <c r="B1045" s="1"/>
    </row>
    <row r="1046" spans="2:2" x14ac:dyDescent="0.2">
      <c r="B1046" s="1"/>
    </row>
    <row r="1047" spans="2:2" x14ac:dyDescent="0.2">
      <c r="B1047" s="1"/>
    </row>
    <row r="1048" spans="2:2" x14ac:dyDescent="0.2">
      <c r="B1048" s="1"/>
    </row>
    <row r="1049" spans="2:2" x14ac:dyDescent="0.2">
      <c r="B1049" s="1"/>
    </row>
    <row r="1050" spans="2:2" x14ac:dyDescent="0.2">
      <c r="B1050" s="1"/>
    </row>
    <row r="1051" spans="2:2" x14ac:dyDescent="0.2">
      <c r="B1051" s="1"/>
    </row>
    <row r="1052" spans="2:2" x14ac:dyDescent="0.2">
      <c r="B1052" s="1"/>
    </row>
    <row r="1053" spans="2:2" x14ac:dyDescent="0.2">
      <c r="B1053" s="1"/>
    </row>
    <row r="1054" spans="2:2" x14ac:dyDescent="0.2">
      <c r="B1054" s="1"/>
    </row>
    <row r="1055" spans="2:2" x14ac:dyDescent="0.2">
      <c r="B1055" s="1"/>
    </row>
    <row r="1056" spans="2:2" x14ac:dyDescent="0.2">
      <c r="B1056" s="1"/>
    </row>
    <row r="1057" spans="2:2" x14ac:dyDescent="0.2">
      <c r="B1057" s="1"/>
    </row>
    <row r="1058" spans="2:2" x14ac:dyDescent="0.2">
      <c r="B1058" s="1"/>
    </row>
    <row r="1059" spans="2:2" x14ac:dyDescent="0.2">
      <c r="B1059" s="1"/>
    </row>
    <row r="1060" spans="2:2" x14ac:dyDescent="0.2">
      <c r="B1060" s="1"/>
    </row>
    <row r="1061" spans="2:2" x14ac:dyDescent="0.2">
      <c r="B1061" s="1"/>
    </row>
    <row r="1062" spans="2:2" x14ac:dyDescent="0.2">
      <c r="B1062" s="1"/>
    </row>
    <row r="1063" spans="2:2" x14ac:dyDescent="0.2">
      <c r="B1063" s="1"/>
    </row>
    <row r="1064" spans="2:2" x14ac:dyDescent="0.2">
      <c r="B1064" s="1"/>
    </row>
    <row r="1065" spans="2:2" x14ac:dyDescent="0.2">
      <c r="B1065" s="1"/>
    </row>
    <row r="1066" spans="2:2" x14ac:dyDescent="0.2">
      <c r="B1066" s="1"/>
    </row>
    <row r="1067" spans="2:2" x14ac:dyDescent="0.2">
      <c r="B1067" s="1"/>
    </row>
    <row r="1068" spans="2:2" x14ac:dyDescent="0.2">
      <c r="B1068" s="1"/>
    </row>
    <row r="1069" spans="2:2" x14ac:dyDescent="0.2">
      <c r="B1069" s="1"/>
    </row>
    <row r="1070" spans="2:2" x14ac:dyDescent="0.2">
      <c r="B1070" s="1"/>
    </row>
    <row r="1071" spans="2:2" x14ac:dyDescent="0.2">
      <c r="B1071" s="1"/>
    </row>
    <row r="1072" spans="2:2" x14ac:dyDescent="0.2">
      <c r="B1072" s="1"/>
    </row>
    <row r="1073" spans="2:2" x14ac:dyDescent="0.2">
      <c r="B1073" s="1"/>
    </row>
    <row r="1074" spans="2:2" x14ac:dyDescent="0.2">
      <c r="B1074" s="1"/>
    </row>
    <row r="1075" spans="2:2" x14ac:dyDescent="0.2">
      <c r="B1075" s="1"/>
    </row>
    <row r="1076" spans="2:2" x14ac:dyDescent="0.2">
      <c r="B1076" s="1"/>
    </row>
    <row r="1077" spans="2:2" x14ac:dyDescent="0.2">
      <c r="B1077" s="1"/>
    </row>
    <row r="1078" spans="2:2" x14ac:dyDescent="0.2">
      <c r="B1078" s="1"/>
    </row>
    <row r="1079" spans="2:2" x14ac:dyDescent="0.2">
      <c r="B1079" s="1"/>
    </row>
    <row r="1080" spans="2:2" x14ac:dyDescent="0.2">
      <c r="B1080" s="1"/>
    </row>
    <row r="1081" spans="2:2" x14ac:dyDescent="0.2">
      <c r="B1081" s="1"/>
    </row>
    <row r="1082" spans="2:2" x14ac:dyDescent="0.2">
      <c r="B1082" s="1"/>
    </row>
    <row r="1083" spans="2:2" x14ac:dyDescent="0.2">
      <c r="B1083" s="1"/>
    </row>
    <row r="1084" spans="2:2" x14ac:dyDescent="0.2">
      <c r="B1084" s="1"/>
    </row>
    <row r="1085" spans="2:2" x14ac:dyDescent="0.2">
      <c r="B1085" s="1"/>
    </row>
    <row r="1086" spans="2:2" x14ac:dyDescent="0.2">
      <c r="B1086" s="1"/>
    </row>
    <row r="1087" spans="2:2" x14ac:dyDescent="0.2">
      <c r="B1087" s="1"/>
    </row>
    <row r="1088" spans="2:2" x14ac:dyDescent="0.2">
      <c r="B1088" s="1"/>
    </row>
    <row r="1089" spans="2:2" x14ac:dyDescent="0.2">
      <c r="B1089" s="1"/>
    </row>
    <row r="1090" spans="2:2" x14ac:dyDescent="0.2">
      <c r="B1090" s="1"/>
    </row>
    <row r="1091" spans="2:2" x14ac:dyDescent="0.2">
      <c r="B1091" s="1"/>
    </row>
    <row r="1092" spans="2:2" x14ac:dyDescent="0.2">
      <c r="B1092" s="1"/>
    </row>
    <row r="1093" spans="2:2" x14ac:dyDescent="0.2">
      <c r="B1093" s="1"/>
    </row>
    <row r="1094" spans="2:2" x14ac:dyDescent="0.2">
      <c r="B1094" s="1"/>
    </row>
    <row r="1095" spans="2:2" x14ac:dyDescent="0.2">
      <c r="B1095" s="1"/>
    </row>
    <row r="1096" spans="2:2" x14ac:dyDescent="0.2">
      <c r="B1096" s="1"/>
    </row>
    <row r="1097" spans="2:2" x14ac:dyDescent="0.2">
      <c r="B1097" s="1"/>
    </row>
    <row r="1098" spans="2:2" x14ac:dyDescent="0.2">
      <c r="B1098" s="1"/>
    </row>
    <row r="1099" spans="2:2" x14ac:dyDescent="0.2">
      <c r="B1099" s="1"/>
    </row>
    <row r="1100" spans="2:2" x14ac:dyDescent="0.2">
      <c r="B1100" s="1"/>
    </row>
    <row r="1101" spans="2:2" x14ac:dyDescent="0.2">
      <c r="B1101" s="1"/>
    </row>
    <row r="1102" spans="2:2" x14ac:dyDescent="0.2">
      <c r="B1102" s="1"/>
    </row>
    <row r="1103" spans="2:2" x14ac:dyDescent="0.2">
      <c r="B1103" s="1"/>
    </row>
    <row r="1104" spans="2:2" x14ac:dyDescent="0.2">
      <c r="B1104" s="1"/>
    </row>
    <row r="1105" spans="2:2" x14ac:dyDescent="0.2">
      <c r="B1105" s="1"/>
    </row>
    <row r="1106" spans="2:2" x14ac:dyDescent="0.2">
      <c r="B1106" s="1"/>
    </row>
    <row r="1107" spans="2:2" x14ac:dyDescent="0.2">
      <c r="B1107" s="1"/>
    </row>
    <row r="1108" spans="2:2" x14ac:dyDescent="0.2">
      <c r="B1108" s="1"/>
    </row>
    <row r="1109" spans="2:2" x14ac:dyDescent="0.2">
      <c r="B1109" s="1"/>
    </row>
    <row r="1110" spans="2:2" x14ac:dyDescent="0.2">
      <c r="B1110" s="1"/>
    </row>
    <row r="1111" spans="2:2" x14ac:dyDescent="0.2">
      <c r="B1111" s="1"/>
    </row>
    <row r="1112" spans="2:2" x14ac:dyDescent="0.2">
      <c r="B1112" s="1"/>
    </row>
    <row r="1113" spans="2:2" x14ac:dyDescent="0.2">
      <c r="B1113" s="1"/>
    </row>
    <row r="1114" spans="2:2" x14ac:dyDescent="0.2">
      <c r="B1114" s="1"/>
    </row>
    <row r="1115" spans="2:2" x14ac:dyDescent="0.2">
      <c r="B1115" s="1"/>
    </row>
    <row r="1116" spans="2:2" x14ac:dyDescent="0.2">
      <c r="B1116" s="1"/>
    </row>
    <row r="1117" spans="2:2" x14ac:dyDescent="0.2">
      <c r="B1117" s="1"/>
    </row>
    <row r="1118" spans="2:2" x14ac:dyDescent="0.2">
      <c r="B1118" s="1"/>
    </row>
    <row r="1119" spans="2:2" x14ac:dyDescent="0.2">
      <c r="B1119" s="1"/>
    </row>
    <row r="1120" spans="2:2" x14ac:dyDescent="0.2">
      <c r="B1120" s="1"/>
    </row>
    <row r="1121" spans="2:2" x14ac:dyDescent="0.2">
      <c r="B1121" s="1"/>
    </row>
    <row r="1122" spans="2:2" x14ac:dyDescent="0.2">
      <c r="B1122" s="1"/>
    </row>
    <row r="1123" spans="2:2" x14ac:dyDescent="0.2">
      <c r="B1123" s="1"/>
    </row>
    <row r="1124" spans="2:2" x14ac:dyDescent="0.2">
      <c r="B1124" s="1"/>
    </row>
    <row r="1125" spans="2:2" x14ac:dyDescent="0.2">
      <c r="B1125" s="1"/>
    </row>
    <row r="1126" spans="2:2" x14ac:dyDescent="0.2">
      <c r="B1126" s="1"/>
    </row>
    <row r="1127" spans="2:2" x14ac:dyDescent="0.2">
      <c r="B1127" s="1"/>
    </row>
    <row r="1128" spans="2:2" x14ac:dyDescent="0.2">
      <c r="B1128" s="1"/>
    </row>
    <row r="1129" spans="2:2" x14ac:dyDescent="0.2">
      <c r="B1129" s="1"/>
    </row>
    <row r="1130" spans="2:2" x14ac:dyDescent="0.2">
      <c r="B1130" s="1"/>
    </row>
    <row r="1131" spans="2:2" x14ac:dyDescent="0.2">
      <c r="B1131" s="1"/>
    </row>
    <row r="1132" spans="2:2" x14ac:dyDescent="0.2">
      <c r="B1132" s="1"/>
    </row>
    <row r="1133" spans="2:2" x14ac:dyDescent="0.2">
      <c r="B1133" s="1"/>
    </row>
    <row r="1134" spans="2:2" x14ac:dyDescent="0.2">
      <c r="B1134" s="1"/>
    </row>
    <row r="1135" spans="2:2" x14ac:dyDescent="0.2">
      <c r="B1135" s="1"/>
    </row>
    <row r="1136" spans="2:2" x14ac:dyDescent="0.2">
      <c r="B1136" s="1"/>
    </row>
    <row r="1137" spans="2:2" x14ac:dyDescent="0.2">
      <c r="B1137" s="1"/>
    </row>
    <row r="1138" spans="2:2" x14ac:dyDescent="0.2">
      <c r="B1138" s="1"/>
    </row>
    <row r="1139" spans="2:2" x14ac:dyDescent="0.2">
      <c r="B1139" s="1"/>
    </row>
    <row r="1140" spans="2:2" x14ac:dyDescent="0.2">
      <c r="B1140" s="1"/>
    </row>
    <row r="1141" spans="2:2" x14ac:dyDescent="0.2">
      <c r="B1141" s="1"/>
    </row>
    <row r="1142" spans="2:2" x14ac:dyDescent="0.2">
      <c r="B1142" s="1"/>
    </row>
    <row r="1143" spans="2:2" x14ac:dyDescent="0.2">
      <c r="B1143" s="1"/>
    </row>
    <row r="1144" spans="2:2" x14ac:dyDescent="0.2">
      <c r="B1144" s="1"/>
    </row>
    <row r="1145" spans="2:2" x14ac:dyDescent="0.2">
      <c r="B1145" s="1"/>
    </row>
    <row r="1146" spans="2:2" x14ac:dyDescent="0.2">
      <c r="B1146" s="1"/>
    </row>
    <row r="1147" spans="2:2" x14ac:dyDescent="0.2">
      <c r="B1147" s="1"/>
    </row>
    <row r="1148" spans="2:2" x14ac:dyDescent="0.2">
      <c r="B1148" s="1"/>
    </row>
    <row r="1149" spans="2:2" x14ac:dyDescent="0.2">
      <c r="B1149" s="1"/>
    </row>
    <row r="1150" spans="2:2" x14ac:dyDescent="0.2">
      <c r="B1150" s="1"/>
    </row>
    <row r="1151" spans="2:2" x14ac:dyDescent="0.2">
      <c r="B1151" s="1"/>
    </row>
    <row r="1152" spans="2:2" x14ac:dyDescent="0.2">
      <c r="B1152" s="1"/>
    </row>
    <row r="1153" spans="2:2" x14ac:dyDescent="0.2">
      <c r="B1153" s="1"/>
    </row>
    <row r="1154" spans="2:2" x14ac:dyDescent="0.2">
      <c r="B1154" s="1"/>
    </row>
    <row r="1155" spans="2:2" x14ac:dyDescent="0.2">
      <c r="B1155" s="1"/>
    </row>
    <row r="1156" spans="2:2" x14ac:dyDescent="0.2">
      <c r="B1156" s="1"/>
    </row>
    <row r="1157" spans="2:2" x14ac:dyDescent="0.2">
      <c r="B1157" s="1"/>
    </row>
    <row r="1158" spans="2:2" x14ac:dyDescent="0.2">
      <c r="B1158" s="1"/>
    </row>
    <row r="1159" spans="2:2" x14ac:dyDescent="0.2">
      <c r="B1159" s="1"/>
    </row>
    <row r="1160" spans="2:2" x14ac:dyDescent="0.2">
      <c r="B1160" s="1"/>
    </row>
    <row r="1161" spans="2:2" x14ac:dyDescent="0.2">
      <c r="B1161" s="1"/>
    </row>
    <row r="1162" spans="2:2" x14ac:dyDescent="0.2">
      <c r="B1162" s="1"/>
    </row>
    <row r="1163" spans="2:2" x14ac:dyDescent="0.2">
      <c r="B1163" s="1"/>
    </row>
    <row r="1164" spans="2:2" x14ac:dyDescent="0.2">
      <c r="B1164" s="1"/>
    </row>
    <row r="1165" spans="2:2" x14ac:dyDescent="0.2">
      <c r="B1165" s="1"/>
    </row>
    <row r="1166" spans="2:2" x14ac:dyDescent="0.2">
      <c r="B1166" s="1"/>
    </row>
    <row r="1167" spans="2:2" x14ac:dyDescent="0.2">
      <c r="B1167" s="1"/>
    </row>
    <row r="1168" spans="2:2" x14ac:dyDescent="0.2">
      <c r="B1168" s="1"/>
    </row>
    <row r="1169" spans="2:2" x14ac:dyDescent="0.2">
      <c r="B1169" s="1"/>
    </row>
    <row r="1170" spans="2:2" x14ac:dyDescent="0.2">
      <c r="B1170" s="1"/>
    </row>
    <row r="1171" spans="2:2" x14ac:dyDescent="0.2">
      <c r="B1171" s="1"/>
    </row>
    <row r="1172" spans="2:2" x14ac:dyDescent="0.2">
      <c r="B1172" s="1"/>
    </row>
    <row r="1173" spans="2:2" x14ac:dyDescent="0.2">
      <c r="B1173" s="1"/>
    </row>
    <row r="1174" spans="2:2" x14ac:dyDescent="0.2">
      <c r="B1174" s="1"/>
    </row>
    <row r="1175" spans="2:2" x14ac:dyDescent="0.2">
      <c r="B1175" s="1"/>
    </row>
    <row r="1176" spans="2:2" x14ac:dyDescent="0.2">
      <c r="B1176" s="1"/>
    </row>
    <row r="1177" spans="2:2" x14ac:dyDescent="0.2">
      <c r="B1177" s="1"/>
    </row>
    <row r="1178" spans="2:2" x14ac:dyDescent="0.2">
      <c r="B1178" s="1"/>
    </row>
    <row r="1179" spans="2:2" x14ac:dyDescent="0.2">
      <c r="B1179" s="1"/>
    </row>
    <row r="1180" spans="2:2" x14ac:dyDescent="0.2">
      <c r="B1180" s="1"/>
    </row>
    <row r="1181" spans="2:2" x14ac:dyDescent="0.2">
      <c r="B1181" s="1"/>
    </row>
    <row r="1182" spans="2:2" x14ac:dyDescent="0.2">
      <c r="B1182" s="1"/>
    </row>
    <row r="1183" spans="2:2" x14ac:dyDescent="0.2">
      <c r="B1183" s="1"/>
    </row>
    <row r="1184" spans="2:2" x14ac:dyDescent="0.2">
      <c r="B1184" s="1"/>
    </row>
    <row r="1185" spans="2:2" x14ac:dyDescent="0.2">
      <c r="B1185" s="1"/>
    </row>
    <row r="1186" spans="2:2" x14ac:dyDescent="0.2">
      <c r="B1186" s="1"/>
    </row>
    <row r="1187" spans="2:2" x14ac:dyDescent="0.2">
      <c r="B1187" s="1"/>
    </row>
    <row r="1188" spans="2:2" x14ac:dyDescent="0.2">
      <c r="B1188" s="1"/>
    </row>
    <row r="1189" spans="2:2" x14ac:dyDescent="0.2">
      <c r="B1189" s="1"/>
    </row>
    <row r="1190" spans="2:2" x14ac:dyDescent="0.2">
      <c r="B1190" s="1"/>
    </row>
    <row r="1191" spans="2:2" x14ac:dyDescent="0.2">
      <c r="B1191" s="1"/>
    </row>
    <row r="1192" spans="2:2" x14ac:dyDescent="0.2">
      <c r="B1192" s="1"/>
    </row>
    <row r="1193" spans="2:2" x14ac:dyDescent="0.2">
      <c r="B1193" s="1"/>
    </row>
    <row r="1194" spans="2:2" x14ac:dyDescent="0.2">
      <c r="B1194" s="1"/>
    </row>
    <row r="1195" spans="2:2" x14ac:dyDescent="0.2">
      <c r="B1195" s="1"/>
    </row>
    <row r="1196" spans="2:2" x14ac:dyDescent="0.2">
      <c r="B1196" s="1"/>
    </row>
    <row r="1197" spans="2:2" x14ac:dyDescent="0.2">
      <c r="B1197" s="1"/>
    </row>
    <row r="1198" spans="2:2" x14ac:dyDescent="0.2">
      <c r="B1198" s="1"/>
    </row>
    <row r="1199" spans="2:2" x14ac:dyDescent="0.2">
      <c r="B1199" s="1"/>
    </row>
    <row r="1200" spans="2:2" x14ac:dyDescent="0.2">
      <c r="B1200" s="1"/>
    </row>
    <row r="1201" spans="2:2" x14ac:dyDescent="0.2">
      <c r="B1201" s="1"/>
    </row>
    <row r="1202" spans="2:2" x14ac:dyDescent="0.2">
      <c r="B1202" s="1"/>
    </row>
    <row r="1203" spans="2:2" x14ac:dyDescent="0.2">
      <c r="B1203" s="1"/>
    </row>
    <row r="1204" spans="2:2" x14ac:dyDescent="0.2">
      <c r="B1204" s="1"/>
    </row>
    <row r="1205" spans="2:2" x14ac:dyDescent="0.2">
      <c r="B1205" s="1"/>
    </row>
    <row r="1206" spans="2:2" x14ac:dyDescent="0.2">
      <c r="B1206" s="1"/>
    </row>
    <row r="1207" spans="2:2" x14ac:dyDescent="0.2">
      <c r="B1207" s="1"/>
    </row>
    <row r="1208" spans="2:2" x14ac:dyDescent="0.2">
      <c r="B1208" s="1"/>
    </row>
    <row r="1209" spans="2:2" x14ac:dyDescent="0.2">
      <c r="B1209" s="1"/>
    </row>
    <row r="1210" spans="2:2" x14ac:dyDescent="0.2">
      <c r="B1210" s="1"/>
    </row>
    <row r="1211" spans="2:2" x14ac:dyDescent="0.2">
      <c r="B1211" s="1"/>
    </row>
    <row r="1212" spans="2:2" x14ac:dyDescent="0.2">
      <c r="B1212" s="1"/>
    </row>
    <row r="1213" spans="2:2" x14ac:dyDescent="0.2">
      <c r="B1213" s="1"/>
    </row>
    <row r="1214" spans="2:2" x14ac:dyDescent="0.2">
      <c r="B1214" s="1"/>
    </row>
    <row r="1215" spans="2:2" x14ac:dyDescent="0.2">
      <c r="B1215" s="1"/>
    </row>
    <row r="1216" spans="2:2" x14ac:dyDescent="0.2">
      <c r="B1216" s="1"/>
    </row>
    <row r="1217" spans="2:2" x14ac:dyDescent="0.2">
      <c r="B1217" s="1"/>
    </row>
    <row r="1218" spans="2:2" x14ac:dyDescent="0.2">
      <c r="B1218" s="1"/>
    </row>
    <row r="1219" spans="2:2" x14ac:dyDescent="0.2">
      <c r="B1219" s="1"/>
    </row>
    <row r="1220" spans="2:2" x14ac:dyDescent="0.2">
      <c r="B1220" s="1"/>
    </row>
    <row r="1221" spans="2:2" x14ac:dyDescent="0.2">
      <c r="B1221" s="1"/>
    </row>
    <row r="1222" spans="2:2" x14ac:dyDescent="0.2">
      <c r="B1222" s="1"/>
    </row>
    <row r="1223" spans="2:2" x14ac:dyDescent="0.2">
      <c r="B1223" s="1"/>
    </row>
    <row r="1224" spans="2:2" x14ac:dyDescent="0.2">
      <c r="B1224" s="1"/>
    </row>
    <row r="1225" spans="2:2" x14ac:dyDescent="0.2">
      <c r="B1225" s="1"/>
    </row>
    <row r="1226" spans="2:2" x14ac:dyDescent="0.2">
      <c r="B1226" s="1"/>
    </row>
    <row r="1227" spans="2:2" x14ac:dyDescent="0.2">
      <c r="B1227" s="1"/>
    </row>
  </sheetData>
  <sortState xmlns:xlrd2="http://schemas.microsoft.com/office/spreadsheetml/2017/richdata2" ref="B3:B1228">
    <sortCondition ref="B2"/>
  </sortState>
  <mergeCells count="1">
    <mergeCell ref="F2:G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42497-2194-4FA3-A7C9-8F0CC9A8CFC1}">
  <dimension ref="A1:K1227"/>
  <sheetViews>
    <sheetView workbookViewId="0">
      <selection activeCell="E1" sqref="E1:F1"/>
    </sheetView>
  </sheetViews>
  <sheetFormatPr baseColWidth="10" defaultColWidth="8.83203125" defaultRowHeight="15" x14ac:dyDescent="0.2"/>
  <cols>
    <col min="1" max="1" width="16.1640625" customWidth="1"/>
    <col min="2" max="2" width="27.83203125" style="11" customWidth="1"/>
    <col min="3" max="3" width="16.5" customWidth="1"/>
    <col min="5" max="5" width="12.33203125" bestFit="1" customWidth="1"/>
    <col min="6" max="6" width="20.83203125" bestFit="1" customWidth="1"/>
    <col min="11" max="11" width="8.6640625"/>
  </cols>
  <sheetData>
    <row r="1" spans="1:11" x14ac:dyDescent="0.2">
      <c r="A1" s="4" t="s">
        <v>490</v>
      </c>
      <c r="B1" s="11" t="s">
        <v>498</v>
      </c>
      <c r="C1" t="s">
        <v>494</v>
      </c>
      <c r="E1" s="81" t="s">
        <v>558</v>
      </c>
      <c r="F1" s="81"/>
    </row>
    <row r="2" spans="1:11" x14ac:dyDescent="0.2">
      <c r="A2" s="4">
        <v>12390</v>
      </c>
      <c r="B2" s="11">
        <v>4</v>
      </c>
      <c r="C2">
        <f t="shared" ref="C2:C65" si="0">VLOOKUP(B2,$E$3:$F$6,2)</f>
        <v>2</v>
      </c>
      <c r="E2" s="10" t="s">
        <v>560</v>
      </c>
      <c r="F2" s="10" t="s">
        <v>559</v>
      </c>
    </row>
    <row r="3" spans="1:11" x14ac:dyDescent="0.2">
      <c r="A3" s="4">
        <v>12391</v>
      </c>
      <c r="B3" s="11">
        <v>6</v>
      </c>
      <c r="C3">
        <f t="shared" si="0"/>
        <v>3</v>
      </c>
      <c r="E3">
        <v>0</v>
      </c>
      <c r="F3">
        <v>1</v>
      </c>
      <c r="J3" s="18"/>
    </row>
    <row r="4" spans="1:11" x14ac:dyDescent="0.2">
      <c r="A4" s="4">
        <v>12393</v>
      </c>
      <c r="B4" s="11">
        <v>6</v>
      </c>
      <c r="C4">
        <f t="shared" si="0"/>
        <v>3</v>
      </c>
      <c r="E4">
        <v>3</v>
      </c>
      <c r="F4">
        <v>2</v>
      </c>
    </row>
    <row r="5" spans="1:11" x14ac:dyDescent="0.2">
      <c r="A5" s="4">
        <v>12394</v>
      </c>
      <c r="B5" s="11">
        <v>6</v>
      </c>
      <c r="C5">
        <f t="shared" si="0"/>
        <v>3</v>
      </c>
      <c r="E5">
        <v>6</v>
      </c>
      <c r="F5">
        <v>3</v>
      </c>
      <c r="J5" s="12"/>
    </row>
    <row r="6" spans="1:11" x14ac:dyDescent="0.2">
      <c r="A6" s="4">
        <v>12395</v>
      </c>
      <c r="B6" s="11">
        <v>3</v>
      </c>
      <c r="C6">
        <f t="shared" si="0"/>
        <v>2</v>
      </c>
      <c r="E6">
        <v>9</v>
      </c>
      <c r="F6">
        <v>4</v>
      </c>
      <c r="I6" s="11"/>
    </row>
    <row r="7" spans="1:11" x14ac:dyDescent="0.2">
      <c r="A7" s="4">
        <v>12397</v>
      </c>
      <c r="B7" s="11">
        <v>4</v>
      </c>
      <c r="C7">
        <f t="shared" si="0"/>
        <v>2</v>
      </c>
    </row>
    <row r="8" spans="1:11" x14ac:dyDescent="0.2">
      <c r="A8" s="4">
        <v>12399</v>
      </c>
      <c r="B8" s="11">
        <v>6</v>
      </c>
      <c r="C8">
        <f t="shared" si="0"/>
        <v>3</v>
      </c>
      <c r="E8" s="11"/>
      <c r="F8" s="18"/>
    </row>
    <row r="9" spans="1:11" x14ac:dyDescent="0.2">
      <c r="A9" s="4">
        <v>12401</v>
      </c>
      <c r="B9" s="11">
        <v>6</v>
      </c>
      <c r="C9">
        <f t="shared" si="0"/>
        <v>3</v>
      </c>
      <c r="F9" s="18"/>
      <c r="J9" s="21"/>
      <c r="K9" s="21"/>
    </row>
    <row r="10" spans="1:11" x14ac:dyDescent="0.2">
      <c r="A10" s="4">
        <v>12402</v>
      </c>
      <c r="B10" s="11">
        <v>3</v>
      </c>
      <c r="C10">
        <f t="shared" si="0"/>
        <v>2</v>
      </c>
      <c r="F10" s="18"/>
      <c r="I10" s="11"/>
    </row>
    <row r="11" spans="1:11" x14ac:dyDescent="0.2">
      <c r="A11" s="4">
        <v>12403</v>
      </c>
      <c r="B11" s="11">
        <v>4</v>
      </c>
      <c r="C11">
        <f t="shared" si="0"/>
        <v>2</v>
      </c>
      <c r="F11" s="18"/>
    </row>
    <row r="12" spans="1:11" x14ac:dyDescent="0.2">
      <c r="A12" s="4">
        <v>12406</v>
      </c>
      <c r="B12" s="11">
        <v>9</v>
      </c>
      <c r="C12">
        <f t="shared" si="0"/>
        <v>4</v>
      </c>
      <c r="F12" s="18"/>
    </row>
    <row r="13" spans="1:11" x14ac:dyDescent="0.2">
      <c r="A13" s="4">
        <v>12407</v>
      </c>
      <c r="B13" s="11">
        <v>2</v>
      </c>
      <c r="C13">
        <f t="shared" si="0"/>
        <v>1</v>
      </c>
      <c r="F13" s="18"/>
    </row>
    <row r="14" spans="1:11" x14ac:dyDescent="0.2">
      <c r="A14" s="4">
        <v>12408</v>
      </c>
      <c r="B14" s="11">
        <v>4</v>
      </c>
      <c r="C14">
        <f t="shared" si="0"/>
        <v>2</v>
      </c>
      <c r="F14" s="18"/>
    </row>
    <row r="15" spans="1:11" x14ac:dyDescent="0.2">
      <c r="A15" s="4">
        <v>12410</v>
      </c>
      <c r="B15" s="11">
        <v>4</v>
      </c>
      <c r="C15">
        <f t="shared" si="0"/>
        <v>2</v>
      </c>
      <c r="F15" s="18"/>
    </row>
    <row r="16" spans="1:11" x14ac:dyDescent="0.2">
      <c r="A16" s="4">
        <v>12412</v>
      </c>
      <c r="B16" s="11">
        <v>10</v>
      </c>
      <c r="C16">
        <f t="shared" si="0"/>
        <v>4</v>
      </c>
    </row>
    <row r="17" spans="1:11" x14ac:dyDescent="0.2">
      <c r="A17" s="4">
        <v>12413</v>
      </c>
      <c r="B17" s="11">
        <v>3</v>
      </c>
      <c r="C17">
        <f t="shared" si="0"/>
        <v>2</v>
      </c>
    </row>
    <row r="18" spans="1:11" x14ac:dyDescent="0.2">
      <c r="A18" s="4">
        <v>12414</v>
      </c>
      <c r="B18" s="11">
        <v>3</v>
      </c>
      <c r="C18">
        <f t="shared" si="0"/>
        <v>2</v>
      </c>
    </row>
    <row r="19" spans="1:11" x14ac:dyDescent="0.2">
      <c r="A19" s="4">
        <v>12417</v>
      </c>
      <c r="B19" s="11">
        <v>12</v>
      </c>
      <c r="C19">
        <f t="shared" si="0"/>
        <v>4</v>
      </c>
    </row>
    <row r="20" spans="1:11" x14ac:dyDescent="0.2">
      <c r="A20" s="4">
        <v>12418</v>
      </c>
      <c r="B20" s="11">
        <v>3</v>
      </c>
      <c r="C20">
        <f t="shared" si="0"/>
        <v>2</v>
      </c>
    </row>
    <row r="21" spans="1:11" x14ac:dyDescent="0.2">
      <c r="A21" s="4">
        <v>12420</v>
      </c>
      <c r="B21" s="11">
        <v>3</v>
      </c>
      <c r="C21">
        <f t="shared" si="0"/>
        <v>2</v>
      </c>
    </row>
    <row r="22" spans="1:11" x14ac:dyDescent="0.2">
      <c r="A22" s="4">
        <v>12421</v>
      </c>
      <c r="B22" s="11">
        <v>4</v>
      </c>
      <c r="C22">
        <f t="shared" si="0"/>
        <v>2</v>
      </c>
    </row>
    <row r="23" spans="1:11" x14ac:dyDescent="0.2">
      <c r="A23" s="4">
        <v>12422</v>
      </c>
      <c r="B23" s="11">
        <v>4</v>
      </c>
      <c r="C23">
        <f t="shared" si="0"/>
        <v>2</v>
      </c>
    </row>
    <row r="24" spans="1:11" ht="16" thickBot="1" x14ac:dyDescent="0.25">
      <c r="A24" s="4">
        <v>12423</v>
      </c>
      <c r="B24" s="11">
        <v>8</v>
      </c>
      <c r="C24">
        <f t="shared" si="0"/>
        <v>3</v>
      </c>
      <c r="J24" s="19"/>
      <c r="K24" s="19"/>
    </row>
    <row r="25" spans="1:11" x14ac:dyDescent="0.2">
      <c r="A25" s="4">
        <v>12424</v>
      </c>
      <c r="B25" s="11">
        <v>4</v>
      </c>
      <c r="C25">
        <f t="shared" si="0"/>
        <v>2</v>
      </c>
    </row>
    <row r="26" spans="1:11" x14ac:dyDescent="0.2">
      <c r="A26" s="4">
        <v>12425</v>
      </c>
      <c r="B26" s="11">
        <v>4</v>
      </c>
      <c r="C26">
        <f t="shared" si="0"/>
        <v>2</v>
      </c>
    </row>
    <row r="27" spans="1:11" x14ac:dyDescent="0.2">
      <c r="A27" s="4">
        <v>12426</v>
      </c>
      <c r="B27" s="11">
        <v>3</v>
      </c>
      <c r="C27">
        <f t="shared" si="0"/>
        <v>2</v>
      </c>
    </row>
    <row r="28" spans="1:11" x14ac:dyDescent="0.2">
      <c r="A28" s="4">
        <v>12427</v>
      </c>
      <c r="B28" s="11">
        <v>3</v>
      </c>
      <c r="C28">
        <f t="shared" si="0"/>
        <v>2</v>
      </c>
    </row>
    <row r="29" spans="1:11" x14ac:dyDescent="0.2">
      <c r="A29" s="4">
        <v>12456</v>
      </c>
      <c r="B29" s="11">
        <v>5</v>
      </c>
      <c r="C29">
        <f t="shared" si="0"/>
        <v>2</v>
      </c>
    </row>
    <row r="30" spans="1:11" x14ac:dyDescent="0.2">
      <c r="A30" s="4">
        <v>13908</v>
      </c>
      <c r="B30" s="11">
        <v>3</v>
      </c>
      <c r="C30">
        <f t="shared" si="0"/>
        <v>2</v>
      </c>
    </row>
    <row r="31" spans="1:11" x14ac:dyDescent="0.2">
      <c r="A31" s="4">
        <v>14112</v>
      </c>
      <c r="B31" s="11">
        <v>4</v>
      </c>
      <c r="C31">
        <f t="shared" si="0"/>
        <v>2</v>
      </c>
    </row>
    <row r="32" spans="1:11" x14ac:dyDescent="0.2">
      <c r="A32" s="4">
        <v>14117</v>
      </c>
      <c r="B32" s="11">
        <v>5</v>
      </c>
      <c r="C32">
        <f t="shared" si="0"/>
        <v>2</v>
      </c>
    </row>
    <row r="33" spans="1:3" x14ac:dyDescent="0.2">
      <c r="A33" s="4">
        <v>14698</v>
      </c>
      <c r="B33" s="11">
        <v>5</v>
      </c>
      <c r="C33">
        <f t="shared" si="0"/>
        <v>2</v>
      </c>
    </row>
    <row r="34" spans="1:3" x14ac:dyDescent="0.2">
      <c r="A34" s="4">
        <v>14952</v>
      </c>
      <c r="B34" s="11">
        <v>6</v>
      </c>
      <c r="C34">
        <f t="shared" si="0"/>
        <v>3</v>
      </c>
    </row>
    <row r="35" spans="1:3" x14ac:dyDescent="0.2">
      <c r="A35" s="4">
        <v>14953</v>
      </c>
      <c r="B35" s="11">
        <v>5</v>
      </c>
      <c r="C35">
        <f t="shared" si="0"/>
        <v>2</v>
      </c>
    </row>
    <row r="36" spans="1:3" x14ac:dyDescent="0.2">
      <c r="A36" s="4">
        <v>14964</v>
      </c>
      <c r="B36" s="11">
        <v>5</v>
      </c>
      <c r="C36">
        <f t="shared" si="0"/>
        <v>2</v>
      </c>
    </row>
    <row r="37" spans="1:3" x14ac:dyDescent="0.2">
      <c r="A37" s="4">
        <v>14965</v>
      </c>
      <c r="B37" s="11">
        <v>4</v>
      </c>
      <c r="C37">
        <f t="shared" si="0"/>
        <v>2</v>
      </c>
    </row>
    <row r="38" spans="1:3" x14ac:dyDescent="0.2">
      <c r="A38" s="4">
        <v>14976</v>
      </c>
      <c r="B38" s="11">
        <v>6</v>
      </c>
      <c r="C38">
        <f t="shared" si="0"/>
        <v>3</v>
      </c>
    </row>
    <row r="39" spans="1:3" x14ac:dyDescent="0.2">
      <c r="A39" s="4">
        <v>14997</v>
      </c>
      <c r="B39" s="11">
        <v>5</v>
      </c>
      <c r="C39">
        <f t="shared" si="0"/>
        <v>2</v>
      </c>
    </row>
    <row r="40" spans="1:3" x14ac:dyDescent="0.2">
      <c r="A40" s="4">
        <v>14998</v>
      </c>
      <c r="B40" s="11">
        <v>7</v>
      </c>
      <c r="C40">
        <f t="shared" si="0"/>
        <v>3</v>
      </c>
    </row>
    <row r="41" spans="1:3" x14ac:dyDescent="0.2">
      <c r="A41" s="4">
        <v>14999</v>
      </c>
      <c r="B41" s="11">
        <v>5</v>
      </c>
      <c r="C41">
        <f t="shared" si="0"/>
        <v>2</v>
      </c>
    </row>
    <row r="42" spans="1:3" x14ac:dyDescent="0.2">
      <c r="A42" s="4">
        <v>15000</v>
      </c>
      <c r="B42" s="11">
        <v>4</v>
      </c>
      <c r="C42">
        <f t="shared" si="0"/>
        <v>2</v>
      </c>
    </row>
    <row r="43" spans="1:3" x14ac:dyDescent="0.2">
      <c r="A43" s="4">
        <v>15002</v>
      </c>
      <c r="B43" s="11">
        <v>4</v>
      </c>
      <c r="C43">
        <f t="shared" si="0"/>
        <v>2</v>
      </c>
    </row>
    <row r="44" spans="1:3" x14ac:dyDescent="0.2">
      <c r="A44" s="4">
        <v>15585</v>
      </c>
      <c r="B44" s="11">
        <v>5</v>
      </c>
      <c r="C44">
        <f t="shared" si="0"/>
        <v>2</v>
      </c>
    </row>
    <row r="45" spans="1:3" x14ac:dyDescent="0.2">
      <c r="A45" s="4">
        <v>15587</v>
      </c>
      <c r="B45" s="11">
        <v>4</v>
      </c>
      <c r="C45">
        <f t="shared" si="0"/>
        <v>2</v>
      </c>
    </row>
    <row r="46" spans="1:3" x14ac:dyDescent="0.2">
      <c r="A46" s="4">
        <v>15589</v>
      </c>
      <c r="B46" s="11">
        <v>4</v>
      </c>
      <c r="C46">
        <f t="shared" si="0"/>
        <v>2</v>
      </c>
    </row>
    <row r="47" spans="1:3" x14ac:dyDescent="0.2">
      <c r="A47" s="4">
        <v>15590</v>
      </c>
      <c r="B47" s="11">
        <v>4</v>
      </c>
      <c r="C47">
        <f t="shared" si="0"/>
        <v>2</v>
      </c>
    </row>
    <row r="48" spans="1:3" x14ac:dyDescent="0.2">
      <c r="A48" s="4">
        <v>15592</v>
      </c>
      <c r="B48" s="11">
        <v>4</v>
      </c>
      <c r="C48">
        <f t="shared" si="0"/>
        <v>2</v>
      </c>
    </row>
    <row r="49" spans="1:3" x14ac:dyDescent="0.2">
      <c r="A49" s="4">
        <v>15593</v>
      </c>
      <c r="B49" s="11">
        <v>7</v>
      </c>
      <c r="C49">
        <f t="shared" si="0"/>
        <v>3</v>
      </c>
    </row>
    <row r="50" spans="1:3" x14ac:dyDescent="0.2">
      <c r="A50" s="4">
        <v>15594</v>
      </c>
      <c r="B50" s="11">
        <v>4</v>
      </c>
      <c r="C50">
        <f t="shared" si="0"/>
        <v>2</v>
      </c>
    </row>
    <row r="51" spans="1:3" x14ac:dyDescent="0.2">
      <c r="A51" s="4">
        <v>15632</v>
      </c>
      <c r="B51" s="11">
        <v>3</v>
      </c>
      <c r="C51">
        <f t="shared" si="0"/>
        <v>2</v>
      </c>
    </row>
    <row r="52" spans="1:3" x14ac:dyDescent="0.2">
      <c r="A52" s="4">
        <v>15634</v>
      </c>
      <c r="B52" s="11">
        <v>4</v>
      </c>
      <c r="C52">
        <f t="shared" si="0"/>
        <v>2</v>
      </c>
    </row>
    <row r="53" spans="1:3" x14ac:dyDescent="0.2">
      <c r="A53" s="4">
        <v>15636</v>
      </c>
      <c r="B53" s="11">
        <v>6</v>
      </c>
      <c r="C53">
        <f t="shared" si="0"/>
        <v>3</v>
      </c>
    </row>
    <row r="54" spans="1:3" x14ac:dyDescent="0.2">
      <c r="A54" s="4">
        <v>15637</v>
      </c>
      <c r="B54" s="11">
        <v>4</v>
      </c>
      <c r="C54">
        <f t="shared" si="0"/>
        <v>2</v>
      </c>
    </row>
    <row r="55" spans="1:3" x14ac:dyDescent="0.2">
      <c r="A55" s="4">
        <v>15640</v>
      </c>
      <c r="B55" s="11">
        <v>4</v>
      </c>
      <c r="C55">
        <f t="shared" si="0"/>
        <v>2</v>
      </c>
    </row>
    <row r="56" spans="1:3" x14ac:dyDescent="0.2">
      <c r="A56" s="4">
        <v>16049</v>
      </c>
      <c r="B56" s="11">
        <v>4</v>
      </c>
      <c r="C56">
        <f t="shared" si="0"/>
        <v>2</v>
      </c>
    </row>
    <row r="57" spans="1:3" x14ac:dyDescent="0.2">
      <c r="A57" s="4">
        <v>16050</v>
      </c>
      <c r="B57" s="11">
        <v>3</v>
      </c>
      <c r="C57">
        <f t="shared" si="0"/>
        <v>2</v>
      </c>
    </row>
    <row r="58" spans="1:3" x14ac:dyDescent="0.2">
      <c r="A58" s="4">
        <v>16070</v>
      </c>
      <c r="B58" s="11">
        <v>5</v>
      </c>
      <c r="C58">
        <f t="shared" si="0"/>
        <v>2</v>
      </c>
    </row>
    <row r="59" spans="1:3" x14ac:dyDescent="0.2">
      <c r="A59" s="4">
        <v>16071</v>
      </c>
      <c r="B59" s="11">
        <v>4</v>
      </c>
      <c r="C59">
        <f t="shared" si="0"/>
        <v>2</v>
      </c>
    </row>
    <row r="60" spans="1:3" x14ac:dyDescent="0.2">
      <c r="A60" s="4">
        <v>16072</v>
      </c>
      <c r="B60" s="11">
        <v>4</v>
      </c>
      <c r="C60">
        <f t="shared" si="0"/>
        <v>2</v>
      </c>
    </row>
    <row r="61" spans="1:3" x14ac:dyDescent="0.2">
      <c r="A61" s="4">
        <v>16073</v>
      </c>
      <c r="B61" s="11">
        <v>7</v>
      </c>
      <c r="C61">
        <f t="shared" si="0"/>
        <v>3</v>
      </c>
    </row>
    <row r="62" spans="1:3" x14ac:dyDescent="0.2">
      <c r="A62" s="4">
        <v>16076</v>
      </c>
      <c r="B62" s="11">
        <v>1</v>
      </c>
      <c r="C62">
        <f t="shared" si="0"/>
        <v>1</v>
      </c>
    </row>
    <row r="63" spans="1:3" x14ac:dyDescent="0.2">
      <c r="A63" s="4">
        <v>17790</v>
      </c>
      <c r="B63" s="11">
        <v>1</v>
      </c>
      <c r="C63">
        <f t="shared" si="0"/>
        <v>1</v>
      </c>
    </row>
    <row r="64" spans="1:3" x14ac:dyDescent="0.2">
      <c r="A64" s="4">
        <v>17791</v>
      </c>
      <c r="B64" s="11">
        <v>1</v>
      </c>
      <c r="C64">
        <f t="shared" si="0"/>
        <v>1</v>
      </c>
    </row>
    <row r="65" spans="1:6" x14ac:dyDescent="0.2">
      <c r="A65" s="4">
        <v>17800</v>
      </c>
      <c r="B65" s="11">
        <v>2</v>
      </c>
      <c r="C65">
        <f t="shared" si="0"/>
        <v>1</v>
      </c>
    </row>
    <row r="66" spans="1:6" x14ac:dyDescent="0.2">
      <c r="A66" s="4">
        <v>17802</v>
      </c>
      <c r="B66" s="11">
        <v>1</v>
      </c>
      <c r="C66">
        <f t="shared" ref="C66:C129" si="1">VLOOKUP(B66,$E$3:$F$6,2)</f>
        <v>1</v>
      </c>
      <c r="F66" s="11"/>
    </row>
    <row r="67" spans="1:6" x14ac:dyDescent="0.2">
      <c r="A67" s="4">
        <v>17831</v>
      </c>
      <c r="B67" s="11">
        <v>12</v>
      </c>
      <c r="C67">
        <f t="shared" si="1"/>
        <v>4</v>
      </c>
    </row>
    <row r="68" spans="1:6" x14ac:dyDescent="0.2">
      <c r="A68" s="4">
        <v>17832</v>
      </c>
      <c r="B68" s="11">
        <v>1</v>
      </c>
      <c r="C68">
        <f t="shared" si="1"/>
        <v>1</v>
      </c>
    </row>
    <row r="69" spans="1:6" x14ac:dyDescent="0.2">
      <c r="A69" s="4">
        <v>17835</v>
      </c>
      <c r="B69" s="11">
        <v>1</v>
      </c>
      <c r="C69">
        <f t="shared" si="1"/>
        <v>1</v>
      </c>
    </row>
    <row r="70" spans="1:6" x14ac:dyDescent="0.2">
      <c r="A70" s="4">
        <v>17836</v>
      </c>
      <c r="B70" s="11">
        <v>8</v>
      </c>
      <c r="C70">
        <f t="shared" si="1"/>
        <v>3</v>
      </c>
    </row>
    <row r="71" spans="1:6" x14ac:dyDescent="0.2">
      <c r="A71" s="4">
        <v>17837</v>
      </c>
      <c r="B71" s="11">
        <v>8</v>
      </c>
      <c r="C71">
        <f t="shared" si="1"/>
        <v>3</v>
      </c>
    </row>
    <row r="72" spans="1:6" x14ac:dyDescent="0.2">
      <c r="A72" s="4">
        <v>17839</v>
      </c>
      <c r="B72" s="11">
        <v>6</v>
      </c>
      <c r="C72">
        <f t="shared" si="1"/>
        <v>3</v>
      </c>
    </row>
    <row r="73" spans="1:6" x14ac:dyDescent="0.2">
      <c r="A73" s="4">
        <v>17840</v>
      </c>
      <c r="B73" s="11">
        <v>6</v>
      </c>
      <c r="C73">
        <f t="shared" si="1"/>
        <v>3</v>
      </c>
    </row>
    <row r="74" spans="1:6" x14ac:dyDescent="0.2">
      <c r="A74" s="4">
        <v>17841</v>
      </c>
      <c r="B74" s="11">
        <v>6</v>
      </c>
      <c r="C74">
        <f t="shared" si="1"/>
        <v>3</v>
      </c>
    </row>
    <row r="75" spans="1:6" x14ac:dyDescent="0.2">
      <c r="A75" s="4">
        <v>17908</v>
      </c>
      <c r="B75" s="11">
        <v>6</v>
      </c>
      <c r="C75">
        <f t="shared" si="1"/>
        <v>3</v>
      </c>
    </row>
    <row r="76" spans="1:6" x14ac:dyDescent="0.2">
      <c r="A76" s="4">
        <v>17999</v>
      </c>
      <c r="B76" s="11">
        <v>4</v>
      </c>
      <c r="C76">
        <f t="shared" si="1"/>
        <v>2</v>
      </c>
    </row>
    <row r="77" spans="1:6" x14ac:dyDescent="0.2">
      <c r="A77" s="4">
        <v>18002</v>
      </c>
      <c r="B77" s="11">
        <v>3</v>
      </c>
      <c r="C77">
        <f t="shared" si="1"/>
        <v>2</v>
      </c>
    </row>
    <row r="78" spans="1:6" x14ac:dyDescent="0.2">
      <c r="A78" s="4">
        <v>18004</v>
      </c>
      <c r="B78" s="11">
        <v>4</v>
      </c>
      <c r="C78">
        <f t="shared" si="1"/>
        <v>2</v>
      </c>
    </row>
    <row r="79" spans="1:6" x14ac:dyDescent="0.2">
      <c r="A79" s="4">
        <v>18005</v>
      </c>
      <c r="B79" s="11">
        <v>4</v>
      </c>
      <c r="C79">
        <f t="shared" si="1"/>
        <v>2</v>
      </c>
    </row>
    <row r="80" spans="1:6" x14ac:dyDescent="0.2">
      <c r="A80" s="4">
        <v>18006</v>
      </c>
      <c r="B80" s="11">
        <v>5</v>
      </c>
      <c r="C80">
        <f t="shared" si="1"/>
        <v>2</v>
      </c>
    </row>
    <row r="81" spans="1:3" x14ac:dyDescent="0.2">
      <c r="A81" s="4">
        <v>18008</v>
      </c>
      <c r="B81" s="11">
        <v>4</v>
      </c>
      <c r="C81">
        <f t="shared" si="1"/>
        <v>2</v>
      </c>
    </row>
    <row r="82" spans="1:3" x14ac:dyDescent="0.2">
      <c r="A82" s="4">
        <v>18009</v>
      </c>
      <c r="B82" s="11">
        <v>4</v>
      </c>
      <c r="C82">
        <f t="shared" si="1"/>
        <v>2</v>
      </c>
    </row>
    <row r="83" spans="1:3" x14ac:dyDescent="0.2">
      <c r="A83" s="4">
        <v>18010</v>
      </c>
      <c r="B83" s="11">
        <v>5</v>
      </c>
      <c r="C83">
        <f t="shared" si="1"/>
        <v>2</v>
      </c>
    </row>
    <row r="84" spans="1:3" x14ac:dyDescent="0.2">
      <c r="A84" s="4">
        <v>18013</v>
      </c>
      <c r="B84" s="11">
        <v>4</v>
      </c>
      <c r="C84">
        <f t="shared" si="1"/>
        <v>2</v>
      </c>
    </row>
    <row r="85" spans="1:3" x14ac:dyDescent="0.2">
      <c r="A85" s="4">
        <v>18014</v>
      </c>
      <c r="B85" s="11">
        <v>3</v>
      </c>
      <c r="C85">
        <f t="shared" si="1"/>
        <v>2</v>
      </c>
    </row>
    <row r="86" spans="1:3" x14ac:dyDescent="0.2">
      <c r="A86" s="4">
        <v>18015</v>
      </c>
      <c r="B86" s="11">
        <v>13</v>
      </c>
      <c r="C86">
        <f t="shared" si="1"/>
        <v>4</v>
      </c>
    </row>
    <row r="87" spans="1:3" x14ac:dyDescent="0.2">
      <c r="A87" s="4">
        <v>18018</v>
      </c>
      <c r="B87" s="11">
        <v>3</v>
      </c>
      <c r="C87">
        <f t="shared" si="1"/>
        <v>2</v>
      </c>
    </row>
    <row r="88" spans="1:3" x14ac:dyDescent="0.2">
      <c r="A88" s="4">
        <v>18019</v>
      </c>
      <c r="B88" s="11">
        <v>4</v>
      </c>
      <c r="C88">
        <f t="shared" si="1"/>
        <v>2</v>
      </c>
    </row>
    <row r="89" spans="1:3" x14ac:dyDescent="0.2">
      <c r="A89" s="4">
        <v>18022</v>
      </c>
      <c r="B89" s="11">
        <v>3</v>
      </c>
      <c r="C89">
        <f t="shared" si="1"/>
        <v>2</v>
      </c>
    </row>
    <row r="90" spans="1:3" x14ac:dyDescent="0.2">
      <c r="A90" s="4">
        <v>18024</v>
      </c>
      <c r="B90" s="11">
        <v>3</v>
      </c>
      <c r="C90">
        <f t="shared" si="1"/>
        <v>2</v>
      </c>
    </row>
    <row r="91" spans="1:3" x14ac:dyDescent="0.2">
      <c r="A91" s="4">
        <v>18027</v>
      </c>
      <c r="B91" s="11">
        <v>4</v>
      </c>
      <c r="C91">
        <f t="shared" si="1"/>
        <v>2</v>
      </c>
    </row>
    <row r="92" spans="1:3" x14ac:dyDescent="0.2">
      <c r="A92" s="4">
        <v>18030</v>
      </c>
      <c r="B92" s="11">
        <v>4</v>
      </c>
      <c r="C92">
        <f t="shared" si="1"/>
        <v>2</v>
      </c>
    </row>
    <row r="93" spans="1:3" x14ac:dyDescent="0.2">
      <c r="A93" s="4">
        <v>18033</v>
      </c>
      <c r="B93" s="11">
        <v>3</v>
      </c>
      <c r="C93">
        <f t="shared" si="1"/>
        <v>2</v>
      </c>
    </row>
    <row r="94" spans="1:3" x14ac:dyDescent="0.2">
      <c r="A94" s="4">
        <v>18045</v>
      </c>
      <c r="B94" s="11">
        <v>4</v>
      </c>
      <c r="C94">
        <f t="shared" si="1"/>
        <v>2</v>
      </c>
    </row>
    <row r="95" spans="1:3" x14ac:dyDescent="0.2">
      <c r="A95" s="4">
        <v>18048</v>
      </c>
      <c r="B95" s="11">
        <v>3</v>
      </c>
      <c r="C95">
        <f t="shared" si="1"/>
        <v>2</v>
      </c>
    </row>
    <row r="96" spans="1:3" x14ac:dyDescent="0.2">
      <c r="A96" s="4">
        <v>18053</v>
      </c>
      <c r="B96" s="11">
        <v>3</v>
      </c>
      <c r="C96">
        <f t="shared" si="1"/>
        <v>2</v>
      </c>
    </row>
    <row r="97" spans="1:3" x14ac:dyDescent="0.2">
      <c r="A97" s="4">
        <v>18055</v>
      </c>
      <c r="B97" s="11">
        <v>3</v>
      </c>
      <c r="C97">
        <f t="shared" si="1"/>
        <v>2</v>
      </c>
    </row>
    <row r="98" spans="1:3" x14ac:dyDescent="0.2">
      <c r="A98" s="4">
        <v>18056</v>
      </c>
      <c r="B98" s="11">
        <v>4</v>
      </c>
      <c r="C98">
        <f t="shared" si="1"/>
        <v>2</v>
      </c>
    </row>
    <row r="99" spans="1:3" x14ac:dyDescent="0.2">
      <c r="A99" s="4">
        <v>18058</v>
      </c>
      <c r="B99" s="11">
        <v>4</v>
      </c>
      <c r="C99">
        <f t="shared" si="1"/>
        <v>2</v>
      </c>
    </row>
    <row r="100" spans="1:3" x14ac:dyDescent="0.2">
      <c r="A100" s="4">
        <v>18059</v>
      </c>
      <c r="B100" s="11">
        <v>5</v>
      </c>
      <c r="C100">
        <f t="shared" si="1"/>
        <v>2</v>
      </c>
    </row>
    <row r="101" spans="1:3" x14ac:dyDescent="0.2">
      <c r="A101" s="4">
        <v>18061</v>
      </c>
      <c r="B101" s="11">
        <v>3</v>
      </c>
      <c r="C101">
        <f t="shared" si="1"/>
        <v>2</v>
      </c>
    </row>
    <row r="102" spans="1:3" x14ac:dyDescent="0.2">
      <c r="A102" s="4">
        <v>18062</v>
      </c>
      <c r="B102" s="11">
        <v>6</v>
      </c>
      <c r="C102">
        <f t="shared" si="1"/>
        <v>3</v>
      </c>
    </row>
    <row r="103" spans="1:3" x14ac:dyDescent="0.2">
      <c r="A103" s="4">
        <v>18064</v>
      </c>
      <c r="B103" s="11">
        <v>3</v>
      </c>
      <c r="C103">
        <f t="shared" si="1"/>
        <v>2</v>
      </c>
    </row>
    <row r="104" spans="1:3" x14ac:dyDescent="0.2">
      <c r="A104" s="4">
        <v>18065</v>
      </c>
      <c r="B104" s="11">
        <v>4</v>
      </c>
      <c r="C104">
        <f t="shared" si="1"/>
        <v>2</v>
      </c>
    </row>
    <row r="105" spans="1:3" x14ac:dyDescent="0.2">
      <c r="A105" s="4">
        <v>18066</v>
      </c>
      <c r="B105" s="11">
        <v>4</v>
      </c>
      <c r="C105">
        <f t="shared" si="1"/>
        <v>2</v>
      </c>
    </row>
    <row r="106" spans="1:3" x14ac:dyDescent="0.2">
      <c r="A106" s="4">
        <v>18067</v>
      </c>
      <c r="B106" s="11">
        <v>4</v>
      </c>
      <c r="C106">
        <f t="shared" si="1"/>
        <v>2</v>
      </c>
    </row>
    <row r="107" spans="1:3" x14ac:dyDescent="0.2">
      <c r="A107" s="4">
        <v>18068</v>
      </c>
      <c r="B107" s="11">
        <v>3</v>
      </c>
      <c r="C107">
        <f t="shared" si="1"/>
        <v>2</v>
      </c>
    </row>
    <row r="108" spans="1:3" x14ac:dyDescent="0.2">
      <c r="A108" s="4">
        <v>18069</v>
      </c>
      <c r="B108" s="11">
        <v>6</v>
      </c>
      <c r="C108">
        <f t="shared" si="1"/>
        <v>3</v>
      </c>
    </row>
    <row r="109" spans="1:3" x14ac:dyDescent="0.2">
      <c r="A109" s="4">
        <v>18070</v>
      </c>
      <c r="B109" s="11">
        <v>6</v>
      </c>
      <c r="C109">
        <f t="shared" si="1"/>
        <v>3</v>
      </c>
    </row>
    <row r="110" spans="1:3" x14ac:dyDescent="0.2">
      <c r="A110" s="4">
        <v>18071</v>
      </c>
      <c r="B110" s="11">
        <v>4</v>
      </c>
      <c r="C110">
        <f t="shared" si="1"/>
        <v>2</v>
      </c>
    </row>
    <row r="111" spans="1:3" x14ac:dyDescent="0.2">
      <c r="A111" s="4">
        <v>18072</v>
      </c>
      <c r="B111" s="11">
        <v>5</v>
      </c>
      <c r="C111">
        <f t="shared" si="1"/>
        <v>2</v>
      </c>
    </row>
    <row r="112" spans="1:3" x14ac:dyDescent="0.2">
      <c r="A112" s="4">
        <v>18073</v>
      </c>
      <c r="B112" s="11">
        <v>6</v>
      </c>
      <c r="C112">
        <f t="shared" si="1"/>
        <v>3</v>
      </c>
    </row>
    <row r="113" spans="1:3" x14ac:dyDescent="0.2">
      <c r="A113" s="4">
        <v>18074</v>
      </c>
      <c r="B113" s="11">
        <v>5</v>
      </c>
      <c r="C113">
        <f t="shared" si="1"/>
        <v>2</v>
      </c>
    </row>
    <row r="114" spans="1:3" x14ac:dyDescent="0.2">
      <c r="A114" s="4">
        <v>18077</v>
      </c>
      <c r="B114" s="11">
        <v>5</v>
      </c>
      <c r="C114">
        <f t="shared" si="1"/>
        <v>2</v>
      </c>
    </row>
    <row r="115" spans="1:3" x14ac:dyDescent="0.2">
      <c r="A115" s="4">
        <v>18078</v>
      </c>
      <c r="B115" s="11">
        <v>8</v>
      </c>
      <c r="C115">
        <f t="shared" si="1"/>
        <v>3</v>
      </c>
    </row>
    <row r="116" spans="1:3" x14ac:dyDescent="0.2">
      <c r="A116" s="4">
        <v>18079</v>
      </c>
      <c r="B116" s="11">
        <v>5</v>
      </c>
      <c r="C116">
        <f t="shared" si="1"/>
        <v>2</v>
      </c>
    </row>
    <row r="117" spans="1:3" x14ac:dyDescent="0.2">
      <c r="A117" s="4">
        <v>18080</v>
      </c>
      <c r="B117" s="11">
        <v>5</v>
      </c>
      <c r="C117">
        <f t="shared" si="1"/>
        <v>2</v>
      </c>
    </row>
    <row r="118" spans="1:3" x14ac:dyDescent="0.2">
      <c r="A118" s="4">
        <v>18081</v>
      </c>
      <c r="B118" s="11">
        <v>5</v>
      </c>
      <c r="C118">
        <f t="shared" si="1"/>
        <v>2</v>
      </c>
    </row>
    <row r="119" spans="1:3" x14ac:dyDescent="0.2">
      <c r="A119" s="4">
        <v>18082</v>
      </c>
      <c r="B119" s="11">
        <v>5</v>
      </c>
      <c r="C119">
        <f t="shared" si="1"/>
        <v>2</v>
      </c>
    </row>
    <row r="120" spans="1:3" x14ac:dyDescent="0.2">
      <c r="A120" s="4">
        <v>18083</v>
      </c>
      <c r="B120" s="11">
        <v>2</v>
      </c>
      <c r="C120">
        <f t="shared" si="1"/>
        <v>1</v>
      </c>
    </row>
    <row r="121" spans="1:3" x14ac:dyDescent="0.2">
      <c r="A121" s="4">
        <v>18084</v>
      </c>
      <c r="B121" s="11">
        <v>1</v>
      </c>
      <c r="C121">
        <f t="shared" si="1"/>
        <v>1</v>
      </c>
    </row>
    <row r="122" spans="1:3" x14ac:dyDescent="0.2">
      <c r="A122" s="4">
        <v>18085</v>
      </c>
      <c r="B122" s="11">
        <v>1</v>
      </c>
      <c r="C122">
        <f t="shared" si="1"/>
        <v>1</v>
      </c>
    </row>
    <row r="123" spans="1:3" x14ac:dyDescent="0.2">
      <c r="A123" s="4">
        <v>18087</v>
      </c>
      <c r="B123" s="11">
        <v>1</v>
      </c>
      <c r="C123">
        <f t="shared" si="1"/>
        <v>1</v>
      </c>
    </row>
    <row r="124" spans="1:3" x14ac:dyDescent="0.2">
      <c r="A124" s="4">
        <v>18088</v>
      </c>
      <c r="B124" s="11">
        <v>6</v>
      </c>
      <c r="C124">
        <f t="shared" si="1"/>
        <v>3</v>
      </c>
    </row>
    <row r="125" spans="1:3" x14ac:dyDescent="0.2">
      <c r="A125" s="4">
        <v>18090</v>
      </c>
      <c r="B125" s="11">
        <v>5</v>
      </c>
      <c r="C125">
        <f t="shared" si="1"/>
        <v>2</v>
      </c>
    </row>
    <row r="126" spans="1:3" x14ac:dyDescent="0.2">
      <c r="A126" s="4">
        <v>18092</v>
      </c>
      <c r="B126" s="11">
        <v>6</v>
      </c>
      <c r="C126">
        <f t="shared" si="1"/>
        <v>3</v>
      </c>
    </row>
    <row r="127" spans="1:3" x14ac:dyDescent="0.2">
      <c r="A127" s="4">
        <v>18094</v>
      </c>
      <c r="B127" s="11">
        <v>12</v>
      </c>
      <c r="C127">
        <f t="shared" si="1"/>
        <v>4</v>
      </c>
    </row>
    <row r="128" spans="1:3" x14ac:dyDescent="0.2">
      <c r="A128" s="4">
        <v>18095</v>
      </c>
      <c r="B128" s="11">
        <v>6</v>
      </c>
      <c r="C128">
        <f t="shared" si="1"/>
        <v>3</v>
      </c>
    </row>
    <row r="129" spans="1:3" x14ac:dyDescent="0.2">
      <c r="A129" s="4">
        <v>18097</v>
      </c>
      <c r="B129" s="11">
        <v>5</v>
      </c>
      <c r="C129">
        <f t="shared" si="1"/>
        <v>2</v>
      </c>
    </row>
    <row r="130" spans="1:3" x14ac:dyDescent="0.2">
      <c r="A130" s="4">
        <v>18099</v>
      </c>
      <c r="B130" s="11">
        <v>5</v>
      </c>
      <c r="C130">
        <f t="shared" ref="C130:C193" si="2">VLOOKUP(B130,$E$3:$F$6,2)</f>
        <v>2</v>
      </c>
    </row>
    <row r="131" spans="1:3" x14ac:dyDescent="0.2">
      <c r="A131" s="4">
        <v>18101</v>
      </c>
      <c r="B131" s="11">
        <v>5</v>
      </c>
      <c r="C131">
        <f t="shared" si="2"/>
        <v>2</v>
      </c>
    </row>
    <row r="132" spans="1:3" x14ac:dyDescent="0.2">
      <c r="A132" s="4">
        <v>18104</v>
      </c>
      <c r="B132" s="11">
        <v>6</v>
      </c>
      <c r="C132">
        <f t="shared" si="2"/>
        <v>3</v>
      </c>
    </row>
    <row r="133" spans="1:3" x14ac:dyDescent="0.2">
      <c r="A133" s="4">
        <v>18105</v>
      </c>
      <c r="B133" s="11">
        <v>4</v>
      </c>
      <c r="C133">
        <f t="shared" si="2"/>
        <v>2</v>
      </c>
    </row>
    <row r="134" spans="1:3" x14ac:dyDescent="0.2">
      <c r="A134" s="4">
        <v>18106</v>
      </c>
      <c r="B134" s="11">
        <v>7</v>
      </c>
      <c r="C134">
        <f t="shared" si="2"/>
        <v>3</v>
      </c>
    </row>
    <row r="135" spans="1:3" x14ac:dyDescent="0.2">
      <c r="A135" s="4">
        <v>18107</v>
      </c>
      <c r="B135" s="11">
        <v>5</v>
      </c>
      <c r="C135">
        <f t="shared" si="2"/>
        <v>2</v>
      </c>
    </row>
    <row r="136" spans="1:3" x14ac:dyDescent="0.2">
      <c r="A136" s="4">
        <v>18108</v>
      </c>
      <c r="B136" s="11">
        <v>4</v>
      </c>
      <c r="C136">
        <f t="shared" si="2"/>
        <v>2</v>
      </c>
    </row>
    <row r="137" spans="1:3" x14ac:dyDescent="0.2">
      <c r="A137" s="4">
        <v>18109</v>
      </c>
      <c r="B137" s="11">
        <v>4</v>
      </c>
      <c r="C137">
        <f t="shared" si="2"/>
        <v>2</v>
      </c>
    </row>
    <row r="138" spans="1:3" x14ac:dyDescent="0.2">
      <c r="A138" s="4">
        <v>18110</v>
      </c>
      <c r="B138" s="11">
        <v>3</v>
      </c>
      <c r="C138">
        <f t="shared" si="2"/>
        <v>2</v>
      </c>
    </row>
    <row r="139" spans="1:3" x14ac:dyDescent="0.2">
      <c r="A139" s="4">
        <v>18113</v>
      </c>
      <c r="B139" s="11">
        <v>3</v>
      </c>
      <c r="C139">
        <f t="shared" si="2"/>
        <v>2</v>
      </c>
    </row>
    <row r="140" spans="1:3" x14ac:dyDescent="0.2">
      <c r="A140" s="4">
        <v>18114</v>
      </c>
      <c r="B140" s="11">
        <v>9</v>
      </c>
      <c r="C140">
        <f t="shared" si="2"/>
        <v>4</v>
      </c>
    </row>
    <row r="141" spans="1:3" x14ac:dyDescent="0.2">
      <c r="A141" s="4">
        <v>18116</v>
      </c>
      <c r="B141" s="11">
        <v>4</v>
      </c>
      <c r="C141">
        <f t="shared" si="2"/>
        <v>2</v>
      </c>
    </row>
    <row r="142" spans="1:3" x14ac:dyDescent="0.2">
      <c r="A142" s="4">
        <v>18118</v>
      </c>
      <c r="B142" s="11">
        <v>3</v>
      </c>
      <c r="C142">
        <f t="shared" si="2"/>
        <v>2</v>
      </c>
    </row>
    <row r="143" spans="1:3" x14ac:dyDescent="0.2">
      <c r="A143" s="4">
        <v>18119</v>
      </c>
      <c r="B143" s="11">
        <v>4</v>
      </c>
      <c r="C143">
        <f t="shared" si="2"/>
        <v>2</v>
      </c>
    </row>
    <row r="144" spans="1:3" x14ac:dyDescent="0.2">
      <c r="A144" s="4">
        <v>18120</v>
      </c>
      <c r="B144" s="11">
        <v>3</v>
      </c>
      <c r="C144">
        <f t="shared" si="2"/>
        <v>2</v>
      </c>
    </row>
    <row r="145" spans="1:3" x14ac:dyDescent="0.2">
      <c r="A145" s="4">
        <v>18121</v>
      </c>
      <c r="B145" s="11">
        <v>3</v>
      </c>
      <c r="C145">
        <f t="shared" si="2"/>
        <v>2</v>
      </c>
    </row>
    <row r="146" spans="1:3" x14ac:dyDescent="0.2">
      <c r="A146" s="4">
        <v>18122</v>
      </c>
      <c r="B146" s="11">
        <v>4</v>
      </c>
      <c r="C146">
        <f t="shared" si="2"/>
        <v>2</v>
      </c>
    </row>
    <row r="147" spans="1:3" x14ac:dyDescent="0.2">
      <c r="A147" s="4">
        <v>18123</v>
      </c>
      <c r="B147" s="11">
        <v>14</v>
      </c>
      <c r="C147">
        <f t="shared" si="2"/>
        <v>4</v>
      </c>
    </row>
    <row r="148" spans="1:3" x14ac:dyDescent="0.2">
      <c r="A148" s="4">
        <v>18125</v>
      </c>
      <c r="B148" s="11">
        <v>3</v>
      </c>
      <c r="C148">
        <f t="shared" si="2"/>
        <v>2</v>
      </c>
    </row>
    <row r="149" spans="1:3" x14ac:dyDescent="0.2">
      <c r="A149" s="4">
        <v>18126</v>
      </c>
      <c r="B149" s="11">
        <v>3</v>
      </c>
      <c r="C149">
        <f t="shared" si="2"/>
        <v>2</v>
      </c>
    </row>
    <row r="150" spans="1:3" x14ac:dyDescent="0.2">
      <c r="A150" s="4">
        <v>18127</v>
      </c>
      <c r="B150" s="11">
        <v>3</v>
      </c>
      <c r="C150">
        <f t="shared" si="2"/>
        <v>2</v>
      </c>
    </row>
    <row r="151" spans="1:3" x14ac:dyDescent="0.2">
      <c r="A151" s="4">
        <v>18128</v>
      </c>
      <c r="B151" s="11">
        <v>4</v>
      </c>
      <c r="C151">
        <f t="shared" si="2"/>
        <v>2</v>
      </c>
    </row>
    <row r="152" spans="1:3" x14ac:dyDescent="0.2">
      <c r="A152" s="4">
        <v>18129</v>
      </c>
      <c r="B152" s="11">
        <v>4</v>
      </c>
      <c r="C152">
        <f t="shared" si="2"/>
        <v>2</v>
      </c>
    </row>
    <row r="153" spans="1:3" x14ac:dyDescent="0.2">
      <c r="A153" s="4">
        <v>18130</v>
      </c>
      <c r="B153" s="11">
        <v>3</v>
      </c>
      <c r="C153">
        <f t="shared" si="2"/>
        <v>2</v>
      </c>
    </row>
    <row r="154" spans="1:3" x14ac:dyDescent="0.2">
      <c r="A154" s="4">
        <v>18133</v>
      </c>
      <c r="B154" s="11">
        <v>12</v>
      </c>
      <c r="C154">
        <f t="shared" si="2"/>
        <v>4</v>
      </c>
    </row>
    <row r="155" spans="1:3" x14ac:dyDescent="0.2">
      <c r="A155" s="4">
        <v>18135</v>
      </c>
      <c r="B155" s="11">
        <v>3</v>
      </c>
      <c r="C155">
        <f t="shared" si="2"/>
        <v>2</v>
      </c>
    </row>
    <row r="156" spans="1:3" x14ac:dyDescent="0.2">
      <c r="A156" s="4">
        <v>18136</v>
      </c>
      <c r="B156" s="11">
        <v>3</v>
      </c>
      <c r="C156">
        <f t="shared" si="2"/>
        <v>2</v>
      </c>
    </row>
    <row r="157" spans="1:3" x14ac:dyDescent="0.2">
      <c r="A157" s="4">
        <v>18138</v>
      </c>
      <c r="B157" s="11">
        <v>4</v>
      </c>
      <c r="C157">
        <f t="shared" si="2"/>
        <v>2</v>
      </c>
    </row>
    <row r="158" spans="1:3" x14ac:dyDescent="0.2">
      <c r="A158" s="4">
        <v>18139</v>
      </c>
      <c r="B158" s="11">
        <v>4</v>
      </c>
      <c r="C158">
        <f t="shared" si="2"/>
        <v>2</v>
      </c>
    </row>
    <row r="159" spans="1:3" x14ac:dyDescent="0.2">
      <c r="A159" s="4">
        <v>18141</v>
      </c>
      <c r="B159" s="11">
        <v>4</v>
      </c>
      <c r="C159">
        <f t="shared" si="2"/>
        <v>2</v>
      </c>
    </row>
    <row r="160" spans="1:3" x14ac:dyDescent="0.2">
      <c r="A160" s="4">
        <v>18142</v>
      </c>
      <c r="B160" s="11">
        <v>4</v>
      </c>
      <c r="C160">
        <f t="shared" si="2"/>
        <v>2</v>
      </c>
    </row>
    <row r="161" spans="1:3" x14ac:dyDescent="0.2">
      <c r="A161" s="4">
        <v>18143</v>
      </c>
      <c r="B161" s="11">
        <v>5</v>
      </c>
      <c r="C161">
        <f t="shared" si="2"/>
        <v>2</v>
      </c>
    </row>
    <row r="162" spans="1:3" x14ac:dyDescent="0.2">
      <c r="A162" s="4">
        <v>18144</v>
      </c>
      <c r="B162" s="11">
        <v>15</v>
      </c>
      <c r="C162">
        <f t="shared" si="2"/>
        <v>4</v>
      </c>
    </row>
    <row r="163" spans="1:3" x14ac:dyDescent="0.2">
      <c r="A163" s="4">
        <v>18145</v>
      </c>
      <c r="B163" s="11">
        <v>3</v>
      </c>
      <c r="C163">
        <f t="shared" si="2"/>
        <v>2</v>
      </c>
    </row>
    <row r="164" spans="1:3" x14ac:dyDescent="0.2">
      <c r="A164" s="4">
        <v>18147</v>
      </c>
      <c r="B164" s="11">
        <v>4</v>
      </c>
      <c r="C164">
        <f t="shared" si="2"/>
        <v>2</v>
      </c>
    </row>
    <row r="165" spans="1:3" x14ac:dyDescent="0.2">
      <c r="A165" s="4">
        <v>18149</v>
      </c>
      <c r="B165" s="11">
        <v>3</v>
      </c>
      <c r="C165">
        <f t="shared" si="2"/>
        <v>2</v>
      </c>
    </row>
    <row r="166" spans="1:3" x14ac:dyDescent="0.2">
      <c r="A166" s="4">
        <v>18150</v>
      </c>
      <c r="B166" s="11">
        <v>3</v>
      </c>
      <c r="C166">
        <f t="shared" si="2"/>
        <v>2</v>
      </c>
    </row>
    <row r="167" spans="1:3" x14ac:dyDescent="0.2">
      <c r="A167" s="4">
        <v>18151</v>
      </c>
      <c r="B167" s="11">
        <v>4</v>
      </c>
      <c r="C167">
        <f t="shared" si="2"/>
        <v>2</v>
      </c>
    </row>
    <row r="168" spans="1:3" x14ac:dyDescent="0.2">
      <c r="A168" s="4">
        <v>18154</v>
      </c>
      <c r="B168" s="11">
        <v>3</v>
      </c>
      <c r="C168">
        <f t="shared" si="2"/>
        <v>2</v>
      </c>
    </row>
    <row r="169" spans="1:3" x14ac:dyDescent="0.2">
      <c r="A169" s="4">
        <v>18155</v>
      </c>
      <c r="B169" s="11">
        <v>3</v>
      </c>
      <c r="C169">
        <f t="shared" si="2"/>
        <v>2</v>
      </c>
    </row>
    <row r="170" spans="1:3" x14ac:dyDescent="0.2">
      <c r="A170" s="4">
        <v>18158</v>
      </c>
      <c r="B170" s="11">
        <v>6</v>
      </c>
      <c r="C170">
        <f t="shared" si="2"/>
        <v>3</v>
      </c>
    </row>
    <row r="171" spans="1:3" x14ac:dyDescent="0.2">
      <c r="A171" s="4">
        <v>18159</v>
      </c>
      <c r="B171" s="11">
        <v>5</v>
      </c>
      <c r="C171">
        <f t="shared" si="2"/>
        <v>2</v>
      </c>
    </row>
    <row r="172" spans="1:3" x14ac:dyDescent="0.2">
      <c r="A172" s="4">
        <v>18161</v>
      </c>
      <c r="B172" s="11">
        <v>7</v>
      </c>
      <c r="C172">
        <f t="shared" si="2"/>
        <v>3</v>
      </c>
    </row>
    <row r="173" spans="1:3" x14ac:dyDescent="0.2">
      <c r="A173" s="4">
        <v>18164</v>
      </c>
      <c r="B173" s="11">
        <v>4</v>
      </c>
      <c r="C173">
        <f t="shared" si="2"/>
        <v>2</v>
      </c>
    </row>
    <row r="174" spans="1:3" x14ac:dyDescent="0.2">
      <c r="A174" s="4">
        <v>18165</v>
      </c>
      <c r="B174" s="11">
        <v>17</v>
      </c>
      <c r="C174">
        <f t="shared" si="2"/>
        <v>4</v>
      </c>
    </row>
    <row r="175" spans="1:3" x14ac:dyDescent="0.2">
      <c r="A175" s="4">
        <v>18167</v>
      </c>
      <c r="B175" s="11">
        <v>6</v>
      </c>
      <c r="C175">
        <f t="shared" si="2"/>
        <v>3</v>
      </c>
    </row>
    <row r="176" spans="1:3" x14ac:dyDescent="0.2">
      <c r="A176" s="4">
        <v>18168</v>
      </c>
      <c r="B176" s="11">
        <v>8</v>
      </c>
      <c r="C176">
        <f t="shared" si="2"/>
        <v>3</v>
      </c>
    </row>
    <row r="177" spans="1:3" x14ac:dyDescent="0.2">
      <c r="A177" s="4">
        <v>18169</v>
      </c>
      <c r="B177" s="11">
        <v>15</v>
      </c>
      <c r="C177">
        <f t="shared" si="2"/>
        <v>4</v>
      </c>
    </row>
    <row r="178" spans="1:3" x14ac:dyDescent="0.2">
      <c r="A178" s="4">
        <v>18170</v>
      </c>
      <c r="B178" s="11">
        <v>6</v>
      </c>
      <c r="C178">
        <f t="shared" si="2"/>
        <v>3</v>
      </c>
    </row>
    <row r="179" spans="1:3" x14ac:dyDescent="0.2">
      <c r="A179" s="4">
        <v>18172</v>
      </c>
      <c r="B179" s="11">
        <v>11</v>
      </c>
      <c r="C179">
        <f t="shared" si="2"/>
        <v>4</v>
      </c>
    </row>
    <row r="180" spans="1:3" x14ac:dyDescent="0.2">
      <c r="A180" s="4">
        <v>18173</v>
      </c>
      <c r="B180" s="11">
        <v>4</v>
      </c>
      <c r="C180">
        <f t="shared" si="2"/>
        <v>2</v>
      </c>
    </row>
    <row r="181" spans="1:3" x14ac:dyDescent="0.2">
      <c r="A181" s="4">
        <v>18177</v>
      </c>
      <c r="B181" s="11">
        <v>11</v>
      </c>
      <c r="C181">
        <f t="shared" si="2"/>
        <v>4</v>
      </c>
    </row>
    <row r="182" spans="1:3" x14ac:dyDescent="0.2">
      <c r="A182" s="4">
        <v>18178</v>
      </c>
      <c r="B182" s="11">
        <v>7</v>
      </c>
      <c r="C182">
        <f t="shared" si="2"/>
        <v>3</v>
      </c>
    </row>
    <row r="183" spans="1:3" x14ac:dyDescent="0.2">
      <c r="A183" s="4">
        <v>18180</v>
      </c>
      <c r="B183" s="11">
        <v>1</v>
      </c>
      <c r="C183">
        <f t="shared" si="2"/>
        <v>1</v>
      </c>
    </row>
    <row r="184" spans="1:3" x14ac:dyDescent="0.2">
      <c r="A184" s="4">
        <v>18181</v>
      </c>
      <c r="B184" s="11">
        <v>2</v>
      </c>
      <c r="C184">
        <f t="shared" si="2"/>
        <v>1</v>
      </c>
    </row>
    <row r="185" spans="1:3" x14ac:dyDescent="0.2">
      <c r="A185" s="4">
        <v>18183</v>
      </c>
      <c r="B185" s="11">
        <v>1</v>
      </c>
      <c r="C185">
        <f t="shared" si="2"/>
        <v>1</v>
      </c>
    </row>
    <row r="186" spans="1:3" x14ac:dyDescent="0.2">
      <c r="A186" s="4">
        <v>18184</v>
      </c>
      <c r="B186" s="11">
        <v>1</v>
      </c>
      <c r="C186">
        <f t="shared" si="2"/>
        <v>1</v>
      </c>
    </row>
    <row r="187" spans="1:3" x14ac:dyDescent="0.2">
      <c r="A187" s="4">
        <v>18185</v>
      </c>
      <c r="B187" s="11">
        <v>1</v>
      </c>
      <c r="C187">
        <f t="shared" si="2"/>
        <v>1</v>
      </c>
    </row>
    <row r="188" spans="1:3" x14ac:dyDescent="0.2">
      <c r="A188" s="4">
        <v>18189</v>
      </c>
      <c r="B188" s="11">
        <v>1</v>
      </c>
      <c r="C188">
        <f t="shared" si="2"/>
        <v>1</v>
      </c>
    </row>
    <row r="189" spans="1:3" x14ac:dyDescent="0.2">
      <c r="A189" s="4">
        <v>18190</v>
      </c>
      <c r="B189" s="11">
        <v>2</v>
      </c>
      <c r="C189">
        <f t="shared" si="2"/>
        <v>1</v>
      </c>
    </row>
    <row r="190" spans="1:3" x14ac:dyDescent="0.2">
      <c r="A190" s="4">
        <v>18191</v>
      </c>
      <c r="B190" s="11">
        <v>1</v>
      </c>
      <c r="C190">
        <f t="shared" si="2"/>
        <v>1</v>
      </c>
    </row>
    <row r="191" spans="1:3" x14ac:dyDescent="0.2">
      <c r="A191" s="4">
        <v>18192</v>
      </c>
      <c r="B191" s="11">
        <v>13</v>
      </c>
      <c r="C191">
        <f t="shared" si="2"/>
        <v>4</v>
      </c>
    </row>
    <row r="192" spans="1:3" x14ac:dyDescent="0.2">
      <c r="A192" s="4">
        <v>18193</v>
      </c>
      <c r="B192" s="11">
        <v>5</v>
      </c>
      <c r="C192">
        <f t="shared" si="2"/>
        <v>2</v>
      </c>
    </row>
    <row r="193" spans="1:3" x14ac:dyDescent="0.2">
      <c r="A193" s="4">
        <v>18194</v>
      </c>
      <c r="B193" s="11">
        <v>4</v>
      </c>
      <c r="C193">
        <f t="shared" si="2"/>
        <v>2</v>
      </c>
    </row>
    <row r="194" spans="1:3" x14ac:dyDescent="0.2">
      <c r="A194" s="4">
        <v>18196</v>
      </c>
      <c r="B194" s="11">
        <v>4</v>
      </c>
      <c r="C194">
        <f t="shared" ref="C194:C257" si="3">VLOOKUP(B194,$E$3:$F$6,2)</f>
        <v>2</v>
      </c>
    </row>
    <row r="195" spans="1:3" x14ac:dyDescent="0.2">
      <c r="A195" s="4">
        <v>18198</v>
      </c>
      <c r="B195" s="11">
        <v>14</v>
      </c>
      <c r="C195">
        <f t="shared" si="3"/>
        <v>4</v>
      </c>
    </row>
    <row r="196" spans="1:3" x14ac:dyDescent="0.2">
      <c r="A196" s="4">
        <v>18200</v>
      </c>
      <c r="B196" s="11">
        <v>4</v>
      </c>
      <c r="C196">
        <f t="shared" si="3"/>
        <v>2</v>
      </c>
    </row>
    <row r="197" spans="1:3" x14ac:dyDescent="0.2">
      <c r="A197" s="4">
        <v>18202</v>
      </c>
      <c r="B197" s="11">
        <v>5</v>
      </c>
      <c r="C197">
        <f t="shared" si="3"/>
        <v>2</v>
      </c>
    </row>
    <row r="198" spans="1:3" x14ac:dyDescent="0.2">
      <c r="A198" s="4">
        <v>18203</v>
      </c>
      <c r="B198" s="11">
        <v>4</v>
      </c>
      <c r="C198">
        <f t="shared" si="3"/>
        <v>2</v>
      </c>
    </row>
    <row r="199" spans="1:3" x14ac:dyDescent="0.2">
      <c r="A199" s="4">
        <v>18205</v>
      </c>
      <c r="B199" s="11">
        <v>4</v>
      </c>
      <c r="C199">
        <f t="shared" si="3"/>
        <v>2</v>
      </c>
    </row>
    <row r="200" spans="1:3" x14ac:dyDescent="0.2">
      <c r="A200" s="4">
        <v>18209</v>
      </c>
      <c r="B200" s="11">
        <v>4</v>
      </c>
      <c r="C200">
        <f t="shared" si="3"/>
        <v>2</v>
      </c>
    </row>
    <row r="201" spans="1:3" x14ac:dyDescent="0.2">
      <c r="A201" s="4">
        <v>18210</v>
      </c>
      <c r="B201" s="11">
        <v>3</v>
      </c>
      <c r="C201">
        <f t="shared" si="3"/>
        <v>2</v>
      </c>
    </row>
    <row r="202" spans="1:3" x14ac:dyDescent="0.2">
      <c r="A202" s="4">
        <v>18211</v>
      </c>
      <c r="B202" s="11">
        <v>5</v>
      </c>
      <c r="C202">
        <f t="shared" si="3"/>
        <v>2</v>
      </c>
    </row>
    <row r="203" spans="1:3" x14ac:dyDescent="0.2">
      <c r="A203" s="4">
        <v>18212</v>
      </c>
      <c r="B203" s="11">
        <v>4</v>
      </c>
      <c r="C203">
        <f t="shared" si="3"/>
        <v>2</v>
      </c>
    </row>
    <row r="204" spans="1:3" x14ac:dyDescent="0.2">
      <c r="A204" s="4">
        <v>18213</v>
      </c>
      <c r="B204" s="11">
        <v>4</v>
      </c>
      <c r="C204">
        <f t="shared" si="3"/>
        <v>2</v>
      </c>
    </row>
    <row r="205" spans="1:3" x14ac:dyDescent="0.2">
      <c r="A205" s="4">
        <v>18215</v>
      </c>
      <c r="B205" s="11">
        <v>4</v>
      </c>
      <c r="C205">
        <f t="shared" si="3"/>
        <v>2</v>
      </c>
    </row>
    <row r="206" spans="1:3" x14ac:dyDescent="0.2">
      <c r="A206" s="4">
        <v>18216</v>
      </c>
      <c r="B206" s="11">
        <v>4</v>
      </c>
      <c r="C206">
        <f t="shared" si="3"/>
        <v>2</v>
      </c>
    </row>
    <row r="207" spans="1:3" x14ac:dyDescent="0.2">
      <c r="A207" s="4">
        <v>18217</v>
      </c>
      <c r="B207" s="11">
        <v>4</v>
      </c>
      <c r="C207">
        <f t="shared" si="3"/>
        <v>2</v>
      </c>
    </row>
    <row r="208" spans="1:3" x14ac:dyDescent="0.2">
      <c r="A208" s="4">
        <v>18218</v>
      </c>
      <c r="B208" s="11">
        <v>10</v>
      </c>
      <c r="C208">
        <f t="shared" si="3"/>
        <v>4</v>
      </c>
    </row>
    <row r="209" spans="1:3" x14ac:dyDescent="0.2">
      <c r="A209" s="4">
        <v>18219</v>
      </c>
      <c r="B209" s="11">
        <v>9</v>
      </c>
      <c r="C209">
        <f t="shared" si="3"/>
        <v>4</v>
      </c>
    </row>
    <row r="210" spans="1:3" x14ac:dyDescent="0.2">
      <c r="A210" s="4">
        <v>18220</v>
      </c>
      <c r="B210" s="11">
        <v>1</v>
      </c>
      <c r="C210">
        <f t="shared" si="3"/>
        <v>1</v>
      </c>
    </row>
    <row r="211" spans="1:3" x14ac:dyDescent="0.2">
      <c r="A211" s="4">
        <v>18221</v>
      </c>
      <c r="B211" s="11">
        <v>1</v>
      </c>
      <c r="C211">
        <f t="shared" si="3"/>
        <v>1</v>
      </c>
    </row>
    <row r="212" spans="1:3" x14ac:dyDescent="0.2">
      <c r="A212" s="4">
        <v>18222</v>
      </c>
      <c r="B212" s="11">
        <v>5</v>
      </c>
      <c r="C212">
        <f t="shared" si="3"/>
        <v>2</v>
      </c>
    </row>
    <row r="213" spans="1:3" x14ac:dyDescent="0.2">
      <c r="A213" s="4">
        <v>18224</v>
      </c>
      <c r="B213" s="11">
        <v>5</v>
      </c>
      <c r="C213">
        <f t="shared" si="3"/>
        <v>2</v>
      </c>
    </row>
    <row r="214" spans="1:3" x14ac:dyDescent="0.2">
      <c r="A214" s="4">
        <v>18225</v>
      </c>
      <c r="B214" s="11">
        <v>5</v>
      </c>
      <c r="C214">
        <f t="shared" si="3"/>
        <v>2</v>
      </c>
    </row>
    <row r="215" spans="1:3" x14ac:dyDescent="0.2">
      <c r="A215" s="4">
        <v>18226</v>
      </c>
      <c r="B215" s="11">
        <v>5</v>
      </c>
      <c r="C215">
        <f t="shared" si="3"/>
        <v>2</v>
      </c>
    </row>
    <row r="216" spans="1:3" x14ac:dyDescent="0.2">
      <c r="A216" s="4">
        <v>18227</v>
      </c>
      <c r="B216" s="11">
        <v>12</v>
      </c>
      <c r="C216">
        <f t="shared" si="3"/>
        <v>4</v>
      </c>
    </row>
    <row r="217" spans="1:3" x14ac:dyDescent="0.2">
      <c r="A217" s="4">
        <v>18228</v>
      </c>
      <c r="B217" s="11">
        <v>6</v>
      </c>
      <c r="C217">
        <f t="shared" si="3"/>
        <v>3</v>
      </c>
    </row>
    <row r="218" spans="1:3" x14ac:dyDescent="0.2">
      <c r="A218" s="4">
        <v>18229</v>
      </c>
      <c r="B218" s="11">
        <v>5</v>
      </c>
      <c r="C218">
        <f t="shared" si="3"/>
        <v>2</v>
      </c>
    </row>
    <row r="219" spans="1:3" x14ac:dyDescent="0.2">
      <c r="A219" s="4">
        <v>18230</v>
      </c>
      <c r="B219" s="11">
        <v>5</v>
      </c>
      <c r="C219">
        <f t="shared" si="3"/>
        <v>2</v>
      </c>
    </row>
    <row r="220" spans="1:3" x14ac:dyDescent="0.2">
      <c r="A220" s="4">
        <v>18231</v>
      </c>
      <c r="B220" s="11">
        <v>7</v>
      </c>
      <c r="C220">
        <f t="shared" si="3"/>
        <v>3</v>
      </c>
    </row>
    <row r="221" spans="1:3" x14ac:dyDescent="0.2">
      <c r="A221" s="4">
        <v>18232</v>
      </c>
      <c r="B221" s="11">
        <v>4</v>
      </c>
      <c r="C221">
        <f t="shared" si="3"/>
        <v>2</v>
      </c>
    </row>
    <row r="222" spans="1:3" x14ac:dyDescent="0.2">
      <c r="A222" s="4">
        <v>18233</v>
      </c>
      <c r="B222" s="11">
        <v>4</v>
      </c>
      <c r="C222">
        <f t="shared" si="3"/>
        <v>2</v>
      </c>
    </row>
    <row r="223" spans="1:3" x14ac:dyDescent="0.2">
      <c r="A223" s="4">
        <v>18235</v>
      </c>
      <c r="B223" s="11">
        <v>4</v>
      </c>
      <c r="C223">
        <f t="shared" si="3"/>
        <v>2</v>
      </c>
    </row>
    <row r="224" spans="1:3" x14ac:dyDescent="0.2">
      <c r="A224" s="4">
        <v>18236</v>
      </c>
      <c r="B224" s="11">
        <v>5</v>
      </c>
      <c r="C224">
        <f t="shared" si="3"/>
        <v>2</v>
      </c>
    </row>
    <row r="225" spans="1:3" x14ac:dyDescent="0.2">
      <c r="A225" s="4">
        <v>18237</v>
      </c>
      <c r="B225" s="11">
        <v>8</v>
      </c>
      <c r="C225">
        <f t="shared" si="3"/>
        <v>3</v>
      </c>
    </row>
    <row r="226" spans="1:3" x14ac:dyDescent="0.2">
      <c r="A226" s="4">
        <v>18239</v>
      </c>
      <c r="B226" s="11">
        <v>4</v>
      </c>
      <c r="C226">
        <f t="shared" si="3"/>
        <v>2</v>
      </c>
    </row>
    <row r="227" spans="1:3" x14ac:dyDescent="0.2">
      <c r="A227" s="4">
        <v>18240</v>
      </c>
      <c r="B227" s="11">
        <v>6</v>
      </c>
      <c r="C227">
        <f t="shared" si="3"/>
        <v>3</v>
      </c>
    </row>
    <row r="228" spans="1:3" x14ac:dyDescent="0.2">
      <c r="A228" s="4">
        <v>18241</v>
      </c>
      <c r="B228" s="11">
        <v>4</v>
      </c>
      <c r="C228">
        <f t="shared" si="3"/>
        <v>2</v>
      </c>
    </row>
    <row r="229" spans="1:3" x14ac:dyDescent="0.2">
      <c r="A229" s="4">
        <v>18242</v>
      </c>
      <c r="B229" s="11">
        <v>6</v>
      </c>
      <c r="C229">
        <f t="shared" si="3"/>
        <v>3</v>
      </c>
    </row>
    <row r="230" spans="1:3" x14ac:dyDescent="0.2">
      <c r="A230" s="4">
        <v>18246</v>
      </c>
      <c r="B230" s="11">
        <v>5</v>
      </c>
      <c r="C230">
        <f t="shared" si="3"/>
        <v>2</v>
      </c>
    </row>
    <row r="231" spans="1:3" x14ac:dyDescent="0.2">
      <c r="A231" s="4">
        <v>18248</v>
      </c>
      <c r="B231" s="11">
        <v>4</v>
      </c>
      <c r="C231">
        <f t="shared" si="3"/>
        <v>2</v>
      </c>
    </row>
    <row r="232" spans="1:3" x14ac:dyDescent="0.2">
      <c r="A232" s="4">
        <v>18249</v>
      </c>
      <c r="B232" s="11">
        <v>3</v>
      </c>
      <c r="C232">
        <f t="shared" si="3"/>
        <v>2</v>
      </c>
    </row>
    <row r="233" spans="1:3" x14ac:dyDescent="0.2">
      <c r="A233" s="4">
        <v>18250</v>
      </c>
      <c r="B233" s="11">
        <v>3</v>
      </c>
      <c r="C233">
        <f t="shared" si="3"/>
        <v>2</v>
      </c>
    </row>
    <row r="234" spans="1:3" x14ac:dyDescent="0.2">
      <c r="A234" s="4">
        <v>18251</v>
      </c>
      <c r="B234" s="11">
        <v>4</v>
      </c>
      <c r="C234">
        <f t="shared" si="3"/>
        <v>2</v>
      </c>
    </row>
    <row r="235" spans="1:3" x14ac:dyDescent="0.2">
      <c r="A235" s="4">
        <v>18252</v>
      </c>
      <c r="B235" s="11">
        <v>3</v>
      </c>
      <c r="C235">
        <f t="shared" si="3"/>
        <v>2</v>
      </c>
    </row>
    <row r="236" spans="1:3" x14ac:dyDescent="0.2">
      <c r="A236" s="4">
        <v>18255</v>
      </c>
      <c r="B236" s="11">
        <v>3</v>
      </c>
      <c r="C236">
        <f t="shared" si="3"/>
        <v>2</v>
      </c>
    </row>
    <row r="237" spans="1:3" x14ac:dyDescent="0.2">
      <c r="A237" s="4">
        <v>18256</v>
      </c>
      <c r="B237" s="11">
        <v>2</v>
      </c>
      <c r="C237">
        <f t="shared" si="3"/>
        <v>1</v>
      </c>
    </row>
    <row r="238" spans="1:3" x14ac:dyDescent="0.2">
      <c r="A238" s="4">
        <v>18257</v>
      </c>
      <c r="B238" s="11">
        <v>5</v>
      </c>
      <c r="C238">
        <f t="shared" si="3"/>
        <v>2</v>
      </c>
    </row>
    <row r="239" spans="1:3" x14ac:dyDescent="0.2">
      <c r="A239" s="4">
        <v>18259</v>
      </c>
      <c r="B239" s="11">
        <v>5</v>
      </c>
      <c r="C239">
        <f t="shared" si="3"/>
        <v>2</v>
      </c>
    </row>
    <row r="240" spans="1:3" x14ac:dyDescent="0.2">
      <c r="A240" s="4">
        <v>18260</v>
      </c>
      <c r="B240" s="11">
        <v>4</v>
      </c>
      <c r="C240">
        <f t="shared" si="3"/>
        <v>2</v>
      </c>
    </row>
    <row r="241" spans="1:3" x14ac:dyDescent="0.2">
      <c r="A241" s="4">
        <v>18261</v>
      </c>
      <c r="B241" s="11">
        <v>3</v>
      </c>
      <c r="C241">
        <f t="shared" si="3"/>
        <v>2</v>
      </c>
    </row>
    <row r="242" spans="1:3" x14ac:dyDescent="0.2">
      <c r="A242" s="4">
        <v>18268</v>
      </c>
      <c r="B242" s="11">
        <v>4</v>
      </c>
      <c r="C242">
        <f t="shared" si="3"/>
        <v>2</v>
      </c>
    </row>
    <row r="243" spans="1:3" x14ac:dyDescent="0.2">
      <c r="A243" s="4">
        <v>18269</v>
      </c>
      <c r="B243" s="11">
        <v>5</v>
      </c>
      <c r="C243">
        <f t="shared" si="3"/>
        <v>2</v>
      </c>
    </row>
    <row r="244" spans="1:3" x14ac:dyDescent="0.2">
      <c r="A244" s="4">
        <v>18270</v>
      </c>
      <c r="B244" s="11">
        <v>4</v>
      </c>
      <c r="C244">
        <f t="shared" si="3"/>
        <v>2</v>
      </c>
    </row>
    <row r="245" spans="1:3" x14ac:dyDescent="0.2">
      <c r="A245" s="4">
        <v>18272</v>
      </c>
      <c r="B245" s="11">
        <v>4</v>
      </c>
      <c r="C245">
        <f t="shared" si="3"/>
        <v>2</v>
      </c>
    </row>
    <row r="246" spans="1:3" x14ac:dyDescent="0.2">
      <c r="A246" s="4">
        <v>18273</v>
      </c>
      <c r="B246" s="11">
        <v>1</v>
      </c>
      <c r="C246">
        <f t="shared" si="3"/>
        <v>1</v>
      </c>
    </row>
    <row r="247" spans="1:3" x14ac:dyDescent="0.2">
      <c r="A247" s="4">
        <v>18274</v>
      </c>
      <c r="B247" s="11">
        <v>3</v>
      </c>
      <c r="C247">
        <f t="shared" si="3"/>
        <v>2</v>
      </c>
    </row>
    <row r="248" spans="1:3" x14ac:dyDescent="0.2">
      <c r="A248" s="4">
        <v>18276</v>
      </c>
      <c r="B248" s="11">
        <v>1</v>
      </c>
      <c r="C248">
        <f t="shared" si="3"/>
        <v>1</v>
      </c>
    </row>
    <row r="249" spans="1:3" x14ac:dyDescent="0.2">
      <c r="A249" s="4">
        <v>18277</v>
      </c>
      <c r="B249" s="11">
        <v>1</v>
      </c>
      <c r="C249">
        <f t="shared" si="3"/>
        <v>1</v>
      </c>
    </row>
    <row r="250" spans="1:3" x14ac:dyDescent="0.2">
      <c r="A250" s="4">
        <v>18278</v>
      </c>
      <c r="B250" s="11">
        <v>1</v>
      </c>
      <c r="C250">
        <f t="shared" si="3"/>
        <v>1</v>
      </c>
    </row>
    <row r="251" spans="1:3" x14ac:dyDescent="0.2">
      <c r="A251" s="4">
        <v>18280</v>
      </c>
      <c r="B251" s="11">
        <v>1</v>
      </c>
      <c r="C251">
        <f t="shared" si="3"/>
        <v>1</v>
      </c>
    </row>
    <row r="252" spans="1:3" x14ac:dyDescent="0.2">
      <c r="A252" s="4">
        <v>18281</v>
      </c>
      <c r="B252" s="11">
        <v>1</v>
      </c>
      <c r="C252">
        <f t="shared" si="3"/>
        <v>1</v>
      </c>
    </row>
    <row r="253" spans="1:3" x14ac:dyDescent="0.2">
      <c r="A253" s="4">
        <v>18282</v>
      </c>
      <c r="B253" s="11">
        <v>1</v>
      </c>
      <c r="C253">
        <f t="shared" si="3"/>
        <v>1</v>
      </c>
    </row>
    <row r="254" spans="1:3" x14ac:dyDescent="0.2">
      <c r="A254" s="4">
        <v>18283</v>
      </c>
      <c r="B254" s="11">
        <v>3</v>
      </c>
      <c r="C254">
        <f t="shared" si="3"/>
        <v>2</v>
      </c>
    </row>
    <row r="255" spans="1:3" x14ac:dyDescent="0.2">
      <c r="A255" s="4">
        <v>18287</v>
      </c>
      <c r="B255" s="11">
        <v>4</v>
      </c>
      <c r="C255">
        <f t="shared" si="3"/>
        <v>2</v>
      </c>
    </row>
    <row r="256" spans="1:3" x14ac:dyDescent="0.2">
      <c r="A256" s="4">
        <v>18911</v>
      </c>
      <c r="B256" s="11">
        <v>3</v>
      </c>
      <c r="C256">
        <f t="shared" si="3"/>
        <v>2</v>
      </c>
    </row>
    <row r="257" spans="1:3" x14ac:dyDescent="0.2">
      <c r="A257" s="4" t="s">
        <v>491</v>
      </c>
      <c r="B257" s="11">
        <v>1179</v>
      </c>
      <c r="C257">
        <f t="shared" si="3"/>
        <v>4</v>
      </c>
    </row>
    <row r="258" spans="1:3" x14ac:dyDescent="0.2">
      <c r="A258" s="4"/>
    </row>
    <row r="259" spans="1:3" x14ac:dyDescent="0.2">
      <c r="A259" s="4"/>
    </row>
    <row r="260" spans="1:3" x14ac:dyDescent="0.2">
      <c r="A260" s="4"/>
    </row>
    <row r="261" spans="1:3" x14ac:dyDescent="0.2">
      <c r="A261" s="4"/>
    </row>
    <row r="262" spans="1:3" x14ac:dyDescent="0.2">
      <c r="A262" s="4"/>
    </row>
    <row r="263" spans="1:3" x14ac:dyDescent="0.2">
      <c r="A263" s="4"/>
    </row>
    <row r="264" spans="1:3" x14ac:dyDescent="0.2">
      <c r="A264" s="4"/>
    </row>
    <row r="265" spans="1:3" x14ac:dyDescent="0.2">
      <c r="A265" s="4"/>
    </row>
    <row r="266" spans="1:3" x14ac:dyDescent="0.2">
      <c r="A266" s="4"/>
    </row>
    <row r="267" spans="1:3" x14ac:dyDescent="0.2">
      <c r="A267" s="4"/>
    </row>
    <row r="268" spans="1:3" x14ac:dyDescent="0.2">
      <c r="A268" s="4"/>
    </row>
    <row r="269" spans="1:3" x14ac:dyDescent="0.2">
      <c r="A269" s="4"/>
    </row>
    <row r="270" spans="1:3" x14ac:dyDescent="0.2">
      <c r="A270" s="4"/>
    </row>
    <row r="271" spans="1:3" x14ac:dyDescent="0.2">
      <c r="A271" s="4"/>
    </row>
    <row r="272" spans="1:3"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row r="335" spans="1:1" x14ac:dyDescent="0.2">
      <c r="A335" s="4"/>
    </row>
    <row r="336" spans="1:1" x14ac:dyDescent="0.2">
      <c r="A336" s="4"/>
    </row>
    <row r="337" spans="1:1" x14ac:dyDescent="0.2">
      <c r="A337" s="4"/>
    </row>
    <row r="338" spans="1:1" x14ac:dyDescent="0.2">
      <c r="A338" s="4"/>
    </row>
    <row r="339" spans="1:1" x14ac:dyDescent="0.2">
      <c r="A339" s="4"/>
    </row>
    <row r="340" spans="1:1" x14ac:dyDescent="0.2">
      <c r="A340" s="4"/>
    </row>
    <row r="341" spans="1:1" x14ac:dyDescent="0.2">
      <c r="A341" s="4"/>
    </row>
    <row r="342" spans="1:1" x14ac:dyDescent="0.2">
      <c r="A342" s="4"/>
    </row>
    <row r="343" spans="1:1" x14ac:dyDescent="0.2">
      <c r="A343" s="4"/>
    </row>
    <row r="344" spans="1:1" x14ac:dyDescent="0.2">
      <c r="A344" s="4"/>
    </row>
    <row r="345" spans="1:1" x14ac:dyDescent="0.2">
      <c r="A345" s="4"/>
    </row>
    <row r="346" spans="1:1" x14ac:dyDescent="0.2">
      <c r="A346" s="4"/>
    </row>
    <row r="347" spans="1:1" x14ac:dyDescent="0.2">
      <c r="A347" s="4"/>
    </row>
    <row r="348" spans="1:1" x14ac:dyDescent="0.2">
      <c r="A348" s="4"/>
    </row>
    <row r="349" spans="1:1" x14ac:dyDescent="0.2">
      <c r="A349" s="4"/>
    </row>
    <row r="350" spans="1:1" x14ac:dyDescent="0.2">
      <c r="A350" s="4"/>
    </row>
    <row r="351" spans="1:1" x14ac:dyDescent="0.2">
      <c r="A351" s="4"/>
    </row>
    <row r="352" spans="1:1" x14ac:dyDescent="0.2">
      <c r="A352" s="4"/>
    </row>
    <row r="353" spans="1:1" x14ac:dyDescent="0.2">
      <c r="A353" s="4"/>
    </row>
    <row r="354" spans="1:1" x14ac:dyDescent="0.2">
      <c r="A354" s="4"/>
    </row>
    <row r="355" spans="1:1" x14ac:dyDescent="0.2">
      <c r="A355" s="4"/>
    </row>
    <row r="356" spans="1:1" x14ac:dyDescent="0.2">
      <c r="A356" s="4"/>
    </row>
    <row r="357" spans="1:1" x14ac:dyDescent="0.2">
      <c r="A357" s="4"/>
    </row>
    <row r="358" spans="1:1" x14ac:dyDescent="0.2">
      <c r="A358" s="4"/>
    </row>
    <row r="359" spans="1:1" x14ac:dyDescent="0.2">
      <c r="A359" s="4"/>
    </row>
    <row r="360" spans="1:1" x14ac:dyDescent="0.2">
      <c r="A360" s="4"/>
    </row>
    <row r="361" spans="1:1" x14ac:dyDescent="0.2">
      <c r="A361" s="4"/>
    </row>
    <row r="362" spans="1:1" x14ac:dyDescent="0.2">
      <c r="A362" s="4"/>
    </row>
    <row r="363" spans="1:1" x14ac:dyDescent="0.2">
      <c r="A363" s="4"/>
    </row>
    <row r="364" spans="1:1" x14ac:dyDescent="0.2">
      <c r="A364" s="4"/>
    </row>
    <row r="365" spans="1:1" x14ac:dyDescent="0.2">
      <c r="A365" s="4"/>
    </row>
    <row r="366" spans="1:1" x14ac:dyDescent="0.2">
      <c r="A366" s="4"/>
    </row>
    <row r="367" spans="1:1" x14ac:dyDescent="0.2">
      <c r="A367" s="4"/>
    </row>
    <row r="368" spans="1:1" x14ac:dyDescent="0.2">
      <c r="A368" s="4"/>
    </row>
    <row r="369" spans="1:1" x14ac:dyDescent="0.2">
      <c r="A369" s="4"/>
    </row>
    <row r="370" spans="1:1" x14ac:dyDescent="0.2">
      <c r="A370" s="4"/>
    </row>
    <row r="371" spans="1:1" x14ac:dyDescent="0.2">
      <c r="A371" s="4"/>
    </row>
    <row r="372" spans="1:1" x14ac:dyDescent="0.2">
      <c r="A372" s="4"/>
    </row>
    <row r="373" spans="1:1" x14ac:dyDescent="0.2">
      <c r="A373" s="4"/>
    </row>
    <row r="374" spans="1:1" x14ac:dyDescent="0.2">
      <c r="A374" s="4"/>
    </row>
    <row r="375" spans="1:1" x14ac:dyDescent="0.2">
      <c r="A375" s="4"/>
    </row>
    <row r="376" spans="1:1" x14ac:dyDescent="0.2">
      <c r="A376" s="4"/>
    </row>
    <row r="377" spans="1:1" x14ac:dyDescent="0.2">
      <c r="A377" s="4"/>
    </row>
    <row r="378" spans="1:1" x14ac:dyDescent="0.2">
      <c r="A378" s="4"/>
    </row>
    <row r="379" spans="1:1" x14ac:dyDescent="0.2">
      <c r="A379" s="4"/>
    </row>
    <row r="380" spans="1:1" x14ac:dyDescent="0.2">
      <c r="A380" s="4"/>
    </row>
    <row r="381" spans="1:1" x14ac:dyDescent="0.2">
      <c r="A381" s="4"/>
    </row>
    <row r="382" spans="1:1" x14ac:dyDescent="0.2">
      <c r="A382" s="4"/>
    </row>
    <row r="383" spans="1:1" x14ac:dyDescent="0.2">
      <c r="A383" s="4"/>
    </row>
    <row r="384" spans="1:1" x14ac:dyDescent="0.2">
      <c r="A384" s="4"/>
    </row>
    <row r="385" spans="1:1" x14ac:dyDescent="0.2">
      <c r="A385" s="4"/>
    </row>
    <row r="386" spans="1:1" x14ac:dyDescent="0.2">
      <c r="A386" s="4"/>
    </row>
    <row r="387" spans="1:1" x14ac:dyDescent="0.2">
      <c r="A387" s="4"/>
    </row>
    <row r="388" spans="1:1" x14ac:dyDescent="0.2">
      <c r="A388" s="4"/>
    </row>
    <row r="389" spans="1:1" x14ac:dyDescent="0.2">
      <c r="A389" s="4"/>
    </row>
    <row r="390" spans="1:1" x14ac:dyDescent="0.2">
      <c r="A390" s="4"/>
    </row>
    <row r="391" spans="1:1" x14ac:dyDescent="0.2">
      <c r="A391" s="4"/>
    </row>
    <row r="392" spans="1:1" x14ac:dyDescent="0.2">
      <c r="A392" s="4"/>
    </row>
    <row r="393" spans="1:1" x14ac:dyDescent="0.2">
      <c r="A393" s="4"/>
    </row>
    <row r="394" spans="1:1" x14ac:dyDescent="0.2">
      <c r="A394" s="4"/>
    </row>
    <row r="395" spans="1:1" x14ac:dyDescent="0.2">
      <c r="A395" s="4"/>
    </row>
    <row r="396" spans="1:1" x14ac:dyDescent="0.2">
      <c r="A396" s="4"/>
    </row>
    <row r="397" spans="1:1" x14ac:dyDescent="0.2">
      <c r="A397" s="4"/>
    </row>
    <row r="398" spans="1:1" x14ac:dyDescent="0.2">
      <c r="A398" s="4"/>
    </row>
    <row r="399" spans="1:1" x14ac:dyDescent="0.2">
      <c r="A399" s="4"/>
    </row>
    <row r="400" spans="1:1" x14ac:dyDescent="0.2">
      <c r="A400" s="4"/>
    </row>
    <row r="401" spans="1:1" x14ac:dyDescent="0.2">
      <c r="A401" s="4"/>
    </row>
    <row r="402" spans="1:1" x14ac:dyDescent="0.2">
      <c r="A402" s="4"/>
    </row>
    <row r="403" spans="1:1" x14ac:dyDescent="0.2">
      <c r="A403" s="4"/>
    </row>
    <row r="404" spans="1:1" x14ac:dyDescent="0.2">
      <c r="A404" s="4"/>
    </row>
    <row r="405" spans="1:1" x14ac:dyDescent="0.2">
      <c r="A405" s="4"/>
    </row>
    <row r="406" spans="1:1" x14ac:dyDescent="0.2">
      <c r="A406" s="4"/>
    </row>
    <row r="407" spans="1:1" x14ac:dyDescent="0.2">
      <c r="A407" s="4"/>
    </row>
    <row r="408" spans="1:1" x14ac:dyDescent="0.2">
      <c r="A408" s="4"/>
    </row>
    <row r="409" spans="1:1" x14ac:dyDescent="0.2">
      <c r="A409" s="4"/>
    </row>
    <row r="410" spans="1:1" x14ac:dyDescent="0.2">
      <c r="A410" s="4"/>
    </row>
    <row r="411" spans="1:1" x14ac:dyDescent="0.2">
      <c r="A411" s="4"/>
    </row>
    <row r="412" spans="1:1" x14ac:dyDescent="0.2">
      <c r="A412" s="4"/>
    </row>
    <row r="413" spans="1:1" x14ac:dyDescent="0.2">
      <c r="A413" s="4"/>
    </row>
    <row r="414" spans="1:1" x14ac:dyDescent="0.2">
      <c r="A414" s="4"/>
    </row>
    <row r="415" spans="1:1" x14ac:dyDescent="0.2">
      <c r="A415" s="4"/>
    </row>
    <row r="416" spans="1:1" x14ac:dyDescent="0.2">
      <c r="A416" s="4"/>
    </row>
    <row r="417" spans="1:1" x14ac:dyDescent="0.2">
      <c r="A417" s="4"/>
    </row>
    <row r="418" spans="1:1" x14ac:dyDescent="0.2">
      <c r="A418" s="4"/>
    </row>
    <row r="419" spans="1:1" x14ac:dyDescent="0.2">
      <c r="A419" s="4"/>
    </row>
    <row r="420" spans="1:1" x14ac:dyDescent="0.2">
      <c r="A420" s="4"/>
    </row>
    <row r="421" spans="1:1" x14ac:dyDescent="0.2">
      <c r="A421" s="4"/>
    </row>
    <row r="422" spans="1:1" x14ac:dyDescent="0.2">
      <c r="A422" s="4"/>
    </row>
    <row r="423" spans="1:1" x14ac:dyDescent="0.2">
      <c r="A423" s="4"/>
    </row>
    <row r="424" spans="1:1" x14ac:dyDescent="0.2">
      <c r="A424" s="4"/>
    </row>
    <row r="425" spans="1:1" x14ac:dyDescent="0.2">
      <c r="A425" s="4"/>
    </row>
    <row r="426" spans="1:1" x14ac:dyDescent="0.2">
      <c r="A426" s="4"/>
    </row>
    <row r="427" spans="1:1" x14ac:dyDescent="0.2">
      <c r="A427" s="4"/>
    </row>
    <row r="428" spans="1:1" x14ac:dyDescent="0.2">
      <c r="A428" s="4"/>
    </row>
    <row r="429" spans="1:1" x14ac:dyDescent="0.2">
      <c r="A429" s="4"/>
    </row>
    <row r="430" spans="1:1" x14ac:dyDescent="0.2">
      <c r="A430" s="4"/>
    </row>
    <row r="431" spans="1:1" x14ac:dyDescent="0.2">
      <c r="A431" s="4"/>
    </row>
    <row r="432" spans="1:1" x14ac:dyDescent="0.2">
      <c r="A432" s="4"/>
    </row>
    <row r="433" spans="1:1" x14ac:dyDescent="0.2">
      <c r="A433" s="4"/>
    </row>
    <row r="434" spans="1:1" x14ac:dyDescent="0.2">
      <c r="A434" s="4"/>
    </row>
    <row r="435" spans="1:1" x14ac:dyDescent="0.2">
      <c r="A435" s="4"/>
    </row>
    <row r="436" spans="1:1" x14ac:dyDescent="0.2">
      <c r="A436" s="4"/>
    </row>
    <row r="437" spans="1:1" x14ac:dyDescent="0.2">
      <c r="A437" s="4"/>
    </row>
    <row r="438" spans="1:1" x14ac:dyDescent="0.2">
      <c r="A438" s="4"/>
    </row>
    <row r="439" spans="1:1" x14ac:dyDescent="0.2">
      <c r="A439" s="4"/>
    </row>
    <row r="440" spans="1:1" x14ac:dyDescent="0.2">
      <c r="A440" s="4"/>
    </row>
    <row r="441" spans="1:1" x14ac:dyDescent="0.2">
      <c r="A441" s="4"/>
    </row>
    <row r="442" spans="1:1" x14ac:dyDescent="0.2">
      <c r="A442" s="4"/>
    </row>
    <row r="443" spans="1:1" x14ac:dyDescent="0.2">
      <c r="A443" s="4"/>
    </row>
    <row r="444" spans="1:1" x14ac:dyDescent="0.2">
      <c r="A444" s="4"/>
    </row>
    <row r="445" spans="1:1" x14ac:dyDescent="0.2">
      <c r="A445" s="4"/>
    </row>
    <row r="446" spans="1:1" x14ac:dyDescent="0.2">
      <c r="A446" s="4"/>
    </row>
    <row r="447" spans="1:1" x14ac:dyDescent="0.2">
      <c r="A447" s="4"/>
    </row>
    <row r="448" spans="1:1" x14ac:dyDescent="0.2">
      <c r="A448" s="4"/>
    </row>
    <row r="449" spans="1:1" x14ac:dyDescent="0.2">
      <c r="A449" s="4"/>
    </row>
    <row r="450" spans="1:1" x14ac:dyDescent="0.2">
      <c r="A450" s="4"/>
    </row>
    <row r="451" spans="1:1" x14ac:dyDescent="0.2">
      <c r="A451" s="4"/>
    </row>
    <row r="452" spans="1:1" x14ac:dyDescent="0.2">
      <c r="A452" s="4"/>
    </row>
    <row r="453" spans="1:1" x14ac:dyDescent="0.2">
      <c r="A453" s="4"/>
    </row>
    <row r="454" spans="1:1" x14ac:dyDescent="0.2">
      <c r="A454" s="4"/>
    </row>
    <row r="455" spans="1:1" x14ac:dyDescent="0.2">
      <c r="A455" s="4"/>
    </row>
    <row r="456" spans="1:1" x14ac:dyDescent="0.2">
      <c r="A456" s="4"/>
    </row>
    <row r="457" spans="1:1" x14ac:dyDescent="0.2">
      <c r="A457" s="4"/>
    </row>
    <row r="458" spans="1:1" x14ac:dyDescent="0.2">
      <c r="A458" s="4"/>
    </row>
    <row r="459" spans="1:1" x14ac:dyDescent="0.2">
      <c r="A459" s="4"/>
    </row>
    <row r="460" spans="1:1" x14ac:dyDescent="0.2">
      <c r="A460" s="4"/>
    </row>
    <row r="461" spans="1:1" x14ac:dyDescent="0.2">
      <c r="A461" s="4"/>
    </row>
    <row r="462" spans="1:1" x14ac:dyDescent="0.2">
      <c r="A462" s="4"/>
    </row>
    <row r="463" spans="1:1" x14ac:dyDescent="0.2">
      <c r="A463" s="4"/>
    </row>
    <row r="464" spans="1:1" x14ac:dyDescent="0.2">
      <c r="A464" s="4"/>
    </row>
    <row r="465" spans="1:1" x14ac:dyDescent="0.2">
      <c r="A465" s="4"/>
    </row>
    <row r="466" spans="1:1" x14ac:dyDescent="0.2">
      <c r="A466" s="4"/>
    </row>
    <row r="467" spans="1:1" x14ac:dyDescent="0.2">
      <c r="A467" s="4"/>
    </row>
    <row r="468" spans="1:1" x14ac:dyDescent="0.2">
      <c r="A468" s="4"/>
    </row>
    <row r="469" spans="1:1" x14ac:dyDescent="0.2">
      <c r="A469" s="4"/>
    </row>
    <row r="470" spans="1:1" x14ac:dyDescent="0.2">
      <c r="A470" s="4"/>
    </row>
    <row r="471" spans="1:1" x14ac:dyDescent="0.2">
      <c r="A471" s="4"/>
    </row>
    <row r="472" spans="1:1" x14ac:dyDescent="0.2">
      <c r="A472" s="4"/>
    </row>
    <row r="473" spans="1:1" x14ac:dyDescent="0.2">
      <c r="A473" s="4"/>
    </row>
    <row r="474" spans="1:1" x14ac:dyDescent="0.2">
      <c r="A474" s="4"/>
    </row>
    <row r="475" spans="1:1" x14ac:dyDescent="0.2">
      <c r="A475" s="4"/>
    </row>
    <row r="476" spans="1:1" x14ac:dyDescent="0.2">
      <c r="A476" s="4"/>
    </row>
    <row r="477" spans="1:1" x14ac:dyDescent="0.2">
      <c r="A477" s="4"/>
    </row>
    <row r="478" spans="1:1" x14ac:dyDescent="0.2">
      <c r="A478" s="4"/>
    </row>
    <row r="479" spans="1:1" x14ac:dyDescent="0.2">
      <c r="A479" s="4"/>
    </row>
    <row r="480" spans="1:1" x14ac:dyDescent="0.2">
      <c r="A480" s="4"/>
    </row>
    <row r="481" spans="1:1" x14ac:dyDescent="0.2">
      <c r="A481" s="4"/>
    </row>
    <row r="482" spans="1:1" x14ac:dyDescent="0.2">
      <c r="A482" s="4"/>
    </row>
    <row r="483" spans="1:1" x14ac:dyDescent="0.2">
      <c r="A483" s="4"/>
    </row>
    <row r="484" spans="1:1" x14ac:dyDescent="0.2">
      <c r="A484" s="4"/>
    </row>
    <row r="485" spans="1:1" x14ac:dyDescent="0.2">
      <c r="A485" s="4"/>
    </row>
    <row r="486" spans="1:1" x14ac:dyDescent="0.2">
      <c r="A486" s="4"/>
    </row>
    <row r="487" spans="1:1" x14ac:dyDescent="0.2">
      <c r="A487" s="4"/>
    </row>
    <row r="488" spans="1:1" x14ac:dyDescent="0.2">
      <c r="A488" s="4"/>
    </row>
    <row r="489" spans="1:1" x14ac:dyDescent="0.2">
      <c r="A489" s="4"/>
    </row>
    <row r="490" spans="1:1" x14ac:dyDescent="0.2">
      <c r="A490" s="4"/>
    </row>
    <row r="491" spans="1:1" x14ac:dyDescent="0.2">
      <c r="A491" s="4"/>
    </row>
    <row r="492" spans="1:1" x14ac:dyDescent="0.2">
      <c r="A492" s="4"/>
    </row>
    <row r="493" spans="1:1" x14ac:dyDescent="0.2">
      <c r="A493" s="4"/>
    </row>
    <row r="494" spans="1:1" x14ac:dyDescent="0.2">
      <c r="A494" s="4"/>
    </row>
    <row r="495" spans="1:1" x14ac:dyDescent="0.2">
      <c r="A495" s="4"/>
    </row>
    <row r="496" spans="1:1" x14ac:dyDescent="0.2">
      <c r="A496" s="4"/>
    </row>
    <row r="497" spans="1:1" x14ac:dyDescent="0.2">
      <c r="A497" s="4"/>
    </row>
    <row r="498" spans="1:1" x14ac:dyDescent="0.2">
      <c r="A498" s="4"/>
    </row>
    <row r="499" spans="1:1" x14ac:dyDescent="0.2">
      <c r="A499" s="4"/>
    </row>
    <row r="500" spans="1:1" x14ac:dyDescent="0.2">
      <c r="A500" s="4"/>
    </row>
    <row r="501" spans="1:1" x14ac:dyDescent="0.2">
      <c r="A501" s="4"/>
    </row>
    <row r="502" spans="1:1" x14ac:dyDescent="0.2">
      <c r="A502" s="4"/>
    </row>
    <row r="503" spans="1:1" x14ac:dyDescent="0.2">
      <c r="A503" s="4"/>
    </row>
    <row r="504" spans="1:1" x14ac:dyDescent="0.2">
      <c r="A504" s="4"/>
    </row>
    <row r="505" spans="1:1" x14ac:dyDescent="0.2">
      <c r="A505" s="4"/>
    </row>
    <row r="506" spans="1:1" x14ac:dyDescent="0.2">
      <c r="A506" s="4"/>
    </row>
    <row r="507" spans="1:1" x14ac:dyDescent="0.2">
      <c r="A507" s="4"/>
    </row>
    <row r="508" spans="1:1" x14ac:dyDescent="0.2">
      <c r="A508" s="4"/>
    </row>
    <row r="509" spans="1:1" x14ac:dyDescent="0.2">
      <c r="A509" s="4"/>
    </row>
    <row r="510" spans="1:1" x14ac:dyDescent="0.2">
      <c r="A510" s="4"/>
    </row>
    <row r="511" spans="1:1" x14ac:dyDescent="0.2">
      <c r="A511" s="4"/>
    </row>
    <row r="512" spans="1:1" x14ac:dyDescent="0.2">
      <c r="A512" s="4"/>
    </row>
    <row r="513" spans="1:1" x14ac:dyDescent="0.2">
      <c r="A513" s="4"/>
    </row>
    <row r="514" spans="1:1" x14ac:dyDescent="0.2">
      <c r="A514" s="4"/>
    </row>
    <row r="515" spans="1:1" x14ac:dyDescent="0.2">
      <c r="A515" s="4"/>
    </row>
    <row r="516" spans="1:1" x14ac:dyDescent="0.2">
      <c r="A516" s="4"/>
    </row>
    <row r="517" spans="1:1" x14ac:dyDescent="0.2">
      <c r="A517" s="4"/>
    </row>
    <row r="518" spans="1:1" x14ac:dyDescent="0.2">
      <c r="A518" s="4"/>
    </row>
    <row r="519" spans="1:1" x14ac:dyDescent="0.2">
      <c r="A519" s="4"/>
    </row>
    <row r="520" spans="1:1" x14ac:dyDescent="0.2">
      <c r="A520" s="4"/>
    </row>
    <row r="521" spans="1:1" x14ac:dyDescent="0.2">
      <c r="A521" s="4"/>
    </row>
    <row r="522" spans="1:1" x14ac:dyDescent="0.2">
      <c r="A522" s="4"/>
    </row>
    <row r="523" spans="1:1" x14ac:dyDescent="0.2">
      <c r="A523" s="4"/>
    </row>
    <row r="524" spans="1:1" x14ac:dyDescent="0.2">
      <c r="A524" s="4"/>
    </row>
    <row r="525" spans="1:1" x14ac:dyDescent="0.2">
      <c r="A525" s="4"/>
    </row>
    <row r="526" spans="1:1" x14ac:dyDescent="0.2">
      <c r="A526" s="4"/>
    </row>
    <row r="527" spans="1:1" x14ac:dyDescent="0.2">
      <c r="A527" s="4"/>
    </row>
    <row r="528" spans="1:1" x14ac:dyDescent="0.2">
      <c r="A528" s="4"/>
    </row>
    <row r="529" spans="1:1" x14ac:dyDescent="0.2">
      <c r="A529" s="4"/>
    </row>
    <row r="530" spans="1:1" x14ac:dyDescent="0.2">
      <c r="A530" s="4"/>
    </row>
    <row r="531" spans="1:1" x14ac:dyDescent="0.2">
      <c r="A531" s="4"/>
    </row>
    <row r="532" spans="1:1" x14ac:dyDescent="0.2">
      <c r="A532" s="4"/>
    </row>
    <row r="533" spans="1:1" x14ac:dyDescent="0.2">
      <c r="A533" s="4"/>
    </row>
    <row r="534" spans="1:1" x14ac:dyDescent="0.2">
      <c r="A534" s="4"/>
    </row>
    <row r="535" spans="1:1" x14ac:dyDescent="0.2">
      <c r="A535" s="4"/>
    </row>
    <row r="536" spans="1:1" x14ac:dyDescent="0.2">
      <c r="A536" s="4"/>
    </row>
    <row r="537" spans="1:1" x14ac:dyDescent="0.2">
      <c r="A537" s="4"/>
    </row>
    <row r="538" spans="1:1" x14ac:dyDescent="0.2">
      <c r="A538" s="4"/>
    </row>
    <row r="539" spans="1:1" x14ac:dyDescent="0.2">
      <c r="A539" s="4"/>
    </row>
    <row r="540" spans="1:1" x14ac:dyDescent="0.2">
      <c r="A540" s="4"/>
    </row>
    <row r="541" spans="1:1" x14ac:dyDescent="0.2">
      <c r="A541" s="4"/>
    </row>
    <row r="542" spans="1:1" x14ac:dyDescent="0.2">
      <c r="A542" s="4"/>
    </row>
    <row r="543" spans="1:1" x14ac:dyDescent="0.2">
      <c r="A543" s="4"/>
    </row>
    <row r="544" spans="1:1" x14ac:dyDescent="0.2">
      <c r="A544" s="4"/>
    </row>
    <row r="545" spans="1:1" x14ac:dyDescent="0.2">
      <c r="A545" s="4"/>
    </row>
    <row r="546" spans="1:1" x14ac:dyDescent="0.2">
      <c r="A546" s="4"/>
    </row>
    <row r="547" spans="1:1" x14ac:dyDescent="0.2">
      <c r="A547" s="4"/>
    </row>
    <row r="548" spans="1:1" x14ac:dyDescent="0.2">
      <c r="A548" s="4"/>
    </row>
    <row r="549" spans="1:1" x14ac:dyDescent="0.2">
      <c r="A549" s="4"/>
    </row>
    <row r="550" spans="1:1" x14ac:dyDescent="0.2">
      <c r="A550" s="4"/>
    </row>
    <row r="551" spans="1:1" x14ac:dyDescent="0.2">
      <c r="A551" s="4"/>
    </row>
    <row r="552" spans="1:1" x14ac:dyDescent="0.2">
      <c r="A552" s="4"/>
    </row>
    <row r="553" spans="1:1" x14ac:dyDescent="0.2">
      <c r="A553" s="4"/>
    </row>
    <row r="554" spans="1:1" x14ac:dyDescent="0.2">
      <c r="A554" s="4"/>
    </row>
    <row r="555" spans="1:1" x14ac:dyDescent="0.2">
      <c r="A555" s="4"/>
    </row>
    <row r="556" spans="1:1" x14ac:dyDescent="0.2">
      <c r="A556" s="4"/>
    </row>
    <row r="557" spans="1:1" x14ac:dyDescent="0.2">
      <c r="A557" s="4"/>
    </row>
    <row r="558" spans="1:1" x14ac:dyDescent="0.2">
      <c r="A558" s="4"/>
    </row>
    <row r="559" spans="1:1" x14ac:dyDescent="0.2">
      <c r="A559" s="4"/>
    </row>
    <row r="560" spans="1:1" x14ac:dyDescent="0.2">
      <c r="A560" s="4"/>
    </row>
    <row r="561" spans="1:1" x14ac:dyDescent="0.2">
      <c r="A561" s="4"/>
    </row>
    <row r="562" spans="1:1" x14ac:dyDescent="0.2">
      <c r="A562" s="4"/>
    </row>
    <row r="563" spans="1:1" x14ac:dyDescent="0.2">
      <c r="A563" s="4"/>
    </row>
    <row r="564" spans="1:1" x14ac:dyDescent="0.2">
      <c r="A564" s="4"/>
    </row>
    <row r="565" spans="1:1" x14ac:dyDescent="0.2">
      <c r="A565" s="4"/>
    </row>
    <row r="566" spans="1:1" x14ac:dyDescent="0.2">
      <c r="A566" s="4"/>
    </row>
    <row r="567" spans="1:1" x14ac:dyDescent="0.2">
      <c r="A567" s="4"/>
    </row>
    <row r="568" spans="1:1" x14ac:dyDescent="0.2">
      <c r="A568" s="4"/>
    </row>
    <row r="569" spans="1:1" x14ac:dyDescent="0.2">
      <c r="A569" s="4"/>
    </row>
    <row r="570" spans="1:1" x14ac:dyDescent="0.2">
      <c r="A570" s="4"/>
    </row>
    <row r="571" spans="1:1" x14ac:dyDescent="0.2">
      <c r="A571" s="4"/>
    </row>
    <row r="572" spans="1:1" x14ac:dyDescent="0.2">
      <c r="A572" s="4"/>
    </row>
    <row r="573" spans="1:1" x14ac:dyDescent="0.2">
      <c r="A573" s="4"/>
    </row>
    <row r="574" spans="1:1" x14ac:dyDescent="0.2">
      <c r="A574" s="4"/>
    </row>
    <row r="575" spans="1:1" x14ac:dyDescent="0.2">
      <c r="A575" s="4"/>
    </row>
    <row r="576" spans="1:1" x14ac:dyDescent="0.2">
      <c r="A576" s="4"/>
    </row>
    <row r="577" spans="1:1" x14ac:dyDescent="0.2">
      <c r="A577" s="4"/>
    </row>
    <row r="578" spans="1:1" x14ac:dyDescent="0.2">
      <c r="A578" s="4"/>
    </row>
    <row r="579" spans="1:1" x14ac:dyDescent="0.2">
      <c r="A579" s="4"/>
    </row>
    <row r="580" spans="1:1" x14ac:dyDescent="0.2">
      <c r="A580" s="4"/>
    </row>
    <row r="581" spans="1:1" x14ac:dyDescent="0.2">
      <c r="A581" s="4"/>
    </row>
    <row r="582" spans="1:1" x14ac:dyDescent="0.2">
      <c r="A582" s="4"/>
    </row>
    <row r="583" spans="1:1" x14ac:dyDescent="0.2">
      <c r="A583" s="4"/>
    </row>
    <row r="584" spans="1:1" x14ac:dyDescent="0.2">
      <c r="A584" s="4"/>
    </row>
    <row r="585" spans="1:1" x14ac:dyDescent="0.2">
      <c r="A585" s="4"/>
    </row>
    <row r="586" spans="1:1" x14ac:dyDescent="0.2">
      <c r="A586" s="4"/>
    </row>
    <row r="587" spans="1:1" x14ac:dyDescent="0.2">
      <c r="A587" s="4"/>
    </row>
    <row r="588" spans="1:1" x14ac:dyDescent="0.2">
      <c r="A588" s="4"/>
    </row>
    <row r="589" spans="1:1" x14ac:dyDescent="0.2">
      <c r="A589" s="4"/>
    </row>
    <row r="590" spans="1:1" x14ac:dyDescent="0.2">
      <c r="A590" s="4"/>
    </row>
    <row r="591" spans="1:1" x14ac:dyDescent="0.2">
      <c r="A591" s="4"/>
    </row>
    <row r="592" spans="1:1" x14ac:dyDescent="0.2">
      <c r="A592" s="4"/>
    </row>
    <row r="593" spans="1:1" x14ac:dyDescent="0.2">
      <c r="A593" s="4"/>
    </row>
    <row r="594" spans="1:1" x14ac:dyDescent="0.2">
      <c r="A594" s="4"/>
    </row>
    <row r="595" spans="1:1" x14ac:dyDescent="0.2">
      <c r="A595" s="4"/>
    </row>
    <row r="596" spans="1:1" x14ac:dyDescent="0.2">
      <c r="A596" s="4"/>
    </row>
    <row r="597" spans="1:1" x14ac:dyDescent="0.2">
      <c r="A597" s="4"/>
    </row>
    <row r="598" spans="1:1" x14ac:dyDescent="0.2">
      <c r="A598" s="4"/>
    </row>
    <row r="599" spans="1:1" x14ac:dyDescent="0.2">
      <c r="A599" s="4"/>
    </row>
    <row r="600" spans="1:1" x14ac:dyDescent="0.2">
      <c r="A600" s="4"/>
    </row>
    <row r="601" spans="1:1" x14ac:dyDescent="0.2">
      <c r="A601" s="4"/>
    </row>
    <row r="602" spans="1:1" x14ac:dyDescent="0.2">
      <c r="A602" s="4"/>
    </row>
    <row r="603" spans="1:1" x14ac:dyDescent="0.2">
      <c r="A603" s="4"/>
    </row>
    <row r="604" spans="1:1" x14ac:dyDescent="0.2">
      <c r="A604" s="4"/>
    </row>
    <row r="605" spans="1:1" x14ac:dyDescent="0.2">
      <c r="A605" s="4"/>
    </row>
    <row r="606" spans="1:1" x14ac:dyDescent="0.2">
      <c r="A606" s="4"/>
    </row>
    <row r="607" spans="1:1" x14ac:dyDescent="0.2">
      <c r="A607" s="4"/>
    </row>
    <row r="608" spans="1:1" x14ac:dyDescent="0.2">
      <c r="A608" s="4"/>
    </row>
    <row r="609" spans="1:1" x14ac:dyDescent="0.2">
      <c r="A609" s="4"/>
    </row>
    <row r="610" spans="1:1" x14ac:dyDescent="0.2">
      <c r="A610" s="4"/>
    </row>
    <row r="611" spans="1:1" x14ac:dyDescent="0.2">
      <c r="A611" s="4"/>
    </row>
    <row r="612" spans="1:1" x14ac:dyDescent="0.2">
      <c r="A612" s="4"/>
    </row>
    <row r="613" spans="1:1" x14ac:dyDescent="0.2">
      <c r="A613" s="4"/>
    </row>
    <row r="614" spans="1:1" x14ac:dyDescent="0.2">
      <c r="A614" s="4"/>
    </row>
    <row r="615" spans="1:1" x14ac:dyDescent="0.2">
      <c r="A615" s="4"/>
    </row>
    <row r="616" spans="1:1" x14ac:dyDescent="0.2">
      <c r="A616" s="4"/>
    </row>
    <row r="617" spans="1:1" x14ac:dyDescent="0.2">
      <c r="A617" s="4"/>
    </row>
    <row r="618" spans="1:1" x14ac:dyDescent="0.2">
      <c r="A618" s="4"/>
    </row>
    <row r="619" spans="1:1" x14ac:dyDescent="0.2">
      <c r="A619" s="4"/>
    </row>
    <row r="620" spans="1:1" x14ac:dyDescent="0.2">
      <c r="A620" s="4"/>
    </row>
    <row r="621" spans="1:1" x14ac:dyDescent="0.2">
      <c r="A621" s="4"/>
    </row>
    <row r="622" spans="1:1" x14ac:dyDescent="0.2">
      <c r="A622" s="4"/>
    </row>
    <row r="623" spans="1:1" x14ac:dyDescent="0.2">
      <c r="A623" s="4"/>
    </row>
    <row r="624" spans="1:1" x14ac:dyDescent="0.2">
      <c r="A624" s="4"/>
    </row>
    <row r="625" spans="1:1" x14ac:dyDescent="0.2">
      <c r="A625" s="4"/>
    </row>
    <row r="626" spans="1:1" x14ac:dyDescent="0.2">
      <c r="A626" s="4"/>
    </row>
    <row r="627" spans="1:1" x14ac:dyDescent="0.2">
      <c r="A627" s="4"/>
    </row>
    <row r="628" spans="1:1" x14ac:dyDescent="0.2">
      <c r="A628" s="4"/>
    </row>
    <row r="629" spans="1:1" x14ac:dyDescent="0.2">
      <c r="A629" s="4"/>
    </row>
    <row r="630" spans="1:1" x14ac:dyDescent="0.2">
      <c r="A630" s="4"/>
    </row>
    <row r="631" spans="1:1" x14ac:dyDescent="0.2">
      <c r="A631" s="4"/>
    </row>
    <row r="632" spans="1:1" x14ac:dyDescent="0.2">
      <c r="A632" s="4"/>
    </row>
    <row r="633" spans="1:1" x14ac:dyDescent="0.2">
      <c r="A633" s="4"/>
    </row>
    <row r="634" spans="1:1" x14ac:dyDescent="0.2">
      <c r="A634" s="4"/>
    </row>
    <row r="635" spans="1:1" x14ac:dyDescent="0.2">
      <c r="A635" s="4"/>
    </row>
    <row r="636" spans="1:1" x14ac:dyDescent="0.2">
      <c r="A636" s="4"/>
    </row>
    <row r="637" spans="1:1" x14ac:dyDescent="0.2">
      <c r="A637" s="4"/>
    </row>
    <row r="638" spans="1:1" x14ac:dyDescent="0.2">
      <c r="A638" s="4"/>
    </row>
    <row r="639" spans="1:1" x14ac:dyDescent="0.2">
      <c r="A639" s="4"/>
    </row>
    <row r="640" spans="1:1" x14ac:dyDescent="0.2">
      <c r="A640" s="4"/>
    </row>
    <row r="641" spans="1:1" x14ac:dyDescent="0.2">
      <c r="A641" s="4"/>
    </row>
    <row r="642" spans="1:1" x14ac:dyDescent="0.2">
      <c r="A642" s="4"/>
    </row>
    <row r="643" spans="1:1" x14ac:dyDescent="0.2">
      <c r="A643" s="4"/>
    </row>
    <row r="644" spans="1:1" x14ac:dyDescent="0.2">
      <c r="A644" s="4"/>
    </row>
    <row r="645" spans="1:1" x14ac:dyDescent="0.2">
      <c r="A645" s="4"/>
    </row>
    <row r="646" spans="1:1" x14ac:dyDescent="0.2">
      <c r="A646" s="4"/>
    </row>
    <row r="647" spans="1:1" x14ac:dyDescent="0.2">
      <c r="A647" s="4"/>
    </row>
    <row r="648" spans="1:1" x14ac:dyDescent="0.2">
      <c r="A648" s="4"/>
    </row>
    <row r="649" spans="1:1" x14ac:dyDescent="0.2">
      <c r="A649" s="4"/>
    </row>
    <row r="650" spans="1:1" x14ac:dyDescent="0.2">
      <c r="A650" s="4"/>
    </row>
    <row r="651" spans="1:1" x14ac:dyDescent="0.2">
      <c r="A651" s="4"/>
    </row>
    <row r="652" spans="1:1" x14ac:dyDescent="0.2">
      <c r="A652" s="4"/>
    </row>
    <row r="653" spans="1:1" x14ac:dyDescent="0.2">
      <c r="A653" s="4"/>
    </row>
    <row r="654" spans="1:1" x14ac:dyDescent="0.2">
      <c r="A654" s="4"/>
    </row>
    <row r="655" spans="1:1" x14ac:dyDescent="0.2">
      <c r="A655" s="4"/>
    </row>
    <row r="656" spans="1:1" x14ac:dyDescent="0.2">
      <c r="A656" s="4"/>
    </row>
    <row r="657" spans="1:1" x14ac:dyDescent="0.2">
      <c r="A657" s="4"/>
    </row>
    <row r="658" spans="1:1" x14ac:dyDescent="0.2">
      <c r="A658" s="4"/>
    </row>
    <row r="659" spans="1:1" x14ac:dyDescent="0.2">
      <c r="A659" s="4"/>
    </row>
    <row r="660" spans="1:1" x14ac:dyDescent="0.2">
      <c r="A660" s="4"/>
    </row>
    <row r="661" spans="1:1" x14ac:dyDescent="0.2">
      <c r="A661" s="4"/>
    </row>
    <row r="662" spans="1:1" x14ac:dyDescent="0.2">
      <c r="A662" s="4"/>
    </row>
    <row r="663" spans="1:1" x14ac:dyDescent="0.2">
      <c r="A663" s="4"/>
    </row>
    <row r="664" spans="1:1" x14ac:dyDescent="0.2">
      <c r="A664" s="4"/>
    </row>
    <row r="665" spans="1:1" x14ac:dyDescent="0.2">
      <c r="A665" s="4"/>
    </row>
    <row r="666" spans="1:1" x14ac:dyDescent="0.2">
      <c r="A666" s="4"/>
    </row>
    <row r="667" spans="1:1" x14ac:dyDescent="0.2">
      <c r="A667" s="4"/>
    </row>
    <row r="668" spans="1:1" x14ac:dyDescent="0.2">
      <c r="A668" s="4"/>
    </row>
    <row r="669" spans="1:1" x14ac:dyDescent="0.2">
      <c r="A669" s="4"/>
    </row>
    <row r="670" spans="1:1" x14ac:dyDescent="0.2">
      <c r="A670" s="4"/>
    </row>
    <row r="671" spans="1:1" x14ac:dyDescent="0.2">
      <c r="A671" s="4"/>
    </row>
    <row r="672" spans="1:1" x14ac:dyDescent="0.2">
      <c r="A672" s="4"/>
    </row>
    <row r="673" spans="1:1" x14ac:dyDescent="0.2">
      <c r="A673" s="4"/>
    </row>
    <row r="674" spans="1:1" x14ac:dyDescent="0.2">
      <c r="A674" s="4"/>
    </row>
    <row r="675" spans="1:1" x14ac:dyDescent="0.2">
      <c r="A675" s="4"/>
    </row>
    <row r="676" spans="1:1" x14ac:dyDescent="0.2">
      <c r="A676" s="4"/>
    </row>
    <row r="677" spans="1:1" x14ac:dyDescent="0.2">
      <c r="A677" s="4"/>
    </row>
    <row r="678" spans="1:1" x14ac:dyDescent="0.2">
      <c r="A678" s="4"/>
    </row>
    <row r="679" spans="1:1" x14ac:dyDescent="0.2">
      <c r="A679" s="4"/>
    </row>
    <row r="680" spans="1:1" x14ac:dyDescent="0.2">
      <c r="A680" s="4"/>
    </row>
    <row r="681" spans="1:1" x14ac:dyDescent="0.2">
      <c r="A681" s="4"/>
    </row>
    <row r="682" spans="1:1" x14ac:dyDescent="0.2">
      <c r="A682" s="4"/>
    </row>
    <row r="683" spans="1:1" x14ac:dyDescent="0.2">
      <c r="A683" s="4"/>
    </row>
    <row r="684" spans="1:1" x14ac:dyDescent="0.2">
      <c r="A684" s="4"/>
    </row>
    <row r="685" spans="1:1" x14ac:dyDescent="0.2">
      <c r="A685" s="4"/>
    </row>
    <row r="686" spans="1:1" x14ac:dyDescent="0.2">
      <c r="A686" s="4"/>
    </row>
    <row r="687" spans="1:1" x14ac:dyDescent="0.2">
      <c r="A687" s="4"/>
    </row>
    <row r="688" spans="1:1" x14ac:dyDescent="0.2">
      <c r="A688" s="4"/>
    </row>
    <row r="689" spans="1:1" x14ac:dyDescent="0.2">
      <c r="A689" s="4"/>
    </row>
    <row r="690" spans="1:1" x14ac:dyDescent="0.2">
      <c r="A690" s="4"/>
    </row>
    <row r="691" spans="1:1" x14ac:dyDescent="0.2">
      <c r="A691" s="4"/>
    </row>
    <row r="692" spans="1:1" x14ac:dyDescent="0.2">
      <c r="A692" s="4"/>
    </row>
    <row r="693" spans="1:1" x14ac:dyDescent="0.2">
      <c r="A693" s="4"/>
    </row>
    <row r="694" spans="1:1" x14ac:dyDescent="0.2">
      <c r="A694" s="4"/>
    </row>
    <row r="695" spans="1:1" x14ac:dyDescent="0.2">
      <c r="A695" s="4"/>
    </row>
    <row r="696" spans="1:1" x14ac:dyDescent="0.2">
      <c r="A696" s="4"/>
    </row>
    <row r="697" spans="1:1" x14ac:dyDescent="0.2">
      <c r="A697" s="4"/>
    </row>
    <row r="698" spans="1:1" x14ac:dyDescent="0.2">
      <c r="A698" s="4"/>
    </row>
    <row r="699" spans="1:1" x14ac:dyDescent="0.2">
      <c r="A699" s="4"/>
    </row>
    <row r="700" spans="1:1" x14ac:dyDescent="0.2">
      <c r="A700" s="4"/>
    </row>
    <row r="701" spans="1:1" x14ac:dyDescent="0.2">
      <c r="A701" s="4"/>
    </row>
    <row r="702" spans="1:1" x14ac:dyDescent="0.2">
      <c r="A702" s="4"/>
    </row>
    <row r="703" spans="1:1" x14ac:dyDescent="0.2">
      <c r="A703" s="4"/>
    </row>
    <row r="704" spans="1:1" x14ac:dyDescent="0.2">
      <c r="A704" s="4"/>
    </row>
    <row r="705" spans="1:1" x14ac:dyDescent="0.2">
      <c r="A705" s="4"/>
    </row>
    <row r="706" spans="1:1" x14ac:dyDescent="0.2">
      <c r="A706" s="4"/>
    </row>
    <row r="707" spans="1:1" x14ac:dyDescent="0.2">
      <c r="A707" s="4"/>
    </row>
    <row r="708" spans="1:1" x14ac:dyDescent="0.2">
      <c r="A708" s="4"/>
    </row>
    <row r="709" spans="1:1" x14ac:dyDescent="0.2">
      <c r="A709" s="4"/>
    </row>
    <row r="710" spans="1:1" x14ac:dyDescent="0.2">
      <c r="A710" s="4"/>
    </row>
    <row r="711" spans="1:1" x14ac:dyDescent="0.2">
      <c r="A711" s="4"/>
    </row>
    <row r="712" spans="1:1" x14ac:dyDescent="0.2">
      <c r="A712" s="4"/>
    </row>
    <row r="713" spans="1:1" x14ac:dyDescent="0.2">
      <c r="A713" s="4"/>
    </row>
    <row r="714" spans="1:1" x14ac:dyDescent="0.2">
      <c r="A714" s="4"/>
    </row>
    <row r="715" spans="1:1" x14ac:dyDescent="0.2">
      <c r="A715" s="4"/>
    </row>
    <row r="716" spans="1:1" x14ac:dyDescent="0.2">
      <c r="A716" s="4"/>
    </row>
    <row r="717" spans="1:1" x14ac:dyDescent="0.2">
      <c r="A717" s="4"/>
    </row>
    <row r="718" spans="1:1" x14ac:dyDescent="0.2">
      <c r="A718" s="4"/>
    </row>
    <row r="719" spans="1:1" x14ac:dyDescent="0.2">
      <c r="A719" s="4"/>
    </row>
    <row r="720" spans="1:1" x14ac:dyDescent="0.2">
      <c r="A720" s="4"/>
    </row>
    <row r="721" spans="1:1" x14ac:dyDescent="0.2">
      <c r="A721" s="4"/>
    </row>
    <row r="722" spans="1:1" x14ac:dyDescent="0.2">
      <c r="A722" s="4"/>
    </row>
    <row r="723" spans="1:1" x14ac:dyDescent="0.2">
      <c r="A723" s="4"/>
    </row>
    <row r="724" spans="1:1" x14ac:dyDescent="0.2">
      <c r="A724" s="4"/>
    </row>
    <row r="725" spans="1:1" x14ac:dyDescent="0.2">
      <c r="A725" s="4"/>
    </row>
    <row r="726" spans="1:1" x14ac:dyDescent="0.2">
      <c r="A726" s="4"/>
    </row>
    <row r="727" spans="1:1" x14ac:dyDescent="0.2">
      <c r="A727" s="4"/>
    </row>
    <row r="728" spans="1:1" x14ac:dyDescent="0.2">
      <c r="A728" s="4"/>
    </row>
    <row r="729" spans="1:1" x14ac:dyDescent="0.2">
      <c r="A729" s="4"/>
    </row>
    <row r="730" spans="1:1" x14ac:dyDescent="0.2">
      <c r="A730" s="4"/>
    </row>
    <row r="731" spans="1:1" x14ac:dyDescent="0.2">
      <c r="A731" s="4"/>
    </row>
    <row r="732" spans="1:1" x14ac:dyDescent="0.2">
      <c r="A732" s="4"/>
    </row>
    <row r="733" spans="1:1" x14ac:dyDescent="0.2">
      <c r="A733" s="4"/>
    </row>
    <row r="734" spans="1:1" x14ac:dyDescent="0.2">
      <c r="A734" s="4"/>
    </row>
    <row r="735" spans="1:1" x14ac:dyDescent="0.2">
      <c r="A735" s="4"/>
    </row>
    <row r="736" spans="1:1" x14ac:dyDescent="0.2">
      <c r="A736" s="4"/>
    </row>
    <row r="737" spans="1:1" x14ac:dyDescent="0.2">
      <c r="A737" s="4"/>
    </row>
    <row r="738" spans="1:1" x14ac:dyDescent="0.2">
      <c r="A738" s="4"/>
    </row>
    <row r="739" spans="1:1" x14ac:dyDescent="0.2">
      <c r="A739" s="4"/>
    </row>
    <row r="740" spans="1:1" x14ac:dyDescent="0.2">
      <c r="A740" s="4"/>
    </row>
    <row r="741" spans="1:1" x14ac:dyDescent="0.2">
      <c r="A741" s="4"/>
    </row>
    <row r="742" spans="1:1" x14ac:dyDescent="0.2">
      <c r="A742" s="4"/>
    </row>
    <row r="743" spans="1:1" x14ac:dyDescent="0.2">
      <c r="A743" s="4"/>
    </row>
    <row r="744" spans="1:1" x14ac:dyDescent="0.2">
      <c r="A744" s="4"/>
    </row>
    <row r="745" spans="1:1" x14ac:dyDescent="0.2">
      <c r="A745" s="4"/>
    </row>
    <row r="746" spans="1:1" x14ac:dyDescent="0.2">
      <c r="A746" s="4"/>
    </row>
    <row r="747" spans="1:1" x14ac:dyDescent="0.2">
      <c r="A747" s="4"/>
    </row>
    <row r="748" spans="1:1" x14ac:dyDescent="0.2">
      <c r="A748" s="4"/>
    </row>
    <row r="749" spans="1:1" x14ac:dyDescent="0.2">
      <c r="A749" s="4"/>
    </row>
    <row r="750" spans="1:1" x14ac:dyDescent="0.2">
      <c r="A750" s="4"/>
    </row>
    <row r="751" spans="1:1" x14ac:dyDescent="0.2">
      <c r="A751" s="4"/>
    </row>
    <row r="752" spans="1:1" x14ac:dyDescent="0.2">
      <c r="A752" s="4"/>
    </row>
    <row r="753" spans="1:1" x14ac:dyDescent="0.2">
      <c r="A753" s="4"/>
    </row>
    <row r="754" spans="1:1" x14ac:dyDescent="0.2">
      <c r="A754" s="4"/>
    </row>
    <row r="755" spans="1:1" x14ac:dyDescent="0.2">
      <c r="A755" s="4"/>
    </row>
    <row r="756" spans="1:1" x14ac:dyDescent="0.2">
      <c r="A756" s="4"/>
    </row>
    <row r="757" spans="1:1" x14ac:dyDescent="0.2">
      <c r="A757" s="4"/>
    </row>
    <row r="758" spans="1:1" x14ac:dyDescent="0.2">
      <c r="A758" s="4"/>
    </row>
    <row r="759" spans="1:1" x14ac:dyDescent="0.2">
      <c r="A759" s="4"/>
    </row>
    <row r="760" spans="1:1" x14ac:dyDescent="0.2">
      <c r="A760" s="4"/>
    </row>
    <row r="761" spans="1:1" x14ac:dyDescent="0.2">
      <c r="A761" s="4"/>
    </row>
    <row r="762" spans="1:1" x14ac:dyDescent="0.2">
      <c r="A762" s="4"/>
    </row>
    <row r="763" spans="1:1" x14ac:dyDescent="0.2">
      <c r="A763" s="4"/>
    </row>
    <row r="764" spans="1:1" x14ac:dyDescent="0.2">
      <c r="A764" s="4"/>
    </row>
    <row r="765" spans="1:1" x14ac:dyDescent="0.2">
      <c r="A765" s="4"/>
    </row>
    <row r="766" spans="1:1" x14ac:dyDescent="0.2">
      <c r="A766" s="4"/>
    </row>
    <row r="767" spans="1:1" x14ac:dyDescent="0.2">
      <c r="A767" s="4"/>
    </row>
    <row r="768" spans="1:1" x14ac:dyDescent="0.2">
      <c r="A768" s="4"/>
    </row>
    <row r="769" spans="1:1" x14ac:dyDescent="0.2">
      <c r="A769" s="4"/>
    </row>
    <row r="770" spans="1:1" x14ac:dyDescent="0.2">
      <c r="A770" s="4"/>
    </row>
    <row r="771" spans="1:1" x14ac:dyDescent="0.2">
      <c r="A771" s="4"/>
    </row>
    <row r="772" spans="1:1" x14ac:dyDescent="0.2">
      <c r="A772" s="4"/>
    </row>
    <row r="773" spans="1:1" x14ac:dyDescent="0.2">
      <c r="A773" s="4"/>
    </row>
    <row r="774" spans="1:1" x14ac:dyDescent="0.2">
      <c r="A774" s="4"/>
    </row>
    <row r="775" spans="1:1" x14ac:dyDescent="0.2">
      <c r="A775" s="4"/>
    </row>
    <row r="776" spans="1:1" x14ac:dyDescent="0.2">
      <c r="A776" s="4"/>
    </row>
    <row r="777" spans="1:1" x14ac:dyDescent="0.2">
      <c r="A777" s="4"/>
    </row>
    <row r="778" spans="1:1" x14ac:dyDescent="0.2">
      <c r="A778" s="4"/>
    </row>
    <row r="779" spans="1:1" x14ac:dyDescent="0.2">
      <c r="A779" s="4"/>
    </row>
    <row r="780" spans="1:1" x14ac:dyDescent="0.2">
      <c r="A780" s="4"/>
    </row>
    <row r="781" spans="1:1" x14ac:dyDescent="0.2">
      <c r="A781" s="4"/>
    </row>
    <row r="782" spans="1:1" x14ac:dyDescent="0.2">
      <c r="A782" s="4"/>
    </row>
    <row r="783" spans="1:1" x14ac:dyDescent="0.2">
      <c r="A783" s="4"/>
    </row>
    <row r="784" spans="1:1" x14ac:dyDescent="0.2">
      <c r="A784" s="4"/>
    </row>
    <row r="785" spans="1:1" x14ac:dyDescent="0.2">
      <c r="A785" s="4"/>
    </row>
    <row r="786" spans="1:1" x14ac:dyDescent="0.2">
      <c r="A786" s="4"/>
    </row>
    <row r="787" spans="1:1" x14ac:dyDescent="0.2">
      <c r="A787" s="4"/>
    </row>
    <row r="788" spans="1:1" x14ac:dyDescent="0.2">
      <c r="A788" s="4"/>
    </row>
    <row r="789" spans="1:1" x14ac:dyDescent="0.2">
      <c r="A789" s="4"/>
    </row>
    <row r="790" spans="1:1" x14ac:dyDescent="0.2">
      <c r="A790" s="4"/>
    </row>
    <row r="791" spans="1:1" x14ac:dyDescent="0.2">
      <c r="A791" s="4"/>
    </row>
    <row r="792" spans="1:1" x14ac:dyDescent="0.2">
      <c r="A792" s="4"/>
    </row>
    <row r="793" spans="1:1" x14ac:dyDescent="0.2">
      <c r="A793" s="4"/>
    </row>
    <row r="794" spans="1:1" x14ac:dyDescent="0.2">
      <c r="A794" s="4"/>
    </row>
    <row r="795" spans="1:1" x14ac:dyDescent="0.2">
      <c r="A795" s="4"/>
    </row>
    <row r="796" spans="1:1" x14ac:dyDescent="0.2">
      <c r="A796" s="4"/>
    </row>
    <row r="797" spans="1:1" x14ac:dyDescent="0.2">
      <c r="A797" s="4"/>
    </row>
    <row r="798" spans="1:1" x14ac:dyDescent="0.2">
      <c r="A798" s="4"/>
    </row>
    <row r="799" spans="1:1" x14ac:dyDescent="0.2">
      <c r="A799" s="4"/>
    </row>
    <row r="800" spans="1:1" x14ac:dyDescent="0.2">
      <c r="A800" s="4"/>
    </row>
    <row r="801" spans="1:1" x14ac:dyDescent="0.2">
      <c r="A801" s="4"/>
    </row>
    <row r="802" spans="1:1" x14ac:dyDescent="0.2">
      <c r="A802" s="4"/>
    </row>
    <row r="803" spans="1:1" x14ac:dyDescent="0.2">
      <c r="A803" s="4"/>
    </row>
    <row r="804" spans="1:1" x14ac:dyDescent="0.2">
      <c r="A804" s="4"/>
    </row>
    <row r="805" spans="1:1" x14ac:dyDescent="0.2">
      <c r="A805" s="4"/>
    </row>
    <row r="806" spans="1:1" x14ac:dyDescent="0.2">
      <c r="A806" s="4"/>
    </row>
    <row r="807" spans="1:1" x14ac:dyDescent="0.2">
      <c r="A807" s="4"/>
    </row>
    <row r="808" spans="1:1" x14ac:dyDescent="0.2">
      <c r="A808" s="4"/>
    </row>
    <row r="809" spans="1:1" x14ac:dyDescent="0.2">
      <c r="A809" s="4"/>
    </row>
    <row r="810" spans="1:1" x14ac:dyDescent="0.2">
      <c r="A810" s="4"/>
    </row>
    <row r="811" spans="1:1" x14ac:dyDescent="0.2">
      <c r="A811" s="4"/>
    </row>
    <row r="812" spans="1:1" x14ac:dyDescent="0.2">
      <c r="A812" s="4"/>
    </row>
    <row r="813" spans="1:1" x14ac:dyDescent="0.2">
      <c r="A813" s="4"/>
    </row>
    <row r="814" spans="1:1" x14ac:dyDescent="0.2">
      <c r="A814" s="4"/>
    </row>
    <row r="815" spans="1:1" x14ac:dyDescent="0.2">
      <c r="A815" s="4"/>
    </row>
    <row r="816" spans="1:1" x14ac:dyDescent="0.2">
      <c r="A816" s="4"/>
    </row>
    <row r="817" spans="1:1" x14ac:dyDescent="0.2">
      <c r="A817" s="4"/>
    </row>
    <row r="818" spans="1:1" x14ac:dyDescent="0.2">
      <c r="A818" s="4"/>
    </row>
    <row r="819" spans="1:1" x14ac:dyDescent="0.2">
      <c r="A819" s="4"/>
    </row>
    <row r="820" spans="1:1" x14ac:dyDescent="0.2">
      <c r="A820" s="4"/>
    </row>
    <row r="821" spans="1:1" x14ac:dyDescent="0.2">
      <c r="A821" s="4"/>
    </row>
    <row r="822" spans="1:1" x14ac:dyDescent="0.2">
      <c r="A822" s="4"/>
    </row>
    <row r="823" spans="1:1" x14ac:dyDescent="0.2">
      <c r="A823" s="4"/>
    </row>
    <row r="824" spans="1:1" x14ac:dyDescent="0.2">
      <c r="A824" s="4"/>
    </row>
    <row r="825" spans="1:1" x14ac:dyDescent="0.2">
      <c r="A825" s="4"/>
    </row>
    <row r="826" spans="1:1" x14ac:dyDescent="0.2">
      <c r="A826" s="4"/>
    </row>
    <row r="827" spans="1:1" x14ac:dyDescent="0.2">
      <c r="A827" s="4"/>
    </row>
    <row r="828" spans="1:1" x14ac:dyDescent="0.2">
      <c r="A828" s="4"/>
    </row>
    <row r="829" spans="1:1" x14ac:dyDescent="0.2">
      <c r="A829" s="4"/>
    </row>
    <row r="830" spans="1:1" x14ac:dyDescent="0.2">
      <c r="A830" s="4"/>
    </row>
    <row r="831" spans="1:1" x14ac:dyDescent="0.2">
      <c r="A831" s="4"/>
    </row>
    <row r="832" spans="1:1" x14ac:dyDescent="0.2">
      <c r="A832" s="4"/>
    </row>
    <row r="833" spans="1:1" x14ac:dyDescent="0.2">
      <c r="A833" s="4"/>
    </row>
    <row r="834" spans="1:1" x14ac:dyDescent="0.2">
      <c r="A834" s="4"/>
    </row>
    <row r="835" spans="1:1" x14ac:dyDescent="0.2">
      <c r="A835" s="4"/>
    </row>
    <row r="836" spans="1:1" x14ac:dyDescent="0.2">
      <c r="A836" s="4"/>
    </row>
    <row r="837" spans="1:1" x14ac:dyDescent="0.2">
      <c r="A837" s="4"/>
    </row>
    <row r="838" spans="1:1" x14ac:dyDescent="0.2">
      <c r="A838" s="4"/>
    </row>
    <row r="839" spans="1:1" x14ac:dyDescent="0.2">
      <c r="A839" s="4"/>
    </row>
    <row r="840" spans="1:1" x14ac:dyDescent="0.2">
      <c r="A840" s="4"/>
    </row>
    <row r="841" spans="1:1" x14ac:dyDescent="0.2">
      <c r="A841" s="4"/>
    </row>
    <row r="842" spans="1:1" x14ac:dyDescent="0.2">
      <c r="A842" s="4"/>
    </row>
    <row r="843" spans="1:1" x14ac:dyDescent="0.2">
      <c r="A843" s="4"/>
    </row>
    <row r="844" spans="1:1" x14ac:dyDescent="0.2">
      <c r="A844" s="4"/>
    </row>
    <row r="845" spans="1:1" x14ac:dyDescent="0.2">
      <c r="A845" s="4"/>
    </row>
    <row r="846" spans="1:1" x14ac:dyDescent="0.2">
      <c r="A846" s="4"/>
    </row>
    <row r="847" spans="1:1" x14ac:dyDescent="0.2">
      <c r="A847" s="4"/>
    </row>
    <row r="848" spans="1:1" x14ac:dyDescent="0.2">
      <c r="A848" s="4"/>
    </row>
    <row r="849" spans="1:1" x14ac:dyDescent="0.2">
      <c r="A849" s="4"/>
    </row>
    <row r="850" spans="1:1" x14ac:dyDescent="0.2">
      <c r="A850" s="4"/>
    </row>
    <row r="851" spans="1:1" x14ac:dyDescent="0.2">
      <c r="A851" s="4"/>
    </row>
    <row r="852" spans="1:1" x14ac:dyDescent="0.2">
      <c r="A852" s="4"/>
    </row>
    <row r="853" spans="1:1" x14ac:dyDescent="0.2">
      <c r="A853" s="4"/>
    </row>
    <row r="854" spans="1:1" x14ac:dyDescent="0.2">
      <c r="A854" s="4"/>
    </row>
    <row r="855" spans="1:1" x14ac:dyDescent="0.2">
      <c r="A855" s="4"/>
    </row>
    <row r="856" spans="1:1" x14ac:dyDescent="0.2">
      <c r="A856" s="4"/>
    </row>
    <row r="857" spans="1:1" x14ac:dyDescent="0.2">
      <c r="A857" s="4"/>
    </row>
    <row r="858" spans="1:1" x14ac:dyDescent="0.2">
      <c r="A858" s="4"/>
    </row>
    <row r="859" spans="1:1" x14ac:dyDescent="0.2">
      <c r="A859" s="4"/>
    </row>
    <row r="860" spans="1:1" x14ac:dyDescent="0.2">
      <c r="A860" s="4"/>
    </row>
    <row r="861" spans="1:1" x14ac:dyDescent="0.2">
      <c r="A861" s="4"/>
    </row>
    <row r="862" spans="1:1" x14ac:dyDescent="0.2">
      <c r="A862" s="4"/>
    </row>
    <row r="863" spans="1:1" x14ac:dyDescent="0.2">
      <c r="A863" s="4"/>
    </row>
    <row r="864" spans="1:1" x14ac:dyDescent="0.2">
      <c r="A864" s="4"/>
    </row>
    <row r="865" spans="1:1" x14ac:dyDescent="0.2">
      <c r="A865" s="4"/>
    </row>
    <row r="866" spans="1:1" x14ac:dyDescent="0.2">
      <c r="A866" s="4"/>
    </row>
    <row r="867" spans="1:1" x14ac:dyDescent="0.2">
      <c r="A867" s="4"/>
    </row>
    <row r="868" spans="1:1" x14ac:dyDescent="0.2">
      <c r="A868" s="4"/>
    </row>
    <row r="869" spans="1:1" x14ac:dyDescent="0.2">
      <c r="A869" s="4"/>
    </row>
    <row r="870" spans="1:1" x14ac:dyDescent="0.2">
      <c r="A870" s="4"/>
    </row>
    <row r="871" spans="1:1" x14ac:dyDescent="0.2">
      <c r="A871" s="4"/>
    </row>
    <row r="872" spans="1:1" x14ac:dyDescent="0.2">
      <c r="A872" s="4"/>
    </row>
    <row r="873" spans="1:1" x14ac:dyDescent="0.2">
      <c r="A873" s="4"/>
    </row>
    <row r="874" spans="1:1" x14ac:dyDescent="0.2">
      <c r="A874" s="4"/>
    </row>
    <row r="875" spans="1:1" x14ac:dyDescent="0.2">
      <c r="A875" s="4"/>
    </row>
    <row r="876" spans="1:1" x14ac:dyDescent="0.2">
      <c r="A876" s="4"/>
    </row>
    <row r="877" spans="1:1" x14ac:dyDescent="0.2">
      <c r="A877" s="4"/>
    </row>
    <row r="878" spans="1:1" x14ac:dyDescent="0.2">
      <c r="A878" s="4"/>
    </row>
    <row r="879" spans="1:1" x14ac:dyDescent="0.2">
      <c r="A879" s="4"/>
    </row>
    <row r="880" spans="1:1" x14ac:dyDescent="0.2">
      <c r="A880" s="4"/>
    </row>
    <row r="881" spans="1:1" x14ac:dyDescent="0.2">
      <c r="A881" s="4"/>
    </row>
    <row r="882" spans="1:1" x14ac:dyDescent="0.2">
      <c r="A882" s="4"/>
    </row>
    <row r="883" spans="1:1" x14ac:dyDescent="0.2">
      <c r="A883" s="4"/>
    </row>
    <row r="884" spans="1:1" x14ac:dyDescent="0.2">
      <c r="A884" s="4"/>
    </row>
    <row r="885" spans="1:1" x14ac:dyDescent="0.2">
      <c r="A885" s="4"/>
    </row>
    <row r="886" spans="1:1" x14ac:dyDescent="0.2">
      <c r="A886" s="4"/>
    </row>
    <row r="887" spans="1:1" x14ac:dyDescent="0.2">
      <c r="A887" s="4"/>
    </row>
    <row r="888" spans="1:1" x14ac:dyDescent="0.2">
      <c r="A888" s="4"/>
    </row>
    <row r="889" spans="1:1" x14ac:dyDescent="0.2">
      <c r="A889" s="4"/>
    </row>
    <row r="890" spans="1:1" x14ac:dyDescent="0.2">
      <c r="A890" s="4"/>
    </row>
    <row r="891" spans="1:1" x14ac:dyDescent="0.2">
      <c r="A891" s="4"/>
    </row>
    <row r="892" spans="1:1" x14ac:dyDescent="0.2">
      <c r="A892" s="4"/>
    </row>
    <row r="893" spans="1:1" x14ac:dyDescent="0.2">
      <c r="A893" s="4"/>
    </row>
    <row r="894" spans="1:1" x14ac:dyDescent="0.2">
      <c r="A894" s="4"/>
    </row>
    <row r="895" spans="1:1" x14ac:dyDescent="0.2">
      <c r="A895" s="4"/>
    </row>
    <row r="896" spans="1:1" x14ac:dyDescent="0.2">
      <c r="A896" s="4"/>
    </row>
    <row r="897" spans="1:1" x14ac:dyDescent="0.2">
      <c r="A897" s="4"/>
    </row>
    <row r="898" spans="1:1" x14ac:dyDescent="0.2">
      <c r="A898" s="4"/>
    </row>
    <row r="899" spans="1:1" x14ac:dyDescent="0.2">
      <c r="A899" s="4"/>
    </row>
    <row r="900" spans="1:1" x14ac:dyDescent="0.2">
      <c r="A900" s="4"/>
    </row>
    <row r="901" spans="1:1" x14ac:dyDescent="0.2">
      <c r="A901" s="4"/>
    </row>
    <row r="902" spans="1:1" x14ac:dyDescent="0.2">
      <c r="A902" s="4"/>
    </row>
    <row r="903" spans="1:1" x14ac:dyDescent="0.2">
      <c r="A903" s="4"/>
    </row>
    <row r="904" spans="1:1" x14ac:dyDescent="0.2">
      <c r="A904" s="4"/>
    </row>
    <row r="905" spans="1:1" x14ac:dyDescent="0.2">
      <c r="A905" s="4"/>
    </row>
    <row r="906" spans="1:1" x14ac:dyDescent="0.2">
      <c r="A906" s="4"/>
    </row>
    <row r="907" spans="1:1" x14ac:dyDescent="0.2">
      <c r="A907" s="4"/>
    </row>
    <row r="908" spans="1:1" x14ac:dyDescent="0.2">
      <c r="A908" s="4"/>
    </row>
    <row r="909" spans="1:1" x14ac:dyDescent="0.2">
      <c r="A909" s="4"/>
    </row>
    <row r="910" spans="1:1" x14ac:dyDescent="0.2">
      <c r="A910" s="4"/>
    </row>
    <row r="911" spans="1:1" x14ac:dyDescent="0.2">
      <c r="A911" s="4"/>
    </row>
    <row r="912" spans="1:1" x14ac:dyDescent="0.2">
      <c r="A912" s="4"/>
    </row>
    <row r="913" spans="1:1" x14ac:dyDescent="0.2">
      <c r="A913" s="4"/>
    </row>
    <row r="914" spans="1:1" x14ac:dyDescent="0.2">
      <c r="A914" s="4"/>
    </row>
    <row r="915" spans="1:1" x14ac:dyDescent="0.2">
      <c r="A915" s="4"/>
    </row>
    <row r="916" spans="1:1" x14ac:dyDescent="0.2">
      <c r="A916" s="4"/>
    </row>
    <row r="917" spans="1:1" x14ac:dyDescent="0.2">
      <c r="A917" s="4"/>
    </row>
    <row r="918" spans="1:1" x14ac:dyDescent="0.2">
      <c r="A918" s="4"/>
    </row>
    <row r="919" spans="1:1" x14ac:dyDescent="0.2">
      <c r="A919" s="4"/>
    </row>
    <row r="920" spans="1:1" x14ac:dyDescent="0.2">
      <c r="A920" s="4"/>
    </row>
    <row r="921" spans="1:1" x14ac:dyDescent="0.2">
      <c r="A921" s="4"/>
    </row>
    <row r="922" spans="1:1" x14ac:dyDescent="0.2">
      <c r="A922" s="4"/>
    </row>
    <row r="923" spans="1:1" x14ac:dyDescent="0.2">
      <c r="A923" s="4"/>
    </row>
    <row r="924" spans="1:1" x14ac:dyDescent="0.2">
      <c r="A924" s="4"/>
    </row>
    <row r="925" spans="1:1" x14ac:dyDescent="0.2">
      <c r="A925" s="4"/>
    </row>
    <row r="926" spans="1:1" x14ac:dyDescent="0.2">
      <c r="A926" s="4"/>
    </row>
    <row r="927" spans="1:1" x14ac:dyDescent="0.2">
      <c r="A927" s="4"/>
    </row>
    <row r="928" spans="1:1" x14ac:dyDescent="0.2">
      <c r="A928" s="4"/>
    </row>
    <row r="929" spans="1:1" x14ac:dyDescent="0.2">
      <c r="A929" s="4"/>
    </row>
    <row r="930" spans="1:1" x14ac:dyDescent="0.2">
      <c r="A930" s="4"/>
    </row>
    <row r="931" spans="1:1" x14ac:dyDescent="0.2">
      <c r="A931" s="4"/>
    </row>
    <row r="932" spans="1:1" x14ac:dyDescent="0.2">
      <c r="A932" s="4"/>
    </row>
    <row r="933" spans="1:1" x14ac:dyDescent="0.2">
      <c r="A933" s="4"/>
    </row>
    <row r="934" spans="1:1" x14ac:dyDescent="0.2">
      <c r="A934" s="4"/>
    </row>
    <row r="935" spans="1:1" x14ac:dyDescent="0.2">
      <c r="A935" s="4"/>
    </row>
    <row r="936" spans="1:1" x14ac:dyDescent="0.2">
      <c r="A936" s="4"/>
    </row>
    <row r="937" spans="1:1" x14ac:dyDescent="0.2">
      <c r="A937" s="4"/>
    </row>
    <row r="938" spans="1:1" x14ac:dyDescent="0.2">
      <c r="A938" s="4"/>
    </row>
    <row r="939" spans="1:1" x14ac:dyDescent="0.2">
      <c r="A939" s="4"/>
    </row>
    <row r="940" spans="1:1" x14ac:dyDescent="0.2">
      <c r="A940" s="4"/>
    </row>
    <row r="941" spans="1:1" x14ac:dyDescent="0.2">
      <c r="A941" s="4"/>
    </row>
    <row r="942" spans="1:1" x14ac:dyDescent="0.2">
      <c r="A942" s="4"/>
    </row>
    <row r="943" spans="1:1" x14ac:dyDescent="0.2">
      <c r="A943" s="4"/>
    </row>
    <row r="944" spans="1:1" x14ac:dyDescent="0.2">
      <c r="A944" s="4"/>
    </row>
    <row r="945" spans="1:1" x14ac:dyDescent="0.2">
      <c r="A945" s="4"/>
    </row>
    <row r="946" spans="1:1" x14ac:dyDescent="0.2">
      <c r="A946" s="4"/>
    </row>
    <row r="947" spans="1:1" x14ac:dyDescent="0.2">
      <c r="A947" s="4"/>
    </row>
    <row r="948" spans="1:1" x14ac:dyDescent="0.2">
      <c r="A948" s="4"/>
    </row>
    <row r="949" spans="1:1" x14ac:dyDescent="0.2">
      <c r="A949" s="4"/>
    </row>
    <row r="950" spans="1:1" x14ac:dyDescent="0.2">
      <c r="A950" s="4"/>
    </row>
    <row r="951" spans="1:1" x14ac:dyDescent="0.2">
      <c r="A951" s="4"/>
    </row>
    <row r="952" spans="1:1" x14ac:dyDescent="0.2">
      <c r="A952" s="4"/>
    </row>
    <row r="953" spans="1:1" x14ac:dyDescent="0.2">
      <c r="A953" s="4"/>
    </row>
    <row r="954" spans="1:1" x14ac:dyDescent="0.2">
      <c r="A954" s="4"/>
    </row>
    <row r="955" spans="1:1" x14ac:dyDescent="0.2">
      <c r="A955" s="4"/>
    </row>
    <row r="956" spans="1:1" x14ac:dyDescent="0.2">
      <c r="A956" s="4"/>
    </row>
    <row r="957" spans="1:1" x14ac:dyDescent="0.2">
      <c r="A957" s="4"/>
    </row>
    <row r="958" spans="1:1" x14ac:dyDescent="0.2">
      <c r="A958" s="4"/>
    </row>
    <row r="959" spans="1:1" x14ac:dyDescent="0.2">
      <c r="A959" s="4"/>
    </row>
    <row r="960" spans="1:1" x14ac:dyDescent="0.2">
      <c r="A960" s="4"/>
    </row>
    <row r="961" spans="1:1" x14ac:dyDescent="0.2">
      <c r="A961" s="4"/>
    </row>
    <row r="962" spans="1:1" x14ac:dyDescent="0.2">
      <c r="A962" s="4"/>
    </row>
    <row r="963" spans="1:1" x14ac:dyDescent="0.2">
      <c r="A963" s="4"/>
    </row>
    <row r="964" spans="1:1" x14ac:dyDescent="0.2">
      <c r="A964" s="4"/>
    </row>
    <row r="965" spans="1:1" x14ac:dyDescent="0.2">
      <c r="A965" s="4"/>
    </row>
    <row r="966" spans="1:1" x14ac:dyDescent="0.2">
      <c r="A966" s="4"/>
    </row>
    <row r="967" spans="1:1" x14ac:dyDescent="0.2">
      <c r="A967" s="4"/>
    </row>
    <row r="968" spans="1:1" x14ac:dyDescent="0.2">
      <c r="A968" s="4"/>
    </row>
    <row r="969" spans="1:1" x14ac:dyDescent="0.2">
      <c r="A969" s="4"/>
    </row>
    <row r="970" spans="1:1" x14ac:dyDescent="0.2">
      <c r="A970" s="4"/>
    </row>
    <row r="971" spans="1:1" x14ac:dyDescent="0.2">
      <c r="A971" s="4"/>
    </row>
    <row r="972" spans="1:1" x14ac:dyDescent="0.2">
      <c r="A972" s="4"/>
    </row>
    <row r="973" spans="1:1" x14ac:dyDescent="0.2">
      <c r="A973" s="4"/>
    </row>
    <row r="974" spans="1:1" x14ac:dyDescent="0.2">
      <c r="A974" s="4"/>
    </row>
    <row r="975" spans="1:1" x14ac:dyDescent="0.2">
      <c r="A975" s="4"/>
    </row>
    <row r="976" spans="1:1" x14ac:dyDescent="0.2">
      <c r="A976" s="4"/>
    </row>
    <row r="977" spans="1:1" x14ac:dyDescent="0.2">
      <c r="A977" s="4"/>
    </row>
    <row r="978" spans="1:1" x14ac:dyDescent="0.2">
      <c r="A978" s="4"/>
    </row>
    <row r="979" spans="1:1" x14ac:dyDescent="0.2">
      <c r="A979" s="4"/>
    </row>
    <row r="980" spans="1:1" x14ac:dyDescent="0.2">
      <c r="A980" s="4"/>
    </row>
    <row r="981" spans="1:1" x14ac:dyDescent="0.2">
      <c r="A981" s="4"/>
    </row>
    <row r="982" spans="1:1" x14ac:dyDescent="0.2">
      <c r="A982" s="4"/>
    </row>
    <row r="983" spans="1:1" x14ac:dyDescent="0.2">
      <c r="A983" s="4"/>
    </row>
    <row r="984" spans="1:1" x14ac:dyDescent="0.2">
      <c r="A984" s="4"/>
    </row>
    <row r="985" spans="1:1" x14ac:dyDescent="0.2">
      <c r="A985" s="4"/>
    </row>
    <row r="986" spans="1:1" x14ac:dyDescent="0.2">
      <c r="A986" s="4"/>
    </row>
    <row r="987" spans="1:1" x14ac:dyDescent="0.2">
      <c r="A987" s="4"/>
    </row>
    <row r="988" spans="1:1" x14ac:dyDescent="0.2">
      <c r="A988" s="4"/>
    </row>
    <row r="989" spans="1:1" x14ac:dyDescent="0.2">
      <c r="A989" s="4"/>
    </row>
    <row r="990" spans="1:1" x14ac:dyDescent="0.2">
      <c r="A990" s="4"/>
    </row>
    <row r="991" spans="1:1" x14ac:dyDescent="0.2">
      <c r="A991" s="4"/>
    </row>
    <row r="992" spans="1:1" x14ac:dyDescent="0.2">
      <c r="A992" s="4"/>
    </row>
    <row r="993" spans="1:1" x14ac:dyDescent="0.2">
      <c r="A993" s="4"/>
    </row>
    <row r="994" spans="1:1" x14ac:dyDescent="0.2">
      <c r="A994" s="4"/>
    </row>
    <row r="995" spans="1:1" x14ac:dyDescent="0.2">
      <c r="A995" s="4"/>
    </row>
    <row r="996" spans="1:1" x14ac:dyDescent="0.2">
      <c r="A996" s="4"/>
    </row>
    <row r="997" spans="1:1" x14ac:dyDescent="0.2">
      <c r="A997" s="4"/>
    </row>
    <row r="998" spans="1:1" x14ac:dyDescent="0.2">
      <c r="A998" s="4"/>
    </row>
    <row r="999" spans="1:1" x14ac:dyDescent="0.2">
      <c r="A999" s="4"/>
    </row>
    <row r="1000" spans="1:1" x14ac:dyDescent="0.2">
      <c r="A1000" s="4"/>
    </row>
    <row r="1001" spans="1:1" x14ac:dyDescent="0.2">
      <c r="A1001" s="4"/>
    </row>
    <row r="1002" spans="1:1" x14ac:dyDescent="0.2">
      <c r="A1002" s="4"/>
    </row>
    <row r="1003" spans="1:1" x14ac:dyDescent="0.2">
      <c r="A1003" s="4"/>
    </row>
    <row r="1004" spans="1:1" x14ac:dyDescent="0.2">
      <c r="A1004" s="4"/>
    </row>
    <row r="1005" spans="1:1" x14ac:dyDescent="0.2">
      <c r="A1005" s="4"/>
    </row>
    <row r="1006" spans="1:1" x14ac:dyDescent="0.2">
      <c r="A1006" s="4"/>
    </row>
    <row r="1007" spans="1:1" x14ac:dyDescent="0.2">
      <c r="A1007" s="4"/>
    </row>
    <row r="1008" spans="1:1" x14ac:dyDescent="0.2">
      <c r="A1008" s="4"/>
    </row>
    <row r="1009" spans="1:1" x14ac:dyDescent="0.2">
      <c r="A1009" s="4"/>
    </row>
    <row r="1010" spans="1:1" x14ac:dyDescent="0.2">
      <c r="A1010" s="4"/>
    </row>
    <row r="1011" spans="1:1" x14ac:dyDescent="0.2">
      <c r="A1011" s="4"/>
    </row>
    <row r="1012" spans="1:1" x14ac:dyDescent="0.2">
      <c r="A1012" s="4"/>
    </row>
    <row r="1013" spans="1:1" x14ac:dyDescent="0.2">
      <c r="A1013" s="4"/>
    </row>
    <row r="1014" spans="1:1" x14ac:dyDescent="0.2">
      <c r="A1014" s="4"/>
    </row>
    <row r="1015" spans="1:1" x14ac:dyDescent="0.2">
      <c r="A1015" s="4"/>
    </row>
    <row r="1016" spans="1:1" x14ac:dyDescent="0.2">
      <c r="A1016" s="4"/>
    </row>
    <row r="1017" spans="1:1" x14ac:dyDescent="0.2">
      <c r="A1017" s="4"/>
    </row>
    <row r="1018" spans="1:1" x14ac:dyDescent="0.2">
      <c r="A1018" s="4"/>
    </row>
    <row r="1019" spans="1:1" x14ac:dyDescent="0.2">
      <c r="A1019" s="4"/>
    </row>
    <row r="1020" spans="1:1" x14ac:dyDescent="0.2">
      <c r="A1020" s="4"/>
    </row>
    <row r="1021" spans="1:1" x14ac:dyDescent="0.2">
      <c r="A1021" s="4"/>
    </row>
    <row r="1022" spans="1:1" x14ac:dyDescent="0.2">
      <c r="A1022" s="4"/>
    </row>
    <row r="1023" spans="1:1" x14ac:dyDescent="0.2">
      <c r="A1023" s="4"/>
    </row>
    <row r="1024" spans="1:1" x14ac:dyDescent="0.2">
      <c r="A1024" s="4"/>
    </row>
    <row r="1025" spans="1:1" x14ac:dyDescent="0.2">
      <c r="A1025" s="4"/>
    </row>
    <row r="1026" spans="1:1" x14ac:dyDescent="0.2">
      <c r="A1026" s="4"/>
    </row>
    <row r="1027" spans="1:1" x14ac:dyDescent="0.2">
      <c r="A1027" s="4"/>
    </row>
    <row r="1028" spans="1:1" x14ac:dyDescent="0.2">
      <c r="A1028" s="4"/>
    </row>
    <row r="1029" spans="1:1" x14ac:dyDescent="0.2">
      <c r="A1029" s="4"/>
    </row>
    <row r="1030" spans="1:1" x14ac:dyDescent="0.2">
      <c r="A1030" s="4"/>
    </row>
    <row r="1031" spans="1:1" x14ac:dyDescent="0.2">
      <c r="A1031" s="4"/>
    </row>
    <row r="1032" spans="1:1" x14ac:dyDescent="0.2">
      <c r="A1032" s="4"/>
    </row>
    <row r="1033" spans="1:1" x14ac:dyDescent="0.2">
      <c r="A1033" s="4"/>
    </row>
    <row r="1034" spans="1:1" x14ac:dyDescent="0.2">
      <c r="A1034" s="4"/>
    </row>
    <row r="1035" spans="1:1" x14ac:dyDescent="0.2">
      <c r="A1035" s="4"/>
    </row>
    <row r="1036" spans="1:1" x14ac:dyDescent="0.2">
      <c r="A1036" s="4"/>
    </row>
    <row r="1037" spans="1:1" x14ac:dyDescent="0.2">
      <c r="A1037" s="4"/>
    </row>
    <row r="1038" spans="1:1" x14ac:dyDescent="0.2">
      <c r="A1038" s="4"/>
    </row>
    <row r="1039" spans="1:1" x14ac:dyDescent="0.2">
      <c r="A1039" s="4"/>
    </row>
    <row r="1040" spans="1:1" x14ac:dyDescent="0.2">
      <c r="A1040" s="4"/>
    </row>
    <row r="1041" spans="1:1" x14ac:dyDescent="0.2">
      <c r="A1041" s="4"/>
    </row>
    <row r="1042" spans="1:1" x14ac:dyDescent="0.2">
      <c r="A1042" s="4"/>
    </row>
    <row r="1043" spans="1:1" x14ac:dyDescent="0.2">
      <c r="A1043" s="4"/>
    </row>
    <row r="1044" spans="1:1" x14ac:dyDescent="0.2">
      <c r="A1044" s="4"/>
    </row>
    <row r="1045" spans="1:1" x14ac:dyDescent="0.2">
      <c r="A1045" s="4"/>
    </row>
    <row r="1046" spans="1:1" x14ac:dyDescent="0.2">
      <c r="A1046" s="4"/>
    </row>
    <row r="1047" spans="1:1" x14ac:dyDescent="0.2">
      <c r="A1047" s="4"/>
    </row>
    <row r="1048" spans="1:1" x14ac:dyDescent="0.2">
      <c r="A1048" s="4"/>
    </row>
    <row r="1049" spans="1:1" x14ac:dyDescent="0.2">
      <c r="A1049" s="4"/>
    </row>
    <row r="1050" spans="1:1" x14ac:dyDescent="0.2">
      <c r="A1050" s="4"/>
    </row>
    <row r="1051" spans="1:1" x14ac:dyDescent="0.2">
      <c r="A1051" s="4"/>
    </row>
    <row r="1052" spans="1:1" x14ac:dyDescent="0.2">
      <c r="A1052" s="4"/>
    </row>
    <row r="1053" spans="1:1" x14ac:dyDescent="0.2">
      <c r="A1053" s="4"/>
    </row>
    <row r="1054" spans="1:1" x14ac:dyDescent="0.2">
      <c r="A1054" s="4"/>
    </row>
    <row r="1055" spans="1:1" x14ac:dyDescent="0.2">
      <c r="A1055" s="4"/>
    </row>
    <row r="1056" spans="1:1" x14ac:dyDescent="0.2">
      <c r="A1056" s="4"/>
    </row>
    <row r="1057" spans="1:1" x14ac:dyDescent="0.2">
      <c r="A1057" s="4"/>
    </row>
    <row r="1058" spans="1:1" x14ac:dyDescent="0.2">
      <c r="A1058" s="4"/>
    </row>
    <row r="1059" spans="1:1" x14ac:dyDescent="0.2">
      <c r="A1059" s="4"/>
    </row>
    <row r="1060" spans="1:1" x14ac:dyDescent="0.2">
      <c r="A1060" s="4"/>
    </row>
    <row r="1061" spans="1:1" x14ac:dyDescent="0.2">
      <c r="A1061" s="4"/>
    </row>
    <row r="1062" spans="1:1" x14ac:dyDescent="0.2">
      <c r="A1062" s="4"/>
    </row>
    <row r="1063" spans="1:1" x14ac:dyDescent="0.2">
      <c r="A1063" s="4"/>
    </row>
    <row r="1064" spans="1:1" x14ac:dyDescent="0.2">
      <c r="A1064" s="4"/>
    </row>
    <row r="1065" spans="1:1" x14ac:dyDescent="0.2">
      <c r="A1065" s="4"/>
    </row>
    <row r="1066" spans="1:1" x14ac:dyDescent="0.2">
      <c r="A1066" s="4"/>
    </row>
    <row r="1067" spans="1:1" x14ac:dyDescent="0.2">
      <c r="A1067" s="4"/>
    </row>
    <row r="1068" spans="1:1" x14ac:dyDescent="0.2">
      <c r="A1068" s="4"/>
    </row>
    <row r="1069" spans="1:1" x14ac:dyDescent="0.2">
      <c r="A1069" s="4"/>
    </row>
    <row r="1070" spans="1:1" x14ac:dyDescent="0.2">
      <c r="A1070" s="4"/>
    </row>
    <row r="1071" spans="1:1" x14ac:dyDescent="0.2">
      <c r="A1071" s="4"/>
    </row>
    <row r="1072" spans="1:1" x14ac:dyDescent="0.2">
      <c r="A1072" s="4"/>
    </row>
    <row r="1073" spans="1:1" x14ac:dyDescent="0.2">
      <c r="A1073" s="4"/>
    </row>
    <row r="1074" spans="1:1" x14ac:dyDescent="0.2">
      <c r="A1074" s="4"/>
    </row>
    <row r="1075" spans="1:1" x14ac:dyDescent="0.2">
      <c r="A1075" s="4"/>
    </row>
    <row r="1076" spans="1:1" x14ac:dyDescent="0.2">
      <c r="A1076" s="4"/>
    </row>
    <row r="1077" spans="1:1" x14ac:dyDescent="0.2">
      <c r="A1077" s="4"/>
    </row>
    <row r="1078" spans="1:1" x14ac:dyDescent="0.2">
      <c r="A1078" s="4"/>
    </row>
    <row r="1079" spans="1:1" x14ac:dyDescent="0.2">
      <c r="A1079" s="4"/>
    </row>
    <row r="1080" spans="1:1" x14ac:dyDescent="0.2">
      <c r="A1080" s="4"/>
    </row>
    <row r="1081" spans="1:1" x14ac:dyDescent="0.2">
      <c r="A1081" s="4"/>
    </row>
    <row r="1082" spans="1:1" x14ac:dyDescent="0.2">
      <c r="A1082" s="4"/>
    </row>
    <row r="1083" spans="1:1" x14ac:dyDescent="0.2">
      <c r="A1083" s="4"/>
    </row>
    <row r="1084" spans="1:1" x14ac:dyDescent="0.2">
      <c r="A1084" s="4"/>
    </row>
    <row r="1085" spans="1:1" x14ac:dyDescent="0.2">
      <c r="A1085" s="4"/>
    </row>
    <row r="1086" spans="1:1" x14ac:dyDescent="0.2">
      <c r="A1086" s="4"/>
    </row>
    <row r="1087" spans="1:1" x14ac:dyDescent="0.2">
      <c r="A1087" s="4"/>
    </row>
    <row r="1088" spans="1:1" x14ac:dyDescent="0.2">
      <c r="A1088" s="4"/>
    </row>
    <row r="1089" spans="1:1" x14ac:dyDescent="0.2">
      <c r="A1089" s="4"/>
    </row>
    <row r="1090" spans="1:1" x14ac:dyDescent="0.2">
      <c r="A1090" s="4"/>
    </row>
    <row r="1091" spans="1:1" x14ac:dyDescent="0.2">
      <c r="A1091" s="4"/>
    </row>
    <row r="1092" spans="1:1" x14ac:dyDescent="0.2">
      <c r="A1092" s="4"/>
    </row>
    <row r="1093" spans="1:1" x14ac:dyDescent="0.2">
      <c r="A1093" s="4"/>
    </row>
    <row r="1094" spans="1:1" x14ac:dyDescent="0.2">
      <c r="A1094" s="4"/>
    </row>
    <row r="1095" spans="1:1" x14ac:dyDescent="0.2">
      <c r="A1095" s="4"/>
    </row>
    <row r="1096" spans="1:1" x14ac:dyDescent="0.2">
      <c r="A1096" s="4"/>
    </row>
    <row r="1097" spans="1:1" x14ac:dyDescent="0.2">
      <c r="A1097" s="4"/>
    </row>
    <row r="1098" spans="1:1" x14ac:dyDescent="0.2">
      <c r="A1098" s="4"/>
    </row>
    <row r="1099" spans="1:1" x14ac:dyDescent="0.2">
      <c r="A1099" s="4"/>
    </row>
    <row r="1100" spans="1:1" x14ac:dyDescent="0.2">
      <c r="A1100" s="4"/>
    </row>
    <row r="1101" spans="1:1" x14ac:dyDescent="0.2">
      <c r="A1101" s="4"/>
    </row>
    <row r="1102" spans="1:1" x14ac:dyDescent="0.2">
      <c r="A1102" s="4"/>
    </row>
    <row r="1103" spans="1:1" x14ac:dyDescent="0.2">
      <c r="A1103" s="4"/>
    </row>
    <row r="1104" spans="1:1" x14ac:dyDescent="0.2">
      <c r="A1104" s="4"/>
    </row>
    <row r="1105" spans="1:1" x14ac:dyDescent="0.2">
      <c r="A1105" s="4"/>
    </row>
    <row r="1106" spans="1:1" x14ac:dyDescent="0.2">
      <c r="A1106" s="4"/>
    </row>
    <row r="1107" spans="1:1" x14ac:dyDescent="0.2">
      <c r="A1107" s="4"/>
    </row>
    <row r="1108" spans="1:1" x14ac:dyDescent="0.2">
      <c r="A1108" s="4"/>
    </row>
    <row r="1109" spans="1:1" x14ac:dyDescent="0.2">
      <c r="A1109" s="4"/>
    </row>
    <row r="1110" spans="1:1" x14ac:dyDescent="0.2">
      <c r="A1110" s="4"/>
    </row>
    <row r="1111" spans="1:1" x14ac:dyDescent="0.2">
      <c r="A1111" s="4"/>
    </row>
    <row r="1112" spans="1:1" x14ac:dyDescent="0.2">
      <c r="A1112" s="4"/>
    </row>
    <row r="1113" spans="1:1" x14ac:dyDescent="0.2">
      <c r="A1113" s="4"/>
    </row>
    <row r="1114" spans="1:1" x14ac:dyDescent="0.2">
      <c r="A1114" s="4"/>
    </row>
    <row r="1115" spans="1:1" x14ac:dyDescent="0.2">
      <c r="A1115" s="4"/>
    </row>
    <row r="1116" spans="1:1" x14ac:dyDescent="0.2">
      <c r="A1116" s="4"/>
    </row>
    <row r="1117" spans="1:1" x14ac:dyDescent="0.2">
      <c r="A1117" s="4"/>
    </row>
    <row r="1118" spans="1:1" x14ac:dyDescent="0.2">
      <c r="A1118" s="4"/>
    </row>
    <row r="1119" spans="1:1" x14ac:dyDescent="0.2">
      <c r="A1119" s="4"/>
    </row>
    <row r="1120" spans="1:1" x14ac:dyDescent="0.2">
      <c r="A1120" s="4"/>
    </row>
    <row r="1121" spans="1:1" x14ac:dyDescent="0.2">
      <c r="A1121" s="4"/>
    </row>
    <row r="1122" spans="1:1" x14ac:dyDescent="0.2">
      <c r="A1122" s="4"/>
    </row>
    <row r="1123" spans="1:1" x14ac:dyDescent="0.2">
      <c r="A1123" s="4"/>
    </row>
    <row r="1124" spans="1:1" x14ac:dyDescent="0.2">
      <c r="A1124" s="4"/>
    </row>
    <row r="1125" spans="1:1" x14ac:dyDescent="0.2">
      <c r="A1125" s="4"/>
    </row>
    <row r="1126" spans="1:1" x14ac:dyDescent="0.2">
      <c r="A1126" s="4"/>
    </row>
    <row r="1127" spans="1:1" x14ac:dyDescent="0.2">
      <c r="A1127" s="4"/>
    </row>
    <row r="1128" spans="1:1" x14ac:dyDescent="0.2">
      <c r="A1128" s="4"/>
    </row>
    <row r="1129" spans="1:1" x14ac:dyDescent="0.2">
      <c r="A1129" s="4"/>
    </row>
    <row r="1130" spans="1:1" x14ac:dyDescent="0.2">
      <c r="A1130" s="4"/>
    </row>
    <row r="1131" spans="1:1" x14ac:dyDescent="0.2">
      <c r="A1131" s="4"/>
    </row>
    <row r="1132" spans="1:1" x14ac:dyDescent="0.2">
      <c r="A1132" s="4"/>
    </row>
    <row r="1133" spans="1:1" x14ac:dyDescent="0.2">
      <c r="A1133" s="4"/>
    </row>
    <row r="1134" spans="1:1" x14ac:dyDescent="0.2">
      <c r="A1134" s="4"/>
    </row>
    <row r="1135" spans="1:1" x14ac:dyDescent="0.2">
      <c r="A1135" s="4"/>
    </row>
    <row r="1136" spans="1:1" x14ac:dyDescent="0.2">
      <c r="A1136" s="4"/>
    </row>
    <row r="1137" spans="1:1" x14ac:dyDescent="0.2">
      <c r="A1137" s="4"/>
    </row>
    <row r="1138" spans="1:1" x14ac:dyDescent="0.2">
      <c r="A1138" s="4"/>
    </row>
    <row r="1139" spans="1:1" x14ac:dyDescent="0.2">
      <c r="A1139" s="4"/>
    </row>
    <row r="1140" spans="1:1" x14ac:dyDescent="0.2">
      <c r="A1140" s="4"/>
    </row>
    <row r="1141" spans="1:1" x14ac:dyDescent="0.2">
      <c r="A1141" s="4"/>
    </row>
    <row r="1142" spans="1:1" x14ac:dyDescent="0.2">
      <c r="A1142" s="4"/>
    </row>
    <row r="1143" spans="1:1" x14ac:dyDescent="0.2">
      <c r="A1143" s="4"/>
    </row>
    <row r="1144" spans="1:1" x14ac:dyDescent="0.2">
      <c r="A1144" s="4"/>
    </row>
    <row r="1145" spans="1:1" x14ac:dyDescent="0.2">
      <c r="A1145" s="4"/>
    </row>
    <row r="1146" spans="1:1" x14ac:dyDescent="0.2">
      <c r="A1146" s="4"/>
    </row>
    <row r="1147" spans="1:1" x14ac:dyDescent="0.2">
      <c r="A1147" s="4"/>
    </row>
    <row r="1148" spans="1:1" x14ac:dyDescent="0.2">
      <c r="A1148" s="4"/>
    </row>
    <row r="1149" spans="1:1" x14ac:dyDescent="0.2">
      <c r="A1149" s="4"/>
    </row>
    <row r="1150" spans="1:1" x14ac:dyDescent="0.2">
      <c r="A1150" s="4"/>
    </row>
    <row r="1151" spans="1:1" x14ac:dyDescent="0.2">
      <c r="A1151" s="4"/>
    </row>
    <row r="1152" spans="1:1" x14ac:dyDescent="0.2">
      <c r="A1152" s="4"/>
    </row>
    <row r="1153" spans="1:1" x14ac:dyDescent="0.2">
      <c r="A1153" s="4"/>
    </row>
    <row r="1154" spans="1:1" x14ac:dyDescent="0.2">
      <c r="A1154" s="4"/>
    </row>
    <row r="1155" spans="1:1" x14ac:dyDescent="0.2">
      <c r="A1155" s="4"/>
    </row>
    <row r="1156" spans="1:1" x14ac:dyDescent="0.2">
      <c r="A1156" s="4"/>
    </row>
    <row r="1157" spans="1:1" x14ac:dyDescent="0.2">
      <c r="A1157" s="4"/>
    </row>
    <row r="1158" spans="1:1" x14ac:dyDescent="0.2">
      <c r="A1158" s="4"/>
    </row>
    <row r="1159" spans="1:1" x14ac:dyDescent="0.2">
      <c r="A1159" s="4"/>
    </row>
    <row r="1160" spans="1:1" x14ac:dyDescent="0.2">
      <c r="A1160" s="4"/>
    </row>
    <row r="1161" spans="1:1" x14ac:dyDescent="0.2">
      <c r="A1161" s="4"/>
    </row>
    <row r="1162" spans="1:1" x14ac:dyDescent="0.2">
      <c r="A1162" s="4"/>
    </row>
    <row r="1163" spans="1:1" x14ac:dyDescent="0.2">
      <c r="A1163" s="4"/>
    </row>
    <row r="1164" spans="1:1" x14ac:dyDescent="0.2">
      <c r="A1164" s="4"/>
    </row>
    <row r="1165" spans="1:1" x14ac:dyDescent="0.2">
      <c r="A1165" s="4"/>
    </row>
    <row r="1166" spans="1:1" x14ac:dyDescent="0.2">
      <c r="A1166" s="4"/>
    </row>
    <row r="1167" spans="1:1" x14ac:dyDescent="0.2">
      <c r="A1167" s="4"/>
    </row>
    <row r="1168" spans="1:1" x14ac:dyDescent="0.2">
      <c r="A1168" s="4"/>
    </row>
    <row r="1169" spans="1:1" x14ac:dyDescent="0.2">
      <c r="A1169" s="4"/>
    </row>
    <row r="1170" spans="1:1" x14ac:dyDescent="0.2">
      <c r="A1170" s="4"/>
    </row>
    <row r="1171" spans="1:1" x14ac:dyDescent="0.2">
      <c r="A1171" s="4"/>
    </row>
    <row r="1172" spans="1:1" x14ac:dyDescent="0.2">
      <c r="A1172" s="4"/>
    </row>
    <row r="1173" spans="1:1" x14ac:dyDescent="0.2">
      <c r="A1173" s="4"/>
    </row>
    <row r="1174" spans="1:1" x14ac:dyDescent="0.2">
      <c r="A1174" s="4"/>
    </row>
    <row r="1175" spans="1:1" x14ac:dyDescent="0.2">
      <c r="A1175" s="4"/>
    </row>
    <row r="1176" spans="1:1" x14ac:dyDescent="0.2">
      <c r="A1176" s="4"/>
    </row>
    <row r="1177" spans="1:1" x14ac:dyDescent="0.2">
      <c r="A1177" s="4"/>
    </row>
    <row r="1178" spans="1:1" x14ac:dyDescent="0.2">
      <c r="A1178" s="4"/>
    </row>
    <row r="1179" spans="1:1" x14ac:dyDescent="0.2">
      <c r="A1179" s="4"/>
    </row>
    <row r="1180" spans="1:1" x14ac:dyDescent="0.2">
      <c r="A1180" s="4"/>
    </row>
    <row r="1181" spans="1:1" x14ac:dyDescent="0.2">
      <c r="A1181" s="4"/>
    </row>
    <row r="1182" spans="1:1" x14ac:dyDescent="0.2">
      <c r="A1182" s="4"/>
    </row>
    <row r="1183" spans="1:1" x14ac:dyDescent="0.2">
      <c r="A1183" s="4"/>
    </row>
    <row r="1184" spans="1:1" x14ac:dyDescent="0.2">
      <c r="A1184" s="4"/>
    </row>
    <row r="1185" spans="1:1" x14ac:dyDescent="0.2">
      <c r="A1185" s="4"/>
    </row>
    <row r="1186" spans="1:1" x14ac:dyDescent="0.2">
      <c r="A1186" s="4"/>
    </row>
    <row r="1187" spans="1:1" x14ac:dyDescent="0.2">
      <c r="A1187" s="4"/>
    </row>
    <row r="1188" spans="1:1" x14ac:dyDescent="0.2">
      <c r="A1188" s="4"/>
    </row>
    <row r="1189" spans="1:1" x14ac:dyDescent="0.2">
      <c r="A1189" s="4"/>
    </row>
    <row r="1190" spans="1:1" x14ac:dyDescent="0.2">
      <c r="A1190" s="4"/>
    </row>
    <row r="1191" spans="1:1" x14ac:dyDescent="0.2">
      <c r="A1191" s="4"/>
    </row>
    <row r="1192" spans="1:1" x14ac:dyDescent="0.2">
      <c r="A1192" s="4"/>
    </row>
    <row r="1193" spans="1:1" x14ac:dyDescent="0.2">
      <c r="A1193" s="4"/>
    </row>
    <row r="1194" spans="1:1" x14ac:dyDescent="0.2">
      <c r="A1194" s="4"/>
    </row>
    <row r="1195" spans="1:1" x14ac:dyDescent="0.2">
      <c r="A1195" s="4"/>
    </row>
    <row r="1196" spans="1:1" x14ac:dyDescent="0.2">
      <c r="A1196" s="4"/>
    </row>
    <row r="1197" spans="1:1" x14ac:dyDescent="0.2">
      <c r="A1197" s="4"/>
    </row>
    <row r="1198" spans="1:1" x14ac:dyDescent="0.2">
      <c r="A1198" s="4"/>
    </row>
    <row r="1199" spans="1:1" x14ac:dyDescent="0.2">
      <c r="A1199" s="4"/>
    </row>
    <row r="1200" spans="1:1" x14ac:dyDescent="0.2">
      <c r="A1200" s="4"/>
    </row>
    <row r="1201" spans="1:1" x14ac:dyDescent="0.2">
      <c r="A1201" s="4"/>
    </row>
    <row r="1202" spans="1:1" x14ac:dyDescent="0.2">
      <c r="A1202" s="4"/>
    </row>
    <row r="1203" spans="1:1" x14ac:dyDescent="0.2">
      <c r="A1203" s="4"/>
    </row>
    <row r="1204" spans="1:1" x14ac:dyDescent="0.2">
      <c r="A1204" s="4"/>
    </row>
    <row r="1205" spans="1:1" x14ac:dyDescent="0.2">
      <c r="A1205" s="4"/>
    </row>
    <row r="1206" spans="1:1" x14ac:dyDescent="0.2">
      <c r="A1206" s="4"/>
    </row>
    <row r="1207" spans="1:1" x14ac:dyDescent="0.2">
      <c r="A1207" s="4"/>
    </row>
    <row r="1208" spans="1:1" x14ac:dyDescent="0.2">
      <c r="A1208" s="4"/>
    </row>
    <row r="1209" spans="1:1" x14ac:dyDescent="0.2">
      <c r="A1209" s="4"/>
    </row>
    <row r="1210" spans="1:1" x14ac:dyDescent="0.2">
      <c r="A1210" s="4"/>
    </row>
    <row r="1211" spans="1:1" x14ac:dyDescent="0.2">
      <c r="A1211" s="4"/>
    </row>
    <row r="1212" spans="1:1" x14ac:dyDescent="0.2">
      <c r="A1212" s="4"/>
    </row>
    <row r="1213" spans="1:1" x14ac:dyDescent="0.2">
      <c r="A1213" s="4"/>
    </row>
    <row r="1214" spans="1:1" x14ac:dyDescent="0.2">
      <c r="A1214" s="4"/>
    </row>
    <row r="1215" spans="1:1" x14ac:dyDescent="0.2">
      <c r="A1215" s="4"/>
    </row>
    <row r="1216" spans="1:1" x14ac:dyDescent="0.2">
      <c r="A1216" s="4"/>
    </row>
    <row r="1217" spans="1:1" x14ac:dyDescent="0.2">
      <c r="A1217" s="4"/>
    </row>
    <row r="1218" spans="1:1" x14ac:dyDescent="0.2">
      <c r="A1218" s="4"/>
    </row>
    <row r="1219" spans="1:1" x14ac:dyDescent="0.2">
      <c r="A1219" s="4"/>
    </row>
    <row r="1220" spans="1:1" x14ac:dyDescent="0.2">
      <c r="A1220" s="4"/>
    </row>
    <row r="1221" spans="1:1" x14ac:dyDescent="0.2">
      <c r="A1221" s="4"/>
    </row>
    <row r="1222" spans="1:1" x14ac:dyDescent="0.2">
      <c r="A1222" s="4"/>
    </row>
    <row r="1223" spans="1:1" x14ac:dyDescent="0.2">
      <c r="A1223" s="4"/>
    </row>
    <row r="1224" spans="1:1" x14ac:dyDescent="0.2">
      <c r="A1224" s="4"/>
    </row>
    <row r="1225" spans="1:1" x14ac:dyDescent="0.2">
      <c r="A1225" s="4"/>
    </row>
    <row r="1226" spans="1:1" x14ac:dyDescent="0.2">
      <c r="A1226" s="4"/>
    </row>
    <row r="1227" spans="1:1" x14ac:dyDescent="0.2">
      <c r="A1227" s="4"/>
    </row>
  </sheetData>
  <sortState xmlns:xlrd2="http://schemas.microsoft.com/office/spreadsheetml/2017/richdata2" ref="D3:E1229">
    <sortCondition ref="D1"/>
  </sortState>
  <mergeCells count="1">
    <mergeCell ref="E1:F1"/>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C94BF-0CDF-496C-B011-E2CFEF539CB6}">
  <dimension ref="A1:I257"/>
  <sheetViews>
    <sheetView workbookViewId="0">
      <selection activeCell="B2" sqref="B2"/>
    </sheetView>
  </sheetViews>
  <sheetFormatPr baseColWidth="10" defaultColWidth="8.83203125" defaultRowHeight="15" x14ac:dyDescent="0.2"/>
  <cols>
    <col min="1" max="1" width="19.1640625" style="4" customWidth="1"/>
    <col min="2" max="2" width="11.33203125" style="9" customWidth="1"/>
    <col min="3" max="3" width="14.1640625" customWidth="1"/>
    <col min="4" max="4" width="20.33203125" customWidth="1"/>
    <col min="6" max="6" width="18.33203125" customWidth="1"/>
    <col min="9" max="9" width="11.33203125" customWidth="1"/>
  </cols>
  <sheetData>
    <row r="1" spans="1:9" x14ac:dyDescent="0.2">
      <c r="A1" s="4" t="s">
        <v>490</v>
      </c>
      <c r="B1" s="9" t="s">
        <v>497</v>
      </c>
      <c r="D1" t="s">
        <v>494</v>
      </c>
      <c r="F1" s="77" t="s">
        <v>563</v>
      </c>
    </row>
    <row r="2" spans="1:9" x14ac:dyDescent="0.2">
      <c r="A2" s="4">
        <v>12390</v>
      </c>
      <c r="B2" s="9">
        <v>28</v>
      </c>
      <c r="D2">
        <f t="shared" ref="D2:D65" si="0">VLOOKUP(B2,$F$3:$G$6,2)</f>
        <v>3</v>
      </c>
      <c r="F2" s="10" t="s">
        <v>561</v>
      </c>
      <c r="G2" s="80" t="s">
        <v>562</v>
      </c>
      <c r="H2" s="80"/>
      <c r="I2" s="9"/>
    </row>
    <row r="3" spans="1:9" x14ac:dyDescent="0.2">
      <c r="A3" s="4">
        <v>12391</v>
      </c>
      <c r="B3" s="9">
        <v>19.799999999999997</v>
      </c>
      <c r="C3" s="10"/>
      <c r="D3">
        <f t="shared" si="0"/>
        <v>2</v>
      </c>
      <c r="F3" s="10">
        <v>0</v>
      </c>
      <c r="G3" s="10">
        <v>1</v>
      </c>
      <c r="I3" s="9"/>
    </row>
    <row r="4" spans="1:9" x14ac:dyDescent="0.2">
      <c r="A4" s="4">
        <v>12393</v>
      </c>
      <c r="B4" s="9">
        <v>31.599999999999998</v>
      </c>
      <c r="D4">
        <f t="shared" si="0"/>
        <v>4</v>
      </c>
      <c r="F4" s="10">
        <v>10</v>
      </c>
      <c r="G4" s="10">
        <v>2</v>
      </c>
      <c r="I4" s="9"/>
    </row>
    <row r="5" spans="1:9" x14ac:dyDescent="0.2">
      <c r="A5" s="4">
        <v>12394</v>
      </c>
      <c r="B5" s="9">
        <v>19.799999999999997</v>
      </c>
      <c r="D5">
        <f t="shared" si="0"/>
        <v>2</v>
      </c>
      <c r="F5" s="10">
        <v>20</v>
      </c>
      <c r="G5" s="10">
        <v>3</v>
      </c>
      <c r="I5" s="9"/>
    </row>
    <row r="6" spans="1:9" x14ac:dyDescent="0.2">
      <c r="A6" s="4">
        <v>12395</v>
      </c>
      <c r="B6" s="9">
        <v>28</v>
      </c>
      <c r="D6">
        <f t="shared" si="0"/>
        <v>3</v>
      </c>
      <c r="F6" s="10">
        <v>30</v>
      </c>
      <c r="G6" s="10">
        <v>4</v>
      </c>
    </row>
    <row r="7" spans="1:9" x14ac:dyDescent="0.2">
      <c r="A7" s="4">
        <v>12397</v>
      </c>
      <c r="B7" s="9">
        <v>13.4</v>
      </c>
      <c r="D7">
        <f t="shared" si="0"/>
        <v>2</v>
      </c>
      <c r="E7" s="9"/>
    </row>
    <row r="8" spans="1:9" x14ac:dyDescent="0.2">
      <c r="A8" s="4">
        <v>12399</v>
      </c>
      <c r="B8" s="9">
        <v>22.7</v>
      </c>
      <c r="D8">
        <f t="shared" si="0"/>
        <v>3</v>
      </c>
      <c r="E8" s="20"/>
      <c r="F8" s="21"/>
      <c r="G8" s="21"/>
    </row>
    <row r="9" spans="1:9" x14ac:dyDescent="0.2">
      <c r="A9" s="4">
        <v>12401</v>
      </c>
      <c r="B9" s="9">
        <v>20.224999999999998</v>
      </c>
      <c r="D9">
        <f t="shared" si="0"/>
        <v>3</v>
      </c>
      <c r="E9" s="20"/>
    </row>
    <row r="10" spans="1:9" x14ac:dyDescent="0.2">
      <c r="A10" s="4">
        <v>12402</v>
      </c>
      <c r="B10" s="9">
        <v>8.85</v>
      </c>
      <c r="D10">
        <f t="shared" si="0"/>
        <v>1</v>
      </c>
      <c r="E10" s="9"/>
    </row>
    <row r="11" spans="1:9" x14ac:dyDescent="0.2">
      <c r="A11" s="4">
        <v>12403</v>
      </c>
      <c r="B11" s="9">
        <v>11.309999999999999</v>
      </c>
      <c r="D11">
        <f t="shared" si="0"/>
        <v>2</v>
      </c>
      <c r="E11" s="9"/>
    </row>
    <row r="12" spans="1:9" x14ac:dyDescent="0.2">
      <c r="A12" s="4">
        <v>12406</v>
      </c>
      <c r="B12" s="9">
        <v>33.950000000000003</v>
      </c>
      <c r="D12">
        <f t="shared" si="0"/>
        <v>4</v>
      </c>
    </row>
    <row r="13" spans="1:9" x14ac:dyDescent="0.2">
      <c r="A13" s="4">
        <v>12407</v>
      </c>
      <c r="B13" s="9">
        <v>5.8</v>
      </c>
      <c r="D13">
        <f t="shared" si="0"/>
        <v>1</v>
      </c>
    </row>
    <row r="14" spans="1:9" x14ac:dyDescent="0.2">
      <c r="A14" s="4">
        <v>12408</v>
      </c>
      <c r="B14" s="9">
        <v>11.315</v>
      </c>
      <c r="D14">
        <f t="shared" si="0"/>
        <v>2</v>
      </c>
    </row>
    <row r="15" spans="1:9" x14ac:dyDescent="0.2">
      <c r="A15" s="4">
        <v>12410</v>
      </c>
      <c r="B15" s="9">
        <v>11.6</v>
      </c>
      <c r="D15">
        <f t="shared" si="0"/>
        <v>2</v>
      </c>
    </row>
    <row r="16" spans="1:9" x14ac:dyDescent="0.2">
      <c r="A16" s="4">
        <v>12412</v>
      </c>
      <c r="B16" s="9">
        <v>29.9</v>
      </c>
      <c r="D16">
        <f t="shared" si="0"/>
        <v>3</v>
      </c>
    </row>
    <row r="17" spans="1:4" x14ac:dyDescent="0.2">
      <c r="A17" s="4">
        <v>12413</v>
      </c>
      <c r="B17" s="9">
        <v>8.85</v>
      </c>
      <c r="D17">
        <f t="shared" si="0"/>
        <v>1</v>
      </c>
    </row>
    <row r="18" spans="1:4" x14ac:dyDescent="0.2">
      <c r="A18" s="4">
        <v>12414</v>
      </c>
      <c r="B18" s="9">
        <v>8.3000000000000007</v>
      </c>
      <c r="D18">
        <f t="shared" si="0"/>
        <v>1</v>
      </c>
    </row>
    <row r="19" spans="1:4" x14ac:dyDescent="0.2">
      <c r="A19" s="4">
        <v>12417</v>
      </c>
      <c r="B19" s="9">
        <v>42.81</v>
      </c>
      <c r="D19">
        <f t="shared" si="0"/>
        <v>4</v>
      </c>
    </row>
    <row r="20" spans="1:4" x14ac:dyDescent="0.2">
      <c r="A20" s="4">
        <v>12418</v>
      </c>
      <c r="B20" s="9">
        <v>9.1</v>
      </c>
      <c r="D20">
        <f t="shared" si="0"/>
        <v>1</v>
      </c>
    </row>
    <row r="21" spans="1:4" x14ac:dyDescent="0.2">
      <c r="A21" s="4">
        <v>12420</v>
      </c>
      <c r="B21" s="9">
        <v>8.7099999999999991</v>
      </c>
      <c r="D21">
        <f t="shared" si="0"/>
        <v>1</v>
      </c>
    </row>
    <row r="22" spans="1:4" x14ac:dyDescent="0.2">
      <c r="A22" s="4">
        <v>12421</v>
      </c>
      <c r="B22" s="9">
        <v>10.86</v>
      </c>
      <c r="D22">
        <f t="shared" si="0"/>
        <v>2</v>
      </c>
    </row>
    <row r="23" spans="1:4" x14ac:dyDescent="0.2">
      <c r="A23" s="4">
        <v>12422</v>
      </c>
      <c r="B23" s="9">
        <v>11.85</v>
      </c>
      <c r="D23">
        <f t="shared" si="0"/>
        <v>2</v>
      </c>
    </row>
    <row r="24" spans="1:4" x14ac:dyDescent="0.2">
      <c r="A24" s="4">
        <v>12423</v>
      </c>
      <c r="B24" s="9">
        <v>22.375</v>
      </c>
      <c r="D24">
        <f t="shared" si="0"/>
        <v>3</v>
      </c>
    </row>
    <row r="25" spans="1:4" x14ac:dyDescent="0.2">
      <c r="A25" s="4">
        <v>12424</v>
      </c>
      <c r="B25" s="9">
        <v>11.55</v>
      </c>
      <c r="D25">
        <f t="shared" si="0"/>
        <v>2</v>
      </c>
    </row>
    <row r="26" spans="1:4" x14ac:dyDescent="0.2">
      <c r="A26" s="4">
        <v>12425</v>
      </c>
      <c r="B26" s="9">
        <v>11.500000000000002</v>
      </c>
      <c r="D26">
        <f t="shared" si="0"/>
        <v>2</v>
      </c>
    </row>
    <row r="27" spans="1:4" x14ac:dyDescent="0.2">
      <c r="A27" s="4">
        <v>12426</v>
      </c>
      <c r="B27" s="9">
        <v>8.25</v>
      </c>
      <c r="D27">
        <f t="shared" si="0"/>
        <v>1</v>
      </c>
    </row>
    <row r="28" spans="1:4" x14ac:dyDescent="0.2">
      <c r="A28" s="4">
        <v>12427</v>
      </c>
      <c r="B28" s="9">
        <v>8.9</v>
      </c>
      <c r="D28">
        <f t="shared" si="0"/>
        <v>1</v>
      </c>
    </row>
    <row r="29" spans="1:4" x14ac:dyDescent="0.2">
      <c r="A29" s="4">
        <v>12456</v>
      </c>
      <c r="B29" s="9">
        <v>13.950000000000001</v>
      </c>
      <c r="D29">
        <f t="shared" si="0"/>
        <v>2</v>
      </c>
    </row>
    <row r="30" spans="1:4" x14ac:dyDescent="0.2">
      <c r="A30" s="4">
        <v>13908</v>
      </c>
      <c r="B30" s="9">
        <v>9</v>
      </c>
      <c r="D30">
        <f t="shared" si="0"/>
        <v>1</v>
      </c>
    </row>
    <row r="31" spans="1:4" x14ac:dyDescent="0.2">
      <c r="A31" s="4">
        <v>14112</v>
      </c>
      <c r="B31" s="9">
        <v>12.8</v>
      </c>
      <c r="D31">
        <f t="shared" si="0"/>
        <v>2</v>
      </c>
    </row>
    <row r="32" spans="1:4" x14ac:dyDescent="0.2">
      <c r="A32" s="4">
        <v>14117</v>
      </c>
      <c r="B32" s="9">
        <v>20.399999999999999</v>
      </c>
      <c r="D32">
        <f t="shared" si="0"/>
        <v>3</v>
      </c>
    </row>
    <row r="33" spans="1:4" x14ac:dyDescent="0.2">
      <c r="A33" s="4">
        <v>14698</v>
      </c>
      <c r="B33" s="9">
        <v>16.3</v>
      </c>
      <c r="D33">
        <f t="shared" si="0"/>
        <v>2</v>
      </c>
    </row>
    <row r="34" spans="1:4" x14ac:dyDescent="0.2">
      <c r="A34" s="4">
        <v>14952</v>
      </c>
      <c r="B34" s="9">
        <v>23.724999999999998</v>
      </c>
      <c r="D34">
        <f t="shared" si="0"/>
        <v>3</v>
      </c>
    </row>
    <row r="35" spans="1:4" x14ac:dyDescent="0.2">
      <c r="A35" s="4">
        <v>14953</v>
      </c>
      <c r="B35" s="9">
        <v>16.3</v>
      </c>
      <c r="D35">
        <f t="shared" si="0"/>
        <v>2</v>
      </c>
    </row>
    <row r="36" spans="1:4" x14ac:dyDescent="0.2">
      <c r="A36" s="4">
        <v>14964</v>
      </c>
      <c r="B36" s="9">
        <v>16.899999999999999</v>
      </c>
      <c r="D36">
        <f t="shared" si="0"/>
        <v>2</v>
      </c>
    </row>
    <row r="37" spans="1:4" x14ac:dyDescent="0.2">
      <c r="A37" s="4">
        <v>14965</v>
      </c>
      <c r="B37" s="9">
        <v>12.875</v>
      </c>
      <c r="D37">
        <f t="shared" si="0"/>
        <v>2</v>
      </c>
    </row>
    <row r="38" spans="1:4" x14ac:dyDescent="0.2">
      <c r="A38" s="4">
        <v>14976</v>
      </c>
      <c r="B38" s="9">
        <v>19.799999999999997</v>
      </c>
      <c r="D38">
        <f t="shared" si="0"/>
        <v>2</v>
      </c>
    </row>
    <row r="39" spans="1:4" x14ac:dyDescent="0.2">
      <c r="A39" s="4">
        <v>14997</v>
      </c>
      <c r="B39" s="9">
        <v>16.3</v>
      </c>
      <c r="D39">
        <f t="shared" si="0"/>
        <v>2</v>
      </c>
    </row>
    <row r="40" spans="1:4" x14ac:dyDescent="0.2">
      <c r="A40" s="4">
        <v>14998</v>
      </c>
      <c r="B40" s="9">
        <v>22.259999999999998</v>
      </c>
      <c r="D40">
        <f t="shared" si="0"/>
        <v>3</v>
      </c>
    </row>
    <row r="41" spans="1:4" x14ac:dyDescent="0.2">
      <c r="A41" s="4">
        <v>14999</v>
      </c>
      <c r="B41" s="9">
        <v>16.724999999999998</v>
      </c>
      <c r="D41">
        <f t="shared" si="0"/>
        <v>2</v>
      </c>
    </row>
    <row r="42" spans="1:4" x14ac:dyDescent="0.2">
      <c r="A42" s="4">
        <v>15000</v>
      </c>
      <c r="B42" s="9">
        <v>13.625</v>
      </c>
      <c r="D42">
        <f t="shared" si="0"/>
        <v>2</v>
      </c>
    </row>
    <row r="43" spans="1:4" x14ac:dyDescent="0.2">
      <c r="A43" s="4">
        <v>15002</v>
      </c>
      <c r="B43" s="9">
        <v>11.75</v>
      </c>
      <c r="D43">
        <f t="shared" si="0"/>
        <v>2</v>
      </c>
    </row>
    <row r="44" spans="1:4" x14ac:dyDescent="0.2">
      <c r="A44" s="4">
        <v>15585</v>
      </c>
      <c r="B44" s="9">
        <v>14.125</v>
      </c>
      <c r="D44">
        <f t="shared" si="0"/>
        <v>2</v>
      </c>
    </row>
    <row r="45" spans="1:4" x14ac:dyDescent="0.2">
      <c r="A45" s="4">
        <v>15587</v>
      </c>
      <c r="B45" s="9">
        <v>11.370000000000001</v>
      </c>
      <c r="D45">
        <f t="shared" si="0"/>
        <v>2</v>
      </c>
    </row>
    <row r="46" spans="1:4" x14ac:dyDescent="0.2">
      <c r="A46" s="4">
        <v>15589</v>
      </c>
      <c r="B46" s="9">
        <v>11.155000000000001</v>
      </c>
      <c r="D46">
        <f t="shared" si="0"/>
        <v>2</v>
      </c>
    </row>
    <row r="47" spans="1:4" x14ac:dyDescent="0.2">
      <c r="A47" s="4">
        <v>15590</v>
      </c>
      <c r="B47" s="9">
        <v>11.850000000000001</v>
      </c>
      <c r="D47">
        <f t="shared" si="0"/>
        <v>2</v>
      </c>
    </row>
    <row r="48" spans="1:4" x14ac:dyDescent="0.2">
      <c r="A48" s="4">
        <v>15592</v>
      </c>
      <c r="B48" s="9">
        <v>11.3</v>
      </c>
      <c r="D48">
        <f t="shared" si="0"/>
        <v>2</v>
      </c>
    </row>
    <row r="49" spans="1:4" x14ac:dyDescent="0.2">
      <c r="A49" s="4">
        <v>15593</v>
      </c>
      <c r="B49" s="9">
        <v>20.149999999999999</v>
      </c>
      <c r="D49">
        <f t="shared" si="0"/>
        <v>3</v>
      </c>
    </row>
    <row r="50" spans="1:4" x14ac:dyDescent="0.2">
      <c r="A50" s="4">
        <v>15594</v>
      </c>
      <c r="B50" s="9">
        <v>11.600000000000001</v>
      </c>
      <c r="D50">
        <f t="shared" si="0"/>
        <v>2</v>
      </c>
    </row>
    <row r="51" spans="1:4" x14ac:dyDescent="0.2">
      <c r="A51" s="4">
        <v>15632</v>
      </c>
      <c r="B51" s="9">
        <v>8.3000000000000007</v>
      </c>
      <c r="D51">
        <f t="shared" si="0"/>
        <v>1</v>
      </c>
    </row>
    <row r="52" spans="1:4" x14ac:dyDescent="0.2">
      <c r="A52" s="4">
        <v>15634</v>
      </c>
      <c r="B52" s="9">
        <v>14.31</v>
      </c>
      <c r="D52">
        <f t="shared" si="0"/>
        <v>2</v>
      </c>
    </row>
    <row r="53" spans="1:4" x14ac:dyDescent="0.2">
      <c r="A53" s="4">
        <v>15636</v>
      </c>
      <c r="B53" s="9">
        <v>16.84</v>
      </c>
      <c r="D53">
        <f t="shared" si="0"/>
        <v>2</v>
      </c>
    </row>
    <row r="54" spans="1:4" x14ac:dyDescent="0.2">
      <c r="A54" s="4">
        <v>15637</v>
      </c>
      <c r="B54" s="9">
        <v>11.855</v>
      </c>
      <c r="D54">
        <f t="shared" si="0"/>
        <v>2</v>
      </c>
    </row>
    <row r="55" spans="1:4" x14ac:dyDescent="0.2">
      <c r="A55" s="4">
        <v>15640</v>
      </c>
      <c r="B55" s="9">
        <v>11.450000000000001</v>
      </c>
      <c r="D55">
        <f t="shared" si="0"/>
        <v>2</v>
      </c>
    </row>
    <row r="56" spans="1:4" x14ac:dyDescent="0.2">
      <c r="A56" s="4">
        <v>16049</v>
      </c>
      <c r="B56" s="9">
        <v>11.475000000000001</v>
      </c>
      <c r="D56">
        <f t="shared" si="0"/>
        <v>2</v>
      </c>
    </row>
    <row r="57" spans="1:4" x14ac:dyDescent="0.2">
      <c r="A57" s="4">
        <v>16050</v>
      </c>
      <c r="B57" s="9">
        <v>8.7750000000000004</v>
      </c>
      <c r="D57">
        <f t="shared" si="0"/>
        <v>1</v>
      </c>
    </row>
    <row r="58" spans="1:4" x14ac:dyDescent="0.2">
      <c r="A58" s="4">
        <v>16070</v>
      </c>
      <c r="B58" s="9">
        <v>14.354999999999999</v>
      </c>
      <c r="D58">
        <f t="shared" si="0"/>
        <v>2</v>
      </c>
    </row>
    <row r="59" spans="1:4" x14ac:dyDescent="0.2">
      <c r="A59" s="4">
        <v>16071</v>
      </c>
      <c r="B59" s="9">
        <v>11.6</v>
      </c>
      <c r="D59">
        <f t="shared" si="0"/>
        <v>2</v>
      </c>
    </row>
    <row r="60" spans="1:4" x14ac:dyDescent="0.2">
      <c r="A60" s="4">
        <v>16072</v>
      </c>
      <c r="B60" s="9">
        <v>10.8</v>
      </c>
      <c r="D60">
        <f t="shared" si="0"/>
        <v>2</v>
      </c>
    </row>
    <row r="61" spans="1:4" x14ac:dyDescent="0.2">
      <c r="A61" s="4">
        <v>16073</v>
      </c>
      <c r="B61" s="9">
        <v>26.049999999999997</v>
      </c>
      <c r="D61">
        <f t="shared" si="0"/>
        <v>3</v>
      </c>
    </row>
    <row r="62" spans="1:4" x14ac:dyDescent="0.2">
      <c r="A62" s="4">
        <v>16076</v>
      </c>
      <c r="B62" s="9">
        <v>6.4</v>
      </c>
      <c r="D62">
        <f t="shared" si="0"/>
        <v>1</v>
      </c>
    </row>
    <row r="63" spans="1:4" x14ac:dyDescent="0.2">
      <c r="A63" s="4">
        <v>17790</v>
      </c>
      <c r="B63" s="9">
        <v>7</v>
      </c>
      <c r="D63">
        <f t="shared" si="0"/>
        <v>1</v>
      </c>
    </row>
    <row r="64" spans="1:4" x14ac:dyDescent="0.2">
      <c r="A64" s="4">
        <v>17791</v>
      </c>
      <c r="B64" s="9">
        <v>5.5</v>
      </c>
      <c r="D64">
        <f t="shared" si="0"/>
        <v>1</v>
      </c>
    </row>
    <row r="65" spans="1:4" x14ac:dyDescent="0.2">
      <c r="A65" s="4">
        <v>17800</v>
      </c>
      <c r="B65" s="9">
        <v>6.7</v>
      </c>
      <c r="D65">
        <f t="shared" si="0"/>
        <v>1</v>
      </c>
    </row>
    <row r="66" spans="1:4" x14ac:dyDescent="0.2">
      <c r="A66" s="4">
        <v>17802</v>
      </c>
      <c r="B66" s="9">
        <v>3.2</v>
      </c>
      <c r="D66">
        <f t="shared" ref="D66:D129" si="1">VLOOKUP(B66,$F$3:$G$6,2)</f>
        <v>1</v>
      </c>
    </row>
    <row r="67" spans="1:4" x14ac:dyDescent="0.2">
      <c r="A67" s="4">
        <v>17831</v>
      </c>
      <c r="B67" s="9">
        <v>43.35</v>
      </c>
      <c r="D67">
        <f t="shared" si="1"/>
        <v>4</v>
      </c>
    </row>
    <row r="68" spans="1:4" x14ac:dyDescent="0.2">
      <c r="A68" s="4">
        <v>17832</v>
      </c>
      <c r="B68" s="9">
        <v>3</v>
      </c>
      <c r="D68">
        <f t="shared" si="1"/>
        <v>1</v>
      </c>
    </row>
    <row r="69" spans="1:4" x14ac:dyDescent="0.2">
      <c r="A69" s="4">
        <v>17835</v>
      </c>
      <c r="B69" s="9">
        <v>2.5</v>
      </c>
      <c r="D69">
        <f t="shared" si="1"/>
        <v>1</v>
      </c>
    </row>
    <row r="70" spans="1:4" x14ac:dyDescent="0.2">
      <c r="A70" s="4">
        <v>17836</v>
      </c>
      <c r="B70" s="9">
        <v>25.049999999999997</v>
      </c>
      <c r="D70">
        <f t="shared" si="1"/>
        <v>3</v>
      </c>
    </row>
    <row r="71" spans="1:4" x14ac:dyDescent="0.2">
      <c r="A71" s="4">
        <v>17837</v>
      </c>
      <c r="B71" s="9">
        <v>25.074999999999996</v>
      </c>
      <c r="D71">
        <f t="shared" si="1"/>
        <v>3</v>
      </c>
    </row>
    <row r="72" spans="1:4" x14ac:dyDescent="0.2">
      <c r="A72" s="4">
        <v>17839</v>
      </c>
      <c r="B72" s="9">
        <v>23.299999999999997</v>
      </c>
      <c r="D72">
        <f t="shared" si="1"/>
        <v>3</v>
      </c>
    </row>
    <row r="73" spans="1:4" x14ac:dyDescent="0.2">
      <c r="A73" s="4">
        <v>17840</v>
      </c>
      <c r="B73" s="9">
        <v>20.399999999999999</v>
      </c>
      <c r="D73">
        <f t="shared" si="1"/>
        <v>3</v>
      </c>
    </row>
    <row r="74" spans="1:4" x14ac:dyDescent="0.2">
      <c r="A74" s="4">
        <v>17841</v>
      </c>
      <c r="B74" s="9">
        <v>22.7</v>
      </c>
      <c r="D74">
        <f t="shared" si="1"/>
        <v>3</v>
      </c>
    </row>
    <row r="75" spans="1:4" x14ac:dyDescent="0.2">
      <c r="A75" s="4">
        <v>17908</v>
      </c>
      <c r="B75" s="9">
        <v>17.475000000000001</v>
      </c>
      <c r="D75">
        <f t="shared" si="1"/>
        <v>2</v>
      </c>
    </row>
    <row r="76" spans="1:4" x14ac:dyDescent="0.2">
      <c r="A76" s="4">
        <v>17999</v>
      </c>
      <c r="B76" s="9">
        <v>11.265000000000001</v>
      </c>
      <c r="D76">
        <f t="shared" si="1"/>
        <v>2</v>
      </c>
    </row>
    <row r="77" spans="1:4" x14ac:dyDescent="0.2">
      <c r="A77" s="4">
        <v>18002</v>
      </c>
      <c r="B77" s="9">
        <v>8.1549999999999994</v>
      </c>
      <c r="D77">
        <f t="shared" si="1"/>
        <v>1</v>
      </c>
    </row>
    <row r="78" spans="1:4" x14ac:dyDescent="0.2">
      <c r="A78" s="4">
        <v>18004</v>
      </c>
      <c r="B78" s="9">
        <v>11.500000000000002</v>
      </c>
      <c r="D78">
        <f t="shared" si="1"/>
        <v>2</v>
      </c>
    </row>
    <row r="79" spans="1:4" x14ac:dyDescent="0.2">
      <c r="A79" s="4">
        <v>18005</v>
      </c>
      <c r="B79" s="9">
        <v>13.82</v>
      </c>
      <c r="D79">
        <f t="shared" si="1"/>
        <v>2</v>
      </c>
    </row>
    <row r="80" spans="1:4" x14ac:dyDescent="0.2">
      <c r="A80" s="4">
        <v>18006</v>
      </c>
      <c r="B80" s="9">
        <v>14.125</v>
      </c>
      <c r="D80">
        <f t="shared" si="1"/>
        <v>2</v>
      </c>
    </row>
    <row r="81" spans="1:4" x14ac:dyDescent="0.2">
      <c r="A81" s="4">
        <v>18008</v>
      </c>
      <c r="B81" s="9">
        <v>11.705</v>
      </c>
      <c r="D81">
        <f t="shared" si="1"/>
        <v>2</v>
      </c>
    </row>
    <row r="82" spans="1:4" x14ac:dyDescent="0.2">
      <c r="A82" s="4">
        <v>18009</v>
      </c>
      <c r="B82" s="9">
        <v>13.700000000000001</v>
      </c>
      <c r="D82">
        <f t="shared" si="1"/>
        <v>2</v>
      </c>
    </row>
    <row r="83" spans="1:4" x14ac:dyDescent="0.2">
      <c r="A83" s="4">
        <v>18010</v>
      </c>
      <c r="B83" s="9">
        <v>14.065000000000001</v>
      </c>
      <c r="D83">
        <f t="shared" si="1"/>
        <v>2</v>
      </c>
    </row>
    <row r="84" spans="1:4" x14ac:dyDescent="0.2">
      <c r="A84" s="4">
        <v>18013</v>
      </c>
      <c r="B84" s="9">
        <v>11.355</v>
      </c>
      <c r="D84">
        <f t="shared" si="1"/>
        <v>2</v>
      </c>
    </row>
    <row r="85" spans="1:4" x14ac:dyDescent="0.2">
      <c r="A85" s="4">
        <v>18014</v>
      </c>
      <c r="B85" s="9">
        <v>33.020000000000003</v>
      </c>
      <c r="D85">
        <f t="shared" si="1"/>
        <v>4</v>
      </c>
    </row>
    <row r="86" spans="1:4" x14ac:dyDescent="0.2">
      <c r="A86" s="4">
        <v>18015</v>
      </c>
      <c r="B86" s="9">
        <v>41.65</v>
      </c>
      <c r="D86">
        <f t="shared" si="1"/>
        <v>4</v>
      </c>
    </row>
    <row r="87" spans="1:4" x14ac:dyDescent="0.2">
      <c r="A87" s="4">
        <v>18018</v>
      </c>
      <c r="B87" s="9">
        <v>8.1125000000000007</v>
      </c>
      <c r="D87">
        <f t="shared" si="1"/>
        <v>1</v>
      </c>
    </row>
    <row r="88" spans="1:4" x14ac:dyDescent="0.2">
      <c r="A88" s="4">
        <v>18019</v>
      </c>
      <c r="B88" s="9">
        <v>13.255000000000001</v>
      </c>
      <c r="D88">
        <f t="shared" si="1"/>
        <v>2</v>
      </c>
    </row>
    <row r="89" spans="1:4" x14ac:dyDescent="0.2">
      <c r="A89" s="4">
        <v>18022</v>
      </c>
      <c r="B89" s="9">
        <v>8.3125</v>
      </c>
      <c r="D89">
        <f t="shared" si="1"/>
        <v>1</v>
      </c>
    </row>
    <row r="90" spans="1:4" x14ac:dyDescent="0.2">
      <c r="A90" s="4">
        <v>18024</v>
      </c>
      <c r="B90" s="9">
        <v>8.25</v>
      </c>
      <c r="D90">
        <f t="shared" si="1"/>
        <v>1</v>
      </c>
    </row>
    <row r="91" spans="1:4" x14ac:dyDescent="0.2">
      <c r="A91" s="4">
        <v>18027</v>
      </c>
      <c r="B91" s="9">
        <v>11.55</v>
      </c>
      <c r="D91">
        <f t="shared" si="1"/>
        <v>2</v>
      </c>
    </row>
    <row r="92" spans="1:4" x14ac:dyDescent="0.2">
      <c r="A92" s="4">
        <v>18030</v>
      </c>
      <c r="B92" s="9">
        <v>11</v>
      </c>
      <c r="D92">
        <f t="shared" si="1"/>
        <v>2</v>
      </c>
    </row>
    <row r="93" spans="1:4" x14ac:dyDescent="0.2">
      <c r="A93" s="4">
        <v>18033</v>
      </c>
      <c r="B93" s="9">
        <v>8.6624999999999996</v>
      </c>
      <c r="D93">
        <f t="shared" si="1"/>
        <v>1</v>
      </c>
    </row>
    <row r="94" spans="1:4" x14ac:dyDescent="0.2">
      <c r="A94" s="4">
        <v>18045</v>
      </c>
      <c r="B94" s="9">
        <v>11.3</v>
      </c>
      <c r="D94">
        <f t="shared" si="1"/>
        <v>2</v>
      </c>
    </row>
    <row r="95" spans="1:4" x14ac:dyDescent="0.2">
      <c r="A95" s="4">
        <v>18048</v>
      </c>
      <c r="B95" s="9">
        <v>8.375</v>
      </c>
      <c r="D95">
        <f t="shared" si="1"/>
        <v>1</v>
      </c>
    </row>
    <row r="96" spans="1:4" x14ac:dyDescent="0.2">
      <c r="A96" s="4">
        <v>18053</v>
      </c>
      <c r="B96" s="9">
        <v>8.3000000000000007</v>
      </c>
      <c r="D96">
        <f t="shared" si="1"/>
        <v>1</v>
      </c>
    </row>
    <row r="97" spans="1:4" x14ac:dyDescent="0.2">
      <c r="A97" s="4">
        <v>18055</v>
      </c>
      <c r="B97" s="9">
        <v>8.7899999999999991</v>
      </c>
      <c r="D97">
        <f t="shared" si="1"/>
        <v>1</v>
      </c>
    </row>
    <row r="98" spans="1:4" x14ac:dyDescent="0.2">
      <c r="A98" s="4">
        <v>18056</v>
      </c>
      <c r="B98" s="9">
        <v>11.175000000000001</v>
      </c>
      <c r="D98">
        <f t="shared" si="1"/>
        <v>2</v>
      </c>
    </row>
    <row r="99" spans="1:4" x14ac:dyDescent="0.2">
      <c r="A99" s="4">
        <v>18058</v>
      </c>
      <c r="B99" s="9">
        <v>11.475</v>
      </c>
      <c r="D99">
        <f t="shared" si="1"/>
        <v>2</v>
      </c>
    </row>
    <row r="100" spans="1:4" x14ac:dyDescent="0.2">
      <c r="A100" s="4">
        <v>18059</v>
      </c>
      <c r="B100" s="9">
        <v>15.75</v>
      </c>
      <c r="D100">
        <f t="shared" si="1"/>
        <v>2</v>
      </c>
    </row>
    <row r="101" spans="1:4" x14ac:dyDescent="0.2">
      <c r="A101" s="4">
        <v>18061</v>
      </c>
      <c r="B101" s="9">
        <v>8.85</v>
      </c>
      <c r="D101">
        <f t="shared" si="1"/>
        <v>1</v>
      </c>
    </row>
    <row r="102" spans="1:4" x14ac:dyDescent="0.2">
      <c r="A102" s="4">
        <v>18062</v>
      </c>
      <c r="B102" s="9">
        <v>33.549999999999997</v>
      </c>
      <c r="D102">
        <f t="shared" si="1"/>
        <v>4</v>
      </c>
    </row>
    <row r="103" spans="1:4" x14ac:dyDescent="0.2">
      <c r="A103" s="4">
        <v>18064</v>
      </c>
      <c r="B103" s="9">
        <v>7.625</v>
      </c>
      <c r="D103">
        <f t="shared" si="1"/>
        <v>1</v>
      </c>
    </row>
    <row r="104" spans="1:4" x14ac:dyDescent="0.2">
      <c r="A104" s="4">
        <v>18065</v>
      </c>
      <c r="B104" s="9">
        <v>11.605</v>
      </c>
      <c r="D104">
        <f t="shared" si="1"/>
        <v>2</v>
      </c>
    </row>
    <row r="105" spans="1:4" x14ac:dyDescent="0.2">
      <c r="A105" s="4">
        <v>18066</v>
      </c>
      <c r="B105" s="9">
        <v>11.625</v>
      </c>
      <c r="D105">
        <f t="shared" si="1"/>
        <v>2</v>
      </c>
    </row>
    <row r="106" spans="1:4" x14ac:dyDescent="0.2">
      <c r="A106" s="4">
        <v>18067</v>
      </c>
      <c r="B106" s="9">
        <v>11.712500000000002</v>
      </c>
      <c r="D106">
        <f t="shared" si="1"/>
        <v>2</v>
      </c>
    </row>
    <row r="107" spans="1:4" x14ac:dyDescent="0.2">
      <c r="A107" s="4">
        <v>18068</v>
      </c>
      <c r="B107" s="9">
        <v>8.1549999999999994</v>
      </c>
      <c r="D107">
        <f t="shared" si="1"/>
        <v>1</v>
      </c>
    </row>
    <row r="108" spans="1:4" x14ac:dyDescent="0.2">
      <c r="A108" s="4">
        <v>18069</v>
      </c>
      <c r="B108" s="9">
        <v>19.799999999999997</v>
      </c>
      <c r="D108">
        <f t="shared" si="1"/>
        <v>2</v>
      </c>
    </row>
    <row r="109" spans="1:4" x14ac:dyDescent="0.2">
      <c r="A109" s="4">
        <v>18070</v>
      </c>
      <c r="B109" s="9">
        <v>20.399999999999999</v>
      </c>
      <c r="D109">
        <f t="shared" si="1"/>
        <v>3</v>
      </c>
    </row>
    <row r="110" spans="1:4" x14ac:dyDescent="0.2">
      <c r="A110" s="4">
        <v>18071</v>
      </c>
      <c r="B110" s="9">
        <v>12.8</v>
      </c>
      <c r="D110">
        <f t="shared" si="1"/>
        <v>2</v>
      </c>
    </row>
    <row r="111" spans="1:4" x14ac:dyDescent="0.2">
      <c r="A111" s="4">
        <v>18072</v>
      </c>
      <c r="B111" s="9">
        <v>16.899999999999999</v>
      </c>
      <c r="D111">
        <f t="shared" si="1"/>
        <v>2</v>
      </c>
    </row>
    <row r="112" spans="1:4" x14ac:dyDescent="0.2">
      <c r="A112" s="4">
        <v>18073</v>
      </c>
      <c r="B112" s="9">
        <v>19.799999999999997</v>
      </c>
      <c r="D112">
        <f t="shared" si="1"/>
        <v>2</v>
      </c>
    </row>
    <row r="113" spans="1:4" x14ac:dyDescent="0.2">
      <c r="A113" s="4">
        <v>18074</v>
      </c>
      <c r="B113" s="9">
        <v>16.899999999999999</v>
      </c>
      <c r="D113">
        <f t="shared" si="1"/>
        <v>2</v>
      </c>
    </row>
    <row r="114" spans="1:4" x14ac:dyDescent="0.2">
      <c r="A114" s="4">
        <v>18077</v>
      </c>
      <c r="B114" s="9">
        <v>16.3</v>
      </c>
      <c r="D114">
        <f t="shared" si="1"/>
        <v>2</v>
      </c>
    </row>
    <row r="115" spans="1:4" x14ac:dyDescent="0.2">
      <c r="A115" s="4">
        <v>18078</v>
      </c>
      <c r="B115" s="9">
        <v>24.15</v>
      </c>
      <c r="D115">
        <f t="shared" si="1"/>
        <v>3</v>
      </c>
    </row>
    <row r="116" spans="1:4" x14ac:dyDescent="0.2">
      <c r="A116" s="4">
        <v>18079</v>
      </c>
      <c r="B116" s="9">
        <v>16.899999999999999</v>
      </c>
      <c r="D116">
        <f t="shared" si="1"/>
        <v>2</v>
      </c>
    </row>
    <row r="117" spans="1:4" x14ac:dyDescent="0.2">
      <c r="A117" s="4">
        <v>18080</v>
      </c>
      <c r="B117" s="9">
        <v>16.899999999999999</v>
      </c>
      <c r="D117">
        <f t="shared" si="1"/>
        <v>2</v>
      </c>
    </row>
    <row r="118" spans="1:4" x14ac:dyDescent="0.2">
      <c r="A118" s="4">
        <v>18081</v>
      </c>
      <c r="B118" s="9">
        <v>19.329999999999998</v>
      </c>
      <c r="D118">
        <f t="shared" si="1"/>
        <v>2</v>
      </c>
    </row>
    <row r="119" spans="1:4" x14ac:dyDescent="0.2">
      <c r="A119" s="4">
        <v>18082</v>
      </c>
      <c r="B119" s="9">
        <v>16.3</v>
      </c>
      <c r="D119">
        <f t="shared" si="1"/>
        <v>2</v>
      </c>
    </row>
    <row r="120" spans="1:4" x14ac:dyDescent="0.2">
      <c r="A120" s="4">
        <v>18083</v>
      </c>
      <c r="B120" s="9">
        <v>5.9</v>
      </c>
      <c r="D120">
        <f t="shared" si="1"/>
        <v>1</v>
      </c>
    </row>
    <row r="121" spans="1:4" x14ac:dyDescent="0.2">
      <c r="A121" s="4">
        <v>18084</v>
      </c>
      <c r="B121" s="9">
        <v>5.4</v>
      </c>
      <c r="D121">
        <f t="shared" si="1"/>
        <v>1</v>
      </c>
    </row>
    <row r="122" spans="1:4" x14ac:dyDescent="0.2">
      <c r="A122" s="4">
        <v>18085</v>
      </c>
      <c r="B122" s="9">
        <v>3</v>
      </c>
      <c r="D122">
        <f t="shared" si="1"/>
        <v>1</v>
      </c>
    </row>
    <row r="123" spans="1:4" x14ac:dyDescent="0.2">
      <c r="A123" s="4">
        <v>18087</v>
      </c>
      <c r="B123" s="9">
        <v>3</v>
      </c>
      <c r="D123">
        <f t="shared" si="1"/>
        <v>1</v>
      </c>
    </row>
    <row r="124" spans="1:4" x14ac:dyDescent="0.2">
      <c r="A124" s="4">
        <v>18088</v>
      </c>
      <c r="B124" s="9">
        <v>19.799999999999997</v>
      </c>
      <c r="D124">
        <f t="shared" si="1"/>
        <v>2</v>
      </c>
    </row>
    <row r="125" spans="1:4" x14ac:dyDescent="0.2">
      <c r="A125" s="4">
        <v>18090</v>
      </c>
      <c r="B125" s="9">
        <v>16.899999999999999</v>
      </c>
      <c r="D125">
        <f t="shared" si="1"/>
        <v>2</v>
      </c>
    </row>
    <row r="126" spans="1:4" x14ac:dyDescent="0.2">
      <c r="A126" s="4">
        <v>18092</v>
      </c>
      <c r="B126" s="9">
        <v>19.799999999999997</v>
      </c>
      <c r="D126">
        <f t="shared" si="1"/>
        <v>2</v>
      </c>
    </row>
    <row r="127" spans="1:4" x14ac:dyDescent="0.2">
      <c r="A127" s="4">
        <v>18094</v>
      </c>
      <c r="B127" s="9">
        <v>49.15</v>
      </c>
      <c r="D127">
        <f t="shared" si="1"/>
        <v>4</v>
      </c>
    </row>
    <row r="128" spans="1:4" x14ac:dyDescent="0.2">
      <c r="A128" s="4">
        <v>18095</v>
      </c>
      <c r="B128" s="9">
        <v>19.649999999999999</v>
      </c>
      <c r="D128">
        <f t="shared" si="1"/>
        <v>2</v>
      </c>
    </row>
    <row r="129" spans="1:4" x14ac:dyDescent="0.2">
      <c r="A129" s="4">
        <v>18097</v>
      </c>
      <c r="B129" s="9">
        <v>16.899999999999999</v>
      </c>
      <c r="D129">
        <f t="shared" si="1"/>
        <v>2</v>
      </c>
    </row>
    <row r="130" spans="1:4" x14ac:dyDescent="0.2">
      <c r="A130" s="4">
        <v>18099</v>
      </c>
      <c r="B130" s="9">
        <v>16.3</v>
      </c>
      <c r="D130">
        <f t="shared" ref="D130:D193" si="2">VLOOKUP(B130,$F$3:$G$6,2)</f>
        <v>2</v>
      </c>
    </row>
    <row r="131" spans="1:4" x14ac:dyDescent="0.2">
      <c r="A131" s="4">
        <v>18101</v>
      </c>
      <c r="B131" s="9">
        <v>16.899999999999999</v>
      </c>
      <c r="D131">
        <f t="shared" si="2"/>
        <v>2</v>
      </c>
    </row>
    <row r="132" spans="1:4" x14ac:dyDescent="0.2">
      <c r="A132" s="4">
        <v>18104</v>
      </c>
      <c r="B132" s="9">
        <v>19.799999999999997</v>
      </c>
      <c r="D132">
        <f t="shared" si="2"/>
        <v>2</v>
      </c>
    </row>
    <row r="133" spans="1:4" x14ac:dyDescent="0.2">
      <c r="A133" s="4">
        <v>18105</v>
      </c>
      <c r="B133" s="9">
        <v>13.4</v>
      </c>
      <c r="D133">
        <f t="shared" si="2"/>
        <v>2</v>
      </c>
    </row>
    <row r="134" spans="1:4" x14ac:dyDescent="0.2">
      <c r="A134" s="4">
        <v>18106</v>
      </c>
      <c r="B134" s="9">
        <v>23.299999999999997</v>
      </c>
      <c r="D134">
        <f t="shared" si="2"/>
        <v>3</v>
      </c>
    </row>
    <row r="135" spans="1:4" x14ac:dyDescent="0.2">
      <c r="A135" s="4">
        <v>18107</v>
      </c>
      <c r="B135" s="9">
        <v>16.899999999999999</v>
      </c>
      <c r="D135">
        <f t="shared" si="2"/>
        <v>2</v>
      </c>
    </row>
    <row r="136" spans="1:4" x14ac:dyDescent="0.2">
      <c r="A136" s="4">
        <v>18108</v>
      </c>
      <c r="B136" s="9">
        <v>14.46</v>
      </c>
      <c r="D136">
        <f t="shared" si="2"/>
        <v>2</v>
      </c>
    </row>
    <row r="137" spans="1:4" x14ac:dyDescent="0.2">
      <c r="A137" s="4">
        <v>18109</v>
      </c>
      <c r="B137" s="9">
        <v>11.355</v>
      </c>
      <c r="D137">
        <f t="shared" si="2"/>
        <v>2</v>
      </c>
    </row>
    <row r="138" spans="1:4" x14ac:dyDescent="0.2">
      <c r="A138" s="4">
        <v>18110</v>
      </c>
      <c r="B138" s="9">
        <v>8.25</v>
      </c>
      <c r="D138">
        <f t="shared" si="2"/>
        <v>1</v>
      </c>
    </row>
    <row r="139" spans="1:4" x14ac:dyDescent="0.2">
      <c r="A139" s="4">
        <v>18113</v>
      </c>
      <c r="B139" s="9">
        <v>8.84</v>
      </c>
      <c r="D139">
        <f t="shared" si="2"/>
        <v>1</v>
      </c>
    </row>
    <row r="140" spans="1:4" x14ac:dyDescent="0.2">
      <c r="A140" s="4">
        <v>18114</v>
      </c>
      <c r="B140" s="9">
        <v>30.55</v>
      </c>
      <c r="D140">
        <f t="shared" si="2"/>
        <v>4</v>
      </c>
    </row>
    <row r="141" spans="1:4" x14ac:dyDescent="0.2">
      <c r="A141" s="4">
        <v>18116</v>
      </c>
      <c r="B141" s="9">
        <v>13.735000000000001</v>
      </c>
      <c r="D141">
        <f t="shared" si="2"/>
        <v>2</v>
      </c>
    </row>
    <row r="142" spans="1:4" x14ac:dyDescent="0.2">
      <c r="A142" s="4">
        <v>18118</v>
      </c>
      <c r="B142" s="9">
        <v>8.84</v>
      </c>
      <c r="D142">
        <f t="shared" si="2"/>
        <v>1</v>
      </c>
    </row>
    <row r="143" spans="1:4" x14ac:dyDescent="0.2">
      <c r="A143" s="4">
        <v>18119</v>
      </c>
      <c r="B143" s="9">
        <v>10.61</v>
      </c>
      <c r="D143">
        <f t="shared" si="2"/>
        <v>2</v>
      </c>
    </row>
    <row r="144" spans="1:4" x14ac:dyDescent="0.2">
      <c r="A144" s="4">
        <v>18120</v>
      </c>
      <c r="B144" s="9">
        <v>8.7124999999999986</v>
      </c>
      <c r="D144">
        <f t="shared" si="2"/>
        <v>1</v>
      </c>
    </row>
    <row r="145" spans="1:4" x14ac:dyDescent="0.2">
      <c r="A145" s="4">
        <v>18121</v>
      </c>
      <c r="B145" s="9">
        <v>8.4</v>
      </c>
      <c r="D145">
        <f t="shared" si="2"/>
        <v>1</v>
      </c>
    </row>
    <row r="146" spans="1:4" x14ac:dyDescent="0.2">
      <c r="A146" s="4">
        <v>18122</v>
      </c>
      <c r="B146" s="9">
        <v>11.545</v>
      </c>
      <c r="D146">
        <f t="shared" si="2"/>
        <v>2</v>
      </c>
    </row>
    <row r="147" spans="1:4" x14ac:dyDescent="0.2">
      <c r="A147" s="4">
        <v>18123</v>
      </c>
      <c r="B147" s="9">
        <v>86.465000000000003</v>
      </c>
      <c r="D147">
        <f t="shared" si="2"/>
        <v>4</v>
      </c>
    </row>
    <row r="148" spans="1:4" x14ac:dyDescent="0.2">
      <c r="A148" s="4">
        <v>18125</v>
      </c>
      <c r="B148" s="9">
        <v>8.0299999999999994</v>
      </c>
      <c r="D148">
        <f t="shared" si="2"/>
        <v>1</v>
      </c>
    </row>
    <row r="149" spans="1:4" x14ac:dyDescent="0.2">
      <c r="A149" s="4">
        <v>18126</v>
      </c>
      <c r="B149" s="9">
        <v>8.8125</v>
      </c>
      <c r="D149">
        <f t="shared" si="2"/>
        <v>1</v>
      </c>
    </row>
    <row r="150" spans="1:4" x14ac:dyDescent="0.2">
      <c r="A150" s="4">
        <v>18127</v>
      </c>
      <c r="B150" s="9">
        <v>8.1549999999999994</v>
      </c>
      <c r="D150">
        <f t="shared" si="2"/>
        <v>1</v>
      </c>
    </row>
    <row r="151" spans="1:4" x14ac:dyDescent="0.2">
      <c r="A151" s="4">
        <v>18128</v>
      </c>
      <c r="B151" s="9">
        <v>11.84</v>
      </c>
      <c r="D151">
        <f t="shared" si="2"/>
        <v>2</v>
      </c>
    </row>
    <row r="152" spans="1:4" x14ac:dyDescent="0.2">
      <c r="A152" s="4">
        <v>18129</v>
      </c>
      <c r="B152" s="9">
        <v>11.175000000000001</v>
      </c>
      <c r="D152">
        <f t="shared" si="2"/>
        <v>2</v>
      </c>
    </row>
    <row r="153" spans="1:4" x14ac:dyDescent="0.2">
      <c r="A153" s="4">
        <v>18130</v>
      </c>
      <c r="B153" s="9">
        <v>8.7899999999999991</v>
      </c>
      <c r="D153">
        <f t="shared" si="2"/>
        <v>1</v>
      </c>
    </row>
    <row r="154" spans="1:4" x14ac:dyDescent="0.2">
      <c r="A154" s="4">
        <v>18133</v>
      </c>
      <c r="B154" s="9">
        <v>37.25</v>
      </c>
      <c r="D154">
        <f t="shared" si="2"/>
        <v>4</v>
      </c>
    </row>
    <row r="155" spans="1:4" x14ac:dyDescent="0.2">
      <c r="A155" s="4">
        <v>18135</v>
      </c>
      <c r="B155" s="9">
        <v>8.1550000000000011</v>
      </c>
      <c r="D155">
        <f t="shared" si="2"/>
        <v>1</v>
      </c>
    </row>
    <row r="156" spans="1:4" x14ac:dyDescent="0.2">
      <c r="A156" s="4">
        <v>18136</v>
      </c>
      <c r="B156" s="9">
        <v>8.9499999999999993</v>
      </c>
      <c r="D156">
        <f t="shared" si="2"/>
        <v>1</v>
      </c>
    </row>
    <row r="157" spans="1:4" x14ac:dyDescent="0.2">
      <c r="A157" s="4">
        <v>18138</v>
      </c>
      <c r="B157" s="9">
        <v>11.355</v>
      </c>
      <c r="D157">
        <f t="shared" si="2"/>
        <v>2</v>
      </c>
    </row>
    <row r="158" spans="1:4" x14ac:dyDescent="0.2">
      <c r="A158" s="4">
        <v>18139</v>
      </c>
      <c r="B158" s="9">
        <v>10.737500000000001</v>
      </c>
      <c r="D158">
        <f t="shared" si="2"/>
        <v>2</v>
      </c>
    </row>
    <row r="159" spans="1:4" x14ac:dyDescent="0.2">
      <c r="A159" s="4">
        <v>18141</v>
      </c>
      <c r="B159" s="9">
        <v>11.09</v>
      </c>
      <c r="D159">
        <f t="shared" si="2"/>
        <v>2</v>
      </c>
    </row>
    <row r="160" spans="1:4" x14ac:dyDescent="0.2">
      <c r="A160" s="4">
        <v>18142</v>
      </c>
      <c r="B160" s="9">
        <v>10.884999999999998</v>
      </c>
      <c r="D160">
        <f t="shared" si="2"/>
        <v>2</v>
      </c>
    </row>
    <row r="161" spans="1:4" x14ac:dyDescent="0.2">
      <c r="A161" s="4">
        <v>18143</v>
      </c>
      <c r="B161" s="9">
        <v>20.8</v>
      </c>
      <c r="D161">
        <f t="shared" si="2"/>
        <v>3</v>
      </c>
    </row>
    <row r="162" spans="1:4" x14ac:dyDescent="0.2">
      <c r="A162" s="4">
        <v>18144</v>
      </c>
      <c r="B162" s="9">
        <v>51.4</v>
      </c>
      <c r="D162">
        <f t="shared" si="2"/>
        <v>4</v>
      </c>
    </row>
    <row r="163" spans="1:4" x14ac:dyDescent="0.2">
      <c r="A163" s="4">
        <v>18145</v>
      </c>
      <c r="B163" s="9">
        <v>8.64</v>
      </c>
      <c r="D163">
        <f t="shared" si="2"/>
        <v>1</v>
      </c>
    </row>
    <row r="164" spans="1:4" x14ac:dyDescent="0.2">
      <c r="A164" s="4">
        <v>18147</v>
      </c>
      <c r="B164" s="9">
        <v>11.055000000000001</v>
      </c>
      <c r="D164">
        <f t="shared" si="2"/>
        <v>2</v>
      </c>
    </row>
    <row r="165" spans="1:4" x14ac:dyDescent="0.2">
      <c r="A165" s="4">
        <v>18149</v>
      </c>
      <c r="B165" s="9">
        <v>8.23</v>
      </c>
      <c r="D165">
        <f t="shared" si="2"/>
        <v>1</v>
      </c>
    </row>
    <row r="166" spans="1:4" x14ac:dyDescent="0.2">
      <c r="A166" s="4">
        <v>18150</v>
      </c>
      <c r="B166" s="9">
        <v>8.0300000000000011</v>
      </c>
      <c r="D166">
        <f t="shared" si="2"/>
        <v>1</v>
      </c>
    </row>
    <row r="167" spans="1:4" x14ac:dyDescent="0.2">
      <c r="A167" s="4">
        <v>18151</v>
      </c>
      <c r="B167" s="9">
        <v>11.46</v>
      </c>
      <c r="D167">
        <f t="shared" si="2"/>
        <v>2</v>
      </c>
    </row>
    <row r="168" spans="1:4" x14ac:dyDescent="0.2">
      <c r="A168" s="4">
        <v>18154</v>
      </c>
      <c r="B168" s="9">
        <v>8.254999999999999</v>
      </c>
      <c r="D168">
        <f t="shared" si="2"/>
        <v>1</v>
      </c>
    </row>
    <row r="169" spans="1:4" x14ac:dyDescent="0.2">
      <c r="A169" s="4">
        <v>18155</v>
      </c>
      <c r="B169" s="9">
        <v>8.85</v>
      </c>
      <c r="D169">
        <f t="shared" si="2"/>
        <v>1</v>
      </c>
    </row>
    <row r="170" spans="1:4" x14ac:dyDescent="0.2">
      <c r="A170" s="4">
        <v>18158</v>
      </c>
      <c r="B170" s="9">
        <v>19.799999999999997</v>
      </c>
      <c r="D170">
        <f t="shared" si="2"/>
        <v>2</v>
      </c>
    </row>
    <row r="171" spans="1:4" x14ac:dyDescent="0.2">
      <c r="A171" s="4">
        <v>18159</v>
      </c>
      <c r="B171" s="9">
        <v>16.899999999999999</v>
      </c>
      <c r="D171">
        <f t="shared" si="2"/>
        <v>2</v>
      </c>
    </row>
    <row r="172" spans="1:4" x14ac:dyDescent="0.2">
      <c r="A172" s="4">
        <v>18161</v>
      </c>
      <c r="B172" s="9">
        <v>23.299999999999997</v>
      </c>
      <c r="D172">
        <f t="shared" si="2"/>
        <v>3</v>
      </c>
    </row>
    <row r="173" spans="1:4" x14ac:dyDescent="0.2">
      <c r="A173" s="4">
        <v>18164</v>
      </c>
      <c r="B173" s="9">
        <v>12.8</v>
      </c>
      <c r="D173">
        <f t="shared" si="2"/>
        <v>2</v>
      </c>
    </row>
    <row r="174" spans="1:4" x14ac:dyDescent="0.2">
      <c r="A174" s="4">
        <v>18165</v>
      </c>
      <c r="B174" s="9">
        <v>58.199999999999996</v>
      </c>
      <c r="D174">
        <f t="shared" si="2"/>
        <v>4</v>
      </c>
    </row>
    <row r="175" spans="1:4" x14ac:dyDescent="0.2">
      <c r="A175" s="4">
        <v>18167</v>
      </c>
      <c r="B175" s="9">
        <v>19.599999999999998</v>
      </c>
      <c r="D175">
        <f t="shared" si="2"/>
        <v>2</v>
      </c>
    </row>
    <row r="176" spans="1:4" x14ac:dyDescent="0.2">
      <c r="A176" s="4">
        <v>18168</v>
      </c>
      <c r="B176" s="9">
        <v>34.5</v>
      </c>
      <c r="D176">
        <f t="shared" si="2"/>
        <v>4</v>
      </c>
    </row>
    <row r="177" spans="1:4" x14ac:dyDescent="0.2">
      <c r="A177" s="4">
        <v>18169</v>
      </c>
      <c r="B177" s="9">
        <v>51.55</v>
      </c>
      <c r="D177">
        <f t="shared" si="2"/>
        <v>4</v>
      </c>
    </row>
    <row r="178" spans="1:4" x14ac:dyDescent="0.2">
      <c r="A178" s="4">
        <v>18170</v>
      </c>
      <c r="B178" s="9">
        <v>19.799999999999997</v>
      </c>
      <c r="D178">
        <f t="shared" si="2"/>
        <v>2</v>
      </c>
    </row>
    <row r="179" spans="1:4" x14ac:dyDescent="0.2">
      <c r="A179" s="4">
        <v>18172</v>
      </c>
      <c r="B179" s="9">
        <v>33.449999999999996</v>
      </c>
      <c r="D179">
        <f t="shared" si="2"/>
        <v>4</v>
      </c>
    </row>
    <row r="180" spans="1:4" x14ac:dyDescent="0.2">
      <c r="A180" s="4">
        <v>18173</v>
      </c>
      <c r="B180" s="9">
        <v>15.500000000000002</v>
      </c>
      <c r="D180">
        <f t="shared" si="2"/>
        <v>2</v>
      </c>
    </row>
    <row r="181" spans="1:4" x14ac:dyDescent="0.2">
      <c r="A181" s="4">
        <v>18177</v>
      </c>
      <c r="B181" s="9">
        <v>48.7</v>
      </c>
      <c r="D181">
        <f t="shared" si="2"/>
        <v>4</v>
      </c>
    </row>
    <row r="182" spans="1:4" x14ac:dyDescent="0.2">
      <c r="A182" s="4">
        <v>18178</v>
      </c>
      <c r="B182" s="9">
        <v>23.15</v>
      </c>
      <c r="D182">
        <f t="shared" si="2"/>
        <v>3</v>
      </c>
    </row>
    <row r="183" spans="1:4" x14ac:dyDescent="0.2">
      <c r="A183" s="4">
        <v>18180</v>
      </c>
      <c r="B183" s="9">
        <v>2.5</v>
      </c>
      <c r="D183">
        <f t="shared" si="2"/>
        <v>1</v>
      </c>
    </row>
    <row r="184" spans="1:4" x14ac:dyDescent="0.2">
      <c r="A184" s="4">
        <v>18181</v>
      </c>
      <c r="B184" s="9">
        <v>9.9</v>
      </c>
      <c r="D184">
        <f t="shared" si="2"/>
        <v>1</v>
      </c>
    </row>
    <row r="185" spans="1:4" x14ac:dyDescent="0.2">
      <c r="A185" s="4">
        <v>18183</v>
      </c>
      <c r="B185" s="9">
        <v>2.5</v>
      </c>
      <c r="D185">
        <f t="shared" si="2"/>
        <v>1</v>
      </c>
    </row>
    <row r="186" spans="1:4" x14ac:dyDescent="0.2">
      <c r="A186" s="4">
        <v>18184</v>
      </c>
      <c r="B186" s="9">
        <v>2.9</v>
      </c>
      <c r="D186">
        <f t="shared" si="2"/>
        <v>1</v>
      </c>
    </row>
    <row r="187" spans="1:4" x14ac:dyDescent="0.2">
      <c r="A187" s="4">
        <v>18185</v>
      </c>
      <c r="B187" s="9">
        <v>3.5</v>
      </c>
      <c r="D187">
        <f t="shared" si="2"/>
        <v>1</v>
      </c>
    </row>
    <row r="188" spans="1:4" x14ac:dyDescent="0.2">
      <c r="A188" s="4">
        <v>18189</v>
      </c>
      <c r="B188" s="9">
        <v>3.5</v>
      </c>
      <c r="D188">
        <f t="shared" si="2"/>
        <v>1</v>
      </c>
    </row>
    <row r="189" spans="1:4" x14ac:dyDescent="0.2">
      <c r="A189" s="4">
        <v>18190</v>
      </c>
      <c r="B189" s="9">
        <v>5</v>
      </c>
      <c r="D189">
        <f t="shared" si="2"/>
        <v>1</v>
      </c>
    </row>
    <row r="190" spans="1:4" x14ac:dyDescent="0.2">
      <c r="A190" s="4">
        <v>18191</v>
      </c>
      <c r="B190" s="9">
        <v>2.9</v>
      </c>
      <c r="D190">
        <f t="shared" si="2"/>
        <v>1</v>
      </c>
    </row>
    <row r="191" spans="1:4" x14ac:dyDescent="0.2">
      <c r="A191" s="4">
        <v>18192</v>
      </c>
      <c r="B191" s="9">
        <v>56.174999999999997</v>
      </c>
      <c r="D191">
        <f t="shared" si="2"/>
        <v>4</v>
      </c>
    </row>
    <row r="192" spans="1:4" x14ac:dyDescent="0.2">
      <c r="A192" s="4">
        <v>18193</v>
      </c>
      <c r="B192" s="9">
        <v>16.3</v>
      </c>
      <c r="D192">
        <f t="shared" si="2"/>
        <v>2</v>
      </c>
    </row>
    <row r="193" spans="1:4" x14ac:dyDescent="0.2">
      <c r="A193" s="4">
        <v>18194</v>
      </c>
      <c r="B193" s="9">
        <v>13.4</v>
      </c>
      <c r="D193">
        <f t="shared" si="2"/>
        <v>2</v>
      </c>
    </row>
    <row r="194" spans="1:4" x14ac:dyDescent="0.2">
      <c r="A194" s="4">
        <v>18196</v>
      </c>
      <c r="B194" s="9">
        <v>12.8</v>
      </c>
      <c r="D194">
        <f t="shared" ref="D194:D256" si="3">VLOOKUP(B194,$F$3:$G$6,2)</f>
        <v>2</v>
      </c>
    </row>
    <row r="195" spans="1:4" x14ac:dyDescent="0.2">
      <c r="A195" s="4">
        <v>18198</v>
      </c>
      <c r="B195" s="9">
        <v>43.649999999999991</v>
      </c>
      <c r="D195">
        <f t="shared" si="3"/>
        <v>4</v>
      </c>
    </row>
    <row r="196" spans="1:4" x14ac:dyDescent="0.2">
      <c r="A196" s="4">
        <v>18200</v>
      </c>
      <c r="B196" s="9">
        <v>13.4</v>
      </c>
      <c r="D196">
        <f t="shared" si="3"/>
        <v>2</v>
      </c>
    </row>
    <row r="197" spans="1:4" x14ac:dyDescent="0.2">
      <c r="A197" s="4">
        <v>18202</v>
      </c>
      <c r="B197" s="9">
        <v>20.55</v>
      </c>
      <c r="D197">
        <f t="shared" si="3"/>
        <v>3</v>
      </c>
    </row>
    <row r="198" spans="1:4" x14ac:dyDescent="0.2">
      <c r="A198" s="4">
        <v>18203</v>
      </c>
      <c r="B198" s="9">
        <v>12.8</v>
      </c>
      <c r="D198">
        <f t="shared" si="3"/>
        <v>2</v>
      </c>
    </row>
    <row r="199" spans="1:4" x14ac:dyDescent="0.2">
      <c r="A199" s="4">
        <v>18205</v>
      </c>
      <c r="B199" s="9">
        <v>13.25</v>
      </c>
      <c r="D199">
        <f t="shared" si="3"/>
        <v>2</v>
      </c>
    </row>
    <row r="200" spans="1:4" x14ac:dyDescent="0.2">
      <c r="A200" s="4">
        <v>18209</v>
      </c>
      <c r="B200" s="9">
        <v>15.7</v>
      </c>
      <c r="D200">
        <f t="shared" si="3"/>
        <v>2</v>
      </c>
    </row>
    <row r="201" spans="1:4" x14ac:dyDescent="0.2">
      <c r="A201" s="4">
        <v>18210</v>
      </c>
      <c r="B201" s="9">
        <v>13.7</v>
      </c>
      <c r="D201">
        <f t="shared" si="3"/>
        <v>2</v>
      </c>
    </row>
    <row r="202" spans="1:4" x14ac:dyDescent="0.2">
      <c r="A202" s="4">
        <v>18211</v>
      </c>
      <c r="B202" s="9">
        <v>15.55</v>
      </c>
      <c r="D202">
        <f t="shared" si="3"/>
        <v>2</v>
      </c>
    </row>
    <row r="203" spans="1:4" x14ac:dyDescent="0.2">
      <c r="A203" s="4">
        <v>18212</v>
      </c>
      <c r="B203" s="9">
        <v>13.4</v>
      </c>
      <c r="D203">
        <f t="shared" si="3"/>
        <v>2</v>
      </c>
    </row>
    <row r="204" spans="1:4" x14ac:dyDescent="0.2">
      <c r="A204" s="4">
        <v>18213</v>
      </c>
      <c r="B204" s="9">
        <v>12.15</v>
      </c>
      <c r="D204">
        <f t="shared" si="3"/>
        <v>2</v>
      </c>
    </row>
    <row r="205" spans="1:4" x14ac:dyDescent="0.2">
      <c r="A205" s="4">
        <v>18215</v>
      </c>
      <c r="B205" s="9">
        <v>13.4</v>
      </c>
      <c r="D205">
        <f t="shared" si="3"/>
        <v>2</v>
      </c>
    </row>
    <row r="206" spans="1:4" x14ac:dyDescent="0.2">
      <c r="A206" s="4">
        <v>18216</v>
      </c>
      <c r="B206" s="9">
        <v>12.65</v>
      </c>
      <c r="D206">
        <f t="shared" si="3"/>
        <v>2</v>
      </c>
    </row>
    <row r="207" spans="1:4" x14ac:dyDescent="0.2">
      <c r="A207" s="4">
        <v>18217</v>
      </c>
      <c r="B207" s="9">
        <v>13.4</v>
      </c>
      <c r="D207">
        <f t="shared" si="3"/>
        <v>2</v>
      </c>
    </row>
    <row r="208" spans="1:4" x14ac:dyDescent="0.2">
      <c r="A208" s="4">
        <v>18218</v>
      </c>
      <c r="B208" s="9">
        <v>30.5</v>
      </c>
      <c r="D208">
        <f t="shared" si="3"/>
        <v>4</v>
      </c>
    </row>
    <row r="209" spans="1:4" x14ac:dyDescent="0.2">
      <c r="A209" s="4">
        <v>18219</v>
      </c>
      <c r="B209" s="9">
        <v>27.7</v>
      </c>
      <c r="D209">
        <f t="shared" si="3"/>
        <v>3</v>
      </c>
    </row>
    <row r="210" spans="1:4" x14ac:dyDescent="0.2">
      <c r="A210" s="4">
        <v>18220</v>
      </c>
      <c r="B210" s="9">
        <v>3.5</v>
      </c>
      <c r="D210">
        <f t="shared" si="3"/>
        <v>1</v>
      </c>
    </row>
    <row r="211" spans="1:4" x14ac:dyDescent="0.2">
      <c r="A211" s="4">
        <v>18221</v>
      </c>
      <c r="B211" s="9">
        <v>6.1</v>
      </c>
      <c r="D211">
        <f t="shared" si="3"/>
        <v>1</v>
      </c>
    </row>
    <row r="212" spans="1:4" x14ac:dyDescent="0.2">
      <c r="A212" s="4">
        <v>18222</v>
      </c>
      <c r="B212" s="9">
        <v>16</v>
      </c>
      <c r="D212">
        <f t="shared" si="3"/>
        <v>2</v>
      </c>
    </row>
    <row r="213" spans="1:4" x14ac:dyDescent="0.2">
      <c r="A213" s="4">
        <v>18224</v>
      </c>
      <c r="B213" s="9">
        <v>16.899999999999999</v>
      </c>
      <c r="D213">
        <f t="shared" si="3"/>
        <v>2</v>
      </c>
    </row>
    <row r="214" spans="1:4" x14ac:dyDescent="0.2">
      <c r="A214" s="4">
        <v>18225</v>
      </c>
      <c r="B214" s="9">
        <v>16.899999999999999</v>
      </c>
      <c r="D214">
        <f t="shared" si="3"/>
        <v>2</v>
      </c>
    </row>
    <row r="215" spans="1:4" x14ac:dyDescent="0.2">
      <c r="A215" s="4">
        <v>18226</v>
      </c>
      <c r="B215" s="9">
        <v>15.55</v>
      </c>
      <c r="D215">
        <f t="shared" si="3"/>
        <v>2</v>
      </c>
    </row>
    <row r="216" spans="1:4" x14ac:dyDescent="0.2">
      <c r="A216" s="4">
        <v>18227</v>
      </c>
      <c r="B216" s="9">
        <v>39.349999999999994</v>
      </c>
      <c r="D216">
        <f t="shared" si="3"/>
        <v>4</v>
      </c>
    </row>
    <row r="217" spans="1:4" x14ac:dyDescent="0.2">
      <c r="A217" s="4">
        <v>18228</v>
      </c>
      <c r="B217" s="9">
        <v>28.5</v>
      </c>
      <c r="D217">
        <f t="shared" si="3"/>
        <v>3</v>
      </c>
    </row>
    <row r="218" spans="1:4" x14ac:dyDescent="0.2">
      <c r="A218" s="4">
        <v>18229</v>
      </c>
      <c r="B218" s="9">
        <v>18.399999999999999</v>
      </c>
      <c r="D218">
        <f t="shared" si="3"/>
        <v>2</v>
      </c>
    </row>
    <row r="219" spans="1:4" x14ac:dyDescent="0.2">
      <c r="A219" s="4">
        <v>18230</v>
      </c>
      <c r="B219" s="9">
        <v>16.3</v>
      </c>
      <c r="D219">
        <f t="shared" si="3"/>
        <v>2</v>
      </c>
    </row>
    <row r="220" spans="1:4" x14ac:dyDescent="0.2">
      <c r="A220" s="4">
        <v>18231</v>
      </c>
      <c r="B220" s="9">
        <v>22.15</v>
      </c>
      <c r="D220">
        <f t="shared" si="3"/>
        <v>3</v>
      </c>
    </row>
    <row r="221" spans="1:4" x14ac:dyDescent="0.2">
      <c r="A221" s="4">
        <v>18232</v>
      </c>
      <c r="B221" s="9">
        <v>29.6</v>
      </c>
      <c r="D221">
        <f t="shared" si="3"/>
        <v>3</v>
      </c>
    </row>
    <row r="222" spans="1:4" x14ac:dyDescent="0.2">
      <c r="A222" s="4">
        <v>18233</v>
      </c>
      <c r="B222" s="9">
        <v>13.4</v>
      </c>
      <c r="D222">
        <f t="shared" si="3"/>
        <v>2</v>
      </c>
    </row>
    <row r="223" spans="1:4" x14ac:dyDescent="0.2">
      <c r="A223" s="4">
        <v>18235</v>
      </c>
      <c r="B223" s="9">
        <v>12.9</v>
      </c>
      <c r="D223">
        <f t="shared" si="3"/>
        <v>2</v>
      </c>
    </row>
    <row r="224" spans="1:4" x14ac:dyDescent="0.2">
      <c r="A224" s="4">
        <v>18236</v>
      </c>
      <c r="B224" s="9">
        <v>16.899999999999999</v>
      </c>
      <c r="D224">
        <f t="shared" si="3"/>
        <v>2</v>
      </c>
    </row>
    <row r="225" spans="1:4" x14ac:dyDescent="0.2">
      <c r="A225" s="4">
        <v>18237</v>
      </c>
      <c r="B225" s="9">
        <v>37.925000000000004</v>
      </c>
      <c r="D225">
        <f t="shared" si="3"/>
        <v>4</v>
      </c>
    </row>
    <row r="226" spans="1:4" x14ac:dyDescent="0.2">
      <c r="A226" s="4">
        <v>18239</v>
      </c>
      <c r="B226" s="9">
        <v>12.9</v>
      </c>
      <c r="D226">
        <f t="shared" si="3"/>
        <v>2</v>
      </c>
    </row>
    <row r="227" spans="1:4" x14ac:dyDescent="0.2">
      <c r="A227" s="4">
        <v>18240</v>
      </c>
      <c r="B227" s="9">
        <v>19.899999999999999</v>
      </c>
      <c r="D227">
        <f t="shared" si="3"/>
        <v>2</v>
      </c>
    </row>
    <row r="228" spans="1:4" x14ac:dyDescent="0.2">
      <c r="A228" s="4">
        <v>18241</v>
      </c>
      <c r="B228" s="9">
        <v>16.3</v>
      </c>
      <c r="D228">
        <f t="shared" si="3"/>
        <v>2</v>
      </c>
    </row>
    <row r="229" spans="1:4" x14ac:dyDescent="0.2">
      <c r="A229" s="4">
        <v>18242</v>
      </c>
      <c r="B229" s="9">
        <v>19.799999999999997</v>
      </c>
      <c r="D229">
        <f t="shared" si="3"/>
        <v>2</v>
      </c>
    </row>
    <row r="230" spans="1:4" x14ac:dyDescent="0.2">
      <c r="A230" s="4">
        <v>18246</v>
      </c>
      <c r="B230" s="9">
        <v>16.899999999999999</v>
      </c>
      <c r="D230">
        <f t="shared" si="3"/>
        <v>2</v>
      </c>
    </row>
    <row r="231" spans="1:4" x14ac:dyDescent="0.2">
      <c r="A231" s="4">
        <v>18248</v>
      </c>
      <c r="B231" s="9">
        <v>11.280000000000001</v>
      </c>
      <c r="D231">
        <f t="shared" si="3"/>
        <v>2</v>
      </c>
    </row>
    <row r="232" spans="1:4" x14ac:dyDescent="0.2">
      <c r="A232" s="4">
        <v>18249</v>
      </c>
      <c r="B232" s="9">
        <v>8.42</v>
      </c>
      <c r="D232">
        <f t="shared" si="3"/>
        <v>1</v>
      </c>
    </row>
    <row r="233" spans="1:4" x14ac:dyDescent="0.2">
      <c r="A233" s="4">
        <v>18250</v>
      </c>
      <c r="B233" s="9">
        <v>8.3550000000000004</v>
      </c>
      <c r="D233">
        <f t="shared" si="3"/>
        <v>1</v>
      </c>
    </row>
    <row r="234" spans="1:4" x14ac:dyDescent="0.2">
      <c r="A234" s="4">
        <v>18251</v>
      </c>
      <c r="B234" s="9">
        <v>11.340000000000002</v>
      </c>
      <c r="D234">
        <f t="shared" si="3"/>
        <v>2</v>
      </c>
    </row>
    <row r="235" spans="1:4" x14ac:dyDescent="0.2">
      <c r="A235" s="4">
        <v>18252</v>
      </c>
      <c r="B235" s="9">
        <v>8.7899999999999991</v>
      </c>
      <c r="D235">
        <f t="shared" si="3"/>
        <v>1</v>
      </c>
    </row>
    <row r="236" spans="1:4" x14ac:dyDescent="0.2">
      <c r="A236" s="4">
        <v>18255</v>
      </c>
      <c r="B236" s="9">
        <v>8.1549999999999994</v>
      </c>
      <c r="D236">
        <f t="shared" si="3"/>
        <v>1</v>
      </c>
    </row>
    <row r="237" spans="1:4" x14ac:dyDescent="0.2">
      <c r="A237" s="4">
        <v>18256</v>
      </c>
      <c r="B237" s="9">
        <v>5.95</v>
      </c>
      <c r="D237">
        <f t="shared" si="3"/>
        <v>1</v>
      </c>
    </row>
    <row r="238" spans="1:4" x14ac:dyDescent="0.2">
      <c r="A238" s="4">
        <v>18257</v>
      </c>
      <c r="B238" s="9">
        <v>16.3</v>
      </c>
      <c r="D238">
        <f t="shared" si="3"/>
        <v>2</v>
      </c>
    </row>
    <row r="239" spans="1:4" x14ac:dyDescent="0.2">
      <c r="A239" s="4">
        <v>18259</v>
      </c>
      <c r="B239" s="9">
        <v>16.899999999999999</v>
      </c>
      <c r="D239">
        <f t="shared" si="3"/>
        <v>2</v>
      </c>
    </row>
    <row r="240" spans="1:4" x14ac:dyDescent="0.2">
      <c r="A240" s="4">
        <v>18260</v>
      </c>
      <c r="B240" s="9">
        <v>12.9</v>
      </c>
      <c r="D240">
        <f t="shared" si="3"/>
        <v>2</v>
      </c>
    </row>
    <row r="241" spans="1:4" x14ac:dyDescent="0.2">
      <c r="A241" s="4">
        <v>18261</v>
      </c>
      <c r="B241" s="9">
        <v>13.4</v>
      </c>
      <c r="D241">
        <f t="shared" si="3"/>
        <v>2</v>
      </c>
    </row>
    <row r="242" spans="1:4" x14ac:dyDescent="0.2">
      <c r="A242" s="4">
        <v>18268</v>
      </c>
      <c r="B242" s="9">
        <v>12.8</v>
      </c>
      <c r="D242">
        <f t="shared" si="3"/>
        <v>2</v>
      </c>
    </row>
    <row r="243" spans="1:4" x14ac:dyDescent="0.2">
      <c r="A243" s="4">
        <v>18269</v>
      </c>
      <c r="B243" s="9">
        <v>20.399999999999999</v>
      </c>
      <c r="D243">
        <f t="shared" si="3"/>
        <v>3</v>
      </c>
    </row>
    <row r="244" spans="1:4" x14ac:dyDescent="0.2">
      <c r="A244" s="4">
        <v>18270</v>
      </c>
      <c r="B244" s="9">
        <v>12.8</v>
      </c>
      <c r="D244">
        <f t="shared" si="3"/>
        <v>2</v>
      </c>
    </row>
    <row r="245" spans="1:4" x14ac:dyDescent="0.2">
      <c r="A245" s="4">
        <v>18272</v>
      </c>
      <c r="B245" s="9">
        <v>13.4</v>
      </c>
      <c r="D245">
        <f t="shared" si="3"/>
        <v>2</v>
      </c>
    </row>
    <row r="246" spans="1:4" x14ac:dyDescent="0.2">
      <c r="A246" s="4">
        <v>18273</v>
      </c>
      <c r="B246" s="9">
        <v>2.5</v>
      </c>
      <c r="D246">
        <f t="shared" si="3"/>
        <v>1</v>
      </c>
    </row>
    <row r="247" spans="1:4" x14ac:dyDescent="0.2">
      <c r="A247" s="4">
        <v>18274</v>
      </c>
      <c r="B247" s="9">
        <v>9.3000000000000007</v>
      </c>
      <c r="D247">
        <f t="shared" si="3"/>
        <v>1</v>
      </c>
    </row>
    <row r="248" spans="1:4" x14ac:dyDescent="0.2">
      <c r="A248" s="4">
        <v>18276</v>
      </c>
      <c r="B248" s="9">
        <v>3.2</v>
      </c>
      <c r="D248">
        <f t="shared" si="3"/>
        <v>1</v>
      </c>
    </row>
    <row r="249" spans="1:4" x14ac:dyDescent="0.2">
      <c r="A249" s="4">
        <v>18277</v>
      </c>
      <c r="B249" s="9">
        <v>8.9</v>
      </c>
      <c r="D249">
        <f t="shared" si="3"/>
        <v>1</v>
      </c>
    </row>
    <row r="250" spans="1:4" x14ac:dyDescent="0.2">
      <c r="A250" s="4">
        <v>18278</v>
      </c>
      <c r="B250" s="9">
        <v>2.9</v>
      </c>
      <c r="D250">
        <f t="shared" si="3"/>
        <v>1</v>
      </c>
    </row>
    <row r="251" spans="1:4" x14ac:dyDescent="0.2">
      <c r="A251" s="4">
        <v>18280</v>
      </c>
      <c r="B251" s="9">
        <v>6.2</v>
      </c>
      <c r="D251">
        <f t="shared" si="3"/>
        <v>1</v>
      </c>
    </row>
    <row r="252" spans="1:4" x14ac:dyDescent="0.2">
      <c r="A252" s="4">
        <v>18281</v>
      </c>
      <c r="B252" s="9">
        <v>3</v>
      </c>
      <c r="D252">
        <f t="shared" si="3"/>
        <v>1</v>
      </c>
    </row>
    <row r="253" spans="1:4" x14ac:dyDescent="0.2">
      <c r="A253" s="4">
        <v>18282</v>
      </c>
      <c r="B253" s="9">
        <v>2.5</v>
      </c>
      <c r="D253">
        <f t="shared" si="3"/>
        <v>1</v>
      </c>
    </row>
    <row r="254" spans="1:4" x14ac:dyDescent="0.2">
      <c r="A254" s="4">
        <v>18283</v>
      </c>
      <c r="B254" s="9">
        <v>9.25</v>
      </c>
      <c r="D254">
        <f t="shared" si="3"/>
        <v>1</v>
      </c>
    </row>
    <row r="255" spans="1:4" x14ac:dyDescent="0.2">
      <c r="A255" s="4">
        <v>18287</v>
      </c>
      <c r="B255" s="9">
        <v>12.8</v>
      </c>
      <c r="D255">
        <f t="shared" si="3"/>
        <v>2</v>
      </c>
    </row>
    <row r="256" spans="1:4" x14ac:dyDescent="0.2">
      <c r="A256" s="4">
        <v>18911</v>
      </c>
      <c r="B256" s="9">
        <v>10.5</v>
      </c>
      <c r="D256">
        <f t="shared" si="3"/>
        <v>2</v>
      </c>
    </row>
    <row r="257" spans="1:2" x14ac:dyDescent="0.2">
      <c r="A257" s="4" t="s">
        <v>491</v>
      </c>
      <c r="B257" s="9">
        <v>3997.9425000000083</v>
      </c>
    </row>
  </sheetData>
  <mergeCells count="1">
    <mergeCell ref="G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30A66-1601-417C-AAC3-B4AE9DF9E0BD}">
  <dimension ref="A1:M257"/>
  <sheetViews>
    <sheetView zoomScaleNormal="100" workbookViewId="0">
      <selection activeCell="B3" sqref="B3"/>
    </sheetView>
  </sheetViews>
  <sheetFormatPr baseColWidth="10" defaultColWidth="8.83203125" defaultRowHeight="15" x14ac:dyDescent="0.2"/>
  <cols>
    <col min="1" max="1" width="13.33203125" customWidth="1"/>
    <col min="2" max="2" width="15.5" customWidth="1"/>
    <col min="3" max="5" width="13.33203125" customWidth="1"/>
    <col min="9" max="9" width="12" style="18" customWidth="1"/>
    <col min="11" max="11" width="12.33203125" bestFit="1" customWidth="1"/>
    <col min="12" max="12" width="15" bestFit="1" customWidth="1"/>
    <col min="13" max="13" width="16.33203125" customWidth="1"/>
    <col min="14" max="14" width="12.33203125" bestFit="1" customWidth="1"/>
    <col min="15" max="15" width="15" bestFit="1" customWidth="1"/>
    <col min="16" max="17" width="11.83203125" bestFit="1" customWidth="1"/>
    <col min="18" max="18" width="8.83203125" customWidth="1"/>
    <col min="19" max="20" width="11.83203125" bestFit="1" customWidth="1"/>
    <col min="21" max="21" width="2.83203125" bestFit="1" customWidth="1"/>
    <col min="22" max="23" width="11.83203125" bestFit="1" customWidth="1"/>
    <col min="24" max="24" width="8.83203125" customWidth="1"/>
    <col min="25" max="25" width="6.6640625" bestFit="1" customWidth="1"/>
    <col min="26" max="26" width="11.83203125" bestFit="1" customWidth="1"/>
  </cols>
  <sheetData>
    <row r="1" spans="1:13" x14ac:dyDescent="0.2">
      <c r="A1" t="s">
        <v>499</v>
      </c>
      <c r="B1" t="s">
        <v>528</v>
      </c>
      <c r="C1" t="s">
        <v>0</v>
      </c>
      <c r="D1" t="s">
        <v>86</v>
      </c>
      <c r="E1" t="s">
        <v>527</v>
      </c>
      <c r="F1" t="s">
        <v>95</v>
      </c>
      <c r="G1" t="s">
        <v>91</v>
      </c>
      <c r="H1" t="s">
        <v>92</v>
      </c>
      <c r="I1" s="18" t="s">
        <v>500</v>
      </c>
      <c r="K1" t="s">
        <v>550</v>
      </c>
    </row>
    <row r="2" spans="1:13" x14ac:dyDescent="0.2">
      <c r="A2" s="4">
        <v>18189</v>
      </c>
      <c r="B2" s="15"/>
      <c r="C2" s="15">
        <f>VLOOKUP(A2,'Customer dataset'!$A$1:$I$284,9)</f>
        <v>45</v>
      </c>
      <c r="D2" s="15" t="str">
        <f>VLOOKUP(A2,'Customer dataset'!$A$2:$I$284,7)</f>
        <v>LE6 0LZ</v>
      </c>
      <c r="E2" s="16" t="str">
        <f>VLOOKUP(A2,'Customer dataset'!$A$2:$I$284,6)</f>
        <v>F</v>
      </c>
      <c r="F2">
        <f>VLOOKUP(A2,Recency!A187:E443,4)</f>
        <v>4</v>
      </c>
      <c r="G2">
        <f>VLOOKUP(A2,Frequency!A188:C443,3)</f>
        <v>1</v>
      </c>
      <c r="H2">
        <f>VLOOKUP(A2,'Monetary value'!A188:D443,4)</f>
        <v>1</v>
      </c>
      <c r="I2" s="18">
        <f t="shared" ref="I2:I65" si="0">AVERAGE(F2,G2,H2)</f>
        <v>2</v>
      </c>
      <c r="K2">
        <v>1</v>
      </c>
      <c r="L2" t="s">
        <v>546</v>
      </c>
    </row>
    <row r="3" spans="1:13" x14ac:dyDescent="0.2">
      <c r="A3" s="4">
        <v>18221</v>
      </c>
      <c r="B3" s="15"/>
      <c r="C3" s="15">
        <f>VLOOKUP(A3,'Customer dataset'!$A$1:$I$284,9)</f>
        <v>45</v>
      </c>
      <c r="D3" s="15" t="str">
        <f>VLOOKUP(A3,'Customer dataset'!$A$2:$I$284,7)</f>
        <v>SW15 4NB</v>
      </c>
      <c r="E3" s="16" t="str">
        <f>VLOOKUP(A3,'Customer dataset'!$A$2:$I$284,6)</f>
        <v>F</v>
      </c>
      <c r="F3">
        <f>VLOOKUP(A3,Recency!A210:E466,4)</f>
        <v>4</v>
      </c>
      <c r="G3">
        <f>VLOOKUP(A3,Frequency!A211:C466,3)</f>
        <v>1</v>
      </c>
      <c r="H3">
        <f>VLOOKUP(A3,'Monetary value'!A211:D466,4)</f>
        <v>1</v>
      </c>
      <c r="I3" s="18">
        <f t="shared" si="0"/>
        <v>2</v>
      </c>
      <c r="K3">
        <v>2</v>
      </c>
      <c r="L3" t="s">
        <v>547</v>
      </c>
    </row>
    <row r="4" spans="1:13" x14ac:dyDescent="0.2">
      <c r="A4" s="4">
        <v>18280</v>
      </c>
      <c r="B4" s="15"/>
      <c r="C4" s="15">
        <f>VLOOKUP(A4,'Customer dataset'!$A$1:$I$284,9)</f>
        <v>48</v>
      </c>
      <c r="D4" s="15" t="str">
        <f>VLOOKUP(A4,'Customer dataset'!$A$2:$I$284,7)</f>
        <v>LE15 9RR</v>
      </c>
      <c r="E4" s="16" t="str">
        <f>VLOOKUP(A4,'Customer dataset'!$A$2:$I$284,6)</f>
        <v>F</v>
      </c>
      <c r="F4">
        <f>VLOOKUP(A4,Recency!A250:E506,4)</f>
        <v>4</v>
      </c>
      <c r="G4">
        <f>VLOOKUP(A4,Frequency!A251:C506,3)</f>
        <v>1</v>
      </c>
      <c r="H4">
        <f>VLOOKUP(A4,'Monetary value'!A251:D506,4)</f>
        <v>1</v>
      </c>
      <c r="I4" s="18">
        <f t="shared" si="0"/>
        <v>2</v>
      </c>
      <c r="K4">
        <v>3</v>
      </c>
      <c r="L4" t="s">
        <v>548</v>
      </c>
    </row>
    <row r="5" spans="1:13" x14ac:dyDescent="0.2">
      <c r="A5" s="4">
        <v>18183</v>
      </c>
      <c r="B5" s="15"/>
      <c r="C5" s="15">
        <f>VLOOKUP(A5,'Customer dataset'!$A$1:$I$284,9)</f>
        <v>48</v>
      </c>
      <c r="D5" s="15" t="str">
        <f>VLOOKUP(A5,'Customer dataset'!$A$2:$I$284,7)</f>
        <v>LE3 2GY</v>
      </c>
      <c r="E5" s="16" t="str">
        <f>VLOOKUP(A5,'Customer dataset'!$A$2:$I$284,6)</f>
        <v>F</v>
      </c>
      <c r="F5">
        <f>VLOOKUP(A5,Recency!A184:E440,4)</f>
        <v>4</v>
      </c>
      <c r="G5">
        <f>VLOOKUP(A5,Frequency!A185:C440,3)</f>
        <v>1</v>
      </c>
      <c r="H5">
        <f>VLOOKUP(A5,'Monetary value'!A185:D440,4)</f>
        <v>1</v>
      </c>
      <c r="I5" s="18">
        <f t="shared" si="0"/>
        <v>2</v>
      </c>
      <c r="K5">
        <v>4</v>
      </c>
      <c r="L5" t="s">
        <v>549</v>
      </c>
    </row>
    <row r="6" spans="1:13" x14ac:dyDescent="0.2">
      <c r="A6" s="4">
        <v>18087</v>
      </c>
      <c r="B6" s="15"/>
      <c r="C6" s="15">
        <f>VLOOKUP(A6,'Customer dataset'!$A$1:$I$284,9)</f>
        <v>49</v>
      </c>
      <c r="D6" s="15" t="str">
        <f>VLOOKUP(A6,'Customer dataset'!$A$2:$I$284,7)</f>
        <v>SW19 1HP</v>
      </c>
      <c r="E6" s="16" t="str">
        <f>VLOOKUP(A6,'Customer dataset'!$A$2:$I$284,6)</f>
        <v>F</v>
      </c>
      <c r="F6">
        <f>VLOOKUP(A6,Recency!A122:E378,4)</f>
        <v>3</v>
      </c>
      <c r="G6">
        <f>VLOOKUP(A6,Frequency!A123:C378,3)</f>
        <v>1</v>
      </c>
      <c r="H6">
        <f>VLOOKUP(A6,'Monetary value'!A123:D378,4)</f>
        <v>1</v>
      </c>
      <c r="I6" s="18">
        <f t="shared" si="0"/>
        <v>1.6666666666666667</v>
      </c>
      <c r="L6" s="4"/>
      <c r="M6" s="17"/>
    </row>
    <row r="7" spans="1:13" x14ac:dyDescent="0.2">
      <c r="A7" s="4">
        <v>18083</v>
      </c>
      <c r="B7" s="15"/>
      <c r="C7" s="15">
        <f>VLOOKUP(A7,'Customer dataset'!$A$1:$I$284,9)</f>
        <v>49</v>
      </c>
      <c r="D7" s="15" t="str">
        <f>VLOOKUP(A7,'Customer dataset'!$A$2:$I$284,7)</f>
        <v>SW15 2BN</v>
      </c>
      <c r="E7" s="16" t="str">
        <f>VLOOKUP(A7,'Customer dataset'!$A$2:$I$284,6)</f>
        <v>F</v>
      </c>
      <c r="F7">
        <f>VLOOKUP(A7,Recency!A119:E375,4)</f>
        <v>3</v>
      </c>
      <c r="G7">
        <f>VLOOKUP(A7,Frequency!A120:C375,3)</f>
        <v>1</v>
      </c>
      <c r="H7">
        <f>VLOOKUP(A7,'Monetary value'!A120:D375,4)</f>
        <v>1</v>
      </c>
      <c r="I7" s="18">
        <f t="shared" si="0"/>
        <v>1.6666666666666667</v>
      </c>
    </row>
    <row r="8" spans="1:13" x14ac:dyDescent="0.2">
      <c r="A8" s="4">
        <v>17800</v>
      </c>
      <c r="B8" s="15"/>
      <c r="C8" s="15">
        <f>VLOOKUP(A8,'Customer dataset'!$A$1:$I$284,9)</f>
        <v>49</v>
      </c>
      <c r="D8" s="15" t="str">
        <f>VLOOKUP(A8,'Customer dataset'!$A$2:$I$284,7)</f>
        <v>NW6 6RG</v>
      </c>
      <c r="E8" s="16" t="str">
        <f>VLOOKUP(A8,'Customer dataset'!$A$2:$I$284,6)</f>
        <v>F</v>
      </c>
      <c r="F8">
        <f>VLOOKUP(A8,Recency!A64:E320,4)</f>
        <v>1</v>
      </c>
      <c r="G8">
        <f>VLOOKUP(A8,Frequency!A65:C320,3)</f>
        <v>1</v>
      </c>
      <c r="H8">
        <f>VLOOKUP(A8,'Monetary value'!A65:D320,4)</f>
        <v>1</v>
      </c>
      <c r="I8" s="18">
        <f t="shared" si="0"/>
        <v>1</v>
      </c>
      <c r="K8" s="2" t="s">
        <v>95</v>
      </c>
      <c r="L8" s="2" t="s">
        <v>91</v>
      </c>
      <c r="M8" s="2" t="s">
        <v>92</v>
      </c>
    </row>
    <row r="9" spans="1:13" x14ac:dyDescent="0.2">
      <c r="A9" s="4">
        <v>18184</v>
      </c>
      <c r="B9" s="15"/>
      <c r="C9" s="15">
        <f>VLOOKUP(A9,'Customer dataset'!$A$1:$I$284,9)</f>
        <v>49</v>
      </c>
      <c r="D9" s="15" t="str">
        <f>VLOOKUP(A9,'Customer dataset'!$A$2:$I$284,7)</f>
        <v>LE4 0LT</v>
      </c>
      <c r="E9" s="16" t="str">
        <f>VLOOKUP(A9,'Customer dataset'!$A$2:$I$284,6)</f>
        <v>F</v>
      </c>
      <c r="F9">
        <f>VLOOKUP(A9,Recency!A185:E441,4)</f>
        <v>4</v>
      </c>
      <c r="G9">
        <f>VLOOKUP(A9,Frequency!A186:C441,3)</f>
        <v>1</v>
      </c>
      <c r="H9">
        <f>VLOOKUP(A9,'Monetary value'!A186:D441,4)</f>
        <v>1</v>
      </c>
      <c r="I9" s="18">
        <f t="shared" si="0"/>
        <v>2</v>
      </c>
      <c r="K9" s="2">
        <v>84</v>
      </c>
      <c r="L9" s="2">
        <v>30</v>
      </c>
      <c r="M9" s="2">
        <v>73</v>
      </c>
    </row>
    <row r="10" spans="1:13" x14ac:dyDescent="0.2">
      <c r="A10" s="4">
        <v>18084</v>
      </c>
      <c r="B10" s="15"/>
      <c r="C10" s="15">
        <f>VLOOKUP(A10,'Customer dataset'!$A$1:$I$284,9)</f>
        <v>51</v>
      </c>
      <c r="D10" s="15" t="str">
        <f>VLOOKUP(A10,'Customer dataset'!$A$2:$I$284,7)</f>
        <v>SW15 4NB</v>
      </c>
      <c r="E10" s="16" t="str">
        <f>VLOOKUP(A10,'Customer dataset'!$A$2:$I$284,6)</f>
        <v>F</v>
      </c>
      <c r="F10">
        <f>VLOOKUP(A10,Recency!A120:E376,4)</f>
        <v>3</v>
      </c>
      <c r="G10">
        <f>VLOOKUP(A10,Frequency!A121:C376,3)</f>
        <v>1</v>
      </c>
      <c r="H10">
        <f>VLOOKUP(A10,'Monetary value'!A121:D376,4)</f>
        <v>1</v>
      </c>
      <c r="I10" s="18">
        <f t="shared" si="0"/>
        <v>1.6666666666666667</v>
      </c>
      <c r="K10" s="2">
        <v>30</v>
      </c>
      <c r="L10" s="2">
        <v>167</v>
      </c>
      <c r="M10" s="2">
        <v>132</v>
      </c>
    </row>
    <row r="11" spans="1:13" x14ac:dyDescent="0.2">
      <c r="A11" s="4">
        <v>18085</v>
      </c>
      <c r="B11" s="15"/>
      <c r="C11" s="15">
        <f>VLOOKUP(A11,'Customer dataset'!$A$1:$I$284,9)</f>
        <v>52</v>
      </c>
      <c r="D11" s="15" t="str">
        <f>VLOOKUP(A11,'Customer dataset'!$A$2:$I$284,7)</f>
        <v>SW16 4RU</v>
      </c>
      <c r="E11" s="16" t="str">
        <f>VLOOKUP(A11,'Customer dataset'!$A$2:$I$284,6)</f>
        <v>F</v>
      </c>
      <c r="F11">
        <f>VLOOKUP(A11,Recency!A121:E377,4)</f>
        <v>3</v>
      </c>
      <c r="G11">
        <f>VLOOKUP(A11,Frequency!A122:C377,3)</f>
        <v>1</v>
      </c>
      <c r="H11">
        <f>VLOOKUP(A11,'Monetary value'!A122:D377,4)</f>
        <v>1</v>
      </c>
      <c r="I11" s="18">
        <f t="shared" si="0"/>
        <v>1.6666666666666667</v>
      </c>
      <c r="K11" s="2">
        <v>53</v>
      </c>
      <c r="L11" s="2">
        <v>39</v>
      </c>
      <c r="M11" s="2">
        <v>28</v>
      </c>
    </row>
    <row r="12" spans="1:13" x14ac:dyDescent="0.2">
      <c r="A12" s="4">
        <v>18180</v>
      </c>
      <c r="B12" s="15"/>
      <c r="C12" s="15">
        <f>VLOOKUP(A12,'Customer dataset'!$A$1:$I$284,9)</f>
        <v>53</v>
      </c>
      <c r="D12" s="15" t="str">
        <f>VLOOKUP(A12,'Customer dataset'!$A$2:$I$284,7)</f>
        <v>LE2 2RB</v>
      </c>
      <c r="E12" s="16" t="str">
        <f>VLOOKUP(A12,'Customer dataset'!$A$2:$I$284,6)</f>
        <v>F</v>
      </c>
      <c r="F12">
        <f>VLOOKUP(A12,Recency!A182:E438,4)</f>
        <v>4</v>
      </c>
      <c r="G12">
        <f>VLOOKUP(A12,Frequency!A183:C438,3)</f>
        <v>1</v>
      </c>
      <c r="H12">
        <f>VLOOKUP(A12,'Monetary value'!A183:D438,4)</f>
        <v>1</v>
      </c>
      <c r="I12" s="18">
        <f t="shared" si="0"/>
        <v>2</v>
      </c>
      <c r="K12" s="2">
        <v>88</v>
      </c>
      <c r="L12" s="2">
        <v>19</v>
      </c>
      <c r="M12" s="2">
        <v>22</v>
      </c>
    </row>
    <row r="13" spans="1:13" x14ac:dyDescent="0.2">
      <c r="A13" s="4">
        <v>18281</v>
      </c>
      <c r="B13" s="15"/>
      <c r="C13" s="15">
        <f>VLOOKUP(A13,'Customer dataset'!$A$1:$I$284,9)</f>
        <v>53</v>
      </c>
      <c r="D13" s="15" t="str">
        <f>VLOOKUP(A13,'Customer dataset'!$A$2:$I$284,7)</f>
        <v>LE2 2RB</v>
      </c>
      <c r="E13" s="16" t="str">
        <f>VLOOKUP(A13,'Customer dataset'!$A$2:$I$284,6)</f>
        <v>F</v>
      </c>
      <c r="F13">
        <f>VLOOKUP(A13,Recency!A251:E507,4)</f>
        <v>4</v>
      </c>
      <c r="G13">
        <f>VLOOKUP(A13,Frequency!A252:C507,3)</f>
        <v>1</v>
      </c>
      <c r="H13">
        <f>VLOOKUP(A13,'Monetary value'!A252:D507,4)</f>
        <v>1</v>
      </c>
      <c r="I13" s="18">
        <f t="shared" si="0"/>
        <v>2</v>
      </c>
    </row>
    <row r="14" spans="1:13" x14ac:dyDescent="0.2">
      <c r="A14" s="4">
        <v>17791</v>
      </c>
      <c r="B14" s="15"/>
      <c r="C14" s="15">
        <f>VLOOKUP(A14,'Customer dataset'!$A$1:$I$284,9)</f>
        <v>54</v>
      </c>
      <c r="D14" s="15" t="str">
        <f>VLOOKUP(A14,'Customer dataset'!$A$2:$I$284,7)</f>
        <v>NN9 6EH</v>
      </c>
      <c r="E14" s="16" t="str">
        <f>VLOOKUP(A14,'Customer dataset'!$A$2:$I$284,6)</f>
        <v>F</v>
      </c>
      <c r="F14">
        <f>VLOOKUP(A14,Recency!A63:E319,4)</f>
        <v>1</v>
      </c>
      <c r="G14">
        <f>VLOOKUP(A14,Frequency!A64:C319,3)</f>
        <v>1</v>
      </c>
      <c r="H14">
        <f>VLOOKUP(A14,'Monetary value'!A64:D319,4)</f>
        <v>1</v>
      </c>
      <c r="I14" s="18">
        <f t="shared" si="0"/>
        <v>1</v>
      </c>
    </row>
    <row r="15" spans="1:13" x14ac:dyDescent="0.2">
      <c r="A15" s="4">
        <v>18190</v>
      </c>
      <c r="B15" s="15"/>
      <c r="C15" s="15">
        <f>VLOOKUP(A15,'Customer dataset'!$A$1:$I$284,9)</f>
        <v>54</v>
      </c>
      <c r="D15" s="15" t="str">
        <f>VLOOKUP(A15,'Customer dataset'!$A$2:$I$284,7)</f>
        <v>SW15 1DN</v>
      </c>
      <c r="E15" s="16" t="str">
        <f>VLOOKUP(A15,'Customer dataset'!$A$2:$I$284,6)</f>
        <v>F</v>
      </c>
      <c r="F15">
        <f>VLOOKUP(A15,Recency!A188:E444,4)</f>
        <v>4</v>
      </c>
      <c r="G15">
        <f>VLOOKUP(A15,Frequency!A189:C444,3)</f>
        <v>1</v>
      </c>
      <c r="H15">
        <f>VLOOKUP(A15,'Monetary value'!A189:D444,4)</f>
        <v>1</v>
      </c>
      <c r="I15" s="18">
        <f t="shared" si="0"/>
        <v>2</v>
      </c>
    </row>
    <row r="16" spans="1:13" x14ac:dyDescent="0.2">
      <c r="A16" s="4">
        <v>18276</v>
      </c>
      <c r="B16" s="15"/>
      <c r="C16" s="15">
        <f>VLOOKUP(A16,'Customer dataset'!$A$1:$I$284,9)</f>
        <v>54</v>
      </c>
      <c r="D16" s="15" t="str">
        <f>VLOOKUP(A16,'Customer dataset'!$A$2:$I$284,7)</f>
        <v>LE12 6TZ</v>
      </c>
      <c r="E16" s="16" t="str">
        <f>VLOOKUP(A16,'Customer dataset'!$A$2:$I$284,6)</f>
        <v>F</v>
      </c>
      <c r="F16">
        <f>VLOOKUP(A16,Recency!A247:E503,4)</f>
        <v>4</v>
      </c>
      <c r="G16">
        <f>VLOOKUP(A16,Frequency!A248:C503,3)</f>
        <v>1</v>
      </c>
      <c r="H16">
        <f>VLOOKUP(A16,'Monetary value'!A248:D503,4)</f>
        <v>1</v>
      </c>
      <c r="I16" s="18">
        <f t="shared" si="0"/>
        <v>2</v>
      </c>
    </row>
    <row r="17" spans="1:12" x14ac:dyDescent="0.2">
      <c r="A17" s="4">
        <v>16076</v>
      </c>
      <c r="B17" s="15"/>
      <c r="C17" s="15">
        <f>VLOOKUP(A17,'Customer dataset'!$A$1:$I$284,9)</f>
        <v>54</v>
      </c>
      <c r="D17" s="15" t="str">
        <f>VLOOKUP(A17,'Customer dataset'!$A$2:$I$284,7)</f>
        <v>SW15 4NB</v>
      </c>
      <c r="E17" s="16" t="str">
        <f>VLOOKUP(A17,'Customer dataset'!$A$2:$I$284,6)</f>
        <v>F</v>
      </c>
      <c r="F17">
        <f>VLOOKUP(A17,Recency!A61:E317,4)</f>
        <v>1</v>
      </c>
      <c r="G17">
        <f>VLOOKUP(A17,Frequency!A62:C317,3)</f>
        <v>1</v>
      </c>
      <c r="H17">
        <f>VLOOKUP(A17,'Monetary value'!A62:D317,4)</f>
        <v>1</v>
      </c>
      <c r="I17" s="18">
        <f t="shared" si="0"/>
        <v>1</v>
      </c>
    </row>
    <row r="18" spans="1:12" x14ac:dyDescent="0.2">
      <c r="A18" s="4">
        <v>17835</v>
      </c>
      <c r="B18" s="15"/>
      <c r="C18" s="15">
        <f>VLOOKUP(A18,'Customer dataset'!$A$1:$I$284,9)</f>
        <v>55</v>
      </c>
      <c r="D18" s="15" t="str">
        <f>VLOOKUP(A18,'Customer dataset'!$A$2:$I$284,7)</f>
        <v>SW15 1JZ</v>
      </c>
      <c r="E18" s="16" t="str">
        <f>VLOOKUP(A18,'Customer dataset'!$A$2:$I$284,6)</f>
        <v>F</v>
      </c>
      <c r="F18">
        <f>VLOOKUP(A18,Recency!A68:E324,4)</f>
        <v>1</v>
      </c>
      <c r="G18">
        <f>VLOOKUP(A18,Frequency!A69:C324,3)</f>
        <v>1</v>
      </c>
      <c r="H18">
        <f>VLOOKUP(A18,'Monetary value'!A69:D324,4)</f>
        <v>1</v>
      </c>
      <c r="I18" s="18">
        <f t="shared" si="0"/>
        <v>1</v>
      </c>
    </row>
    <row r="19" spans="1:12" x14ac:dyDescent="0.2">
      <c r="A19" s="4">
        <v>18278</v>
      </c>
      <c r="B19" s="15"/>
      <c r="C19" s="15">
        <f>VLOOKUP(A19,'Customer dataset'!$A$1:$I$284,9)</f>
        <v>55</v>
      </c>
      <c r="D19" s="15" t="str">
        <f>VLOOKUP(A19,'Customer dataset'!$A$2:$I$284,7)</f>
        <v>LE15 9RL</v>
      </c>
      <c r="E19" s="16" t="str">
        <f>VLOOKUP(A19,'Customer dataset'!$A$2:$I$284,6)</f>
        <v>F</v>
      </c>
      <c r="F19">
        <f>VLOOKUP(A19,Recency!A249:E505,4)</f>
        <v>4</v>
      </c>
      <c r="G19">
        <f>VLOOKUP(A19,Frequency!A250:C505,3)</f>
        <v>1</v>
      </c>
      <c r="H19">
        <f>VLOOKUP(A19,'Monetary value'!A250:D505,4)</f>
        <v>1</v>
      </c>
      <c r="I19" s="18">
        <f t="shared" si="0"/>
        <v>2</v>
      </c>
    </row>
    <row r="20" spans="1:12" x14ac:dyDescent="0.2">
      <c r="A20" s="4">
        <v>18191</v>
      </c>
      <c r="B20" s="15"/>
      <c r="C20" s="15">
        <f>VLOOKUP(A20,'Customer dataset'!$A$1:$I$284,9)</f>
        <v>56</v>
      </c>
      <c r="D20" s="15" t="str">
        <f>VLOOKUP(A20,'Customer dataset'!$A$2:$I$284,7)</f>
        <v>SW15 2BN</v>
      </c>
      <c r="E20" s="16" t="str">
        <f>VLOOKUP(A20,'Customer dataset'!$A$2:$I$284,6)</f>
        <v>F</v>
      </c>
      <c r="F20">
        <f>VLOOKUP(A20,Recency!A189:E445,4)</f>
        <v>4</v>
      </c>
      <c r="G20">
        <f>VLOOKUP(A20,Frequency!A190:C445,3)</f>
        <v>1</v>
      </c>
      <c r="H20">
        <f>VLOOKUP(A20,'Monetary value'!A190:D445,4)</f>
        <v>1</v>
      </c>
      <c r="I20" s="18">
        <f t="shared" si="0"/>
        <v>2</v>
      </c>
    </row>
    <row r="21" spans="1:12" x14ac:dyDescent="0.2">
      <c r="A21" s="4">
        <v>18277</v>
      </c>
      <c r="B21" s="15"/>
      <c r="C21" s="15">
        <f>VLOOKUP(A21,'Customer dataset'!$A$1:$I$284,9)</f>
        <v>56</v>
      </c>
      <c r="D21" s="15" t="str">
        <f>VLOOKUP(A21,'Customer dataset'!$A$2:$I$284,7)</f>
        <v>LE15 6BJ</v>
      </c>
      <c r="E21" s="16" t="str">
        <f>VLOOKUP(A21,'Customer dataset'!$A$2:$I$284,6)</f>
        <v>F</v>
      </c>
      <c r="F21">
        <f>VLOOKUP(A21,Recency!A248:E504,4)</f>
        <v>4</v>
      </c>
      <c r="G21">
        <f>VLOOKUP(A21,Frequency!A249:C504,3)</f>
        <v>1</v>
      </c>
      <c r="H21">
        <f>VLOOKUP(A21,'Monetary value'!A249:D504,4)</f>
        <v>1</v>
      </c>
      <c r="I21" s="18">
        <f t="shared" si="0"/>
        <v>2</v>
      </c>
      <c r="L21" s="4"/>
    </row>
    <row r="22" spans="1:12" x14ac:dyDescent="0.2">
      <c r="A22" s="4">
        <v>18220</v>
      </c>
      <c r="B22" s="15"/>
      <c r="C22" s="15">
        <f>VLOOKUP(A22,'Customer dataset'!$A$1:$I$284,9)</f>
        <v>57</v>
      </c>
      <c r="D22" s="15" t="str">
        <f>VLOOKUP(A22,'Customer dataset'!$A$2:$I$284,7)</f>
        <v>SW15 2BN</v>
      </c>
      <c r="E22" s="16" t="str">
        <f>VLOOKUP(A22,'Customer dataset'!$A$2:$I$284,6)</f>
        <v>F</v>
      </c>
      <c r="F22">
        <f>VLOOKUP(A22,Recency!A209:E465,4)</f>
        <v>4</v>
      </c>
      <c r="G22">
        <f>VLOOKUP(A22,Frequency!A210:C465,3)</f>
        <v>1</v>
      </c>
      <c r="H22">
        <f>VLOOKUP(A22,'Monetary value'!A210:D465,4)</f>
        <v>1</v>
      </c>
      <c r="I22" s="18">
        <f t="shared" si="0"/>
        <v>2</v>
      </c>
      <c r="L22" s="4"/>
    </row>
    <row r="23" spans="1:12" x14ac:dyDescent="0.2">
      <c r="A23" s="4">
        <v>17832</v>
      </c>
      <c r="B23" s="15"/>
      <c r="C23" s="15">
        <f>VLOOKUP(A23,'Customer dataset'!$A$1:$I$284,9)</f>
        <v>58</v>
      </c>
      <c r="D23" s="15" t="str">
        <f>VLOOKUP(A23,'Customer dataset'!$A$2:$I$284,7)</f>
        <v>SW15 1DN</v>
      </c>
      <c r="E23" s="16" t="str">
        <f>VLOOKUP(A23,'Customer dataset'!$A$2:$I$284,6)</f>
        <v>F</v>
      </c>
      <c r="F23">
        <f>VLOOKUP(A23,Recency!A67:E323,4)</f>
        <v>1</v>
      </c>
      <c r="G23">
        <f>VLOOKUP(A23,Frequency!A68:C323,3)</f>
        <v>1</v>
      </c>
      <c r="H23">
        <f>VLOOKUP(A23,'Monetary value'!A68:D323,4)</f>
        <v>1</v>
      </c>
      <c r="I23" s="18">
        <f t="shared" si="0"/>
        <v>1</v>
      </c>
      <c r="L23" s="4"/>
    </row>
    <row r="24" spans="1:12" x14ac:dyDescent="0.2">
      <c r="A24" s="4">
        <v>18185</v>
      </c>
      <c r="B24" s="15"/>
      <c r="C24" s="15">
        <f>VLOOKUP(A24,'Customer dataset'!$A$1:$I$284,9)</f>
        <v>58</v>
      </c>
      <c r="D24" s="15" t="str">
        <f>VLOOKUP(A24,'Customer dataset'!$A$2:$I$284,7)</f>
        <v>LE5 4TP</v>
      </c>
      <c r="E24" s="16" t="str">
        <f>VLOOKUP(A24,'Customer dataset'!$A$2:$I$284,6)</f>
        <v>F</v>
      </c>
      <c r="F24">
        <f>VLOOKUP(A24,Recency!A186:E442,4)</f>
        <v>4</v>
      </c>
      <c r="G24">
        <f>VLOOKUP(A24,Frequency!A187:C442,3)</f>
        <v>1</v>
      </c>
      <c r="H24">
        <f>VLOOKUP(A24,'Monetary value'!A187:D442,4)</f>
        <v>1</v>
      </c>
      <c r="I24" s="18">
        <f t="shared" si="0"/>
        <v>2</v>
      </c>
      <c r="L24" s="4"/>
    </row>
    <row r="25" spans="1:12" x14ac:dyDescent="0.2">
      <c r="A25" s="4">
        <v>18181</v>
      </c>
      <c r="B25" s="15"/>
      <c r="C25" s="15">
        <f>VLOOKUP(A25,'Customer dataset'!$A$1:$I$284,9)</f>
        <v>59</v>
      </c>
      <c r="D25" s="15" t="str">
        <f>VLOOKUP(A25,'Customer dataset'!$A$2:$I$284,7)</f>
        <v>LE2 6LF</v>
      </c>
      <c r="E25" s="16" t="str">
        <f>VLOOKUP(A25,'Customer dataset'!$A$2:$I$284,6)</f>
        <v>F</v>
      </c>
      <c r="F25">
        <f>VLOOKUP(A25,Recency!A183:E439,4)</f>
        <v>4</v>
      </c>
      <c r="G25">
        <f>VLOOKUP(A25,Frequency!A184:C439,3)</f>
        <v>1</v>
      </c>
      <c r="H25">
        <f>VLOOKUP(A25,'Monetary value'!A184:D439,4)</f>
        <v>1</v>
      </c>
      <c r="I25" s="18">
        <f t="shared" si="0"/>
        <v>2</v>
      </c>
      <c r="L25" s="4"/>
    </row>
    <row r="26" spans="1:12" x14ac:dyDescent="0.2">
      <c r="A26" s="4">
        <v>18273</v>
      </c>
      <c r="B26" s="15"/>
      <c r="C26" s="15">
        <f>VLOOKUP(A26,'Customer dataset'!$A$1:$I$284,9)</f>
        <v>59</v>
      </c>
      <c r="D26" s="15" t="str">
        <f>VLOOKUP(A26,'Customer dataset'!$A$2:$I$284,7)</f>
        <v>LE11 2JG</v>
      </c>
      <c r="E26" s="16" t="str">
        <f>VLOOKUP(A26,'Customer dataset'!$A$2:$I$284,6)</f>
        <v>F</v>
      </c>
      <c r="F26">
        <f>VLOOKUP(A26,Recency!A245:E501,4)</f>
        <v>4</v>
      </c>
      <c r="G26">
        <f>VLOOKUP(A26,Frequency!A246:C501,3)</f>
        <v>1</v>
      </c>
      <c r="H26">
        <f>VLOOKUP(A26,'Monetary value'!A246:D501,4)</f>
        <v>1</v>
      </c>
      <c r="I26" s="18">
        <f t="shared" si="0"/>
        <v>2</v>
      </c>
      <c r="L26" s="4"/>
    </row>
    <row r="27" spans="1:12" x14ac:dyDescent="0.2">
      <c r="A27" s="4">
        <v>18282</v>
      </c>
      <c r="B27" s="15"/>
      <c r="C27" s="15">
        <f>VLOOKUP(A27,'Customer dataset'!$A$1:$I$284,9)</f>
        <v>62</v>
      </c>
      <c r="D27" s="15" t="str">
        <f>VLOOKUP(A27,'Customer dataset'!$A$2:$I$284,7)</f>
        <v>LE2 6LF</v>
      </c>
      <c r="E27" s="16" t="str">
        <f>VLOOKUP(A27,'Customer dataset'!$A$2:$I$284,6)</f>
        <v>F</v>
      </c>
      <c r="F27">
        <f>VLOOKUP(A27,Recency!A252:E508,4)</f>
        <v>4</v>
      </c>
      <c r="G27">
        <f>VLOOKUP(A27,Frequency!A253:C508,3)</f>
        <v>1</v>
      </c>
      <c r="H27">
        <f>VLOOKUP(A27,'Monetary value'!A253:D508,4)</f>
        <v>1</v>
      </c>
      <c r="I27" s="18">
        <f t="shared" si="0"/>
        <v>2</v>
      </c>
      <c r="L27" s="4"/>
    </row>
    <row r="28" spans="1:12" x14ac:dyDescent="0.2">
      <c r="A28" s="4">
        <v>17790</v>
      </c>
      <c r="B28" s="15"/>
      <c r="C28" s="15">
        <f>VLOOKUP(A28,'Customer dataset'!$A$1:$I$284,9)</f>
        <v>63</v>
      </c>
      <c r="D28" s="15" t="str">
        <f>VLOOKUP(A28,'Customer dataset'!$A$2:$I$284,7)</f>
        <v>SW16 4RU</v>
      </c>
      <c r="E28" s="16" t="str">
        <f>VLOOKUP(A28,'Customer dataset'!$A$2:$I$284,6)</f>
        <v>F</v>
      </c>
      <c r="F28">
        <f>VLOOKUP(A28,Recency!A62:E318,4)</f>
        <v>1</v>
      </c>
      <c r="G28">
        <f>VLOOKUP(A28,Frequency!A63:C318,3)</f>
        <v>1</v>
      </c>
      <c r="H28">
        <f>VLOOKUP(A28,'Monetary value'!A63:D318,4)</f>
        <v>1</v>
      </c>
      <c r="I28" s="18">
        <f t="shared" si="0"/>
        <v>1</v>
      </c>
      <c r="L28" s="4"/>
    </row>
    <row r="29" spans="1:12" x14ac:dyDescent="0.2">
      <c r="A29" s="4">
        <v>17802</v>
      </c>
      <c r="B29" s="15"/>
      <c r="C29" s="15">
        <f>VLOOKUP(A29,'Customer dataset'!$A$1:$I$284,9)</f>
        <v>64</v>
      </c>
      <c r="D29" s="15" t="str">
        <f>VLOOKUP(A29,'Customer dataset'!$A$2:$I$284,7)</f>
        <v>SE24 0HB</v>
      </c>
      <c r="E29" s="16" t="str">
        <f>VLOOKUP(A29,'Customer dataset'!$A$2:$I$284,6)</f>
        <v>F</v>
      </c>
      <c r="F29">
        <f>VLOOKUP(A29,Recency!A65:E321,4)</f>
        <v>1</v>
      </c>
      <c r="G29">
        <f>VLOOKUP(A29,Frequency!A66:C321,3)</f>
        <v>1</v>
      </c>
      <c r="H29">
        <f>VLOOKUP(A29,'Monetary value'!A66:D321,4)</f>
        <v>1</v>
      </c>
      <c r="I29" s="18">
        <f t="shared" si="0"/>
        <v>1</v>
      </c>
      <c r="L29" s="4"/>
    </row>
    <row r="30" spans="1:12" x14ac:dyDescent="0.2">
      <c r="A30" s="4">
        <v>18256</v>
      </c>
      <c r="B30" s="15"/>
      <c r="C30" s="15">
        <f>VLOOKUP(A30,'Customer dataset'!$A$1:$I$284,9)</f>
        <v>69</v>
      </c>
      <c r="D30" s="15" t="str">
        <f>VLOOKUP(A30,'Customer dataset'!$A$2:$I$284,7)</f>
        <v>NN5 5JW</v>
      </c>
      <c r="E30" s="16" t="str">
        <f>VLOOKUP(A30,'Customer dataset'!$A$2:$I$284,6)</f>
        <v>F</v>
      </c>
      <c r="F30">
        <f>VLOOKUP(A30,Recency!A236:E492,4)</f>
        <v>4</v>
      </c>
      <c r="G30">
        <f>VLOOKUP(A30,Frequency!A237:C492,3)</f>
        <v>1</v>
      </c>
      <c r="H30">
        <f>VLOOKUP(A30,'Monetary value'!A237:D492,4)</f>
        <v>1</v>
      </c>
      <c r="I30" s="18">
        <f t="shared" si="0"/>
        <v>2</v>
      </c>
      <c r="L30" s="4"/>
    </row>
    <row r="31" spans="1:12" x14ac:dyDescent="0.2">
      <c r="A31" s="4">
        <v>18274</v>
      </c>
      <c r="B31" s="15"/>
      <c r="C31" s="15">
        <f>VLOOKUP(A31,'Customer dataset'!$A$1:$I$284,9)</f>
        <v>46</v>
      </c>
      <c r="D31" s="15" t="str">
        <f>VLOOKUP(A31,'Customer dataset'!$A$2:$I$284,7)</f>
        <v>LE11 3TG</v>
      </c>
      <c r="E31" s="16" t="str">
        <f>VLOOKUP(A31,'Customer dataset'!$A$2:$I$284,6)</f>
        <v>F</v>
      </c>
      <c r="F31">
        <f>VLOOKUP(A31,Recency!A246:E502,4)</f>
        <v>4</v>
      </c>
      <c r="G31">
        <f>VLOOKUP(A31,Frequency!A247:C502,3)</f>
        <v>2</v>
      </c>
      <c r="H31">
        <f>VLOOKUP(A31,'Monetary value'!A247:D502,4)</f>
        <v>1</v>
      </c>
      <c r="I31" s="18">
        <f t="shared" si="0"/>
        <v>2.3333333333333335</v>
      </c>
      <c r="L31" s="4"/>
    </row>
    <row r="32" spans="1:12" x14ac:dyDescent="0.2">
      <c r="A32" s="4">
        <v>12427</v>
      </c>
      <c r="B32" s="15"/>
      <c r="C32" s="15">
        <f>VLOOKUP(A32,'Customer dataset'!$A$1:$I$284,9)</f>
        <v>46</v>
      </c>
      <c r="D32" s="15" t="str">
        <f>VLOOKUP(A32,'Customer dataset'!$A$2:$I$284,7)</f>
        <v>SW15 2BN</v>
      </c>
      <c r="E32" s="16" t="str">
        <f>VLOOKUP(A32,'Customer dataset'!$A$2:$I$284,6)</f>
        <v>F</v>
      </c>
      <c r="F32">
        <f>VLOOKUP(A32,Recency!A27:E283,4)</f>
        <v>1</v>
      </c>
      <c r="G32">
        <f>VLOOKUP(A32,Frequency!A28:C283,3)</f>
        <v>2</v>
      </c>
      <c r="H32">
        <f>VLOOKUP(A32,'Monetary value'!A28:D283,4)</f>
        <v>1</v>
      </c>
      <c r="I32" s="18">
        <f t="shared" si="0"/>
        <v>1.3333333333333333</v>
      </c>
      <c r="L32" s="4"/>
    </row>
    <row r="33" spans="1:12" x14ac:dyDescent="0.2">
      <c r="A33" s="4">
        <v>18127</v>
      </c>
      <c r="B33" s="15"/>
      <c r="C33" s="15">
        <f>VLOOKUP(A33,'Customer dataset'!$A$1:$I$284,9)</f>
        <v>47</v>
      </c>
      <c r="D33" s="15" t="str">
        <f>VLOOKUP(A33,'Customer dataset'!$A$2:$I$284,7)</f>
        <v>HA6 2FP</v>
      </c>
      <c r="E33" s="16" t="str">
        <f>VLOOKUP(A33,'Customer dataset'!$A$2:$I$284,6)</f>
        <v>F</v>
      </c>
      <c r="F33">
        <f>VLOOKUP(A33,Recency!A149:E405,4)</f>
        <v>3</v>
      </c>
      <c r="G33">
        <f>VLOOKUP(A33,Frequency!A150:C405,3)</f>
        <v>2</v>
      </c>
      <c r="H33">
        <f>VLOOKUP(A33,'Monetary value'!A150:D405,4)</f>
        <v>1</v>
      </c>
      <c r="I33" s="18">
        <f t="shared" si="0"/>
        <v>2</v>
      </c>
      <c r="L33" s="4"/>
    </row>
    <row r="34" spans="1:12" x14ac:dyDescent="0.2">
      <c r="A34" s="4">
        <v>18121</v>
      </c>
      <c r="B34" s="15"/>
      <c r="C34" s="15">
        <f>VLOOKUP(A34,'Customer dataset'!$A$1:$I$284,9)</f>
        <v>47</v>
      </c>
      <c r="D34" s="15" t="str">
        <f>VLOOKUP(A34,'Customer dataset'!$A$2:$I$284,7)</f>
        <v>DE24 3HW</v>
      </c>
      <c r="E34" s="16" t="str">
        <f>VLOOKUP(A34,'Customer dataset'!$A$2:$I$284,6)</f>
        <v>F</v>
      </c>
      <c r="F34">
        <f>VLOOKUP(A34,Recency!A144:E400,4)</f>
        <v>3</v>
      </c>
      <c r="G34">
        <f>VLOOKUP(A34,Frequency!A145:C400,3)</f>
        <v>2</v>
      </c>
      <c r="H34">
        <f>VLOOKUP(A34,'Monetary value'!A145:D400,4)</f>
        <v>1</v>
      </c>
      <c r="I34" s="18">
        <f t="shared" si="0"/>
        <v>2</v>
      </c>
      <c r="L34" s="4"/>
    </row>
    <row r="35" spans="1:12" x14ac:dyDescent="0.2">
      <c r="A35" s="4">
        <v>18130</v>
      </c>
      <c r="B35" s="15"/>
      <c r="C35" s="15">
        <f>VLOOKUP(A35,'Customer dataset'!$A$1:$I$284,9)</f>
        <v>50</v>
      </c>
      <c r="D35" s="15" t="str">
        <f>VLOOKUP(A35,'Customer dataset'!$A$2:$I$284,7)</f>
        <v>LE11 3TG</v>
      </c>
      <c r="E35" s="16" t="str">
        <f>VLOOKUP(A35,'Customer dataset'!$A$2:$I$284,6)</f>
        <v>F</v>
      </c>
      <c r="F35">
        <f>VLOOKUP(A35,Recency!A152:E408,4)</f>
        <v>3</v>
      </c>
      <c r="G35">
        <f>VLOOKUP(A35,Frequency!A153:C408,3)</f>
        <v>2</v>
      </c>
      <c r="H35">
        <f>VLOOKUP(A35,'Monetary value'!A153:D408,4)</f>
        <v>1</v>
      </c>
      <c r="I35" s="18">
        <f t="shared" si="0"/>
        <v>2</v>
      </c>
      <c r="L35" s="4"/>
    </row>
    <row r="36" spans="1:12" x14ac:dyDescent="0.2">
      <c r="A36" s="4">
        <v>18018</v>
      </c>
      <c r="B36" s="15"/>
      <c r="C36" s="15">
        <f>VLOOKUP(A36,'Customer dataset'!$A$1:$I$284,9)</f>
        <v>50</v>
      </c>
      <c r="D36" s="15" t="str">
        <f>VLOOKUP(A36,'Customer dataset'!$A$2:$I$284,7)</f>
        <v>WC2A 3EE</v>
      </c>
      <c r="E36" s="16" t="str">
        <f>VLOOKUP(A36,'Customer dataset'!$A$2:$I$284,6)</f>
        <v>F</v>
      </c>
      <c r="F36">
        <f>VLOOKUP(A36,Recency!A86:E342,4)</f>
        <v>2</v>
      </c>
      <c r="G36">
        <f>VLOOKUP(A36,Frequency!A87:C342,3)</f>
        <v>2</v>
      </c>
      <c r="H36">
        <f>VLOOKUP(A36,'Monetary value'!A87:D342,4)</f>
        <v>1</v>
      </c>
      <c r="I36" s="18">
        <f t="shared" si="0"/>
        <v>1.6666666666666667</v>
      </c>
      <c r="L36" s="4"/>
    </row>
    <row r="37" spans="1:12" x14ac:dyDescent="0.2">
      <c r="A37" s="4">
        <v>18110</v>
      </c>
      <c r="B37" s="15"/>
      <c r="C37" s="15">
        <f>VLOOKUP(A37,'Customer dataset'!$A$1:$I$284,9)</f>
        <v>51</v>
      </c>
      <c r="D37" s="15" t="str">
        <f>VLOOKUP(A37,'Customer dataset'!$A$2:$I$284,7)</f>
        <v>WC2A 3EE</v>
      </c>
      <c r="E37" s="16" t="str">
        <f>VLOOKUP(A37,'Customer dataset'!$A$2:$I$284,6)</f>
        <v>F</v>
      </c>
      <c r="F37">
        <f>VLOOKUP(A37,Recency!A137:E393,4)</f>
        <v>3</v>
      </c>
      <c r="G37">
        <f>VLOOKUP(A37,Frequency!A138:C393,3)</f>
        <v>2</v>
      </c>
      <c r="H37">
        <f>VLOOKUP(A37,'Monetary value'!A138:D393,4)</f>
        <v>1</v>
      </c>
      <c r="I37" s="18">
        <f t="shared" si="0"/>
        <v>2</v>
      </c>
      <c r="L37" s="4"/>
    </row>
    <row r="38" spans="1:12" x14ac:dyDescent="0.2">
      <c r="A38" s="4">
        <v>12420</v>
      </c>
      <c r="B38" s="15"/>
      <c r="C38" s="15">
        <f>VLOOKUP(A38,'Customer dataset'!$A$1:$I$284,9)</f>
        <v>51</v>
      </c>
      <c r="D38" s="15" t="str">
        <f>VLOOKUP(A38,'Customer dataset'!$A$2:$I$284,7)</f>
        <v>LE3 2GY</v>
      </c>
      <c r="E38" s="16" t="str">
        <f>VLOOKUP(A38,'Customer dataset'!$A$2:$I$284,6)</f>
        <v>F</v>
      </c>
      <c r="F38">
        <f>VLOOKUP(A38,Recency!A20:E276,4)</f>
        <v>1</v>
      </c>
      <c r="G38">
        <f>VLOOKUP(A38,Frequency!A21:C276,3)</f>
        <v>2</v>
      </c>
      <c r="H38">
        <f>VLOOKUP(A38,'Monetary value'!A21:D276,4)</f>
        <v>1</v>
      </c>
      <c r="I38" s="18">
        <f t="shared" si="0"/>
        <v>1.3333333333333333</v>
      </c>
      <c r="L38" s="4"/>
    </row>
    <row r="39" spans="1:12" x14ac:dyDescent="0.2">
      <c r="A39" s="4">
        <v>18048</v>
      </c>
      <c r="B39" s="15"/>
      <c r="C39" s="15">
        <f>VLOOKUP(A39,'Customer dataset'!$A$1:$I$284,9)</f>
        <v>53</v>
      </c>
      <c r="D39" s="15" t="str">
        <f>VLOOKUP(A39,'Customer dataset'!$A$2:$I$284,7)</f>
        <v>N2 9EL</v>
      </c>
      <c r="E39" s="16" t="str">
        <f>VLOOKUP(A39,'Customer dataset'!$A$2:$I$284,6)</f>
        <v>F</v>
      </c>
      <c r="F39">
        <f>VLOOKUP(A39,Recency!A94:E350,4)</f>
        <v>2</v>
      </c>
      <c r="G39">
        <f>VLOOKUP(A39,Frequency!A95:C350,3)</f>
        <v>2</v>
      </c>
      <c r="H39">
        <f>VLOOKUP(A39,'Monetary value'!A95:D350,4)</f>
        <v>1</v>
      </c>
      <c r="I39" s="18">
        <f t="shared" si="0"/>
        <v>1.6666666666666667</v>
      </c>
      <c r="L39" s="4"/>
    </row>
    <row r="40" spans="1:12" x14ac:dyDescent="0.2">
      <c r="A40" s="4">
        <v>18002</v>
      </c>
      <c r="B40" s="15"/>
      <c r="C40" s="15">
        <f>VLOOKUP(A40,'Customer dataset'!$A$1:$I$284,9)</f>
        <v>54</v>
      </c>
      <c r="D40" s="15" t="str">
        <f>VLOOKUP(A40,'Customer dataset'!$A$2:$I$284,7)</f>
        <v>SW2 3AR</v>
      </c>
      <c r="E40" s="16" t="str">
        <f>VLOOKUP(A40,'Customer dataset'!$A$2:$I$284,6)</f>
        <v>F</v>
      </c>
      <c r="F40">
        <f>VLOOKUP(A40,Recency!A76:E332,4)</f>
        <v>1</v>
      </c>
      <c r="G40">
        <f>VLOOKUP(A40,Frequency!A77:C332,3)</f>
        <v>2</v>
      </c>
      <c r="H40">
        <f>VLOOKUP(A40,'Monetary value'!A77:D332,4)</f>
        <v>1</v>
      </c>
      <c r="I40" s="18">
        <f t="shared" si="0"/>
        <v>1.3333333333333333</v>
      </c>
      <c r="L40" s="4"/>
    </row>
    <row r="41" spans="1:12" x14ac:dyDescent="0.2">
      <c r="A41" s="4">
        <v>18249</v>
      </c>
      <c r="B41" s="15"/>
      <c r="C41" s="15">
        <f>VLOOKUP(A41,'Customer dataset'!$A$1:$I$284,9)</f>
        <v>54</v>
      </c>
      <c r="D41" s="15" t="str">
        <f>VLOOKUP(A41,'Customer dataset'!$A$2:$I$284,7)</f>
        <v>SM6 7LY</v>
      </c>
      <c r="E41" s="16" t="str">
        <f>VLOOKUP(A41,'Customer dataset'!$A$2:$I$284,6)</f>
        <v>F</v>
      </c>
      <c r="F41">
        <f>VLOOKUP(A41,Recency!A231:E487,4)</f>
        <v>4</v>
      </c>
      <c r="G41">
        <f>VLOOKUP(A41,Frequency!A232:C487,3)</f>
        <v>2</v>
      </c>
      <c r="H41">
        <f>VLOOKUP(A41,'Monetary value'!A232:D487,4)</f>
        <v>1</v>
      </c>
      <c r="I41" s="18">
        <f t="shared" si="0"/>
        <v>2.3333333333333335</v>
      </c>
    </row>
    <row r="42" spans="1:12" x14ac:dyDescent="0.2">
      <c r="A42" s="4">
        <v>12418</v>
      </c>
      <c r="B42" s="15"/>
      <c r="C42" s="15">
        <f>VLOOKUP(A42,'Customer dataset'!$A$1:$I$284,9)</f>
        <v>54</v>
      </c>
      <c r="D42" s="15" t="str">
        <f>VLOOKUP(A42,'Customer dataset'!$A$2:$I$284,7)</f>
        <v>LE2 6LF</v>
      </c>
      <c r="E42" s="16" t="str">
        <f>VLOOKUP(A42,'Customer dataset'!$A$2:$I$284,6)</f>
        <v>F</v>
      </c>
      <c r="F42">
        <f>VLOOKUP(A42,Recency!A19:E275,4)</f>
        <v>1</v>
      </c>
      <c r="G42">
        <f>VLOOKUP(A42,Frequency!A20:C275,3)</f>
        <v>2</v>
      </c>
      <c r="H42">
        <f>VLOOKUP(A42,'Monetary value'!A20:D275,4)</f>
        <v>1</v>
      </c>
      <c r="I42" s="18">
        <f t="shared" si="0"/>
        <v>1.3333333333333333</v>
      </c>
    </row>
    <row r="43" spans="1:12" x14ac:dyDescent="0.2">
      <c r="A43" s="4">
        <v>15632</v>
      </c>
      <c r="B43" s="15"/>
      <c r="C43" s="15">
        <f>VLOOKUP(A43,'Customer dataset'!$A$1:$I$284,9)</f>
        <v>57</v>
      </c>
      <c r="D43" s="15" t="str">
        <f>VLOOKUP(A43,'Customer dataset'!$A$2:$I$284,7)</f>
        <v>SM6 7LY</v>
      </c>
      <c r="E43" s="16" t="str">
        <f>VLOOKUP(A43,'Customer dataset'!$A$2:$I$284,6)</f>
        <v>F</v>
      </c>
      <c r="F43">
        <f>VLOOKUP(A43,Recency!A50:E306,4)</f>
        <v>1</v>
      </c>
      <c r="G43">
        <f>VLOOKUP(A43,Frequency!A51:C306,3)</f>
        <v>2</v>
      </c>
      <c r="H43">
        <f>VLOOKUP(A43,'Monetary value'!A51:D306,4)</f>
        <v>1</v>
      </c>
      <c r="I43" s="18">
        <f t="shared" si="0"/>
        <v>1.3333333333333333</v>
      </c>
    </row>
    <row r="44" spans="1:12" x14ac:dyDescent="0.2">
      <c r="A44" s="4">
        <v>18252</v>
      </c>
      <c r="B44" s="15"/>
      <c r="C44" s="15">
        <f>VLOOKUP(A44,'Customer dataset'!$A$1:$I$284,9)</f>
        <v>58</v>
      </c>
      <c r="D44" s="15" t="str">
        <f>VLOOKUP(A44,'Customer dataset'!$A$2:$I$284,7)</f>
        <v>SW16 4RU</v>
      </c>
      <c r="E44" s="16" t="str">
        <f>VLOOKUP(A44,'Customer dataset'!$A$2:$I$284,6)</f>
        <v>F</v>
      </c>
      <c r="F44">
        <f>VLOOKUP(A44,Recency!A234:E490,4)</f>
        <v>4</v>
      </c>
      <c r="G44">
        <f>VLOOKUP(A44,Frequency!A235:C490,3)</f>
        <v>2</v>
      </c>
      <c r="H44">
        <f>VLOOKUP(A44,'Monetary value'!A235:D490,4)</f>
        <v>1</v>
      </c>
      <c r="I44" s="18">
        <f t="shared" si="0"/>
        <v>2.3333333333333335</v>
      </c>
    </row>
    <row r="45" spans="1:12" x14ac:dyDescent="0.2">
      <c r="A45" s="4">
        <v>18055</v>
      </c>
      <c r="B45" s="15"/>
      <c r="C45" s="15">
        <f>VLOOKUP(A45,'Customer dataset'!$A$1:$I$284,9)</f>
        <v>61</v>
      </c>
      <c r="D45" s="15" t="str">
        <f>VLOOKUP(A45,'Customer dataset'!$A$2:$I$284,7)</f>
        <v>N3 6BL</v>
      </c>
      <c r="E45" s="16" t="str">
        <f>VLOOKUP(A45,'Customer dataset'!$A$2:$I$284,6)</f>
        <v>F</v>
      </c>
      <c r="F45">
        <f>VLOOKUP(A45,Recency!A96:E352,4)</f>
        <v>2</v>
      </c>
      <c r="G45">
        <f>VLOOKUP(A45,Frequency!A97:C352,3)</f>
        <v>2</v>
      </c>
      <c r="H45">
        <f>VLOOKUP(A45,'Monetary value'!A97:D352,4)</f>
        <v>1</v>
      </c>
      <c r="I45" s="18">
        <f t="shared" si="0"/>
        <v>1.6666666666666667</v>
      </c>
    </row>
    <row r="46" spans="1:12" x14ac:dyDescent="0.2">
      <c r="A46" s="4">
        <v>18250</v>
      </c>
      <c r="B46" s="15"/>
      <c r="C46" s="15">
        <f>VLOOKUP(A46,'Customer dataset'!$A$1:$I$284,9)</f>
        <v>63</v>
      </c>
      <c r="D46" s="15" t="str">
        <f>VLOOKUP(A46,'Customer dataset'!$A$2:$I$284,7)</f>
        <v>SW15 1JZ</v>
      </c>
      <c r="E46" s="16" t="str">
        <f>VLOOKUP(A46,'Customer dataset'!$A$2:$I$284,6)</f>
        <v>F</v>
      </c>
      <c r="F46">
        <f>VLOOKUP(A46,Recency!A232:E488,4)</f>
        <v>4</v>
      </c>
      <c r="G46">
        <f>VLOOKUP(A46,Frequency!A233:C488,3)</f>
        <v>2</v>
      </c>
      <c r="H46">
        <f>VLOOKUP(A46,'Monetary value'!A233:D488,4)</f>
        <v>1</v>
      </c>
      <c r="I46" s="18">
        <f t="shared" si="0"/>
        <v>2.3333333333333335</v>
      </c>
    </row>
    <row r="47" spans="1:12" x14ac:dyDescent="0.2">
      <c r="A47" s="4">
        <v>18080</v>
      </c>
      <c r="B47" s="15"/>
      <c r="C47" s="15">
        <f>VLOOKUP(A47,'Customer dataset'!$A$1:$I$284,9)</f>
        <v>35</v>
      </c>
      <c r="D47" s="15" t="str">
        <f>VLOOKUP(A47,'Customer dataset'!$A$2:$I$284,7)</f>
        <v>SM6 7LY</v>
      </c>
      <c r="E47" s="16" t="str">
        <f>VLOOKUP(A47,'Customer dataset'!$A$2:$I$284,6)</f>
        <v>F</v>
      </c>
      <c r="F47">
        <f>VLOOKUP(A47,Recency!A116:E372,4)</f>
        <v>3</v>
      </c>
      <c r="G47">
        <f>VLOOKUP(A47,Frequency!A117:C372,3)</f>
        <v>2</v>
      </c>
      <c r="H47">
        <f>VLOOKUP(A47,'Monetary value'!A117:D372,4)</f>
        <v>2</v>
      </c>
      <c r="I47" s="18">
        <f t="shared" si="0"/>
        <v>2.3333333333333335</v>
      </c>
    </row>
    <row r="48" spans="1:12" x14ac:dyDescent="0.2">
      <c r="A48" s="4">
        <v>18082</v>
      </c>
      <c r="B48" s="15"/>
      <c r="C48" s="15">
        <f>VLOOKUP(A48,'Customer dataset'!$A$1:$I$284,9)</f>
        <v>36</v>
      </c>
      <c r="D48" s="15" t="str">
        <f>VLOOKUP(A48,'Customer dataset'!$A$2:$I$284,7)</f>
        <v>SW15 1JZ</v>
      </c>
      <c r="E48" s="16" t="str">
        <f>VLOOKUP(A48,'Customer dataset'!$A$2:$I$284,6)</f>
        <v>F</v>
      </c>
      <c r="F48">
        <f>VLOOKUP(A48,Recency!A118:E374,4)</f>
        <v>3</v>
      </c>
      <c r="G48">
        <f>VLOOKUP(A48,Frequency!A119:C374,3)</f>
        <v>2</v>
      </c>
      <c r="H48">
        <f>VLOOKUP(A48,'Monetary value'!A119:D374,4)</f>
        <v>2</v>
      </c>
      <c r="I48" s="18">
        <f t="shared" si="0"/>
        <v>2.3333333333333335</v>
      </c>
    </row>
    <row r="49" spans="1:12" x14ac:dyDescent="0.2">
      <c r="A49" s="4">
        <v>16071</v>
      </c>
      <c r="B49" s="15"/>
      <c r="C49" s="15">
        <f>VLOOKUP(A49,'Customer dataset'!$A$1:$I$284,9)</f>
        <v>37</v>
      </c>
      <c r="D49" s="15" t="str">
        <f>VLOOKUP(A49,'Customer dataset'!$A$2:$I$284,7)</f>
        <v>SW15 1JZ</v>
      </c>
      <c r="E49" s="16" t="str">
        <f>VLOOKUP(A49,'Customer dataset'!$A$2:$I$284,6)</f>
        <v>F</v>
      </c>
      <c r="F49">
        <f>VLOOKUP(A49,Recency!A58:E314,4)</f>
        <v>1</v>
      </c>
      <c r="G49">
        <f>VLOOKUP(A49,Frequency!A59:C314,3)</f>
        <v>2</v>
      </c>
      <c r="H49">
        <f>VLOOKUP(A49,'Monetary value'!A59:D314,4)</f>
        <v>2</v>
      </c>
      <c r="I49" s="18">
        <f t="shared" si="0"/>
        <v>1.6666666666666667</v>
      </c>
    </row>
    <row r="50" spans="1:12" x14ac:dyDescent="0.2">
      <c r="A50" s="4">
        <v>18155</v>
      </c>
      <c r="B50" s="15"/>
      <c r="C50" s="15">
        <f>VLOOKUP(A50,'Customer dataset'!$A$1:$I$284,9)</f>
        <v>37</v>
      </c>
      <c r="D50" s="15" t="str">
        <f>VLOOKUP(A50,'Customer dataset'!$A$2:$I$284,7)</f>
        <v>DE11 8LB</v>
      </c>
      <c r="E50" s="16" t="str">
        <f>VLOOKUP(A50,'Customer dataset'!$A$2:$I$284,6)</f>
        <v>F</v>
      </c>
      <c r="F50">
        <f>VLOOKUP(A50,Recency!A168:E424,4)</f>
        <v>4</v>
      </c>
      <c r="G50">
        <f>VLOOKUP(A50,Frequency!A169:C424,3)</f>
        <v>2</v>
      </c>
      <c r="H50">
        <f>VLOOKUP(A50,'Monetary value'!A169:D424,4)</f>
        <v>1</v>
      </c>
      <c r="I50" s="18">
        <f t="shared" si="0"/>
        <v>2.3333333333333335</v>
      </c>
    </row>
    <row r="51" spans="1:12" x14ac:dyDescent="0.2">
      <c r="A51" s="4">
        <v>16070</v>
      </c>
      <c r="B51" s="15"/>
      <c r="C51" s="15">
        <f>VLOOKUP(A51,'Customer dataset'!$A$1:$I$284,9)</f>
        <v>39</v>
      </c>
      <c r="D51" s="15" t="str">
        <f>VLOOKUP(A51,'Customer dataset'!$A$2:$I$284,7)</f>
        <v>SM6 7LY</v>
      </c>
      <c r="E51" s="16" t="str">
        <f>VLOOKUP(A51,'Customer dataset'!$A$2:$I$284,6)</f>
        <v>M</v>
      </c>
      <c r="F51">
        <f>VLOOKUP(A51,Recency!A57:E313,4)</f>
        <v>1</v>
      </c>
      <c r="G51">
        <f>VLOOKUP(A51,Frequency!A58:C313,3)</f>
        <v>2</v>
      </c>
      <c r="H51">
        <f>VLOOKUP(A51,'Monetary value'!A58:D313,4)</f>
        <v>2</v>
      </c>
      <c r="I51" s="18">
        <f t="shared" si="0"/>
        <v>1.6666666666666667</v>
      </c>
    </row>
    <row r="52" spans="1:12" x14ac:dyDescent="0.2">
      <c r="A52" s="4">
        <v>18013</v>
      </c>
      <c r="B52" s="15"/>
      <c r="C52" s="15">
        <f>VLOOKUP(A52,'Customer dataset'!$A$1:$I$284,9)</f>
        <v>40</v>
      </c>
      <c r="D52" s="15" t="str">
        <f>VLOOKUP(A52,'Customer dataset'!$A$2:$I$284,7)</f>
        <v>W6 8HF</v>
      </c>
      <c r="E52" s="16" t="str">
        <f>VLOOKUP(A52,'Customer dataset'!$A$2:$I$284,6)</f>
        <v>F</v>
      </c>
      <c r="F52">
        <f>VLOOKUP(A52,Recency!A83:E339,4)</f>
        <v>1</v>
      </c>
      <c r="G52">
        <f>VLOOKUP(A52,Frequency!A84:C339,3)</f>
        <v>2</v>
      </c>
      <c r="H52">
        <f>VLOOKUP(A52,'Monetary value'!A84:D339,4)</f>
        <v>2</v>
      </c>
      <c r="I52" s="18">
        <f t="shared" si="0"/>
        <v>1.6666666666666667</v>
      </c>
    </row>
    <row r="53" spans="1:12" x14ac:dyDescent="0.2">
      <c r="A53" s="4">
        <v>12414</v>
      </c>
      <c r="B53" s="15"/>
      <c r="C53" s="15">
        <f>VLOOKUP(A53,'Customer dataset'!$A$1:$I$284,9)</f>
        <v>41</v>
      </c>
      <c r="D53" s="15" t="str">
        <f>VLOOKUP(A53,'Customer dataset'!$A$2:$I$284,7)</f>
        <v>LE15 9RR</v>
      </c>
      <c r="E53" s="16" t="str">
        <f>VLOOKUP(A53,'Customer dataset'!$A$2:$I$284,6)</f>
        <v>F</v>
      </c>
      <c r="F53">
        <f>VLOOKUP(A53,Recency!A17:E273,4)</f>
        <v>1</v>
      </c>
      <c r="G53">
        <f>VLOOKUP(A53,Frequency!A18:C273,3)</f>
        <v>2</v>
      </c>
      <c r="H53">
        <f>VLOOKUP(A53,'Monetary value'!A18:D273,4)</f>
        <v>1</v>
      </c>
      <c r="I53" s="18">
        <f t="shared" si="0"/>
        <v>1.3333333333333333</v>
      </c>
    </row>
    <row r="54" spans="1:12" x14ac:dyDescent="0.2">
      <c r="A54" s="4">
        <v>18283</v>
      </c>
      <c r="B54" s="15"/>
      <c r="C54" s="15">
        <f>VLOOKUP(A54,'Customer dataset'!$A$1:$I$284,9)</f>
        <v>41</v>
      </c>
      <c r="D54" s="15" t="str">
        <f>VLOOKUP(A54,'Customer dataset'!$A$2:$I$284,7)</f>
        <v>N1 3DW</v>
      </c>
      <c r="E54" s="16" t="str">
        <f>VLOOKUP(A54,'Customer dataset'!$A$2:$I$284,6)</f>
        <v>F</v>
      </c>
      <c r="F54">
        <f>VLOOKUP(A54,Recency!A253:E509,4)</f>
        <v>4</v>
      </c>
      <c r="G54">
        <f>VLOOKUP(A54,Frequency!A254:C509,3)</f>
        <v>2</v>
      </c>
      <c r="H54">
        <f>VLOOKUP(A54,'Monetary value'!A254:D509,4)</f>
        <v>1</v>
      </c>
      <c r="I54" s="18">
        <f t="shared" si="0"/>
        <v>2.3333333333333335</v>
      </c>
    </row>
    <row r="55" spans="1:12" x14ac:dyDescent="0.2">
      <c r="A55" s="4">
        <v>18209</v>
      </c>
      <c r="B55" s="15"/>
      <c r="C55" s="15">
        <f>VLOOKUP(A55,'Customer dataset'!$A$1:$I$284,9)</f>
        <v>41</v>
      </c>
      <c r="D55" s="15" t="str">
        <f>VLOOKUP(A55,'Customer dataset'!$A$2:$I$284,7)</f>
        <v>NG34 8NT</v>
      </c>
      <c r="E55" s="16" t="str">
        <f>VLOOKUP(A55,'Customer dataset'!$A$2:$I$284,6)</f>
        <v>F</v>
      </c>
      <c r="F55">
        <f>VLOOKUP(A55,Recency!A199:E455,4)</f>
        <v>4</v>
      </c>
      <c r="G55">
        <f>VLOOKUP(A55,Frequency!A200:C455,3)</f>
        <v>2</v>
      </c>
      <c r="H55">
        <f>VLOOKUP(A55,'Monetary value'!A200:D455,4)</f>
        <v>2</v>
      </c>
      <c r="I55" s="18">
        <f t="shared" si="0"/>
        <v>2.6666666666666665</v>
      </c>
    </row>
    <row r="56" spans="1:12" x14ac:dyDescent="0.2">
      <c r="A56" s="4">
        <v>18116</v>
      </c>
      <c r="B56" s="15"/>
      <c r="C56" s="15">
        <f>VLOOKUP(A56,'Customer dataset'!$A$1:$I$284,9)</f>
        <v>43</v>
      </c>
      <c r="D56" s="15" t="str">
        <f>VLOOKUP(A56,'Customer dataset'!$A$2:$I$284,7)</f>
        <v>DE13 0UZ</v>
      </c>
      <c r="E56" s="16" t="str">
        <f>VLOOKUP(A56,'Customer dataset'!$A$2:$I$284,6)</f>
        <v>F</v>
      </c>
      <c r="F56">
        <f>VLOOKUP(A56,Recency!A140:E396,4)</f>
        <v>3</v>
      </c>
      <c r="G56">
        <f>VLOOKUP(A56,Frequency!A141:C396,3)</f>
        <v>2</v>
      </c>
      <c r="H56">
        <f>VLOOKUP(A56,'Monetary value'!A141:D396,4)</f>
        <v>2</v>
      </c>
      <c r="I56" s="18">
        <f t="shared" si="0"/>
        <v>2.3333333333333335</v>
      </c>
    </row>
    <row r="57" spans="1:12" x14ac:dyDescent="0.2">
      <c r="A57" s="4">
        <v>18141</v>
      </c>
      <c r="B57" s="15"/>
      <c r="C57" s="15">
        <f>VLOOKUP(A57,'Customer dataset'!$A$1:$I$284,9)</f>
        <v>43</v>
      </c>
      <c r="D57" s="15" t="str">
        <f>VLOOKUP(A57,'Customer dataset'!$A$2:$I$284,7)</f>
        <v>LE2 6LF</v>
      </c>
      <c r="E57" s="16" t="str">
        <f>VLOOKUP(A57,'Customer dataset'!$A$2:$I$284,6)</f>
        <v>F</v>
      </c>
      <c r="F57">
        <f>VLOOKUP(A57,Recency!A158:E414,4)</f>
        <v>3</v>
      </c>
      <c r="G57">
        <f>VLOOKUP(A57,Frequency!A159:C414,3)</f>
        <v>2</v>
      </c>
      <c r="H57">
        <f>VLOOKUP(A57,'Monetary value'!A159:D414,4)</f>
        <v>2</v>
      </c>
      <c r="I57" s="18">
        <f t="shared" si="0"/>
        <v>2.3333333333333335</v>
      </c>
    </row>
    <row r="58" spans="1:12" x14ac:dyDescent="0.2">
      <c r="A58" s="4">
        <v>18107</v>
      </c>
      <c r="B58" s="15"/>
      <c r="C58" s="15">
        <f>VLOOKUP(A58,'Customer dataset'!$A$1:$I$284,9)</f>
        <v>43</v>
      </c>
      <c r="D58" s="15" t="str">
        <f>VLOOKUP(A58,'Customer dataset'!$A$2:$I$284,7)</f>
        <v>W6 8HF</v>
      </c>
      <c r="E58" s="16" t="str">
        <f>VLOOKUP(A58,'Customer dataset'!$A$2:$I$284,6)</f>
        <v>F</v>
      </c>
      <c r="F58">
        <f>VLOOKUP(A58,Recency!A134:E390,4)</f>
        <v>3</v>
      </c>
      <c r="G58">
        <f>VLOOKUP(A58,Frequency!A135:C390,3)</f>
        <v>2</v>
      </c>
      <c r="H58">
        <f>VLOOKUP(A58,'Monetary value'!A135:D390,4)</f>
        <v>2</v>
      </c>
      <c r="I58" s="18">
        <f t="shared" si="0"/>
        <v>2.3333333333333335</v>
      </c>
    </row>
    <row r="59" spans="1:12" x14ac:dyDescent="0.2">
      <c r="A59" s="4">
        <v>15634</v>
      </c>
      <c r="B59" s="15"/>
      <c r="C59" s="15">
        <f>VLOOKUP(A59,'Customer dataset'!$A$1:$I$284,9)</f>
        <v>43</v>
      </c>
      <c r="D59" s="15" t="str">
        <f>VLOOKUP(A59,'Customer dataset'!$A$2:$I$284,7)</f>
        <v>SW15 1JZ</v>
      </c>
      <c r="E59" s="16" t="str">
        <f>VLOOKUP(A59,'Customer dataset'!$A$2:$I$284,6)</f>
        <v>F</v>
      </c>
      <c r="F59">
        <f>VLOOKUP(A59,Recency!A51:E307,4)</f>
        <v>1</v>
      </c>
      <c r="G59">
        <f>VLOOKUP(A59,Frequency!A52:C307,3)</f>
        <v>2</v>
      </c>
      <c r="H59">
        <f>VLOOKUP(A59,'Monetary value'!A52:D307,4)</f>
        <v>2</v>
      </c>
      <c r="I59" s="18">
        <f t="shared" si="0"/>
        <v>1.6666666666666667</v>
      </c>
      <c r="L59" s="4"/>
    </row>
    <row r="60" spans="1:12" x14ac:dyDescent="0.2">
      <c r="A60" s="4">
        <v>18118</v>
      </c>
      <c r="B60" s="15"/>
      <c r="C60" s="15">
        <f>VLOOKUP(A60,'Customer dataset'!$A$1:$I$284,9)</f>
        <v>45</v>
      </c>
      <c r="D60" s="15" t="str">
        <f>VLOOKUP(A60,'Customer dataset'!$A$2:$I$284,7)</f>
        <v>DE14 3BY</v>
      </c>
      <c r="E60" s="16" t="str">
        <f>VLOOKUP(A60,'Customer dataset'!$A$2:$I$284,6)</f>
        <v>F</v>
      </c>
      <c r="F60">
        <f>VLOOKUP(A60,Recency!A141:E397,4)</f>
        <v>3</v>
      </c>
      <c r="G60">
        <f>VLOOKUP(A60,Frequency!A142:C397,3)</f>
        <v>2</v>
      </c>
      <c r="H60">
        <f>VLOOKUP(A60,'Monetary value'!A142:D397,4)</f>
        <v>1</v>
      </c>
      <c r="I60" s="18">
        <f t="shared" si="0"/>
        <v>2</v>
      </c>
      <c r="L60" s="4"/>
    </row>
    <row r="61" spans="1:12" x14ac:dyDescent="0.2">
      <c r="A61" s="4">
        <v>18009</v>
      </c>
      <c r="B61" s="15"/>
      <c r="C61" s="15">
        <f>VLOOKUP(A61,'Customer dataset'!$A$1:$I$284,9)</f>
        <v>46</v>
      </c>
      <c r="D61" s="15" t="str">
        <f>VLOOKUP(A61,'Customer dataset'!$A$2:$I$284,7)</f>
        <v>W2 2DS</v>
      </c>
      <c r="E61" s="16" t="str">
        <f>VLOOKUP(A61,'Customer dataset'!$A$2:$I$284,6)</f>
        <v>F</v>
      </c>
      <c r="F61">
        <f>VLOOKUP(A61,Recency!A81:E337,4)</f>
        <v>1</v>
      </c>
      <c r="G61">
        <f>VLOOKUP(A61,Frequency!A82:C337,3)</f>
        <v>2</v>
      </c>
      <c r="H61">
        <f>VLOOKUP(A61,'Monetary value'!A82:D337,4)</f>
        <v>2</v>
      </c>
      <c r="I61" s="18">
        <f t="shared" si="0"/>
        <v>1.6666666666666667</v>
      </c>
      <c r="L61" s="4"/>
    </row>
    <row r="62" spans="1:12" x14ac:dyDescent="0.2">
      <c r="A62" s="4">
        <v>18129</v>
      </c>
      <c r="B62" s="15"/>
      <c r="C62" s="15">
        <f>VLOOKUP(A62,'Customer dataset'!$A$1:$I$284,9)</f>
        <v>46</v>
      </c>
      <c r="D62" s="15" t="str">
        <f>VLOOKUP(A62,'Customer dataset'!$A$2:$I$284,7)</f>
        <v>LE11 2JG</v>
      </c>
      <c r="E62" s="16" t="str">
        <f>VLOOKUP(A62,'Customer dataset'!$A$2:$I$284,6)</f>
        <v>F</v>
      </c>
      <c r="F62">
        <f>VLOOKUP(A62,Recency!A151:E407,4)</f>
        <v>3</v>
      </c>
      <c r="G62">
        <f>VLOOKUP(A62,Frequency!A152:C407,3)</f>
        <v>2</v>
      </c>
      <c r="H62">
        <f>VLOOKUP(A62,'Monetary value'!A152:D407,4)</f>
        <v>2</v>
      </c>
      <c r="I62" s="18">
        <f t="shared" si="0"/>
        <v>2.3333333333333335</v>
      </c>
      <c r="L62" s="4"/>
    </row>
    <row r="63" spans="1:12" x14ac:dyDescent="0.2">
      <c r="A63" s="4">
        <v>12413</v>
      </c>
      <c r="B63" s="15"/>
      <c r="C63" s="15">
        <f>VLOOKUP(A63,'Customer dataset'!$A$1:$I$284,9)</f>
        <v>47</v>
      </c>
      <c r="D63" s="15" t="str">
        <f>VLOOKUP(A63,'Customer dataset'!$A$2:$I$284,7)</f>
        <v>LE15 9RL</v>
      </c>
      <c r="E63" s="16" t="str">
        <f>VLOOKUP(A63,'Customer dataset'!$A$2:$I$284,6)</f>
        <v>F</v>
      </c>
      <c r="F63">
        <f>VLOOKUP(A63,Recency!A16:E272,4)</f>
        <v>1</v>
      </c>
      <c r="G63">
        <f>VLOOKUP(A63,Frequency!A17:C272,3)</f>
        <v>2</v>
      </c>
      <c r="H63">
        <f>VLOOKUP(A63,'Monetary value'!A17:D272,4)</f>
        <v>1</v>
      </c>
      <c r="I63" s="18">
        <f t="shared" si="0"/>
        <v>1.3333333333333333</v>
      </c>
      <c r="L63" s="4"/>
    </row>
    <row r="64" spans="1:12" x14ac:dyDescent="0.2">
      <c r="A64" s="4">
        <v>18230</v>
      </c>
      <c r="B64" s="15"/>
      <c r="C64" s="15">
        <f>VLOOKUP(A64,'Customer dataset'!$A$1:$I$284,9)</f>
        <v>47</v>
      </c>
      <c r="D64" s="15" t="str">
        <f>VLOOKUP(A64,'Customer dataset'!$A$2:$I$284,7)</f>
        <v>NG16 5AZ</v>
      </c>
      <c r="E64" s="16" t="str">
        <f>VLOOKUP(A64,'Customer dataset'!$A$2:$I$284,6)</f>
        <v>F</v>
      </c>
      <c r="F64">
        <f>VLOOKUP(A64,Recency!A218:E474,4)</f>
        <v>4</v>
      </c>
      <c r="G64">
        <f>VLOOKUP(A64,Frequency!A219:C474,3)</f>
        <v>2</v>
      </c>
      <c r="H64">
        <f>VLOOKUP(A64,'Monetary value'!A219:D474,4)</f>
        <v>2</v>
      </c>
      <c r="I64" s="18">
        <f t="shared" si="0"/>
        <v>2.6666666666666665</v>
      </c>
      <c r="L64" s="4"/>
    </row>
    <row r="65" spans="1:12" x14ac:dyDescent="0.2">
      <c r="A65" s="4">
        <v>15589</v>
      </c>
      <c r="B65" s="15"/>
      <c r="C65" s="15">
        <f>VLOOKUP(A65,'Customer dataset'!$A$1:$I$284,9)</f>
        <v>48</v>
      </c>
      <c r="D65" s="15" t="str">
        <f>VLOOKUP(A65,'Customer dataset'!$A$2:$I$284,7)</f>
        <v>SE24 0HB</v>
      </c>
      <c r="E65" s="16" t="str">
        <f>VLOOKUP(A65,'Customer dataset'!$A$2:$I$284,6)</f>
        <v>F</v>
      </c>
      <c r="F65">
        <f>VLOOKUP(A65,Recency!A45:E301,4)</f>
        <v>1</v>
      </c>
      <c r="G65">
        <f>VLOOKUP(A65,Frequency!A46:C301,3)</f>
        <v>2</v>
      </c>
      <c r="H65">
        <f>VLOOKUP(A65,'Monetary value'!A46:D301,4)</f>
        <v>2</v>
      </c>
      <c r="I65" s="18">
        <f t="shared" si="0"/>
        <v>1.6666666666666667</v>
      </c>
      <c r="L65" s="4"/>
    </row>
    <row r="66" spans="1:12" x14ac:dyDescent="0.2">
      <c r="A66" s="4">
        <v>18056</v>
      </c>
      <c r="B66" s="15"/>
      <c r="C66" s="15">
        <f>VLOOKUP(A66,'Customer dataset'!$A$1:$I$284,9)</f>
        <v>48</v>
      </c>
      <c r="D66" s="15" t="str">
        <f>VLOOKUP(A66,'Customer dataset'!$A$2:$I$284,7)</f>
        <v>N5 1GE</v>
      </c>
      <c r="E66" s="16" t="str">
        <f>VLOOKUP(A66,'Customer dataset'!$A$2:$I$284,6)</f>
        <v>F</v>
      </c>
      <c r="F66">
        <f>VLOOKUP(A66,Recency!A97:E353,4)</f>
        <v>2</v>
      </c>
      <c r="G66">
        <f>VLOOKUP(A66,Frequency!A98:C353,3)</f>
        <v>2</v>
      </c>
      <c r="H66">
        <f>VLOOKUP(A66,'Monetary value'!A98:D353,4)</f>
        <v>2</v>
      </c>
      <c r="I66" s="18">
        <f t="shared" ref="I66:I129" si="1">AVERAGE(F66,G66,H66)</f>
        <v>2</v>
      </c>
      <c r="L66" s="4"/>
    </row>
    <row r="67" spans="1:12" x14ac:dyDescent="0.2">
      <c r="A67" s="4">
        <v>12426</v>
      </c>
      <c r="B67" s="15"/>
      <c r="C67" s="15">
        <f>VLOOKUP(A67,'Customer dataset'!$A$1:$I$284,9)</f>
        <v>48</v>
      </c>
      <c r="D67" s="15" t="str">
        <f>VLOOKUP(A67,'Customer dataset'!$A$2:$I$284,7)</f>
        <v>SW15 1DN</v>
      </c>
      <c r="E67" s="16" t="str">
        <f>VLOOKUP(A67,'Customer dataset'!$A$2:$I$284,6)</f>
        <v>F</v>
      </c>
      <c r="F67">
        <f>VLOOKUP(A67,Recency!A26:E282,4)</f>
        <v>1</v>
      </c>
      <c r="G67">
        <f>VLOOKUP(A67,Frequency!A27:C282,3)</f>
        <v>2</v>
      </c>
      <c r="H67">
        <f>VLOOKUP(A67,'Monetary value'!A27:D282,4)</f>
        <v>1</v>
      </c>
      <c r="I67" s="18">
        <f t="shared" si="1"/>
        <v>1.3333333333333333</v>
      </c>
      <c r="L67" s="4"/>
    </row>
    <row r="68" spans="1:12" x14ac:dyDescent="0.2">
      <c r="A68" s="4">
        <v>18235</v>
      </c>
      <c r="B68" s="15"/>
      <c r="C68" s="15">
        <f>VLOOKUP(A68,'Customer dataset'!$A$1:$I$284,9)</f>
        <v>49</v>
      </c>
      <c r="D68" s="15" t="str">
        <f>VLOOKUP(A68,'Customer dataset'!$A$2:$I$284,7)</f>
        <v>NG31 7PY</v>
      </c>
      <c r="E68" s="16" t="str">
        <f>VLOOKUP(A68,'Customer dataset'!$A$2:$I$284,6)</f>
        <v>F</v>
      </c>
      <c r="F68">
        <f>VLOOKUP(A68,Recency!A222:E478,4)</f>
        <v>4</v>
      </c>
      <c r="G68">
        <f>VLOOKUP(A68,Frequency!A223:C478,3)</f>
        <v>2</v>
      </c>
      <c r="H68">
        <f>VLOOKUP(A68,'Monetary value'!A223:D478,4)</f>
        <v>2</v>
      </c>
      <c r="I68" s="18">
        <f t="shared" si="1"/>
        <v>2.6666666666666665</v>
      </c>
      <c r="L68" s="4"/>
    </row>
    <row r="69" spans="1:12" x14ac:dyDescent="0.2">
      <c r="A69" s="4">
        <v>18194</v>
      </c>
      <c r="B69" s="15"/>
      <c r="C69" s="15">
        <f>VLOOKUP(A69,'Customer dataset'!$A$1:$I$284,9)</f>
        <v>49</v>
      </c>
      <c r="D69" s="15" t="str">
        <f>VLOOKUP(A69,'Customer dataset'!$A$2:$I$284,7)</f>
        <v>NG14 6GB</v>
      </c>
      <c r="E69" s="16" t="str">
        <f>VLOOKUP(A69,'Customer dataset'!$A$2:$I$284,6)</f>
        <v>F</v>
      </c>
      <c r="F69">
        <f>VLOOKUP(A69,Recency!A192:E448,4)</f>
        <v>4</v>
      </c>
      <c r="G69">
        <f>VLOOKUP(A69,Frequency!A193:C448,3)</f>
        <v>2</v>
      </c>
      <c r="H69">
        <f>VLOOKUP(A69,'Monetary value'!A193:D448,4)</f>
        <v>2</v>
      </c>
      <c r="I69" s="18">
        <f t="shared" si="1"/>
        <v>2.6666666666666665</v>
      </c>
      <c r="L69" s="4"/>
    </row>
    <row r="70" spans="1:12" x14ac:dyDescent="0.2">
      <c r="A70" s="4">
        <v>18164</v>
      </c>
      <c r="B70" s="15"/>
      <c r="C70" s="15">
        <f>VLOOKUP(A70,'Customer dataset'!$A$1:$I$284,9)</f>
        <v>50</v>
      </c>
      <c r="D70" s="15" t="str">
        <f>VLOOKUP(A70,'Customer dataset'!$A$2:$I$284,7)</f>
        <v>DE24 3HW</v>
      </c>
      <c r="E70" s="16" t="str">
        <f>VLOOKUP(A70,'Customer dataset'!$A$2:$I$284,6)</f>
        <v>F</v>
      </c>
      <c r="F70">
        <f>VLOOKUP(A70,Recency!A172:E428,4)</f>
        <v>4</v>
      </c>
      <c r="G70">
        <f>VLOOKUP(A70,Frequency!A173:C428,3)</f>
        <v>2</v>
      </c>
      <c r="H70">
        <f>VLOOKUP(A70,'Monetary value'!A173:D428,4)</f>
        <v>2</v>
      </c>
      <c r="I70" s="18">
        <f t="shared" si="1"/>
        <v>2.6666666666666665</v>
      </c>
      <c r="L70" s="4"/>
    </row>
    <row r="71" spans="1:12" x14ac:dyDescent="0.2">
      <c r="A71" s="4">
        <v>18135</v>
      </c>
      <c r="B71" s="15"/>
      <c r="C71" s="15">
        <f>VLOOKUP(A71,'Customer dataset'!$A$1:$I$284,9)</f>
        <v>51</v>
      </c>
      <c r="D71" s="15" t="str">
        <f>VLOOKUP(A71,'Customer dataset'!$A$2:$I$284,7)</f>
        <v>LE15 6BJ</v>
      </c>
      <c r="E71" s="16" t="str">
        <f>VLOOKUP(A71,'Customer dataset'!$A$2:$I$284,6)</f>
        <v>F</v>
      </c>
      <c r="F71">
        <f>VLOOKUP(A71,Recency!A154:E410,4)</f>
        <v>3</v>
      </c>
      <c r="G71">
        <f>VLOOKUP(A71,Frequency!A155:C410,3)</f>
        <v>2</v>
      </c>
      <c r="H71">
        <f>VLOOKUP(A71,'Monetary value'!A155:D410,4)</f>
        <v>1</v>
      </c>
      <c r="I71" s="18">
        <f t="shared" si="1"/>
        <v>2</v>
      </c>
      <c r="L71" s="4"/>
    </row>
    <row r="72" spans="1:12" x14ac:dyDescent="0.2">
      <c r="A72" s="4">
        <v>18090</v>
      </c>
      <c r="B72" s="15"/>
      <c r="C72" s="15">
        <f>VLOOKUP(A72,'Customer dataset'!$A$1:$I$284,9)</f>
        <v>51</v>
      </c>
      <c r="D72" s="15" t="str">
        <f>VLOOKUP(A72,'Customer dataset'!$A$2:$I$284,7)</f>
        <v>SW19 5HS</v>
      </c>
      <c r="E72" s="16" t="str">
        <f>VLOOKUP(A72,'Customer dataset'!$A$2:$I$284,6)</f>
        <v>F</v>
      </c>
      <c r="F72">
        <f>VLOOKUP(A72,Recency!A124:E380,4)</f>
        <v>3</v>
      </c>
      <c r="G72">
        <f>VLOOKUP(A72,Frequency!A125:C380,3)</f>
        <v>2</v>
      </c>
      <c r="H72">
        <f>VLOOKUP(A72,'Monetary value'!A125:D380,4)</f>
        <v>2</v>
      </c>
      <c r="I72" s="18">
        <f t="shared" si="1"/>
        <v>2.3333333333333335</v>
      </c>
      <c r="L72" s="4"/>
    </row>
    <row r="73" spans="1:12" x14ac:dyDescent="0.2">
      <c r="A73" s="4">
        <v>18215</v>
      </c>
      <c r="B73" s="15"/>
      <c r="C73" s="15">
        <f>VLOOKUP(A73,'Customer dataset'!$A$1:$I$284,9)</f>
        <v>52</v>
      </c>
      <c r="D73" s="15" t="str">
        <f>VLOOKUP(A73,'Customer dataset'!$A$2:$I$284,7)</f>
        <v>SE24 0HB</v>
      </c>
      <c r="E73" s="16" t="str">
        <f>VLOOKUP(A73,'Customer dataset'!$A$2:$I$284,6)</f>
        <v>F</v>
      </c>
      <c r="F73">
        <f>VLOOKUP(A73,Recency!A204:E460,4)</f>
        <v>4</v>
      </c>
      <c r="G73">
        <f>VLOOKUP(A73,Frequency!A205:C460,3)</f>
        <v>2</v>
      </c>
      <c r="H73">
        <f>VLOOKUP(A73,'Monetary value'!A205:D460,4)</f>
        <v>2</v>
      </c>
      <c r="I73" s="18">
        <f t="shared" si="1"/>
        <v>2.6666666666666665</v>
      </c>
      <c r="L73" s="4"/>
    </row>
    <row r="74" spans="1:12" x14ac:dyDescent="0.2">
      <c r="A74" s="4">
        <v>12407</v>
      </c>
      <c r="B74" s="15"/>
      <c r="C74" s="15">
        <f>VLOOKUP(A74,'Customer dataset'!$A$1:$I$284,9)</f>
        <v>52</v>
      </c>
      <c r="D74" s="15" t="str">
        <f>VLOOKUP(A74,'Customer dataset'!$A$2:$I$284,7)</f>
        <v>LE11 2DX</v>
      </c>
      <c r="E74" s="16" t="str">
        <f>VLOOKUP(A74,'Customer dataset'!$A$2:$I$284,6)</f>
        <v>F</v>
      </c>
      <c r="F74">
        <f>VLOOKUP(A74,Recency!A12:E268,4)</f>
        <v>1</v>
      </c>
      <c r="G74">
        <f>VLOOKUP(A74,Frequency!A13:C268,3)</f>
        <v>1</v>
      </c>
      <c r="H74">
        <f>VLOOKUP(A74,'Monetary value'!A13:D268,4)</f>
        <v>1</v>
      </c>
      <c r="I74" s="18">
        <f t="shared" si="1"/>
        <v>1</v>
      </c>
      <c r="L74" s="4"/>
    </row>
    <row r="75" spans="1:12" x14ac:dyDescent="0.2">
      <c r="A75" s="4">
        <v>18154</v>
      </c>
      <c r="B75" s="15"/>
      <c r="C75" s="15">
        <f>VLOOKUP(A75,'Customer dataset'!$A$1:$I$284,9)</f>
        <v>53</v>
      </c>
      <c r="D75" s="15" t="str">
        <f>VLOOKUP(A75,'Customer dataset'!$A$2:$I$284,7)</f>
        <v>DE11 8AW</v>
      </c>
      <c r="E75" s="16" t="str">
        <f>VLOOKUP(A75,'Customer dataset'!$A$2:$I$284,6)</f>
        <v>M</v>
      </c>
      <c r="F75">
        <f>VLOOKUP(A75,Recency!A167:E423,4)</f>
        <v>3</v>
      </c>
      <c r="G75">
        <f>VLOOKUP(A75,Frequency!A168:C423,3)</f>
        <v>2</v>
      </c>
      <c r="H75">
        <f>VLOOKUP(A75,'Monetary value'!A168:D423,4)</f>
        <v>1</v>
      </c>
      <c r="I75" s="18">
        <f t="shared" si="1"/>
        <v>2</v>
      </c>
      <c r="L75" s="4"/>
    </row>
    <row r="76" spans="1:12" x14ac:dyDescent="0.2">
      <c r="A76" s="4">
        <v>18200</v>
      </c>
      <c r="B76" s="15"/>
      <c r="C76" s="15">
        <f>VLOOKUP(A76,'Customer dataset'!$A$1:$I$284,9)</f>
        <v>53</v>
      </c>
      <c r="D76" s="15" t="str">
        <f>VLOOKUP(A76,'Customer dataset'!$A$2:$I$284,7)</f>
        <v>NG17 7FW</v>
      </c>
      <c r="E76" s="16" t="str">
        <f>VLOOKUP(A76,'Customer dataset'!$A$2:$I$284,6)</f>
        <v>F</v>
      </c>
      <c r="F76">
        <f>VLOOKUP(A76,Recency!A195:E451,4)</f>
        <v>4</v>
      </c>
      <c r="G76">
        <f>VLOOKUP(A76,Frequency!A196:C451,3)</f>
        <v>2</v>
      </c>
      <c r="H76">
        <f>VLOOKUP(A76,'Monetary value'!A196:D451,4)</f>
        <v>2</v>
      </c>
      <c r="I76" s="18">
        <f t="shared" si="1"/>
        <v>2.6666666666666665</v>
      </c>
      <c r="L76" s="4"/>
    </row>
    <row r="77" spans="1:12" x14ac:dyDescent="0.2">
      <c r="A77" s="4">
        <v>18241</v>
      </c>
      <c r="B77" s="15"/>
      <c r="C77" s="15">
        <f>VLOOKUP(A77,'Customer dataset'!$A$1:$I$284,9)</f>
        <v>55</v>
      </c>
      <c r="D77" s="15" t="str">
        <f>VLOOKUP(A77,'Customer dataset'!$A$2:$I$284,7)</f>
        <v>SW16 4RU</v>
      </c>
      <c r="E77" s="16" t="str">
        <f>VLOOKUP(A77,'Customer dataset'!$A$2:$I$284,6)</f>
        <v>F</v>
      </c>
      <c r="F77">
        <f>VLOOKUP(A77,Recency!A227:E483,4)</f>
        <v>4</v>
      </c>
      <c r="G77">
        <f>VLOOKUP(A77,Frequency!A228:C483,3)</f>
        <v>2</v>
      </c>
      <c r="H77">
        <f>VLOOKUP(A77,'Monetary value'!A228:D483,4)</f>
        <v>2</v>
      </c>
      <c r="I77" s="18">
        <f t="shared" si="1"/>
        <v>2.6666666666666665</v>
      </c>
      <c r="L77" s="4"/>
    </row>
    <row r="78" spans="1:12" x14ac:dyDescent="0.2">
      <c r="A78" s="4">
        <v>18105</v>
      </c>
      <c r="B78" s="15"/>
      <c r="C78" s="15">
        <f>VLOOKUP(A78,'Customer dataset'!$A$1:$I$284,9)</f>
        <v>55</v>
      </c>
      <c r="D78" s="15" t="str">
        <f>VLOOKUP(A78,'Customer dataset'!$A$2:$I$284,7)</f>
        <v>W2 3DA</v>
      </c>
      <c r="E78" s="16" t="str">
        <f>VLOOKUP(A78,'Customer dataset'!$A$2:$I$284,6)</f>
        <v>F</v>
      </c>
      <c r="F78">
        <f>VLOOKUP(A78,Recency!A132:E388,4)</f>
        <v>3</v>
      </c>
      <c r="G78">
        <f>VLOOKUP(A78,Frequency!A133:C388,3)</f>
        <v>2</v>
      </c>
      <c r="H78">
        <f>VLOOKUP(A78,'Monetary value'!A133:D388,4)</f>
        <v>2</v>
      </c>
      <c r="I78" s="18">
        <f t="shared" si="1"/>
        <v>2.3333333333333335</v>
      </c>
      <c r="L78" s="4"/>
    </row>
    <row r="79" spans="1:12" x14ac:dyDescent="0.2">
      <c r="A79" s="4">
        <v>18072</v>
      </c>
      <c r="B79" s="15"/>
      <c r="C79" s="15">
        <f>VLOOKUP(A79,'Customer dataset'!$A$1:$I$284,9)</f>
        <v>55</v>
      </c>
      <c r="D79" s="15" t="str">
        <f>VLOOKUP(A79,'Customer dataset'!$A$2:$I$284,7)</f>
        <v>SW15 4NB</v>
      </c>
      <c r="E79" s="16" t="str">
        <f>VLOOKUP(A79,'Customer dataset'!$A$2:$I$284,6)</f>
        <v>F</v>
      </c>
      <c r="F79">
        <f>VLOOKUP(A79,Recency!A110:E366,4)</f>
        <v>2</v>
      </c>
      <c r="G79">
        <f>VLOOKUP(A79,Frequency!A111:C366,3)</f>
        <v>2</v>
      </c>
      <c r="H79">
        <f>VLOOKUP(A79,'Monetary value'!A111:D366,4)</f>
        <v>2</v>
      </c>
      <c r="I79" s="18">
        <f t="shared" si="1"/>
        <v>2</v>
      </c>
      <c r="L79" s="4"/>
    </row>
    <row r="80" spans="1:12" x14ac:dyDescent="0.2">
      <c r="A80" s="4">
        <v>16050</v>
      </c>
      <c r="B80" s="15"/>
      <c r="C80" s="15">
        <f>VLOOKUP(A80,'Customer dataset'!$A$1:$I$284,9)</f>
        <v>59</v>
      </c>
      <c r="D80" s="15" t="str">
        <f>VLOOKUP(A80,'Customer dataset'!$A$2:$I$284,7)</f>
        <v>NN5 6QF</v>
      </c>
      <c r="E80" s="16" t="str">
        <f>VLOOKUP(A80,'Customer dataset'!$A$2:$I$284,6)</f>
        <v>F</v>
      </c>
      <c r="F80">
        <f>VLOOKUP(A80,Recency!A56:E312,4)</f>
        <v>1</v>
      </c>
      <c r="G80">
        <f>VLOOKUP(A80,Frequency!A57:C312,3)</f>
        <v>2</v>
      </c>
      <c r="H80">
        <f>VLOOKUP(A80,'Monetary value'!A57:D312,4)</f>
        <v>1</v>
      </c>
      <c r="I80" s="18">
        <f t="shared" si="1"/>
        <v>1.3333333333333333</v>
      </c>
      <c r="L80" s="4"/>
    </row>
    <row r="81" spans="1:12" x14ac:dyDescent="0.2">
      <c r="A81" s="4">
        <v>13908</v>
      </c>
      <c r="B81" s="15"/>
      <c r="C81" s="15">
        <f>VLOOKUP(A81,'Customer dataset'!$A$1:$I$284,9)</f>
        <v>60</v>
      </c>
      <c r="D81" s="15" t="str">
        <f>VLOOKUP(A81,'Customer dataset'!$A$2:$I$284,7)</f>
        <v>N1 3DW</v>
      </c>
      <c r="E81" s="16" t="str">
        <f>VLOOKUP(A81,'Customer dataset'!$A$2:$I$284,6)</f>
        <v>F</v>
      </c>
      <c r="F81">
        <f>VLOOKUP(A81,Recency!A29:E285,4)</f>
        <v>1</v>
      </c>
      <c r="G81">
        <f>VLOOKUP(A81,Frequency!A30:C285,3)</f>
        <v>2</v>
      </c>
      <c r="H81">
        <f>VLOOKUP(A81,'Monetary value'!A30:D285,4)</f>
        <v>1</v>
      </c>
      <c r="I81" s="18">
        <f t="shared" si="1"/>
        <v>1.3333333333333333</v>
      </c>
      <c r="L81" s="4"/>
    </row>
    <row r="82" spans="1:12" x14ac:dyDescent="0.2">
      <c r="A82" s="4">
        <v>12422</v>
      </c>
      <c r="B82" s="15"/>
      <c r="C82" s="15">
        <f>VLOOKUP(A82,'Customer dataset'!$A$1:$I$284,9)</f>
        <v>60</v>
      </c>
      <c r="D82" s="15" t="str">
        <f>VLOOKUP(A82,'Customer dataset'!$A$2:$I$284,7)</f>
        <v>LE5 4TP</v>
      </c>
      <c r="E82" s="16" t="str">
        <f>VLOOKUP(A82,'Customer dataset'!$A$2:$I$284,6)</f>
        <v>F</v>
      </c>
      <c r="F82">
        <f>VLOOKUP(A82,Recency!A22:E278,4)</f>
        <v>1</v>
      </c>
      <c r="G82">
        <f>VLOOKUP(A82,Frequency!A23:C278,3)</f>
        <v>2</v>
      </c>
      <c r="H82">
        <f>VLOOKUP(A82,'Monetary value'!A23:D278,4)</f>
        <v>2</v>
      </c>
      <c r="I82" s="18">
        <f t="shared" si="1"/>
        <v>1.6666666666666667</v>
      </c>
      <c r="L82" s="4"/>
    </row>
    <row r="83" spans="1:12" x14ac:dyDescent="0.2">
      <c r="A83" s="4">
        <v>18064</v>
      </c>
      <c r="B83" s="15"/>
      <c r="C83" s="15">
        <f>VLOOKUP(A83,'Customer dataset'!$A$1:$I$284,9)</f>
        <v>61</v>
      </c>
      <c r="D83" s="15" t="str">
        <f>VLOOKUP(A83,'Customer dataset'!$A$2:$I$284,7)</f>
        <v>NG17 7FW</v>
      </c>
      <c r="E83" s="16" t="str">
        <f>VLOOKUP(A83,'Customer dataset'!$A$2:$I$284,6)</f>
        <v>F</v>
      </c>
      <c r="F83">
        <f>VLOOKUP(A83,Recency!A102:E358,4)</f>
        <v>2</v>
      </c>
      <c r="G83">
        <f>VLOOKUP(A83,Frequency!A103:C358,3)</f>
        <v>2</v>
      </c>
      <c r="H83">
        <f>VLOOKUP(A83,'Monetary value'!A103:D358,4)</f>
        <v>1</v>
      </c>
      <c r="I83" s="18">
        <f t="shared" si="1"/>
        <v>1.6666666666666667</v>
      </c>
      <c r="L83" s="4"/>
    </row>
    <row r="84" spans="1:12" x14ac:dyDescent="0.2">
      <c r="A84" s="4">
        <v>18065</v>
      </c>
      <c r="B84" s="15"/>
      <c r="C84" s="15">
        <f>VLOOKUP(A84,'Customer dataset'!$A$1:$I$284,9)</f>
        <v>62</v>
      </c>
      <c r="D84" s="15" t="str">
        <f>VLOOKUP(A84,'Customer dataset'!$A$2:$I$284,7)</f>
        <v>NG17 8GH</v>
      </c>
      <c r="E84" s="16" t="str">
        <f>VLOOKUP(A84,'Customer dataset'!$A$2:$I$284,6)</f>
        <v>F</v>
      </c>
      <c r="F84">
        <f>VLOOKUP(A84,Recency!A103:E359,4)</f>
        <v>2</v>
      </c>
      <c r="G84">
        <f>VLOOKUP(A84,Frequency!A104:C359,3)</f>
        <v>2</v>
      </c>
      <c r="H84">
        <f>VLOOKUP(A84,'Monetary value'!A104:D359,4)</f>
        <v>2</v>
      </c>
      <c r="I84" s="18">
        <f t="shared" si="1"/>
        <v>2</v>
      </c>
      <c r="L84" s="4"/>
    </row>
    <row r="85" spans="1:12" x14ac:dyDescent="0.2">
      <c r="A85" s="4">
        <v>18911</v>
      </c>
      <c r="B85" s="15"/>
      <c r="C85" s="15">
        <f>VLOOKUP(A85,'Customer dataset'!$A$1:$I$284,9)</f>
        <v>63</v>
      </c>
      <c r="D85" s="15" t="str">
        <f>VLOOKUP(A85,'Customer dataset'!$A$2:$I$284,7)</f>
        <v>N14 7AH</v>
      </c>
      <c r="E85" s="16" t="str">
        <f>VLOOKUP(A85,'Customer dataset'!$A$2:$I$284,6)</f>
        <v>F</v>
      </c>
      <c r="F85">
        <f>VLOOKUP(A85,Recency!A255:E511,4)</f>
        <v>4</v>
      </c>
      <c r="G85">
        <f>VLOOKUP(A85,Frequency!A256:C511,3)</f>
        <v>2</v>
      </c>
      <c r="H85">
        <f>VLOOKUP(A85,'Monetary value'!A256:D511,4)</f>
        <v>2</v>
      </c>
      <c r="I85" s="18">
        <f t="shared" si="1"/>
        <v>2.6666666666666665</v>
      </c>
      <c r="L85" s="4"/>
    </row>
    <row r="86" spans="1:12" x14ac:dyDescent="0.2">
      <c r="A86" s="4">
        <v>18022</v>
      </c>
      <c r="B86" s="15"/>
      <c r="C86" s="15">
        <f>VLOOKUP(A86,'Customer dataset'!$A$1:$I$284,9)</f>
        <v>64</v>
      </c>
      <c r="D86" s="15" t="str">
        <f>VLOOKUP(A86,'Customer dataset'!$A$2:$I$284,7)</f>
        <v>SM6 7LY</v>
      </c>
      <c r="E86" s="16" t="str">
        <f>VLOOKUP(A86,'Customer dataset'!$A$2:$I$284,6)</f>
        <v>F</v>
      </c>
      <c r="F86">
        <f>VLOOKUP(A86,Recency!A88:E344,4)</f>
        <v>2</v>
      </c>
      <c r="G86">
        <f>VLOOKUP(A86,Frequency!A89:C344,3)</f>
        <v>2</v>
      </c>
      <c r="H86">
        <f>VLOOKUP(A86,'Monetary value'!A89:D344,4)</f>
        <v>1</v>
      </c>
      <c r="I86" s="18">
        <f t="shared" si="1"/>
        <v>1.6666666666666667</v>
      </c>
      <c r="L86" s="4"/>
    </row>
    <row r="87" spans="1:12" x14ac:dyDescent="0.2">
      <c r="A87" s="4">
        <v>18251</v>
      </c>
      <c r="B87" s="15"/>
      <c r="C87" s="15">
        <f>VLOOKUP(A87,'Customer dataset'!$A$1:$I$284,9)</f>
        <v>67</v>
      </c>
      <c r="D87" s="15" t="str">
        <f>VLOOKUP(A87,'Customer dataset'!$A$2:$I$284,7)</f>
        <v>SW15 2BN</v>
      </c>
      <c r="E87" s="16" t="str">
        <f>VLOOKUP(A87,'Customer dataset'!$A$2:$I$284,6)</f>
        <v>F</v>
      </c>
      <c r="F87">
        <f>VLOOKUP(A87,Recency!A233:E489,4)</f>
        <v>4</v>
      </c>
      <c r="G87">
        <f>VLOOKUP(A87,Frequency!A234:C489,3)</f>
        <v>2</v>
      </c>
      <c r="H87">
        <f>VLOOKUP(A87,'Monetary value'!A234:D489,4)</f>
        <v>2</v>
      </c>
      <c r="I87" s="18">
        <f t="shared" si="1"/>
        <v>2.6666666666666665</v>
      </c>
      <c r="L87" s="4"/>
    </row>
    <row r="88" spans="1:12" x14ac:dyDescent="0.2">
      <c r="A88" s="4">
        <v>18222</v>
      </c>
      <c r="B88" s="15"/>
      <c r="C88" s="15">
        <f>VLOOKUP(A88,'Customer dataset'!$A$1:$I$284,9)</f>
        <v>70</v>
      </c>
      <c r="D88" s="15" t="str">
        <f>VLOOKUP(A88,'Customer dataset'!$A$2:$I$284,7)</f>
        <v>NN4 8TH</v>
      </c>
      <c r="E88" s="16" t="str">
        <f>VLOOKUP(A88,'Customer dataset'!$A$2:$I$284,6)</f>
        <v>F</v>
      </c>
      <c r="F88">
        <f>VLOOKUP(A88,Recency!A211:E467,4)</f>
        <v>4</v>
      </c>
      <c r="G88">
        <f>VLOOKUP(A88,Frequency!A212:C467,3)</f>
        <v>2</v>
      </c>
      <c r="H88">
        <f>VLOOKUP(A88,'Monetary value'!A212:D467,4)</f>
        <v>2</v>
      </c>
      <c r="I88" s="18">
        <f t="shared" si="1"/>
        <v>2.6666666666666665</v>
      </c>
      <c r="L88" s="4"/>
    </row>
    <row r="89" spans="1:12" x14ac:dyDescent="0.2">
      <c r="A89" s="4">
        <v>18008</v>
      </c>
      <c r="B89" s="15"/>
      <c r="C89" s="15">
        <f>VLOOKUP(A89,'Customer dataset'!$A$1:$I$284,9)</f>
        <v>73</v>
      </c>
      <c r="D89" s="15" t="str">
        <f>VLOOKUP(A89,'Customer dataset'!$A$2:$I$284,7)</f>
        <v>W1G 7HH</v>
      </c>
      <c r="E89" s="16" t="str">
        <f>VLOOKUP(A89,'Customer dataset'!$A$2:$I$284,6)</f>
        <v>F</v>
      </c>
      <c r="F89">
        <f>VLOOKUP(A89,Recency!A80:E336,4)</f>
        <v>1</v>
      </c>
      <c r="G89">
        <f>VLOOKUP(A89,Frequency!A81:C336,3)</f>
        <v>2</v>
      </c>
      <c r="H89">
        <f>VLOOKUP(A89,'Monetary value'!A81:D336,4)</f>
        <v>2</v>
      </c>
      <c r="I89" s="18">
        <f t="shared" si="1"/>
        <v>1.6666666666666667</v>
      </c>
      <c r="L89" s="4"/>
    </row>
    <row r="90" spans="1:12" x14ac:dyDescent="0.2">
      <c r="A90" s="4">
        <v>18109</v>
      </c>
      <c r="B90" s="15"/>
      <c r="C90" s="15">
        <f>VLOOKUP(A90,'Customer dataset'!$A$1:$I$284,9)</f>
        <v>76</v>
      </c>
      <c r="D90" s="15" t="str">
        <f>VLOOKUP(A90,'Customer dataset'!$A$2:$I$284,7)</f>
        <v>WC1V 7EN</v>
      </c>
      <c r="E90" s="16" t="str">
        <f>VLOOKUP(A90,'Customer dataset'!$A$2:$I$284,6)</f>
        <v>F</v>
      </c>
      <c r="F90">
        <f>VLOOKUP(A90,Recency!A136:E392,4)</f>
        <v>3</v>
      </c>
      <c r="G90">
        <f>VLOOKUP(A90,Frequency!A137:C392,3)</f>
        <v>2</v>
      </c>
      <c r="H90">
        <f>VLOOKUP(A90,'Monetary value'!A137:D392,4)</f>
        <v>2</v>
      </c>
      <c r="I90" s="18">
        <f t="shared" si="1"/>
        <v>2.3333333333333335</v>
      </c>
      <c r="L90" s="4"/>
    </row>
    <row r="91" spans="1:12" x14ac:dyDescent="0.2">
      <c r="A91" s="4">
        <v>14698</v>
      </c>
      <c r="B91" s="15"/>
      <c r="C91" s="15">
        <f>VLOOKUP(A91,'Customer dataset'!$A$1:$I$284,9)</f>
        <v>76</v>
      </c>
      <c r="D91" s="15" t="str">
        <f>VLOOKUP(A91,'Customer dataset'!$A$2:$I$284,7)</f>
        <v>N2 9EL</v>
      </c>
      <c r="E91" s="16" t="str">
        <f>VLOOKUP(A91,'Customer dataset'!$A$2:$I$284,6)</f>
        <v>F</v>
      </c>
      <c r="F91">
        <f>VLOOKUP(A91,Recency!A32:E288,4)</f>
        <v>1</v>
      </c>
      <c r="G91">
        <f>VLOOKUP(A91,Frequency!A33:C288,3)</f>
        <v>2</v>
      </c>
      <c r="H91">
        <f>VLOOKUP(A91,'Monetary value'!A33:D288,4)</f>
        <v>2</v>
      </c>
      <c r="I91" s="18">
        <f t="shared" si="1"/>
        <v>1.6666666666666667</v>
      </c>
      <c r="L91" s="4"/>
    </row>
    <row r="92" spans="1:12" x14ac:dyDescent="0.2">
      <c r="A92" s="4">
        <v>12402</v>
      </c>
      <c r="B92" s="15"/>
      <c r="C92" s="15">
        <f>VLOOKUP(A92,'Customer dataset'!$A$1:$I$284,9)</f>
        <v>43</v>
      </c>
      <c r="D92" s="15" t="str">
        <f>VLOOKUP(A92,'Customer dataset'!$A$2:$I$284,7)</f>
        <v>DE7 4JW</v>
      </c>
      <c r="E92" s="16" t="str">
        <f>VLOOKUP(A92,'Customer dataset'!$A$2:$I$284,6)</f>
        <v>F</v>
      </c>
      <c r="F92">
        <f>VLOOKUP(A92,Recency!A9:E265,4)</f>
        <v>1</v>
      </c>
      <c r="G92">
        <f>VLOOKUP(A92,Frequency!A10:C265,3)</f>
        <v>2</v>
      </c>
      <c r="H92">
        <f>VLOOKUP(A92,'Monetary value'!A10:D265,4)</f>
        <v>1</v>
      </c>
      <c r="I92" s="18">
        <f t="shared" si="1"/>
        <v>1.3333333333333333</v>
      </c>
      <c r="L92" s="4"/>
    </row>
    <row r="93" spans="1:12" x14ac:dyDescent="0.2">
      <c r="A93" s="4">
        <v>18210</v>
      </c>
      <c r="B93" s="15"/>
      <c r="C93" s="15">
        <f>VLOOKUP(A93,'Customer dataset'!$A$1:$I$284,9)</f>
        <v>44</v>
      </c>
      <c r="D93" s="15" t="str">
        <f>VLOOKUP(A93,'Customer dataset'!$A$2:$I$284,7)</f>
        <v>SM6 7LY</v>
      </c>
      <c r="E93" s="16" t="str">
        <f>VLOOKUP(A93,'Customer dataset'!$A$2:$I$284,6)</f>
        <v>F</v>
      </c>
      <c r="F93">
        <f>VLOOKUP(A93,Recency!A200:E456,4)</f>
        <v>4</v>
      </c>
      <c r="G93">
        <f>VLOOKUP(A93,Frequency!A201:C456,3)</f>
        <v>2</v>
      </c>
      <c r="H93">
        <f>VLOOKUP(A93,'Monetary value'!A201:D456,4)</f>
        <v>2</v>
      </c>
      <c r="I93" s="18">
        <f t="shared" si="1"/>
        <v>2.6666666666666665</v>
      </c>
      <c r="L93" s="4"/>
    </row>
    <row r="94" spans="1:12" x14ac:dyDescent="0.2">
      <c r="A94" s="4">
        <v>18149</v>
      </c>
      <c r="B94" s="15"/>
      <c r="C94" s="15">
        <f>VLOOKUP(A94,'Customer dataset'!$A$1:$I$284,9)</f>
        <v>45</v>
      </c>
      <c r="D94" s="15" t="str">
        <f>VLOOKUP(A94,'Customer dataset'!$A$2:$I$284,7)</f>
        <v>SW15 1JZ</v>
      </c>
      <c r="E94" s="16" t="str">
        <f>VLOOKUP(A94,'Customer dataset'!$A$2:$I$284,6)</f>
        <v>F</v>
      </c>
      <c r="F94">
        <f>VLOOKUP(A94,Recency!A164:E420,4)</f>
        <v>3</v>
      </c>
      <c r="G94">
        <f>VLOOKUP(A94,Frequency!A165:C420,3)</f>
        <v>2</v>
      </c>
      <c r="H94">
        <f>VLOOKUP(A94,'Monetary value'!A165:D420,4)</f>
        <v>1</v>
      </c>
      <c r="I94" s="18">
        <f t="shared" si="1"/>
        <v>2</v>
      </c>
      <c r="L94" s="4"/>
    </row>
    <row r="95" spans="1:12" x14ac:dyDescent="0.2">
      <c r="A95" s="4">
        <v>15640</v>
      </c>
      <c r="B95" s="15"/>
      <c r="C95" s="15">
        <f>VLOOKUP(A95,'Customer dataset'!$A$1:$I$284,9)</f>
        <v>47</v>
      </c>
      <c r="D95" s="15" t="str">
        <f>VLOOKUP(A95,'Customer dataset'!$A$2:$I$284,7)</f>
        <v>NN4 8TH</v>
      </c>
      <c r="E95" s="16" t="str">
        <f>VLOOKUP(A95,'Customer dataset'!$A$2:$I$284,6)</f>
        <v>F</v>
      </c>
      <c r="F95">
        <f>VLOOKUP(A95,Recency!A54:E310,4)</f>
        <v>1</v>
      </c>
      <c r="G95">
        <f>VLOOKUP(A95,Frequency!A55:C310,3)</f>
        <v>2</v>
      </c>
      <c r="H95">
        <f>VLOOKUP(A95,'Monetary value'!A55:D310,4)</f>
        <v>2</v>
      </c>
      <c r="I95" s="18">
        <f t="shared" si="1"/>
        <v>1.6666666666666667</v>
      </c>
      <c r="L95" s="4"/>
    </row>
    <row r="96" spans="1:12" x14ac:dyDescent="0.2">
      <c r="A96" s="4">
        <v>18255</v>
      </c>
      <c r="B96" s="15"/>
      <c r="C96" s="15">
        <f>VLOOKUP(A96,'Customer dataset'!$A$1:$I$284,9)</f>
        <v>47</v>
      </c>
      <c r="D96" s="15" t="str">
        <f>VLOOKUP(A96,'Customer dataset'!$A$2:$I$284,7)</f>
        <v>NN4 8TH</v>
      </c>
      <c r="E96" s="16" t="str">
        <f>VLOOKUP(A96,'Customer dataset'!$A$2:$I$284,6)</f>
        <v>F</v>
      </c>
      <c r="F96">
        <f>VLOOKUP(A96,Recency!A235:E491,4)</f>
        <v>4</v>
      </c>
      <c r="G96">
        <f>VLOOKUP(A96,Frequency!A236:C491,3)</f>
        <v>2</v>
      </c>
      <c r="H96">
        <f>VLOOKUP(A96,'Monetary value'!A236:D491,4)</f>
        <v>1</v>
      </c>
      <c r="I96" s="18">
        <f t="shared" si="1"/>
        <v>2.3333333333333335</v>
      </c>
      <c r="L96" s="4"/>
    </row>
    <row r="97" spans="1:12" x14ac:dyDescent="0.2">
      <c r="A97" s="4">
        <v>18142</v>
      </c>
      <c r="B97" s="15"/>
      <c r="C97" s="15">
        <f>VLOOKUP(A97,'Customer dataset'!$A$1:$I$284,9)</f>
        <v>49</v>
      </c>
      <c r="D97" s="15" t="str">
        <f>VLOOKUP(A97,'Customer dataset'!$A$2:$I$284,7)</f>
        <v>LE3 2GY</v>
      </c>
      <c r="E97" s="16" t="str">
        <f>VLOOKUP(A97,'Customer dataset'!$A$2:$I$284,6)</f>
        <v>F</v>
      </c>
      <c r="F97">
        <f>VLOOKUP(A97,Recency!A159:E415,4)</f>
        <v>3</v>
      </c>
      <c r="G97">
        <f>VLOOKUP(A97,Frequency!A160:C415,3)</f>
        <v>2</v>
      </c>
      <c r="H97">
        <f>VLOOKUP(A97,'Monetary value'!A160:D415,4)</f>
        <v>2</v>
      </c>
      <c r="I97" s="18">
        <f t="shared" si="1"/>
        <v>2.3333333333333335</v>
      </c>
      <c r="L97" s="4"/>
    </row>
    <row r="98" spans="1:12" x14ac:dyDescent="0.2">
      <c r="A98" s="4">
        <v>18113</v>
      </c>
      <c r="B98" s="15"/>
      <c r="C98" s="15">
        <f>VLOOKUP(A98,'Customer dataset'!$A$1:$I$284,9)</f>
        <v>49</v>
      </c>
      <c r="D98" s="15" t="str">
        <f>VLOOKUP(A98,'Customer dataset'!$A$2:$I$284,7)</f>
        <v>DE11 8AW</v>
      </c>
      <c r="E98" s="16" t="str">
        <f>VLOOKUP(A98,'Customer dataset'!$A$2:$I$284,6)</f>
        <v>F</v>
      </c>
      <c r="F98">
        <f>VLOOKUP(A98,Recency!A138:E394,4)</f>
        <v>3</v>
      </c>
      <c r="G98">
        <f>VLOOKUP(A98,Frequency!A139:C394,3)</f>
        <v>2</v>
      </c>
      <c r="H98">
        <f>VLOOKUP(A98,'Monetary value'!A139:D394,4)</f>
        <v>1</v>
      </c>
      <c r="I98" s="18">
        <f t="shared" si="1"/>
        <v>2</v>
      </c>
      <c r="L98" s="4"/>
    </row>
    <row r="99" spans="1:12" x14ac:dyDescent="0.2">
      <c r="A99" s="4">
        <v>18196</v>
      </c>
      <c r="B99" s="15"/>
      <c r="C99" s="15">
        <f>VLOOKUP(A99,'Customer dataset'!$A$1:$I$284,9)</f>
        <v>51</v>
      </c>
      <c r="D99" s="15" t="str">
        <f>VLOOKUP(A99,'Customer dataset'!$A$2:$I$284,7)</f>
        <v>NG15 6QJ</v>
      </c>
      <c r="E99" s="16" t="str">
        <f>VLOOKUP(A99,'Customer dataset'!$A$2:$I$284,6)</f>
        <v>F</v>
      </c>
      <c r="F99">
        <f>VLOOKUP(A99,Recency!A193:E449,4)</f>
        <v>4</v>
      </c>
      <c r="G99">
        <f>VLOOKUP(A99,Frequency!A194:C449,3)</f>
        <v>2</v>
      </c>
      <c r="H99">
        <f>VLOOKUP(A99,'Monetary value'!A194:D449,4)</f>
        <v>2</v>
      </c>
      <c r="I99" s="18">
        <f t="shared" si="1"/>
        <v>2.6666666666666665</v>
      </c>
      <c r="L99" s="4"/>
    </row>
    <row r="100" spans="1:12" x14ac:dyDescent="0.2">
      <c r="A100" s="4">
        <v>18033</v>
      </c>
      <c r="B100" s="15"/>
      <c r="C100" s="15">
        <f>VLOOKUP(A100,'Customer dataset'!$A$1:$I$284,9)</f>
        <v>52</v>
      </c>
      <c r="D100" s="15" t="str">
        <f>VLOOKUP(A100,'Customer dataset'!$A$2:$I$284,7)</f>
        <v>N11 1NN</v>
      </c>
      <c r="E100" s="16" t="str">
        <f>VLOOKUP(A100,'Customer dataset'!$A$2:$I$284,6)</f>
        <v>F</v>
      </c>
      <c r="F100">
        <f>VLOOKUP(A100,Recency!A92:E348,4)</f>
        <v>2</v>
      </c>
      <c r="G100">
        <f>VLOOKUP(A100,Frequency!A93:C348,3)</f>
        <v>2</v>
      </c>
      <c r="H100">
        <f>VLOOKUP(A100,'Monetary value'!A93:D348,4)</f>
        <v>1</v>
      </c>
      <c r="I100" s="18">
        <f t="shared" si="1"/>
        <v>1.6666666666666667</v>
      </c>
      <c r="L100" s="4"/>
    </row>
    <row r="101" spans="1:12" x14ac:dyDescent="0.2">
      <c r="A101" s="4">
        <v>18240</v>
      </c>
      <c r="B101" s="15"/>
      <c r="C101" s="15">
        <f>VLOOKUP(A101,'Customer dataset'!$A$1:$I$284,9)</f>
        <v>52</v>
      </c>
      <c r="D101" s="15" t="str">
        <f>VLOOKUP(A101,'Customer dataset'!$A$2:$I$284,7)</f>
        <v>SW15 2BN</v>
      </c>
      <c r="E101" s="16" t="str">
        <f>VLOOKUP(A101,'Customer dataset'!$A$2:$I$284,6)</f>
        <v>F</v>
      </c>
      <c r="F101">
        <f>VLOOKUP(A101,Recency!A226:E482,4)</f>
        <v>4</v>
      </c>
      <c r="G101">
        <f>VLOOKUP(A101,Frequency!A227:C482,3)</f>
        <v>3</v>
      </c>
      <c r="H101">
        <f>VLOOKUP(A101,'Monetary value'!A227:D482,4)</f>
        <v>2</v>
      </c>
      <c r="I101" s="18">
        <f t="shared" si="1"/>
        <v>3</v>
      </c>
      <c r="L101" s="4"/>
    </row>
    <row r="102" spans="1:12" x14ac:dyDescent="0.2">
      <c r="A102" s="4">
        <v>18193</v>
      </c>
      <c r="B102" s="15"/>
      <c r="C102" s="15">
        <f>VLOOKUP(A102,'Customer dataset'!$A$1:$I$284,9)</f>
        <v>52</v>
      </c>
      <c r="D102" s="15" t="str">
        <f>VLOOKUP(A102,'Customer dataset'!$A$2:$I$284,7)</f>
        <v>NG1 6HL</v>
      </c>
      <c r="E102" s="16" t="str">
        <f>VLOOKUP(A102,'Customer dataset'!$A$2:$I$284,6)</f>
        <v>F</v>
      </c>
      <c r="F102">
        <f>VLOOKUP(A102,Recency!A191:E447,4)</f>
        <v>4</v>
      </c>
      <c r="G102">
        <f>VLOOKUP(A102,Frequency!A192:C447,3)</f>
        <v>2</v>
      </c>
      <c r="H102">
        <f>VLOOKUP(A102,'Monetary value'!A192:D447,4)</f>
        <v>2</v>
      </c>
      <c r="I102" s="18">
        <f t="shared" si="1"/>
        <v>2.6666666666666665</v>
      </c>
      <c r="L102" s="4"/>
    </row>
    <row r="103" spans="1:12" x14ac:dyDescent="0.2">
      <c r="A103" s="4">
        <v>12408</v>
      </c>
      <c r="B103" s="15"/>
      <c r="C103" s="15">
        <f>VLOOKUP(A103,'Customer dataset'!$A$1:$I$284,9)</f>
        <v>54</v>
      </c>
      <c r="D103" s="15" t="str">
        <f>VLOOKUP(A103,'Customer dataset'!$A$2:$I$284,7)</f>
        <v>LE11 2JG</v>
      </c>
      <c r="E103" s="16" t="str">
        <f>VLOOKUP(A103,'Customer dataset'!$A$2:$I$284,6)</f>
        <v>M</v>
      </c>
      <c r="F103">
        <f>VLOOKUP(A103,Recency!A13:E269,4)</f>
        <v>1</v>
      </c>
      <c r="G103">
        <f>VLOOKUP(A103,Frequency!A14:C269,3)</f>
        <v>2</v>
      </c>
      <c r="H103">
        <f>VLOOKUP(A103,'Monetary value'!A14:D269,4)</f>
        <v>2</v>
      </c>
      <c r="I103" s="18">
        <f t="shared" si="1"/>
        <v>1.6666666666666667</v>
      </c>
      <c r="L103" s="4"/>
    </row>
    <row r="104" spans="1:12" x14ac:dyDescent="0.2">
      <c r="A104" s="4">
        <v>18203</v>
      </c>
      <c r="B104" s="15"/>
      <c r="C104" s="15">
        <f>VLOOKUP(A104,'Customer dataset'!$A$1:$I$284,9)</f>
        <v>56</v>
      </c>
      <c r="D104" s="15" t="str">
        <f>VLOOKUP(A104,'Customer dataset'!$A$2:$I$284,7)</f>
        <v>NG3 6DY</v>
      </c>
      <c r="E104" s="16" t="str">
        <f>VLOOKUP(A104,'Customer dataset'!$A$2:$I$284,6)</f>
        <v>F</v>
      </c>
      <c r="F104">
        <f>VLOOKUP(A104,Recency!A197:E453,4)</f>
        <v>4</v>
      </c>
      <c r="G104">
        <f>VLOOKUP(A104,Frequency!A198:C453,3)</f>
        <v>2</v>
      </c>
      <c r="H104">
        <f>VLOOKUP(A104,'Monetary value'!A198:D453,4)</f>
        <v>2</v>
      </c>
      <c r="I104" s="18">
        <f t="shared" si="1"/>
        <v>2.6666666666666665</v>
      </c>
      <c r="L104" s="4"/>
    </row>
    <row r="105" spans="1:12" x14ac:dyDescent="0.2">
      <c r="A105" s="4">
        <v>18270</v>
      </c>
      <c r="B105" s="15"/>
      <c r="C105" s="15">
        <f>VLOOKUP(A105,'Customer dataset'!$A$1:$I$284,9)</f>
        <v>56</v>
      </c>
      <c r="D105" s="15" t="str">
        <f>VLOOKUP(A105,'Customer dataset'!$A$2:$I$284,7)</f>
        <v>HA6 2FP</v>
      </c>
      <c r="E105" s="16" t="str">
        <f>VLOOKUP(A105,'Customer dataset'!$A$2:$I$284,6)</f>
        <v>M</v>
      </c>
      <c r="F105">
        <f>VLOOKUP(A105,Recency!A243:E499,4)</f>
        <v>4</v>
      </c>
      <c r="G105">
        <f>VLOOKUP(A105,Frequency!A244:C499,3)</f>
        <v>2</v>
      </c>
      <c r="H105">
        <f>VLOOKUP(A105,'Monetary value'!A244:D499,4)</f>
        <v>2</v>
      </c>
      <c r="I105" s="18">
        <f t="shared" si="1"/>
        <v>2.6666666666666665</v>
      </c>
      <c r="L105" s="4"/>
    </row>
    <row r="106" spans="1:12" x14ac:dyDescent="0.2">
      <c r="A106" s="4">
        <v>12403</v>
      </c>
      <c r="B106" s="15"/>
      <c r="C106" s="15">
        <f>VLOOKUP(A106,'Customer dataset'!$A$1:$I$284,9)</f>
        <v>56</v>
      </c>
      <c r="D106" s="15" t="str">
        <f>VLOOKUP(A106,'Customer dataset'!$A$2:$I$284,7)</f>
        <v>DE72 3BT</v>
      </c>
      <c r="E106" s="16" t="str">
        <f>VLOOKUP(A106,'Customer dataset'!$A$2:$I$284,6)</f>
        <v>F</v>
      </c>
      <c r="F106">
        <f>VLOOKUP(A106,Recency!A10:E266,4)</f>
        <v>1</v>
      </c>
      <c r="G106">
        <f>VLOOKUP(A106,Frequency!A11:C266,3)</f>
        <v>2</v>
      </c>
      <c r="H106">
        <f>VLOOKUP(A106,'Monetary value'!A11:D266,4)</f>
        <v>2</v>
      </c>
      <c r="I106" s="18">
        <f t="shared" si="1"/>
        <v>1.6666666666666667</v>
      </c>
      <c r="L106" s="4"/>
    </row>
    <row r="107" spans="1:12" x14ac:dyDescent="0.2">
      <c r="A107" s="4">
        <v>18120</v>
      </c>
      <c r="B107" s="15"/>
      <c r="C107" s="15">
        <f>VLOOKUP(A107,'Customer dataset'!$A$1:$I$284,9)</f>
        <v>57</v>
      </c>
      <c r="D107" s="15" t="str">
        <f>VLOOKUP(A107,'Customer dataset'!$A$2:$I$284,7)</f>
        <v>DE23 1GR</v>
      </c>
      <c r="E107" s="16" t="str">
        <f>VLOOKUP(A107,'Customer dataset'!$A$2:$I$284,6)</f>
        <v>F</v>
      </c>
      <c r="F107">
        <f>VLOOKUP(A107,Recency!A143:E399,4)</f>
        <v>3</v>
      </c>
      <c r="G107">
        <f>VLOOKUP(A107,Frequency!A144:C399,3)</f>
        <v>2</v>
      </c>
      <c r="H107">
        <f>VLOOKUP(A107,'Monetary value'!A144:D399,4)</f>
        <v>1</v>
      </c>
      <c r="I107" s="18">
        <f t="shared" si="1"/>
        <v>2</v>
      </c>
      <c r="L107" s="4"/>
    </row>
    <row r="108" spans="1:12" x14ac:dyDescent="0.2">
      <c r="A108" s="4">
        <v>14965</v>
      </c>
      <c r="B108" s="15"/>
      <c r="C108" s="15">
        <f>VLOOKUP(A108,'Customer dataset'!$A$1:$I$284,9)</f>
        <v>58</v>
      </c>
      <c r="D108" s="15" t="str">
        <f>VLOOKUP(A108,'Customer dataset'!$A$2:$I$284,7)</f>
        <v>NG1 6HL</v>
      </c>
      <c r="E108" s="16" t="str">
        <f>VLOOKUP(A108,'Customer dataset'!$A$2:$I$284,6)</f>
        <v>F</v>
      </c>
      <c r="F108">
        <f>VLOOKUP(A108,Recency!A36:E292,4)</f>
        <v>1</v>
      </c>
      <c r="G108">
        <f>VLOOKUP(A108,Frequency!A37:C292,3)</f>
        <v>2</v>
      </c>
      <c r="H108">
        <f>VLOOKUP(A108,'Monetary value'!A37:D292,4)</f>
        <v>2</v>
      </c>
      <c r="I108" s="18">
        <f t="shared" si="1"/>
        <v>1.6666666666666667</v>
      </c>
      <c r="L108" s="4"/>
    </row>
    <row r="109" spans="1:12" x14ac:dyDescent="0.2">
      <c r="A109" s="4">
        <v>18119</v>
      </c>
      <c r="B109" s="15"/>
      <c r="C109" s="15">
        <f>VLOOKUP(A109,'Customer dataset'!$A$1:$I$284,9)</f>
        <v>58</v>
      </c>
      <c r="D109" s="15" t="str">
        <f>VLOOKUP(A109,'Customer dataset'!$A$2:$I$284,7)</f>
        <v>DE22 3QS</v>
      </c>
      <c r="E109" s="16" t="str">
        <f>VLOOKUP(A109,'Customer dataset'!$A$2:$I$284,6)</f>
        <v>F</v>
      </c>
      <c r="F109">
        <f>VLOOKUP(A109,Recency!A142:E398,4)</f>
        <v>3</v>
      </c>
      <c r="G109">
        <f>VLOOKUP(A109,Frequency!A143:C398,3)</f>
        <v>2</v>
      </c>
      <c r="H109">
        <f>VLOOKUP(A109,'Monetary value'!A143:D398,4)</f>
        <v>2</v>
      </c>
      <c r="I109" s="18">
        <f t="shared" si="1"/>
        <v>2.3333333333333335</v>
      </c>
      <c r="L109" s="4"/>
    </row>
    <row r="110" spans="1:12" x14ac:dyDescent="0.2">
      <c r="A110" s="4">
        <v>14112</v>
      </c>
      <c r="B110" s="15"/>
      <c r="C110" s="15">
        <f>VLOOKUP(A110,'Customer dataset'!$A$1:$I$284,9)</f>
        <v>58</v>
      </c>
      <c r="D110" s="15" t="str">
        <f>VLOOKUP(A110,'Customer dataset'!$A$2:$I$284,7)</f>
        <v>N11 1NN</v>
      </c>
      <c r="E110" s="16" t="str">
        <f>VLOOKUP(A110,'Customer dataset'!$A$2:$I$284,6)</f>
        <v>F</v>
      </c>
      <c r="F110">
        <f>VLOOKUP(A110,Recency!A30:E286,4)</f>
        <v>1</v>
      </c>
      <c r="G110">
        <f>VLOOKUP(A110,Frequency!A31:C286,3)</f>
        <v>2</v>
      </c>
      <c r="H110">
        <f>VLOOKUP(A110,'Monetary value'!A31:D286,4)</f>
        <v>2</v>
      </c>
      <c r="I110" s="18">
        <f t="shared" si="1"/>
        <v>1.6666666666666667</v>
      </c>
      <c r="L110" s="4"/>
    </row>
    <row r="111" spans="1:12" x14ac:dyDescent="0.2">
      <c r="A111" s="4">
        <v>18024</v>
      </c>
      <c r="B111" s="15"/>
      <c r="C111" s="15">
        <f>VLOOKUP(A111,'Customer dataset'!$A$1:$I$284,9)</f>
        <v>61</v>
      </c>
      <c r="D111" s="15" t="str">
        <f>VLOOKUP(A111,'Customer dataset'!$A$2:$I$284,7)</f>
        <v>SW15 1JZ</v>
      </c>
      <c r="E111" s="16" t="str">
        <f>VLOOKUP(A111,'Customer dataset'!$A$2:$I$284,6)</f>
        <v>F</v>
      </c>
      <c r="F111">
        <f>VLOOKUP(A111,Recency!A89:E345,4)</f>
        <v>2</v>
      </c>
      <c r="G111">
        <f>VLOOKUP(A111,Frequency!A90:C345,3)</f>
        <v>2</v>
      </c>
      <c r="H111">
        <f>VLOOKUP(A111,'Monetary value'!A90:D345,4)</f>
        <v>1</v>
      </c>
      <c r="I111" s="18">
        <f t="shared" si="1"/>
        <v>1.6666666666666667</v>
      </c>
      <c r="L111" s="4"/>
    </row>
    <row r="112" spans="1:12" x14ac:dyDescent="0.2">
      <c r="A112" s="4">
        <v>12425</v>
      </c>
      <c r="B112" s="15"/>
      <c r="C112" s="15">
        <f>VLOOKUP(A112,'Customer dataset'!$A$1:$I$284,9)</f>
        <v>63</v>
      </c>
      <c r="D112" s="15" t="str">
        <f>VLOOKUP(A112,'Customer dataset'!$A$2:$I$284,7)</f>
        <v>SE24 0HB</v>
      </c>
      <c r="E112" s="16" t="str">
        <f>VLOOKUP(A112,'Customer dataset'!$A$2:$I$284,6)</f>
        <v>F</v>
      </c>
      <c r="F112">
        <f>VLOOKUP(A112,Recency!A25:E281,4)</f>
        <v>1</v>
      </c>
      <c r="G112">
        <f>VLOOKUP(A112,Frequency!A26:C281,3)</f>
        <v>2</v>
      </c>
      <c r="H112">
        <f>VLOOKUP(A112,'Monetary value'!A26:D281,4)</f>
        <v>2</v>
      </c>
      <c r="I112" s="18">
        <f t="shared" si="1"/>
        <v>1.6666666666666667</v>
      </c>
      <c r="L112" s="4"/>
    </row>
    <row r="113" spans="1:12" x14ac:dyDescent="0.2">
      <c r="A113" s="4">
        <v>18101</v>
      </c>
      <c r="B113" s="15"/>
      <c r="C113" s="15">
        <f>VLOOKUP(A113,'Customer dataset'!$A$1:$I$284,9)</f>
        <v>63</v>
      </c>
      <c r="D113" s="15" t="str">
        <f>VLOOKUP(A113,'Customer dataset'!$A$2:$I$284,7)</f>
        <v>W1G 7HH</v>
      </c>
      <c r="E113" s="16" t="str">
        <f>VLOOKUP(A113,'Customer dataset'!$A$2:$I$284,6)</f>
        <v>F</v>
      </c>
      <c r="F113">
        <f>VLOOKUP(A113,Recency!A130:E386,4)</f>
        <v>3</v>
      </c>
      <c r="G113">
        <f>VLOOKUP(A113,Frequency!A131:C386,3)</f>
        <v>2</v>
      </c>
      <c r="H113">
        <f>VLOOKUP(A113,'Monetary value'!A131:D386,4)</f>
        <v>2</v>
      </c>
      <c r="I113" s="18">
        <f t="shared" si="1"/>
        <v>2.3333333333333335</v>
      </c>
      <c r="L113" s="4"/>
    </row>
    <row r="114" spans="1:12" x14ac:dyDescent="0.2">
      <c r="A114" s="4">
        <v>18071</v>
      </c>
      <c r="B114" s="15"/>
      <c r="C114" s="15">
        <f>VLOOKUP(A114,'Customer dataset'!$A$1:$I$284,9)</f>
        <v>63</v>
      </c>
      <c r="D114" s="15" t="str">
        <f>VLOOKUP(A114,'Customer dataset'!$A$2:$I$284,7)</f>
        <v>SW15 1JZ</v>
      </c>
      <c r="E114" s="16" t="str">
        <f>VLOOKUP(A114,'Customer dataset'!$A$2:$I$284,6)</f>
        <v>F</v>
      </c>
      <c r="F114">
        <f>VLOOKUP(A114,Recency!A109:E365,4)</f>
        <v>2</v>
      </c>
      <c r="G114">
        <f>VLOOKUP(A114,Frequency!A110:C365,3)</f>
        <v>2</v>
      </c>
      <c r="H114">
        <f>VLOOKUP(A114,'Monetary value'!A110:D365,4)</f>
        <v>2</v>
      </c>
      <c r="I114" s="18">
        <f t="shared" si="1"/>
        <v>2</v>
      </c>
      <c r="L114" s="4"/>
    </row>
    <row r="115" spans="1:12" x14ac:dyDescent="0.2">
      <c r="A115" s="4">
        <v>18069</v>
      </c>
      <c r="B115" s="15"/>
      <c r="C115" s="15">
        <f>VLOOKUP(A115,'Customer dataset'!$A$1:$I$284,9)</f>
        <v>66</v>
      </c>
      <c r="D115" s="15" t="str">
        <f>VLOOKUP(A115,'Customer dataset'!$A$2:$I$284,7)</f>
        <v>NG34 8NT</v>
      </c>
      <c r="E115" s="16" t="str">
        <f>VLOOKUP(A115,'Customer dataset'!$A$2:$I$284,6)</f>
        <v>F</v>
      </c>
      <c r="F115">
        <f>VLOOKUP(A115,Recency!A107:E363,4)</f>
        <v>2</v>
      </c>
      <c r="G115">
        <f>VLOOKUP(A115,Frequency!A108:C363,3)</f>
        <v>3</v>
      </c>
      <c r="H115">
        <f>VLOOKUP(A115,'Monetary value'!A108:D363,4)</f>
        <v>2</v>
      </c>
      <c r="I115" s="18">
        <f t="shared" si="1"/>
        <v>2.3333333333333335</v>
      </c>
      <c r="L115" s="4"/>
    </row>
    <row r="116" spans="1:12" x14ac:dyDescent="0.2">
      <c r="A116" s="4">
        <v>18104</v>
      </c>
      <c r="B116" s="15"/>
      <c r="C116" s="15">
        <f>VLOOKUP(A116,'Customer dataset'!$A$1:$I$284,9)</f>
        <v>68</v>
      </c>
      <c r="D116" s="15" t="str">
        <f>VLOOKUP(A116,'Customer dataset'!$A$2:$I$284,7)</f>
        <v>W2 2DS</v>
      </c>
      <c r="E116" s="16" t="str">
        <f>VLOOKUP(A116,'Customer dataset'!$A$2:$I$284,6)</f>
        <v>F</v>
      </c>
      <c r="F116">
        <f>VLOOKUP(A116,Recency!A131:E387,4)</f>
        <v>3</v>
      </c>
      <c r="G116">
        <f>VLOOKUP(A116,Frequency!A132:C387,3)</f>
        <v>3</v>
      </c>
      <c r="H116">
        <f>VLOOKUP(A116,'Monetary value'!A132:D387,4)</f>
        <v>2</v>
      </c>
      <c r="I116" s="18">
        <f t="shared" si="1"/>
        <v>2.6666666666666665</v>
      </c>
      <c r="L116" s="4"/>
    </row>
    <row r="117" spans="1:12" x14ac:dyDescent="0.2">
      <c r="A117" s="4">
        <v>18027</v>
      </c>
      <c r="B117" s="15"/>
      <c r="C117" s="15">
        <f>VLOOKUP(A117,'Customer dataset'!$A$1:$I$284,9)</f>
        <v>71</v>
      </c>
      <c r="D117" s="15" t="str">
        <f>VLOOKUP(A117,'Customer dataset'!$A$2:$I$284,7)</f>
        <v>SW15 4NB</v>
      </c>
      <c r="E117" s="16" t="str">
        <f>VLOOKUP(A117,'Customer dataset'!$A$2:$I$284,6)</f>
        <v>F</v>
      </c>
      <c r="F117">
        <f>VLOOKUP(A117,Recency!A90:E346,4)</f>
        <v>2</v>
      </c>
      <c r="G117">
        <f>VLOOKUP(A117,Frequency!A91:C346,3)</f>
        <v>2</v>
      </c>
      <c r="H117">
        <f>VLOOKUP(A117,'Monetary value'!A91:D346,4)</f>
        <v>2</v>
      </c>
      <c r="I117" s="18">
        <f t="shared" si="1"/>
        <v>2</v>
      </c>
      <c r="L117" s="4"/>
    </row>
    <row r="118" spans="1:12" x14ac:dyDescent="0.2">
      <c r="A118" s="4">
        <v>18067</v>
      </c>
      <c r="B118" s="15"/>
      <c r="C118" s="15">
        <f>VLOOKUP(A118,'Customer dataset'!$A$1:$I$284,9)</f>
        <v>33</v>
      </c>
      <c r="D118" s="15" t="str">
        <f>VLOOKUP(A118,'Customer dataset'!$A$2:$I$284,7)</f>
        <v>NG31 7PY</v>
      </c>
      <c r="E118" s="16" t="str">
        <f>VLOOKUP(A118,'Customer dataset'!$A$2:$I$284,6)</f>
        <v>F</v>
      </c>
      <c r="F118">
        <f>VLOOKUP(A118,Recency!A105:E361,4)</f>
        <v>2</v>
      </c>
      <c r="G118">
        <f>VLOOKUP(A118,Frequency!A106:C361,3)</f>
        <v>2</v>
      </c>
      <c r="H118">
        <f>VLOOKUP(A118,'Monetary value'!A106:D361,4)</f>
        <v>2</v>
      </c>
      <c r="I118" s="18">
        <f t="shared" si="1"/>
        <v>2</v>
      </c>
      <c r="L118" s="4"/>
    </row>
    <row r="119" spans="1:12" x14ac:dyDescent="0.2">
      <c r="A119" s="4">
        <v>14964</v>
      </c>
      <c r="B119" s="15"/>
      <c r="C119" s="15">
        <f>VLOOKUP(A119,'Customer dataset'!$A$1:$I$284,9)</f>
        <v>35</v>
      </c>
      <c r="D119" s="15" t="str">
        <f>VLOOKUP(A119,'Customer dataset'!$A$2:$I$284,7)</f>
        <v>N5 1GE</v>
      </c>
      <c r="E119" s="16" t="str">
        <f>VLOOKUP(A119,'Customer dataset'!$A$2:$I$284,6)</f>
        <v>F</v>
      </c>
      <c r="F119">
        <f>VLOOKUP(A119,Recency!A35:E291,4)</f>
        <v>1</v>
      </c>
      <c r="G119">
        <f>VLOOKUP(A119,Frequency!A36:C291,3)</f>
        <v>2</v>
      </c>
      <c r="H119">
        <f>VLOOKUP(A119,'Monetary value'!A36:D291,4)</f>
        <v>2</v>
      </c>
      <c r="I119" s="18">
        <f t="shared" si="1"/>
        <v>1.6666666666666667</v>
      </c>
      <c r="L119" s="4"/>
    </row>
    <row r="120" spans="1:12" x14ac:dyDescent="0.2">
      <c r="A120" s="4">
        <v>18053</v>
      </c>
      <c r="B120" s="15"/>
      <c r="C120" s="15">
        <f>VLOOKUP(A120,'Customer dataset'!$A$1:$I$284,9)</f>
        <v>40</v>
      </c>
      <c r="D120" s="15" t="str">
        <f>VLOOKUP(A120,'Customer dataset'!$A$2:$I$284,7)</f>
        <v>N22 6QE</v>
      </c>
      <c r="E120" s="16" t="str">
        <f>VLOOKUP(A120,'Customer dataset'!$A$2:$I$284,6)</f>
        <v>F</v>
      </c>
      <c r="F120">
        <f>VLOOKUP(A120,Recency!A95:E351,4)</f>
        <v>2</v>
      </c>
      <c r="G120">
        <f>VLOOKUP(A120,Frequency!A96:C351,3)</f>
        <v>2</v>
      </c>
      <c r="H120">
        <f>VLOOKUP(A120,'Monetary value'!A96:D351,4)</f>
        <v>1</v>
      </c>
      <c r="I120" s="18">
        <f t="shared" si="1"/>
        <v>1.6666666666666667</v>
      </c>
      <c r="L120" s="4"/>
    </row>
    <row r="121" spans="1:12" x14ac:dyDescent="0.2">
      <c r="A121" s="4">
        <v>18151</v>
      </c>
      <c r="B121" s="15"/>
      <c r="C121" s="15">
        <f>VLOOKUP(A121,'Customer dataset'!$A$1:$I$284,9)</f>
        <v>41</v>
      </c>
      <c r="D121" s="15" t="str">
        <f>VLOOKUP(A121,'Customer dataset'!$A$2:$I$284,7)</f>
        <v>BR5 4LE</v>
      </c>
      <c r="E121" s="16" t="str">
        <f>VLOOKUP(A121,'Customer dataset'!$A$2:$I$284,6)</f>
        <v>M</v>
      </c>
      <c r="F121">
        <f>VLOOKUP(A121,Recency!A166:E422,4)</f>
        <v>3</v>
      </c>
      <c r="G121">
        <f>VLOOKUP(A121,Frequency!A167:C422,3)</f>
        <v>2</v>
      </c>
      <c r="H121">
        <f>VLOOKUP(A121,'Monetary value'!A167:D422,4)</f>
        <v>2</v>
      </c>
      <c r="I121" s="18">
        <f t="shared" si="1"/>
        <v>2.3333333333333335</v>
      </c>
      <c r="L121" s="4"/>
    </row>
    <row r="122" spans="1:12" x14ac:dyDescent="0.2">
      <c r="A122" s="4">
        <v>18004</v>
      </c>
      <c r="B122" s="15"/>
      <c r="C122" s="15">
        <f>VLOOKUP(A122,'Customer dataset'!$A$1:$I$284,9)</f>
        <v>42</v>
      </c>
      <c r="D122" s="15" t="str">
        <f>VLOOKUP(A122,'Customer dataset'!$A$2:$I$284,7)</f>
        <v>SW6 2TT</v>
      </c>
      <c r="E122" s="16" t="str">
        <f>VLOOKUP(A122,'Customer dataset'!$A$2:$I$284,6)</f>
        <v>F</v>
      </c>
      <c r="F122">
        <f>VLOOKUP(A122,Recency!A77:E333,4)</f>
        <v>1</v>
      </c>
      <c r="G122">
        <f>VLOOKUP(A122,Frequency!A78:C333,3)</f>
        <v>2</v>
      </c>
      <c r="H122">
        <f>VLOOKUP(A122,'Monetary value'!A78:D333,4)</f>
        <v>2</v>
      </c>
      <c r="I122" s="18">
        <f t="shared" si="1"/>
        <v>1.6666666666666667</v>
      </c>
      <c r="L122" s="4"/>
    </row>
    <row r="123" spans="1:12" x14ac:dyDescent="0.2">
      <c r="A123" s="4">
        <v>18147</v>
      </c>
      <c r="B123" s="15"/>
      <c r="C123" s="15">
        <f>VLOOKUP(A123,'Customer dataset'!$A$1:$I$284,9)</f>
        <v>43</v>
      </c>
      <c r="D123" s="15" t="str">
        <f>VLOOKUP(A123,'Customer dataset'!$A$2:$I$284,7)</f>
        <v>SM6 7LY</v>
      </c>
      <c r="E123" s="16" t="str">
        <f>VLOOKUP(A123,'Customer dataset'!$A$2:$I$284,6)</f>
        <v>F</v>
      </c>
      <c r="F123">
        <f>VLOOKUP(A123,Recency!A163:E419,4)</f>
        <v>3</v>
      </c>
      <c r="G123">
        <f>VLOOKUP(A123,Frequency!A164:C419,3)</f>
        <v>2</v>
      </c>
      <c r="H123">
        <f>VLOOKUP(A123,'Monetary value'!A164:D419,4)</f>
        <v>2</v>
      </c>
      <c r="I123" s="18">
        <f t="shared" si="1"/>
        <v>2.3333333333333335</v>
      </c>
      <c r="L123" s="4"/>
    </row>
    <row r="124" spans="1:12" x14ac:dyDescent="0.2">
      <c r="A124" s="4">
        <v>17839</v>
      </c>
      <c r="B124" s="15"/>
      <c r="C124" s="15">
        <f>VLOOKUP(A124,'Customer dataset'!$A$1:$I$284,9)</f>
        <v>43</v>
      </c>
      <c r="D124" s="15" t="str">
        <f>VLOOKUP(A124,'Customer dataset'!$A$2:$I$284,7)</f>
        <v>SW17 9DP</v>
      </c>
      <c r="E124" s="16" t="str">
        <f>VLOOKUP(A124,'Customer dataset'!$A$2:$I$284,6)</f>
        <v>M</v>
      </c>
      <c r="F124">
        <f>VLOOKUP(A124,Recency!A71:E327,4)</f>
        <v>1</v>
      </c>
      <c r="G124">
        <f>VLOOKUP(A124,Frequency!A72:C327,3)</f>
        <v>3</v>
      </c>
      <c r="H124">
        <f>VLOOKUP(A124,'Monetary value'!A72:D327,4)</f>
        <v>3</v>
      </c>
      <c r="I124" s="18">
        <f t="shared" si="1"/>
        <v>2.3333333333333335</v>
      </c>
      <c r="L124" s="4"/>
    </row>
    <row r="125" spans="1:12" x14ac:dyDescent="0.2">
      <c r="A125" s="4">
        <v>15592</v>
      </c>
      <c r="B125" s="15"/>
      <c r="C125" s="15">
        <f>VLOOKUP(A125,'Customer dataset'!$A$1:$I$284,9)</f>
        <v>44</v>
      </c>
      <c r="D125" s="15" t="str">
        <f>VLOOKUP(A125,'Customer dataset'!$A$2:$I$284,7)</f>
        <v>SW15 2BN</v>
      </c>
      <c r="E125" s="16" t="str">
        <f>VLOOKUP(A125,'Customer dataset'!$A$2:$I$284,6)</f>
        <v>F</v>
      </c>
      <c r="F125">
        <f>VLOOKUP(A125,Recency!A47:E303,4)</f>
        <v>1</v>
      </c>
      <c r="G125">
        <f>VLOOKUP(A125,Frequency!A48:C303,3)</f>
        <v>2</v>
      </c>
      <c r="H125">
        <f>VLOOKUP(A125,'Monetary value'!A48:D303,4)</f>
        <v>2</v>
      </c>
      <c r="I125" s="18">
        <f t="shared" si="1"/>
        <v>1.6666666666666667</v>
      </c>
      <c r="L125" s="4"/>
    </row>
    <row r="126" spans="1:12" x14ac:dyDescent="0.2">
      <c r="A126" s="4">
        <v>18079</v>
      </c>
      <c r="B126" s="15"/>
      <c r="C126" s="15">
        <f>VLOOKUP(A126,'Customer dataset'!$A$1:$I$284,9)</f>
        <v>47</v>
      </c>
      <c r="D126" s="15" t="str">
        <f>VLOOKUP(A126,'Customer dataset'!$A$2:$I$284,7)</f>
        <v>SE24 0HB</v>
      </c>
      <c r="E126" s="16" t="str">
        <f>VLOOKUP(A126,'Customer dataset'!$A$2:$I$284,6)</f>
        <v>F</v>
      </c>
      <c r="F126">
        <f>VLOOKUP(A126,Recency!A115:E371,4)</f>
        <v>3</v>
      </c>
      <c r="G126">
        <f>VLOOKUP(A126,Frequency!A116:C371,3)</f>
        <v>2</v>
      </c>
      <c r="H126">
        <f>VLOOKUP(A126,'Monetary value'!A116:D371,4)</f>
        <v>2</v>
      </c>
      <c r="I126" s="18">
        <f t="shared" si="1"/>
        <v>2.3333333333333335</v>
      </c>
      <c r="L126" s="4"/>
    </row>
    <row r="127" spans="1:12" x14ac:dyDescent="0.2">
      <c r="A127" s="4">
        <v>18077</v>
      </c>
      <c r="B127" s="15"/>
      <c r="C127" s="15">
        <f>VLOOKUP(A127,'Customer dataset'!$A$1:$I$284,9)</f>
        <v>47</v>
      </c>
      <c r="D127" s="15" t="str">
        <f>VLOOKUP(A127,'Customer dataset'!$A$2:$I$284,7)</f>
        <v>SW15 1DN</v>
      </c>
      <c r="E127" s="16" t="str">
        <f>VLOOKUP(A127,'Customer dataset'!$A$2:$I$284,6)</f>
        <v>F</v>
      </c>
      <c r="F127">
        <f>VLOOKUP(A127,Recency!A113:E369,4)</f>
        <v>2</v>
      </c>
      <c r="G127">
        <f>VLOOKUP(A127,Frequency!A114:C369,3)</f>
        <v>2</v>
      </c>
      <c r="H127">
        <f>VLOOKUP(A127,'Monetary value'!A114:D369,4)</f>
        <v>2</v>
      </c>
      <c r="I127" s="18">
        <f t="shared" si="1"/>
        <v>2</v>
      </c>
      <c r="L127" s="4"/>
    </row>
    <row r="128" spans="1:12" x14ac:dyDescent="0.2">
      <c r="A128" s="4">
        <v>18150</v>
      </c>
      <c r="B128" s="15"/>
      <c r="C128" s="15">
        <f>VLOOKUP(A128,'Customer dataset'!$A$1:$I$284,9)</f>
        <v>48</v>
      </c>
      <c r="D128" s="15" t="str">
        <f>VLOOKUP(A128,'Customer dataset'!$A$2:$I$284,7)</f>
        <v>SW15 4NB</v>
      </c>
      <c r="E128" s="16" t="str">
        <f>VLOOKUP(A128,'Customer dataset'!$A$2:$I$284,6)</f>
        <v>F</v>
      </c>
      <c r="F128">
        <f>VLOOKUP(A128,Recency!A165:E421,4)</f>
        <v>3</v>
      </c>
      <c r="G128">
        <f>VLOOKUP(A128,Frequency!A166:C421,3)</f>
        <v>2</v>
      </c>
      <c r="H128">
        <f>VLOOKUP(A128,'Monetary value'!A166:D421,4)</f>
        <v>1</v>
      </c>
      <c r="I128" s="18">
        <f t="shared" si="1"/>
        <v>2</v>
      </c>
      <c r="L128" s="4"/>
    </row>
    <row r="129" spans="1:12" x14ac:dyDescent="0.2">
      <c r="A129" s="4">
        <v>14953</v>
      </c>
      <c r="B129" s="15"/>
      <c r="C129" s="15">
        <f>VLOOKUP(A129,'Customer dataset'!$A$1:$I$284,9)</f>
        <v>48</v>
      </c>
      <c r="D129" s="15" t="str">
        <f>VLOOKUP(A129,'Customer dataset'!$A$2:$I$284,7)</f>
        <v>N22 6QE</v>
      </c>
      <c r="E129" s="16" t="str">
        <f>VLOOKUP(A129,'Customer dataset'!$A$2:$I$284,6)</f>
        <v>F</v>
      </c>
      <c r="F129">
        <f>VLOOKUP(A129,Recency!A34:E290,4)</f>
        <v>1</v>
      </c>
      <c r="G129">
        <f>VLOOKUP(A129,Frequency!A35:C290,3)</f>
        <v>2</v>
      </c>
      <c r="H129">
        <f>VLOOKUP(A129,'Monetary value'!A35:D290,4)</f>
        <v>2</v>
      </c>
      <c r="I129" s="18">
        <f t="shared" si="1"/>
        <v>1.6666666666666667</v>
      </c>
      <c r="L129" s="4"/>
    </row>
    <row r="130" spans="1:12" x14ac:dyDescent="0.2">
      <c r="A130" s="4">
        <v>18173</v>
      </c>
      <c r="B130" s="15"/>
      <c r="C130" s="15">
        <f>VLOOKUP(A130,'Customer dataset'!$A$1:$I$284,9)</f>
        <v>48</v>
      </c>
      <c r="D130" s="15" t="str">
        <f>VLOOKUP(A130,'Customer dataset'!$A$2:$I$284,7)</f>
        <v>LE11 2JG</v>
      </c>
      <c r="E130" s="16" t="str">
        <f>VLOOKUP(A130,'Customer dataset'!$A$2:$I$284,6)</f>
        <v>F</v>
      </c>
      <c r="F130">
        <f>VLOOKUP(A130,Recency!A179:E435,4)</f>
        <v>4</v>
      </c>
      <c r="G130">
        <f>VLOOKUP(A130,Frequency!A180:C435,3)</f>
        <v>2</v>
      </c>
      <c r="H130">
        <f>VLOOKUP(A130,'Monetary value'!A180:D435,4)</f>
        <v>2</v>
      </c>
      <c r="I130" s="18">
        <f t="shared" ref="I130:I193" si="2">AVERAGE(F130,G130,H130)</f>
        <v>2.6666666666666665</v>
      </c>
      <c r="L130" s="4"/>
    </row>
    <row r="131" spans="1:12" x14ac:dyDescent="0.2">
      <c r="A131" s="4">
        <v>14999</v>
      </c>
      <c r="B131" s="15"/>
      <c r="C131" s="15">
        <f>VLOOKUP(A131,'Customer dataset'!$A$1:$I$284,9)</f>
        <v>49</v>
      </c>
      <c r="D131" s="15" t="str">
        <f>VLOOKUP(A131,'Customer dataset'!$A$2:$I$284,7)</f>
        <v>NG17 8GH</v>
      </c>
      <c r="E131" s="16" t="str">
        <f>VLOOKUP(A131,'Customer dataset'!$A$2:$I$284,6)</f>
        <v>F</v>
      </c>
      <c r="F131">
        <f>VLOOKUP(A131,Recency!A40:E296,4)</f>
        <v>1</v>
      </c>
      <c r="G131">
        <f>VLOOKUP(A131,Frequency!A41:C296,3)</f>
        <v>2</v>
      </c>
      <c r="H131">
        <f>VLOOKUP(A131,'Monetary value'!A41:D296,4)</f>
        <v>2</v>
      </c>
      <c r="I131" s="18">
        <f t="shared" si="2"/>
        <v>1.6666666666666667</v>
      </c>
      <c r="L131" s="4"/>
    </row>
    <row r="132" spans="1:12" x14ac:dyDescent="0.2">
      <c r="A132" s="4">
        <v>17840</v>
      </c>
      <c r="B132" s="15"/>
      <c r="C132" s="15">
        <f>VLOOKUP(A132,'Customer dataset'!$A$1:$I$284,9)</f>
        <v>50</v>
      </c>
      <c r="D132" s="15" t="str">
        <f>VLOOKUP(A132,'Customer dataset'!$A$2:$I$284,7)</f>
        <v>SW19 1HP</v>
      </c>
      <c r="E132" s="16" t="str">
        <f>VLOOKUP(A132,'Customer dataset'!$A$2:$I$284,6)</f>
        <v>F</v>
      </c>
      <c r="F132">
        <f>VLOOKUP(A132,Recency!A72:E328,4)</f>
        <v>1</v>
      </c>
      <c r="G132">
        <f>VLOOKUP(A132,Frequency!A73:C328,3)</f>
        <v>3</v>
      </c>
      <c r="H132">
        <f>VLOOKUP(A132,'Monetary value'!A73:D328,4)</f>
        <v>3</v>
      </c>
      <c r="I132" s="18">
        <f t="shared" si="2"/>
        <v>2.3333333333333335</v>
      </c>
      <c r="L132" s="4"/>
    </row>
    <row r="133" spans="1:12" x14ac:dyDescent="0.2">
      <c r="A133" s="4">
        <v>18125</v>
      </c>
      <c r="B133" s="15"/>
      <c r="C133" s="15">
        <f>VLOOKUP(A133,'Customer dataset'!$A$1:$I$284,9)</f>
        <v>50</v>
      </c>
      <c r="D133" s="15" t="str">
        <f>VLOOKUP(A133,'Customer dataset'!$A$2:$I$284,7)</f>
        <v>DE72 3BT</v>
      </c>
      <c r="E133" s="16" t="str">
        <f>VLOOKUP(A133,'Customer dataset'!$A$2:$I$284,6)</f>
        <v>M</v>
      </c>
      <c r="F133">
        <f>VLOOKUP(A133,Recency!A147:E403,4)</f>
        <v>3</v>
      </c>
      <c r="G133">
        <f>VLOOKUP(A133,Frequency!A148:C403,3)</f>
        <v>2</v>
      </c>
      <c r="H133">
        <f>VLOOKUP(A133,'Monetary value'!A148:D403,4)</f>
        <v>1</v>
      </c>
      <c r="I133" s="18">
        <f t="shared" si="2"/>
        <v>2</v>
      </c>
      <c r="L133" s="4"/>
    </row>
    <row r="134" spans="1:12" x14ac:dyDescent="0.2">
      <c r="A134" s="4">
        <v>18158</v>
      </c>
      <c r="B134" s="15"/>
      <c r="C134" s="15">
        <f>VLOOKUP(A134,'Customer dataset'!$A$1:$I$284,9)</f>
        <v>50</v>
      </c>
      <c r="D134" s="15" t="str">
        <f>VLOOKUP(A134,'Customer dataset'!$A$2:$I$284,7)</f>
        <v>DE13 0UZ</v>
      </c>
      <c r="E134" s="16" t="str">
        <f>VLOOKUP(A134,'Customer dataset'!$A$2:$I$284,6)</f>
        <v>F</v>
      </c>
      <c r="F134">
        <f>VLOOKUP(A134,Recency!A169:E425,4)</f>
        <v>4</v>
      </c>
      <c r="G134">
        <f>VLOOKUP(A134,Frequency!A170:C425,3)</f>
        <v>3</v>
      </c>
      <c r="H134">
        <f>VLOOKUP(A134,'Monetary value'!A170:D425,4)</f>
        <v>2</v>
      </c>
      <c r="I134" s="18">
        <f t="shared" si="2"/>
        <v>3</v>
      </c>
      <c r="L134" s="4"/>
    </row>
    <row r="135" spans="1:12" x14ac:dyDescent="0.2">
      <c r="A135" s="4">
        <v>18108</v>
      </c>
      <c r="B135" s="15"/>
      <c r="C135" s="15">
        <f>VLOOKUP(A135,'Customer dataset'!$A$1:$I$284,9)</f>
        <v>51</v>
      </c>
      <c r="D135" s="15" t="str">
        <f>VLOOKUP(A135,'Customer dataset'!$A$2:$I$284,7)</f>
        <v>W6 8JQ</v>
      </c>
      <c r="E135" s="16" t="str">
        <f>VLOOKUP(A135,'Customer dataset'!$A$2:$I$284,6)</f>
        <v>F</v>
      </c>
      <c r="F135">
        <f>VLOOKUP(A135,Recency!A135:E391,4)</f>
        <v>3</v>
      </c>
      <c r="G135">
        <f>VLOOKUP(A135,Frequency!A136:C391,3)</f>
        <v>2</v>
      </c>
      <c r="H135">
        <f>VLOOKUP(A135,'Monetary value'!A136:D391,4)</f>
        <v>2</v>
      </c>
      <c r="I135" s="18">
        <f t="shared" si="2"/>
        <v>2.3333333333333335</v>
      </c>
      <c r="L135" s="4"/>
    </row>
    <row r="136" spans="1:12" x14ac:dyDescent="0.2">
      <c r="A136" s="4">
        <v>15585</v>
      </c>
      <c r="B136" s="15"/>
      <c r="C136" s="15">
        <f>VLOOKUP(A136,'Customer dataset'!$A$1:$I$284,9)</f>
        <v>51</v>
      </c>
      <c r="D136" s="15" t="str">
        <f>VLOOKUP(A136,'Customer dataset'!$A$2:$I$284,7)</f>
        <v>NG34 8NL</v>
      </c>
      <c r="E136" s="16" t="str">
        <f>VLOOKUP(A136,'Customer dataset'!$A$2:$I$284,6)</f>
        <v>M</v>
      </c>
      <c r="F136">
        <f>VLOOKUP(A136,Recency!A43:E299,4)</f>
        <v>1</v>
      </c>
      <c r="G136">
        <f>VLOOKUP(A136,Frequency!A44:C299,3)</f>
        <v>2</v>
      </c>
      <c r="H136">
        <f>VLOOKUP(A136,'Monetary value'!A44:D299,4)</f>
        <v>2</v>
      </c>
      <c r="I136" s="18">
        <f t="shared" si="2"/>
        <v>1.6666666666666667</v>
      </c>
      <c r="L136" s="4"/>
    </row>
    <row r="137" spans="1:12" x14ac:dyDescent="0.2">
      <c r="A137" s="4">
        <v>18058</v>
      </c>
      <c r="B137" s="15"/>
      <c r="C137" s="15">
        <f>VLOOKUP(A137,'Customer dataset'!$A$1:$I$284,9)</f>
        <v>52</v>
      </c>
      <c r="D137" s="15" t="str">
        <f>VLOOKUP(A137,'Customer dataset'!$A$2:$I$284,7)</f>
        <v>NG1 6HL</v>
      </c>
      <c r="E137" s="16" t="str">
        <f>VLOOKUP(A137,'Customer dataset'!$A$2:$I$284,6)</f>
        <v>F</v>
      </c>
      <c r="F137">
        <f>VLOOKUP(A137,Recency!A98:E354,4)</f>
        <v>2</v>
      </c>
      <c r="G137">
        <f>VLOOKUP(A137,Frequency!A99:C354,3)</f>
        <v>2</v>
      </c>
      <c r="H137">
        <f>VLOOKUP(A137,'Monetary value'!A99:D354,4)</f>
        <v>2</v>
      </c>
      <c r="I137" s="18">
        <f t="shared" si="2"/>
        <v>2</v>
      </c>
      <c r="L137" s="4"/>
    </row>
    <row r="138" spans="1:12" x14ac:dyDescent="0.2">
      <c r="A138" s="4">
        <v>18074</v>
      </c>
      <c r="B138" s="15"/>
      <c r="C138" s="15">
        <f>VLOOKUP(A138,'Customer dataset'!$A$1:$I$284,9)</f>
        <v>53</v>
      </c>
      <c r="D138" s="15" t="str">
        <f>VLOOKUP(A138,'Customer dataset'!$A$2:$I$284,7)</f>
        <v>SE24 0HB</v>
      </c>
      <c r="E138" s="16" t="str">
        <f>VLOOKUP(A138,'Customer dataset'!$A$2:$I$284,6)</f>
        <v>F</v>
      </c>
      <c r="F138">
        <f>VLOOKUP(A138,Recency!A112:E368,4)</f>
        <v>2</v>
      </c>
      <c r="G138">
        <f>VLOOKUP(A138,Frequency!A113:C368,3)</f>
        <v>2</v>
      </c>
      <c r="H138">
        <f>VLOOKUP(A138,'Monetary value'!A113:D368,4)</f>
        <v>2</v>
      </c>
      <c r="I138" s="18">
        <f t="shared" si="2"/>
        <v>2</v>
      </c>
      <c r="L138" s="4"/>
    </row>
    <row r="139" spans="1:12" x14ac:dyDescent="0.2">
      <c r="A139" s="4">
        <v>18226</v>
      </c>
      <c r="B139" s="15"/>
      <c r="C139" s="15">
        <f>VLOOKUP(A139,'Customer dataset'!$A$1:$I$284,9)</f>
        <v>53</v>
      </c>
      <c r="D139" s="15" t="str">
        <f>VLOOKUP(A139,'Customer dataset'!$A$2:$I$284,7)</f>
        <v>SW15 1JZ</v>
      </c>
      <c r="E139" s="16" t="str">
        <f>VLOOKUP(A139,'Customer dataset'!$A$2:$I$284,6)</f>
        <v>F</v>
      </c>
      <c r="F139">
        <f>VLOOKUP(A139,Recency!A214:E470,4)</f>
        <v>4</v>
      </c>
      <c r="G139">
        <f>VLOOKUP(A139,Frequency!A215:C470,3)</f>
        <v>2</v>
      </c>
      <c r="H139">
        <f>VLOOKUP(A139,'Monetary value'!A215:D470,4)</f>
        <v>2</v>
      </c>
      <c r="I139" s="18">
        <f t="shared" si="2"/>
        <v>2.6666666666666665</v>
      </c>
      <c r="L139" s="4"/>
    </row>
    <row r="140" spans="1:12" x14ac:dyDescent="0.2">
      <c r="A140" s="4">
        <v>18030</v>
      </c>
      <c r="B140" s="15"/>
      <c r="C140" s="15">
        <f>VLOOKUP(A140,'Customer dataset'!$A$1:$I$284,9)</f>
        <v>53</v>
      </c>
      <c r="D140" s="15" t="str">
        <f>VLOOKUP(A140,'Customer dataset'!$A$2:$I$284,7)</f>
        <v>LN6 0SJ</v>
      </c>
      <c r="E140" s="16" t="str">
        <f>VLOOKUP(A140,'Customer dataset'!$A$2:$I$284,6)</f>
        <v>F</v>
      </c>
      <c r="F140">
        <f>VLOOKUP(A140,Recency!A91:E347,4)</f>
        <v>2</v>
      </c>
      <c r="G140">
        <f>VLOOKUP(A140,Frequency!A92:C347,3)</f>
        <v>2</v>
      </c>
      <c r="H140">
        <f>VLOOKUP(A140,'Monetary value'!A92:D347,4)</f>
        <v>2</v>
      </c>
      <c r="I140" s="18">
        <f t="shared" si="2"/>
        <v>2</v>
      </c>
      <c r="L140" s="4"/>
    </row>
    <row r="141" spans="1:12" x14ac:dyDescent="0.2">
      <c r="A141" s="4">
        <v>18248</v>
      </c>
      <c r="B141" s="15"/>
      <c r="C141" s="15">
        <f>VLOOKUP(A141,'Customer dataset'!$A$1:$I$284,9)</f>
        <v>53</v>
      </c>
      <c r="D141" s="15" t="str">
        <f>VLOOKUP(A141,'Customer dataset'!$A$2:$I$284,7)</f>
        <v>NN13 7BL</v>
      </c>
      <c r="E141" s="16" t="str">
        <f>VLOOKUP(A141,'Customer dataset'!$A$2:$I$284,6)</f>
        <v>F</v>
      </c>
      <c r="F141">
        <f>VLOOKUP(A141,Recency!A230:E486,4)</f>
        <v>4</v>
      </c>
      <c r="G141">
        <f>VLOOKUP(A141,Frequency!A231:C486,3)</f>
        <v>2</v>
      </c>
      <c r="H141">
        <f>VLOOKUP(A141,'Monetary value'!A231:D486,4)</f>
        <v>2</v>
      </c>
      <c r="I141" s="18">
        <f t="shared" si="2"/>
        <v>2.6666666666666665</v>
      </c>
      <c r="L141" s="4"/>
    </row>
    <row r="142" spans="1:12" x14ac:dyDescent="0.2">
      <c r="A142" s="4">
        <v>12397</v>
      </c>
      <c r="B142" s="15"/>
      <c r="C142" s="15">
        <f>VLOOKUP(A142,'Customer dataset'!$A$1:$I$284,9)</f>
        <v>53</v>
      </c>
      <c r="D142" s="15" t="str">
        <f>VLOOKUP(A142,'Customer dataset'!$A$2:$I$284,7)</f>
        <v>DE22 3QS</v>
      </c>
      <c r="E142" s="16" t="str">
        <f>VLOOKUP(A142,'Customer dataset'!$A$2:$I$284,6)</f>
        <v>F</v>
      </c>
      <c r="F142">
        <f>VLOOKUP(A142,Recency!A6:E262,4)</f>
        <v>1</v>
      </c>
      <c r="G142">
        <f>VLOOKUP(A142,Frequency!A7:C262,3)</f>
        <v>2</v>
      </c>
      <c r="H142">
        <f>VLOOKUP(A142,'Monetary value'!A7:D262,4)</f>
        <v>2</v>
      </c>
      <c r="I142" s="18">
        <f t="shared" si="2"/>
        <v>1.6666666666666667</v>
      </c>
      <c r="L142" s="4"/>
    </row>
    <row r="143" spans="1:12" x14ac:dyDescent="0.2">
      <c r="A143" s="4">
        <v>15000</v>
      </c>
      <c r="B143" s="15"/>
      <c r="C143" s="15">
        <f>VLOOKUP(A143,'Customer dataset'!$A$1:$I$284,9)</f>
        <v>54</v>
      </c>
      <c r="D143" s="15" t="str">
        <f>VLOOKUP(A143,'Customer dataset'!$A$2:$I$284,7)</f>
        <v>NG3 6DY</v>
      </c>
      <c r="E143" s="16" t="str">
        <f>VLOOKUP(A143,'Customer dataset'!$A$2:$I$284,6)</f>
        <v>F</v>
      </c>
      <c r="F143">
        <f>VLOOKUP(A143,Recency!A41:E297,4)</f>
        <v>1</v>
      </c>
      <c r="G143">
        <f>VLOOKUP(A143,Frequency!A42:C297,3)</f>
        <v>2</v>
      </c>
      <c r="H143">
        <f>VLOOKUP(A143,'Monetary value'!A42:D297,4)</f>
        <v>2</v>
      </c>
      <c r="I143" s="18">
        <f t="shared" si="2"/>
        <v>1.6666666666666667</v>
      </c>
      <c r="L143" s="4"/>
    </row>
    <row r="144" spans="1:12" x14ac:dyDescent="0.2">
      <c r="A144" s="4">
        <v>18229</v>
      </c>
      <c r="B144" s="15"/>
      <c r="C144" s="15">
        <f>VLOOKUP(A144,'Customer dataset'!$A$1:$I$284,9)</f>
        <v>55</v>
      </c>
      <c r="D144" s="15" t="str">
        <f>VLOOKUP(A144,'Customer dataset'!$A$2:$I$284,7)</f>
        <v>NG15 6QJ</v>
      </c>
      <c r="E144" s="16" t="str">
        <f>VLOOKUP(A144,'Customer dataset'!$A$2:$I$284,6)</f>
        <v>F</v>
      </c>
      <c r="F144">
        <f>VLOOKUP(A144,Recency!A217:E473,4)</f>
        <v>4</v>
      </c>
      <c r="G144">
        <f>VLOOKUP(A144,Frequency!A218:C473,3)</f>
        <v>2</v>
      </c>
      <c r="H144">
        <f>VLOOKUP(A144,'Monetary value'!A218:D473,4)</f>
        <v>2</v>
      </c>
      <c r="I144" s="18">
        <f t="shared" si="2"/>
        <v>2.6666666666666665</v>
      </c>
      <c r="L144" s="4"/>
    </row>
    <row r="145" spans="1:12" x14ac:dyDescent="0.2">
      <c r="A145" s="4">
        <v>18136</v>
      </c>
      <c r="B145" s="15"/>
      <c r="C145" s="15">
        <f>VLOOKUP(A145,'Customer dataset'!$A$1:$I$284,9)</f>
        <v>55</v>
      </c>
      <c r="D145" s="15" t="str">
        <f>VLOOKUP(A145,'Customer dataset'!$A$2:$I$284,7)</f>
        <v>LE15 9RL</v>
      </c>
      <c r="E145" s="16" t="str">
        <f>VLOOKUP(A145,'Customer dataset'!$A$2:$I$284,6)</f>
        <v>F</v>
      </c>
      <c r="F145">
        <f>VLOOKUP(A145,Recency!A155:E411,4)</f>
        <v>3</v>
      </c>
      <c r="G145">
        <f>VLOOKUP(A145,Frequency!A156:C411,3)</f>
        <v>2</v>
      </c>
      <c r="H145">
        <f>VLOOKUP(A145,'Monetary value'!A156:D411,4)</f>
        <v>1</v>
      </c>
      <c r="I145" s="18">
        <f t="shared" si="2"/>
        <v>2</v>
      </c>
      <c r="L145" s="4"/>
    </row>
    <row r="146" spans="1:12" x14ac:dyDescent="0.2">
      <c r="A146" s="4">
        <v>18224</v>
      </c>
      <c r="B146" s="15"/>
      <c r="C146" s="15">
        <f>VLOOKUP(A146,'Customer dataset'!$A$1:$I$284,9)</f>
        <v>55</v>
      </c>
      <c r="D146" s="15" t="str">
        <f>VLOOKUP(A146,'Customer dataset'!$A$2:$I$284,7)</f>
        <v>SE24 0HB</v>
      </c>
      <c r="E146" s="16" t="str">
        <f>VLOOKUP(A146,'Customer dataset'!$A$2:$I$284,6)</f>
        <v>F</v>
      </c>
      <c r="F146">
        <f>VLOOKUP(A146,Recency!A212:E468,4)</f>
        <v>4</v>
      </c>
      <c r="G146">
        <f>VLOOKUP(A146,Frequency!A213:C468,3)</f>
        <v>2</v>
      </c>
      <c r="H146">
        <f>VLOOKUP(A146,'Monetary value'!A213:D468,4)</f>
        <v>2</v>
      </c>
      <c r="I146" s="18">
        <f t="shared" si="2"/>
        <v>2.6666666666666665</v>
      </c>
      <c r="L146" s="4"/>
    </row>
    <row r="147" spans="1:12" x14ac:dyDescent="0.2">
      <c r="A147" s="4">
        <v>18126</v>
      </c>
      <c r="B147" s="15"/>
      <c r="C147" s="15">
        <f>VLOOKUP(A147,'Customer dataset'!$A$1:$I$284,9)</f>
        <v>57</v>
      </c>
      <c r="D147" s="15" t="str">
        <f>VLOOKUP(A147,'Customer dataset'!$A$2:$I$284,7)</f>
        <v>HA5 2RY</v>
      </c>
      <c r="E147" s="16" t="str">
        <f>VLOOKUP(A147,'Customer dataset'!$A$2:$I$284,6)</f>
        <v>F</v>
      </c>
      <c r="F147">
        <f>VLOOKUP(A147,Recency!A148:E404,4)</f>
        <v>3</v>
      </c>
      <c r="G147">
        <f>VLOOKUP(A147,Frequency!A149:C404,3)</f>
        <v>2</v>
      </c>
      <c r="H147">
        <f>VLOOKUP(A147,'Monetary value'!A149:D404,4)</f>
        <v>1</v>
      </c>
      <c r="I147" s="18">
        <f t="shared" si="2"/>
        <v>2</v>
      </c>
      <c r="L147" s="4"/>
    </row>
    <row r="148" spans="1:12" x14ac:dyDescent="0.2">
      <c r="A148" s="4">
        <v>18205</v>
      </c>
      <c r="B148" s="15"/>
      <c r="C148" s="15">
        <f>VLOOKUP(A148,'Customer dataset'!$A$1:$I$284,9)</f>
        <v>57</v>
      </c>
      <c r="D148" s="15" t="str">
        <f>VLOOKUP(A148,'Customer dataset'!$A$2:$I$284,7)</f>
        <v>NG34 8NL</v>
      </c>
      <c r="E148" s="16" t="str">
        <f>VLOOKUP(A148,'Customer dataset'!$A$2:$I$284,6)</f>
        <v>F</v>
      </c>
      <c r="F148">
        <f>VLOOKUP(A148,Recency!A198:E454,4)</f>
        <v>4</v>
      </c>
      <c r="G148">
        <f>VLOOKUP(A148,Frequency!A199:C454,3)</f>
        <v>2</v>
      </c>
      <c r="H148">
        <f>VLOOKUP(A148,'Monetary value'!A199:D454,4)</f>
        <v>2</v>
      </c>
      <c r="I148" s="18">
        <f t="shared" si="2"/>
        <v>2.6666666666666665</v>
      </c>
      <c r="L148" s="4"/>
    </row>
    <row r="149" spans="1:12" x14ac:dyDescent="0.2">
      <c r="A149" s="4">
        <v>18225</v>
      </c>
      <c r="B149" s="15"/>
      <c r="C149" s="15">
        <f>VLOOKUP(A149,'Customer dataset'!$A$1:$I$284,9)</f>
        <v>57</v>
      </c>
      <c r="D149" s="15" t="str">
        <f>VLOOKUP(A149,'Customer dataset'!$A$2:$I$284,7)</f>
        <v>SW15 1DN</v>
      </c>
      <c r="E149" s="16" t="str">
        <f>VLOOKUP(A149,'Customer dataset'!$A$2:$I$284,6)</f>
        <v>F</v>
      </c>
      <c r="F149">
        <f>VLOOKUP(A149,Recency!A213:E469,4)</f>
        <v>4</v>
      </c>
      <c r="G149">
        <f>VLOOKUP(A149,Frequency!A214:C469,3)</f>
        <v>2</v>
      </c>
      <c r="H149">
        <f>VLOOKUP(A149,'Monetary value'!A214:D469,4)</f>
        <v>2</v>
      </c>
      <c r="I149" s="18">
        <f t="shared" si="2"/>
        <v>2.6666666666666665</v>
      </c>
      <c r="L149" s="4"/>
    </row>
    <row r="150" spans="1:12" x14ac:dyDescent="0.2">
      <c r="A150" s="4">
        <v>18106</v>
      </c>
      <c r="B150" s="15"/>
      <c r="C150" s="15">
        <f>VLOOKUP(A150,'Customer dataset'!$A$1:$I$284,9)</f>
        <v>57</v>
      </c>
      <c r="D150" s="15" t="str">
        <f>VLOOKUP(A150,'Customer dataset'!$A$2:$I$284,7)</f>
        <v>W6 0LE</v>
      </c>
      <c r="E150" s="16" t="str">
        <f>VLOOKUP(A150,'Customer dataset'!$A$2:$I$284,6)</f>
        <v>M</v>
      </c>
      <c r="F150">
        <f>VLOOKUP(A150,Recency!A133:E389,4)</f>
        <v>3</v>
      </c>
      <c r="G150">
        <f>VLOOKUP(A150,Frequency!A134:C389,3)</f>
        <v>3</v>
      </c>
      <c r="H150">
        <f>VLOOKUP(A150,'Monetary value'!A134:D389,4)</f>
        <v>3</v>
      </c>
      <c r="I150" s="18">
        <f t="shared" si="2"/>
        <v>3</v>
      </c>
      <c r="L150" s="4"/>
    </row>
    <row r="151" spans="1:12" x14ac:dyDescent="0.2">
      <c r="A151" s="4">
        <v>18061</v>
      </c>
      <c r="B151" s="15"/>
      <c r="C151" s="15">
        <f>VLOOKUP(A151,'Customer dataset'!$A$1:$I$284,9)</f>
        <v>58</v>
      </c>
      <c r="D151" s="15" t="str">
        <f>VLOOKUP(A151,'Customer dataset'!$A$2:$I$284,7)</f>
        <v>NG15 6QJ</v>
      </c>
      <c r="E151" s="16" t="str">
        <f>VLOOKUP(A151,'Customer dataset'!$A$2:$I$284,6)</f>
        <v>F</v>
      </c>
      <c r="F151">
        <f>VLOOKUP(A151,Recency!A100:E356,4)</f>
        <v>2</v>
      </c>
      <c r="G151">
        <f>VLOOKUP(A151,Frequency!A101:C356,3)</f>
        <v>2</v>
      </c>
      <c r="H151">
        <f>VLOOKUP(A151,'Monetary value'!A101:D356,4)</f>
        <v>1</v>
      </c>
      <c r="I151" s="18">
        <f t="shared" si="2"/>
        <v>1.6666666666666667</v>
      </c>
      <c r="L151" s="4"/>
    </row>
    <row r="152" spans="1:12" x14ac:dyDescent="0.2">
      <c r="A152" s="4">
        <v>18097</v>
      </c>
      <c r="B152" s="15"/>
      <c r="C152" s="15">
        <f>VLOOKUP(A152,'Customer dataset'!$A$1:$I$284,9)</f>
        <v>58</v>
      </c>
      <c r="D152" s="15" t="str">
        <f>VLOOKUP(A152,'Customer dataset'!$A$2:$I$284,7)</f>
        <v>SW6 5QE</v>
      </c>
      <c r="E152" s="16" t="str">
        <f>VLOOKUP(A152,'Customer dataset'!$A$2:$I$284,6)</f>
        <v>F</v>
      </c>
      <c r="F152">
        <f>VLOOKUP(A152,Recency!A128:E384,4)</f>
        <v>3</v>
      </c>
      <c r="G152">
        <f>VLOOKUP(A152,Frequency!A129:C384,3)</f>
        <v>2</v>
      </c>
      <c r="H152">
        <f>VLOOKUP(A152,'Monetary value'!A129:D384,4)</f>
        <v>2</v>
      </c>
      <c r="I152" s="18">
        <f t="shared" si="2"/>
        <v>2.3333333333333335</v>
      </c>
      <c r="L152" s="4"/>
    </row>
    <row r="153" spans="1:12" x14ac:dyDescent="0.2">
      <c r="A153" s="4">
        <v>18068</v>
      </c>
      <c r="B153" s="15"/>
      <c r="C153" s="15">
        <f>VLOOKUP(A153,'Customer dataset'!$A$1:$I$284,9)</f>
        <v>58</v>
      </c>
      <c r="D153" s="15" t="str">
        <f>VLOOKUP(A153,'Customer dataset'!$A$2:$I$284,7)</f>
        <v>NG34 8NL</v>
      </c>
      <c r="E153" s="16" t="str">
        <f>VLOOKUP(A153,'Customer dataset'!$A$2:$I$284,6)</f>
        <v>F</v>
      </c>
      <c r="F153">
        <f>VLOOKUP(A153,Recency!A106:E362,4)</f>
        <v>2</v>
      </c>
      <c r="G153">
        <f>VLOOKUP(A153,Frequency!A107:C362,3)</f>
        <v>2</v>
      </c>
      <c r="H153">
        <f>VLOOKUP(A153,'Monetary value'!A107:D362,4)</f>
        <v>1</v>
      </c>
      <c r="I153" s="18">
        <f t="shared" si="2"/>
        <v>1.6666666666666667</v>
      </c>
      <c r="L153" s="4"/>
    </row>
    <row r="154" spans="1:12" x14ac:dyDescent="0.2">
      <c r="A154" s="4">
        <v>18178</v>
      </c>
      <c r="B154" s="15"/>
      <c r="C154" s="15">
        <f>VLOOKUP(A154,'Customer dataset'!$A$1:$I$284,9)</f>
        <v>59</v>
      </c>
      <c r="D154" s="15" t="str">
        <f>VLOOKUP(A154,'Customer dataset'!$A$2:$I$284,7)</f>
        <v>LE15 9RL</v>
      </c>
      <c r="E154" s="16" t="str">
        <f>VLOOKUP(A154,'Customer dataset'!$A$2:$I$284,6)</f>
        <v>F</v>
      </c>
      <c r="F154">
        <f>VLOOKUP(A154,Recency!A181:E437,4)</f>
        <v>4</v>
      </c>
      <c r="G154">
        <f>VLOOKUP(A154,Frequency!A182:C437,3)</f>
        <v>3</v>
      </c>
      <c r="H154">
        <f>VLOOKUP(A154,'Monetary value'!A182:D437,4)</f>
        <v>3</v>
      </c>
      <c r="I154" s="18">
        <f t="shared" si="2"/>
        <v>3.3333333333333335</v>
      </c>
      <c r="L154" s="4"/>
    </row>
    <row r="155" spans="1:12" x14ac:dyDescent="0.2">
      <c r="A155" s="4">
        <v>14997</v>
      </c>
      <c r="B155" s="15"/>
      <c r="C155" s="15">
        <f>VLOOKUP(A155,'Customer dataset'!$A$1:$I$284,9)</f>
        <v>60</v>
      </c>
      <c r="D155" s="15" t="str">
        <f>VLOOKUP(A155,'Customer dataset'!$A$2:$I$284,7)</f>
        <v>NG16 5AZ</v>
      </c>
      <c r="E155" s="16" t="str">
        <f>VLOOKUP(A155,'Customer dataset'!$A$2:$I$284,6)</f>
        <v>F</v>
      </c>
      <c r="F155">
        <f>VLOOKUP(A155,Recency!A38:E294,4)</f>
        <v>1</v>
      </c>
      <c r="G155">
        <f>VLOOKUP(A155,Frequency!A39:C294,3)</f>
        <v>2</v>
      </c>
      <c r="H155">
        <f>VLOOKUP(A155,'Monetary value'!A39:D294,4)</f>
        <v>2</v>
      </c>
      <c r="I155" s="18">
        <f t="shared" si="2"/>
        <v>1.6666666666666667</v>
      </c>
      <c r="L155" s="4"/>
    </row>
    <row r="156" spans="1:12" x14ac:dyDescent="0.2">
      <c r="A156" s="4">
        <v>18159</v>
      </c>
      <c r="B156" s="15"/>
      <c r="C156" s="15">
        <f>VLOOKUP(A156,'Customer dataset'!$A$1:$I$284,9)</f>
        <v>60</v>
      </c>
      <c r="D156" s="15" t="str">
        <f>VLOOKUP(A156,'Customer dataset'!$A$2:$I$284,7)</f>
        <v>DE14 3BY</v>
      </c>
      <c r="E156" s="16" t="str">
        <f>VLOOKUP(A156,'Customer dataset'!$A$2:$I$284,6)</f>
        <v>F</v>
      </c>
      <c r="F156">
        <f>VLOOKUP(A156,Recency!A170:E426,4)</f>
        <v>4</v>
      </c>
      <c r="G156">
        <f>VLOOKUP(A156,Frequency!A171:C426,3)</f>
        <v>2</v>
      </c>
      <c r="H156">
        <f>VLOOKUP(A156,'Monetary value'!A171:D426,4)</f>
        <v>2</v>
      </c>
      <c r="I156" s="18">
        <f t="shared" si="2"/>
        <v>2.6666666666666665</v>
      </c>
      <c r="L156" s="4"/>
    </row>
    <row r="157" spans="1:12" x14ac:dyDescent="0.2">
      <c r="A157" s="4">
        <v>18122</v>
      </c>
      <c r="B157" s="15"/>
      <c r="C157" s="15">
        <f>VLOOKUP(A157,'Customer dataset'!$A$1:$I$284,9)</f>
        <v>61</v>
      </c>
      <c r="D157" s="15" t="str">
        <f>VLOOKUP(A157,'Customer dataset'!$A$2:$I$284,7)</f>
        <v>DE55 1AT</v>
      </c>
      <c r="E157" s="16" t="str">
        <f>VLOOKUP(A157,'Customer dataset'!$A$2:$I$284,6)</f>
        <v>F</v>
      </c>
      <c r="F157">
        <f>VLOOKUP(A157,Recency!A145:E401,4)</f>
        <v>3</v>
      </c>
      <c r="G157">
        <f>VLOOKUP(A157,Frequency!A146:C401,3)</f>
        <v>2</v>
      </c>
      <c r="H157">
        <f>VLOOKUP(A157,'Monetary value'!A146:D401,4)</f>
        <v>2</v>
      </c>
      <c r="I157" s="18">
        <f t="shared" si="2"/>
        <v>2.3333333333333335</v>
      </c>
      <c r="L157" s="4"/>
    </row>
    <row r="158" spans="1:12" x14ac:dyDescent="0.2">
      <c r="A158" s="4">
        <v>18272</v>
      </c>
      <c r="B158" s="15"/>
      <c r="C158" s="15">
        <f>VLOOKUP(A158,'Customer dataset'!$A$1:$I$284,9)</f>
        <v>64</v>
      </c>
      <c r="D158" s="15" t="str">
        <f>VLOOKUP(A158,'Customer dataset'!$A$2:$I$284,7)</f>
        <v>LE11 2DX</v>
      </c>
      <c r="E158" s="16" t="str">
        <f>VLOOKUP(A158,'Customer dataset'!$A$2:$I$284,6)</f>
        <v>F</v>
      </c>
      <c r="F158">
        <f>VLOOKUP(A158,Recency!A244:E500,4)</f>
        <v>4</v>
      </c>
      <c r="G158">
        <f>VLOOKUP(A158,Frequency!A245:C500,3)</f>
        <v>2</v>
      </c>
      <c r="H158">
        <f>VLOOKUP(A158,'Monetary value'!A245:D500,4)</f>
        <v>2</v>
      </c>
      <c r="I158" s="18">
        <f t="shared" si="2"/>
        <v>2.6666666666666665</v>
      </c>
      <c r="L158" s="4"/>
    </row>
    <row r="159" spans="1:12" x14ac:dyDescent="0.2">
      <c r="A159" s="4">
        <v>18006</v>
      </c>
      <c r="B159" s="15"/>
      <c r="C159" s="15">
        <f>VLOOKUP(A159,'Customer dataset'!$A$1:$I$284,9)</f>
        <v>64</v>
      </c>
      <c r="D159" s="15" t="str">
        <f>VLOOKUP(A159,'Customer dataset'!$A$2:$I$284,7)</f>
        <v>SW7 4UB</v>
      </c>
      <c r="E159" s="16" t="str">
        <f>VLOOKUP(A159,'Customer dataset'!$A$2:$I$284,6)</f>
        <v>F</v>
      </c>
      <c r="F159">
        <f>VLOOKUP(A159,Recency!A79:E335,4)</f>
        <v>1</v>
      </c>
      <c r="G159">
        <f>VLOOKUP(A159,Frequency!A80:C335,3)</f>
        <v>2</v>
      </c>
      <c r="H159">
        <f>VLOOKUP(A159,'Monetary value'!A80:D335,4)</f>
        <v>2</v>
      </c>
      <c r="I159" s="18">
        <f t="shared" si="2"/>
        <v>1.6666666666666667</v>
      </c>
      <c r="L159" s="4"/>
    </row>
    <row r="160" spans="1:12" x14ac:dyDescent="0.2">
      <c r="A160" s="4">
        <v>18257</v>
      </c>
      <c r="B160" s="15"/>
      <c r="C160" s="15">
        <f>VLOOKUP(A160,'Customer dataset'!$A$1:$I$284,9)</f>
        <v>64</v>
      </c>
      <c r="D160" s="15" t="str">
        <f>VLOOKUP(A160,'Customer dataset'!$A$2:$I$284,7)</f>
        <v>SM6 7LY</v>
      </c>
      <c r="E160" s="16" t="str">
        <f>VLOOKUP(A160,'Customer dataset'!$A$2:$I$284,6)</f>
        <v>F</v>
      </c>
      <c r="F160">
        <f>VLOOKUP(A160,Recency!A237:E493,4)</f>
        <v>4</v>
      </c>
      <c r="G160">
        <f>VLOOKUP(A160,Frequency!A238:C493,3)</f>
        <v>2</v>
      </c>
      <c r="H160">
        <f>VLOOKUP(A160,'Monetary value'!A238:D493,4)</f>
        <v>2</v>
      </c>
      <c r="I160" s="18">
        <f t="shared" si="2"/>
        <v>2.6666666666666665</v>
      </c>
      <c r="L160" s="4"/>
    </row>
    <row r="161" spans="1:12" x14ac:dyDescent="0.2">
      <c r="A161" s="4">
        <v>18145</v>
      </c>
      <c r="B161" s="15"/>
      <c r="C161" s="15">
        <f>VLOOKUP(A161,'Customer dataset'!$A$1:$I$284,9)</f>
        <v>64</v>
      </c>
      <c r="D161" s="15" t="str">
        <f>VLOOKUP(A161,'Customer dataset'!$A$2:$I$284,7)</f>
        <v>LE6 0FH</v>
      </c>
      <c r="E161" s="16" t="str">
        <f>VLOOKUP(A161,'Customer dataset'!$A$2:$I$284,6)</f>
        <v>F</v>
      </c>
      <c r="F161">
        <f>VLOOKUP(A161,Recency!A162:E418,4)</f>
        <v>3</v>
      </c>
      <c r="G161">
        <f>VLOOKUP(A161,Frequency!A163:C418,3)</f>
        <v>2</v>
      </c>
      <c r="H161">
        <f>VLOOKUP(A161,'Monetary value'!A163:D418,4)</f>
        <v>1</v>
      </c>
      <c r="I161" s="18">
        <f t="shared" si="2"/>
        <v>2</v>
      </c>
      <c r="L161" s="4"/>
    </row>
    <row r="162" spans="1:12" x14ac:dyDescent="0.2">
      <c r="A162" s="4">
        <v>18139</v>
      </c>
      <c r="B162" s="15"/>
      <c r="C162" s="15">
        <f>VLOOKUP(A162,'Customer dataset'!$A$1:$I$284,9)</f>
        <v>64</v>
      </c>
      <c r="D162" s="15" t="str">
        <f>VLOOKUP(A162,'Customer dataset'!$A$2:$I$284,7)</f>
        <v>LE2 2RB</v>
      </c>
      <c r="E162" s="16" t="str">
        <f>VLOOKUP(A162,'Customer dataset'!$A$2:$I$284,6)</f>
        <v>F</v>
      </c>
      <c r="F162">
        <f>VLOOKUP(A162,Recency!A157:E413,4)</f>
        <v>3</v>
      </c>
      <c r="G162">
        <f>VLOOKUP(A162,Frequency!A158:C413,3)</f>
        <v>2</v>
      </c>
      <c r="H162">
        <f>VLOOKUP(A162,'Monetary value'!A158:D413,4)</f>
        <v>2</v>
      </c>
      <c r="I162" s="18">
        <f t="shared" si="2"/>
        <v>2.3333333333333335</v>
      </c>
      <c r="L162" s="4"/>
    </row>
    <row r="163" spans="1:12" x14ac:dyDescent="0.2">
      <c r="A163" s="4">
        <v>18233</v>
      </c>
      <c r="B163" s="15"/>
      <c r="C163" s="15">
        <f>VLOOKUP(A163,'Customer dataset'!$A$1:$I$284,9)</f>
        <v>69</v>
      </c>
      <c r="D163" s="15" t="str">
        <f>VLOOKUP(A163,'Customer dataset'!$A$2:$I$284,7)</f>
        <v>NG3 6DY</v>
      </c>
      <c r="E163" s="16" t="str">
        <f>VLOOKUP(A163,'Customer dataset'!$A$2:$I$284,6)</f>
        <v>F</v>
      </c>
      <c r="F163">
        <f>VLOOKUP(A163,Recency!A221:E477,4)</f>
        <v>4</v>
      </c>
      <c r="G163">
        <f>VLOOKUP(A163,Frequency!A222:C477,3)</f>
        <v>2</v>
      </c>
      <c r="H163">
        <f>VLOOKUP(A163,'Monetary value'!A222:D477,4)</f>
        <v>2</v>
      </c>
      <c r="I163" s="18">
        <f t="shared" si="2"/>
        <v>2.6666666666666665</v>
      </c>
      <c r="L163" s="4"/>
    </row>
    <row r="164" spans="1:12" x14ac:dyDescent="0.2">
      <c r="A164" s="4">
        <v>15594</v>
      </c>
      <c r="B164" s="15"/>
      <c r="C164" s="15">
        <f>VLOOKUP(A164,'Customer dataset'!$A$1:$I$284,9)</f>
        <v>32</v>
      </c>
      <c r="D164" s="15" t="str">
        <f>VLOOKUP(A164,'Customer dataset'!$A$2:$I$284,7)</f>
        <v>NW6 6RG</v>
      </c>
      <c r="E164" s="16" t="str">
        <f>VLOOKUP(A164,'Customer dataset'!$A$2:$I$284,6)</f>
        <v>F</v>
      </c>
      <c r="F164">
        <f>VLOOKUP(A164,Recency!A49:E305,4)</f>
        <v>1</v>
      </c>
      <c r="G164">
        <f>VLOOKUP(A164,Frequency!A50:C305,3)</f>
        <v>2</v>
      </c>
      <c r="H164">
        <f>VLOOKUP(A164,'Monetary value'!A50:D305,4)</f>
        <v>2</v>
      </c>
      <c r="I164" s="18">
        <f t="shared" si="2"/>
        <v>1.6666666666666667</v>
      </c>
      <c r="L164" s="4"/>
    </row>
    <row r="165" spans="1:12" x14ac:dyDescent="0.2">
      <c r="A165" s="4">
        <v>18217</v>
      </c>
      <c r="B165" s="15"/>
      <c r="C165" s="15">
        <f>VLOOKUP(A165,'Customer dataset'!$A$1:$I$284,9)</f>
        <v>41</v>
      </c>
      <c r="D165" s="15" t="str">
        <f>VLOOKUP(A165,'Customer dataset'!$A$2:$I$284,7)</f>
        <v>NN13 7BL</v>
      </c>
      <c r="E165" s="16" t="str">
        <f>VLOOKUP(A165,'Customer dataset'!$A$2:$I$284,6)</f>
        <v>F</v>
      </c>
      <c r="F165">
        <f>VLOOKUP(A165,Recency!A206:E462,4)</f>
        <v>4</v>
      </c>
      <c r="G165">
        <f>VLOOKUP(A165,Frequency!A207:C462,3)</f>
        <v>2</v>
      </c>
      <c r="H165">
        <f>VLOOKUP(A165,'Monetary value'!A207:D462,4)</f>
        <v>2</v>
      </c>
      <c r="I165" s="18">
        <f t="shared" si="2"/>
        <v>2.6666666666666665</v>
      </c>
      <c r="L165" s="4"/>
    </row>
    <row r="166" spans="1:12" x14ac:dyDescent="0.2">
      <c r="A166" s="4">
        <v>18045</v>
      </c>
      <c r="B166" s="15"/>
      <c r="C166" s="15">
        <f>VLOOKUP(A166,'Customer dataset'!$A$1:$I$284,9)</f>
        <v>43</v>
      </c>
      <c r="D166" s="15" t="str">
        <f>VLOOKUP(A166,'Customer dataset'!$A$2:$I$284,7)</f>
        <v>N14 7AH</v>
      </c>
      <c r="E166" s="16" t="str">
        <f>VLOOKUP(A166,'Customer dataset'!$A$2:$I$284,6)</f>
        <v>F</v>
      </c>
      <c r="F166">
        <f>VLOOKUP(A166,Recency!A93:E349,4)</f>
        <v>2</v>
      </c>
      <c r="G166">
        <f>VLOOKUP(A166,Frequency!A94:C349,3)</f>
        <v>2</v>
      </c>
      <c r="H166">
        <f>VLOOKUP(A166,'Monetary value'!A94:D349,4)</f>
        <v>2</v>
      </c>
      <c r="I166" s="18">
        <f t="shared" si="2"/>
        <v>2</v>
      </c>
      <c r="L166" s="4"/>
    </row>
    <row r="167" spans="1:12" x14ac:dyDescent="0.2">
      <c r="A167" s="4">
        <v>18236</v>
      </c>
      <c r="B167" s="15"/>
      <c r="C167" s="15">
        <f>VLOOKUP(A167,'Customer dataset'!$A$1:$I$284,9)</f>
        <v>44</v>
      </c>
      <c r="D167" s="15" t="str">
        <f>VLOOKUP(A167,'Customer dataset'!$A$2:$I$284,7)</f>
        <v>NG34 8NL</v>
      </c>
      <c r="E167" s="16" t="str">
        <f>VLOOKUP(A167,'Customer dataset'!$A$2:$I$284,6)</f>
        <v>F</v>
      </c>
      <c r="F167">
        <f>VLOOKUP(A167,Recency!A223:E479,4)</f>
        <v>4</v>
      </c>
      <c r="G167">
        <f>VLOOKUP(A167,Frequency!A224:C479,3)</f>
        <v>2</v>
      </c>
      <c r="H167">
        <f>VLOOKUP(A167,'Monetary value'!A224:D479,4)</f>
        <v>2</v>
      </c>
      <c r="I167" s="18">
        <f t="shared" si="2"/>
        <v>2.6666666666666665</v>
      </c>
      <c r="L167" s="4"/>
    </row>
    <row r="168" spans="1:12" x14ac:dyDescent="0.2">
      <c r="A168" s="4">
        <v>18287</v>
      </c>
      <c r="B168" s="15"/>
      <c r="C168" s="15">
        <f>VLOOKUP(A168,'Customer dataset'!$A$1:$I$284,9)</f>
        <v>45</v>
      </c>
      <c r="D168" s="15" t="str">
        <f>VLOOKUP(A168,'Customer dataset'!$A$2:$I$284,7)</f>
        <v>N11 1NN</v>
      </c>
      <c r="E168" s="16" t="str">
        <f>VLOOKUP(A168,'Customer dataset'!$A$2:$I$284,6)</f>
        <v>F</v>
      </c>
      <c r="F168">
        <f>VLOOKUP(A168,Recency!A254:E510,4)</f>
        <v>4</v>
      </c>
      <c r="G168">
        <f>VLOOKUP(A168,Frequency!A255:C510,3)</f>
        <v>2</v>
      </c>
      <c r="H168">
        <f>VLOOKUP(A168,'Monetary value'!A255:D510,4)</f>
        <v>2</v>
      </c>
      <c r="I168" s="18">
        <f t="shared" si="2"/>
        <v>2.6666666666666665</v>
      </c>
      <c r="L168" s="4"/>
    </row>
    <row r="169" spans="1:12" x14ac:dyDescent="0.2">
      <c r="A169" s="4">
        <v>17999</v>
      </c>
      <c r="B169" s="15"/>
      <c r="C169" s="15">
        <f>VLOOKUP(A169,'Customer dataset'!$A$1:$I$284,9)</f>
        <v>47</v>
      </c>
      <c r="D169" s="15" t="str">
        <f>VLOOKUP(A169,'Customer dataset'!$A$2:$I$284,7)</f>
        <v>SW19 7BY</v>
      </c>
      <c r="E169" s="16" t="str">
        <f>VLOOKUP(A169,'Customer dataset'!$A$2:$I$284,6)</f>
        <v>F</v>
      </c>
      <c r="F169">
        <f>VLOOKUP(A169,Recency!A75:E331,4)</f>
        <v>1</v>
      </c>
      <c r="G169">
        <f>VLOOKUP(A169,Frequency!A76:C331,3)</f>
        <v>2</v>
      </c>
      <c r="H169">
        <f>VLOOKUP(A169,'Monetary value'!A76:D331,4)</f>
        <v>2</v>
      </c>
      <c r="I169" s="18">
        <f t="shared" si="2"/>
        <v>1.6666666666666667</v>
      </c>
      <c r="L169" s="4"/>
    </row>
    <row r="170" spans="1:12" x14ac:dyDescent="0.2">
      <c r="A170" s="4">
        <v>12391</v>
      </c>
      <c r="B170" s="15"/>
      <c r="C170" s="15">
        <f>VLOOKUP(A170,'Customer dataset'!$A$1:$I$284,9)</f>
        <v>48</v>
      </c>
      <c r="D170" s="15" t="str">
        <f>VLOOKUP(A170,'Customer dataset'!$A$2:$I$284,7)</f>
        <v>DE11 8AW</v>
      </c>
      <c r="E170" s="16" t="str">
        <f>VLOOKUP(A170,'Customer dataset'!$A$2:$I$284,6)</f>
        <v>F</v>
      </c>
      <c r="F170">
        <f>VLOOKUP(A170,Recency!A2:E258,4)</f>
        <v>1</v>
      </c>
      <c r="G170">
        <f>VLOOKUP(A170,Frequency!A3:C258,3)</f>
        <v>3</v>
      </c>
      <c r="H170">
        <f>VLOOKUP(A170,'Monetary value'!A3:D258,4)</f>
        <v>2</v>
      </c>
      <c r="I170" s="18">
        <f t="shared" si="2"/>
        <v>2</v>
      </c>
      <c r="L170" s="4"/>
    </row>
    <row r="171" spans="1:12" x14ac:dyDescent="0.2">
      <c r="A171" s="4">
        <v>16072</v>
      </c>
      <c r="B171" s="15"/>
      <c r="C171" s="15">
        <f>VLOOKUP(A171,'Customer dataset'!$A$1:$I$284,9)</f>
        <v>49</v>
      </c>
      <c r="D171" s="15" t="str">
        <f>VLOOKUP(A171,'Customer dataset'!$A$2:$I$284,7)</f>
        <v>SW15 2BN</v>
      </c>
      <c r="E171" s="16" t="str">
        <f>VLOOKUP(A171,'Customer dataset'!$A$2:$I$284,6)</f>
        <v>F</v>
      </c>
      <c r="F171">
        <f>VLOOKUP(A171,Recency!A59:E315,4)</f>
        <v>1</v>
      </c>
      <c r="G171">
        <f>VLOOKUP(A171,Frequency!A60:C315,3)</f>
        <v>2</v>
      </c>
      <c r="H171">
        <f>VLOOKUP(A171,'Monetary value'!A60:D315,4)</f>
        <v>2</v>
      </c>
      <c r="I171" s="18">
        <f t="shared" si="2"/>
        <v>1.6666666666666667</v>
      </c>
      <c r="L171" s="4"/>
    </row>
    <row r="172" spans="1:12" x14ac:dyDescent="0.2">
      <c r="A172" s="4">
        <v>12421</v>
      </c>
      <c r="B172" s="15"/>
      <c r="C172" s="15">
        <f>VLOOKUP(A172,'Customer dataset'!$A$1:$I$284,9)</f>
        <v>49</v>
      </c>
      <c r="D172" s="15" t="str">
        <f>VLOOKUP(A172,'Customer dataset'!$A$2:$I$284,7)</f>
        <v>LE4 0LT</v>
      </c>
      <c r="E172" s="16" t="str">
        <f>VLOOKUP(A172,'Customer dataset'!$A$2:$I$284,6)</f>
        <v>F</v>
      </c>
      <c r="F172">
        <f>VLOOKUP(A172,Recency!A21:E277,4)</f>
        <v>1</v>
      </c>
      <c r="G172">
        <f>VLOOKUP(A172,Frequency!A22:C277,3)</f>
        <v>2</v>
      </c>
      <c r="H172">
        <f>VLOOKUP(A172,'Monetary value'!A22:D277,4)</f>
        <v>2</v>
      </c>
      <c r="I172" s="18">
        <f t="shared" si="2"/>
        <v>1.6666666666666667</v>
      </c>
      <c r="L172" s="4"/>
    </row>
    <row r="173" spans="1:12" x14ac:dyDescent="0.2">
      <c r="A173" s="4">
        <v>18212</v>
      </c>
      <c r="B173" s="15"/>
      <c r="C173" s="15">
        <f>VLOOKUP(A173,'Customer dataset'!$A$1:$I$284,9)</f>
        <v>50</v>
      </c>
      <c r="D173" s="15" t="str">
        <f>VLOOKUP(A173,'Customer dataset'!$A$2:$I$284,7)</f>
        <v>SW15 4NB</v>
      </c>
      <c r="E173" s="16" t="str">
        <f>VLOOKUP(A173,'Customer dataset'!$A$2:$I$284,6)</f>
        <v>F</v>
      </c>
      <c r="F173">
        <f>VLOOKUP(A173,Recency!A202:E458,4)</f>
        <v>4</v>
      </c>
      <c r="G173">
        <f>VLOOKUP(A173,Frequency!A203:C458,3)</f>
        <v>2</v>
      </c>
      <c r="H173">
        <f>VLOOKUP(A173,'Monetary value'!A203:D458,4)</f>
        <v>2</v>
      </c>
      <c r="I173" s="18">
        <f t="shared" si="2"/>
        <v>2.6666666666666665</v>
      </c>
      <c r="L173" s="4"/>
    </row>
    <row r="174" spans="1:12" x14ac:dyDescent="0.2">
      <c r="A174" s="4">
        <v>18010</v>
      </c>
      <c r="B174" s="15"/>
      <c r="C174" s="15">
        <f>VLOOKUP(A174,'Customer dataset'!$A$1:$I$284,9)</f>
        <v>51</v>
      </c>
      <c r="D174" s="15" t="str">
        <f>VLOOKUP(A174,'Customer dataset'!$A$2:$I$284,7)</f>
        <v>W2 3DA</v>
      </c>
      <c r="E174" s="16" t="str">
        <f>VLOOKUP(A174,'Customer dataset'!$A$2:$I$284,6)</f>
        <v>F</v>
      </c>
      <c r="F174">
        <f>VLOOKUP(A174,Recency!A82:E338,4)</f>
        <v>1</v>
      </c>
      <c r="G174">
        <f>VLOOKUP(A174,Frequency!A83:C338,3)</f>
        <v>2</v>
      </c>
      <c r="H174">
        <f>VLOOKUP(A174,'Monetary value'!A83:D338,4)</f>
        <v>2</v>
      </c>
      <c r="I174" s="18">
        <f t="shared" si="2"/>
        <v>1.6666666666666667</v>
      </c>
      <c r="L174" s="4"/>
    </row>
    <row r="175" spans="1:12" x14ac:dyDescent="0.2">
      <c r="A175" s="4">
        <v>15587</v>
      </c>
      <c r="B175" s="15"/>
      <c r="C175" s="15">
        <f>VLOOKUP(A175,'Customer dataset'!$A$1:$I$284,9)</f>
        <v>53</v>
      </c>
      <c r="D175" s="15" t="str">
        <f>VLOOKUP(A175,'Customer dataset'!$A$2:$I$284,7)</f>
        <v>NG34 8NT</v>
      </c>
      <c r="E175" s="16" t="str">
        <f>VLOOKUP(A175,'Customer dataset'!$A$2:$I$284,6)</f>
        <v>F</v>
      </c>
      <c r="F175">
        <f>VLOOKUP(A175,Recency!A44:E300,4)</f>
        <v>1</v>
      </c>
      <c r="G175">
        <f>VLOOKUP(A175,Frequency!A45:C300,3)</f>
        <v>2</v>
      </c>
      <c r="H175">
        <f>VLOOKUP(A175,'Monetary value'!A45:D300,4)</f>
        <v>2</v>
      </c>
      <c r="I175" s="18">
        <f t="shared" si="2"/>
        <v>1.6666666666666667</v>
      </c>
      <c r="L175" s="4"/>
    </row>
    <row r="176" spans="1:12" x14ac:dyDescent="0.2">
      <c r="A176" s="4">
        <v>12424</v>
      </c>
      <c r="B176" s="15"/>
      <c r="C176" s="15">
        <f>VLOOKUP(A176,'Customer dataset'!$A$1:$I$284,9)</f>
        <v>54</v>
      </c>
      <c r="D176" s="15" t="str">
        <f>VLOOKUP(A176,'Customer dataset'!$A$2:$I$284,7)</f>
        <v>LE6 0LZ</v>
      </c>
      <c r="E176" s="16" t="str">
        <f>VLOOKUP(A176,'Customer dataset'!$A$2:$I$284,6)</f>
        <v>F</v>
      </c>
      <c r="F176">
        <f>VLOOKUP(A176,Recency!A24:E280,4)</f>
        <v>1</v>
      </c>
      <c r="G176">
        <f>VLOOKUP(A176,Frequency!A25:C280,3)</f>
        <v>2</v>
      </c>
      <c r="H176">
        <f>VLOOKUP(A176,'Monetary value'!A25:D280,4)</f>
        <v>2</v>
      </c>
      <c r="I176" s="18">
        <f t="shared" si="2"/>
        <v>1.6666666666666667</v>
      </c>
      <c r="L176" s="4"/>
    </row>
    <row r="177" spans="1:12" x14ac:dyDescent="0.2">
      <c r="A177" s="4">
        <v>12410</v>
      </c>
      <c r="B177" s="15"/>
      <c r="C177" s="15">
        <f>VLOOKUP(A177,'Customer dataset'!$A$1:$I$284,9)</f>
        <v>54</v>
      </c>
      <c r="D177" s="15" t="str">
        <f>VLOOKUP(A177,'Customer dataset'!$A$2:$I$284,7)</f>
        <v>LE12 6TZ</v>
      </c>
      <c r="E177" s="16" t="str">
        <f>VLOOKUP(A177,'Customer dataset'!$A$2:$I$284,6)</f>
        <v>M</v>
      </c>
      <c r="F177">
        <f>VLOOKUP(A177,Recency!A14:E270,4)</f>
        <v>1</v>
      </c>
      <c r="G177">
        <f>VLOOKUP(A177,Frequency!A15:C270,3)</f>
        <v>2</v>
      </c>
      <c r="H177">
        <f>VLOOKUP(A177,'Monetary value'!A15:D270,4)</f>
        <v>2</v>
      </c>
      <c r="I177" s="18">
        <f t="shared" si="2"/>
        <v>1.6666666666666667</v>
      </c>
      <c r="L177" s="4"/>
    </row>
    <row r="178" spans="1:12" x14ac:dyDescent="0.2">
      <c r="A178" s="4">
        <v>12395</v>
      </c>
      <c r="B178" s="15"/>
      <c r="C178" s="15">
        <f>VLOOKUP(A178,'Customer dataset'!$A$1:$I$284,9)</f>
        <v>55</v>
      </c>
      <c r="D178" s="15" t="str">
        <f>VLOOKUP(A178,'Customer dataset'!$A$2:$I$284,7)</f>
        <v>DE14 3BY</v>
      </c>
      <c r="E178" s="16" t="str">
        <f>VLOOKUP(A178,'Customer dataset'!$A$2:$I$284,6)</f>
        <v>F</v>
      </c>
      <c r="F178">
        <f>VLOOKUP(A178,Recency!A5:E261,4)</f>
        <v>1</v>
      </c>
      <c r="G178">
        <f>VLOOKUP(A178,Frequency!A6:C261,3)</f>
        <v>2</v>
      </c>
      <c r="H178">
        <f>VLOOKUP(A178,'Monetary value'!A6:D261,4)</f>
        <v>3</v>
      </c>
      <c r="I178" s="18">
        <f t="shared" si="2"/>
        <v>2</v>
      </c>
      <c r="L178" s="4"/>
    </row>
    <row r="179" spans="1:12" x14ac:dyDescent="0.2">
      <c r="A179" s="4">
        <v>18099</v>
      </c>
      <c r="B179" s="15"/>
      <c r="C179" s="15">
        <f>VLOOKUP(A179,'Customer dataset'!$A$1:$I$284,9)</f>
        <v>55</v>
      </c>
      <c r="D179" s="15" t="str">
        <f>VLOOKUP(A179,'Customer dataset'!$A$2:$I$284,7)</f>
        <v>SW7 4UB</v>
      </c>
      <c r="E179" s="16" t="str">
        <f>VLOOKUP(A179,'Customer dataset'!$A$2:$I$284,6)</f>
        <v>F</v>
      </c>
      <c r="F179">
        <f>VLOOKUP(A179,Recency!A129:E385,4)</f>
        <v>3</v>
      </c>
      <c r="G179">
        <f>VLOOKUP(A179,Frequency!A130:C385,3)</f>
        <v>2</v>
      </c>
      <c r="H179">
        <f>VLOOKUP(A179,'Monetary value'!A130:D385,4)</f>
        <v>2</v>
      </c>
      <c r="I179" s="18">
        <f t="shared" si="2"/>
        <v>2.3333333333333335</v>
      </c>
      <c r="L179" s="4"/>
    </row>
    <row r="180" spans="1:12" x14ac:dyDescent="0.2">
      <c r="A180" s="4">
        <v>15637</v>
      </c>
      <c r="B180" s="15"/>
      <c r="C180" s="15">
        <f>VLOOKUP(A180,'Customer dataset'!$A$1:$I$284,9)</f>
        <v>55</v>
      </c>
      <c r="D180" s="15" t="str">
        <f>VLOOKUP(A180,'Customer dataset'!$A$2:$I$284,7)</f>
        <v>SW15 1DN</v>
      </c>
      <c r="E180" s="16" t="str">
        <f>VLOOKUP(A180,'Customer dataset'!$A$2:$I$284,6)</f>
        <v>F</v>
      </c>
      <c r="F180">
        <f>VLOOKUP(A180,Recency!A53:E309,4)</f>
        <v>1</v>
      </c>
      <c r="G180">
        <f>VLOOKUP(A180,Frequency!A54:C309,3)</f>
        <v>2</v>
      </c>
      <c r="H180">
        <f>VLOOKUP(A180,'Monetary value'!A54:D309,4)</f>
        <v>2</v>
      </c>
      <c r="I180" s="18">
        <f t="shared" si="2"/>
        <v>1.6666666666666667</v>
      </c>
      <c r="L180" s="4"/>
    </row>
    <row r="181" spans="1:12" x14ac:dyDescent="0.2">
      <c r="A181" s="4">
        <v>15002</v>
      </c>
      <c r="B181" s="15"/>
      <c r="C181" s="15">
        <f>VLOOKUP(A181,'Customer dataset'!$A$1:$I$284,9)</f>
        <v>56</v>
      </c>
      <c r="D181" s="15" t="str">
        <f>VLOOKUP(A181,'Customer dataset'!$A$2:$I$284,7)</f>
        <v>NG31 7PY</v>
      </c>
      <c r="E181" s="16" t="str">
        <f>VLOOKUP(A181,'Customer dataset'!$A$2:$I$284,6)</f>
        <v>F</v>
      </c>
      <c r="F181">
        <f>VLOOKUP(A181,Recency!A42:E298,4)</f>
        <v>1</v>
      </c>
      <c r="G181">
        <f>VLOOKUP(A181,Frequency!A43:C298,3)</f>
        <v>2</v>
      </c>
      <c r="H181">
        <f>VLOOKUP(A181,'Monetary value'!A43:D298,4)</f>
        <v>2</v>
      </c>
      <c r="I181" s="18">
        <f t="shared" si="2"/>
        <v>1.6666666666666667</v>
      </c>
      <c r="L181" s="4"/>
    </row>
    <row r="182" spans="1:12" x14ac:dyDescent="0.2">
      <c r="A182" s="4">
        <v>18239</v>
      </c>
      <c r="B182" s="15"/>
      <c r="C182" s="15">
        <f>VLOOKUP(A182,'Customer dataset'!$A$1:$I$284,9)</f>
        <v>57</v>
      </c>
      <c r="D182" s="15" t="str">
        <f>VLOOKUP(A182,'Customer dataset'!$A$2:$I$284,7)</f>
        <v>SW15 1DN</v>
      </c>
      <c r="E182" s="16" t="str">
        <f>VLOOKUP(A182,'Customer dataset'!$A$2:$I$284,6)</f>
        <v>F</v>
      </c>
      <c r="F182">
        <f>VLOOKUP(A182,Recency!A225:E481,4)</f>
        <v>4</v>
      </c>
      <c r="G182">
        <f>VLOOKUP(A182,Frequency!A226:C481,3)</f>
        <v>2</v>
      </c>
      <c r="H182">
        <f>VLOOKUP(A182,'Monetary value'!A226:D481,4)</f>
        <v>2</v>
      </c>
      <c r="I182" s="18">
        <f t="shared" si="2"/>
        <v>2.6666666666666665</v>
      </c>
      <c r="L182" s="4"/>
    </row>
    <row r="183" spans="1:12" x14ac:dyDescent="0.2">
      <c r="A183" s="4">
        <v>18138</v>
      </c>
      <c r="B183" s="15"/>
      <c r="C183" s="15">
        <f>VLOOKUP(A183,'Customer dataset'!$A$1:$I$284,9)</f>
        <v>57</v>
      </c>
      <c r="D183" s="15" t="str">
        <f>VLOOKUP(A183,'Customer dataset'!$A$2:$I$284,7)</f>
        <v>LE15 9RR</v>
      </c>
      <c r="E183" s="16" t="str">
        <f>VLOOKUP(A183,'Customer dataset'!$A$2:$I$284,6)</f>
        <v>F</v>
      </c>
      <c r="F183">
        <f>VLOOKUP(A183,Recency!A156:E412,4)</f>
        <v>3</v>
      </c>
      <c r="G183">
        <f>VLOOKUP(A183,Frequency!A157:C412,3)</f>
        <v>2</v>
      </c>
      <c r="H183">
        <f>VLOOKUP(A183,'Monetary value'!A157:D412,4)</f>
        <v>2</v>
      </c>
      <c r="I183" s="18">
        <f t="shared" si="2"/>
        <v>2.3333333333333335</v>
      </c>
      <c r="L183" s="4"/>
    </row>
    <row r="184" spans="1:12" x14ac:dyDescent="0.2">
      <c r="A184" s="4">
        <v>18246</v>
      </c>
      <c r="B184" s="15"/>
      <c r="C184" s="15">
        <f>VLOOKUP(A184,'Customer dataset'!$A$1:$I$284,9)</f>
        <v>58</v>
      </c>
      <c r="D184" s="15" t="str">
        <f>VLOOKUP(A184,'Customer dataset'!$A$2:$I$284,7)</f>
        <v>SW15 1JZ</v>
      </c>
      <c r="E184" s="16" t="str">
        <f>VLOOKUP(A184,'Customer dataset'!$A$2:$I$284,6)</f>
        <v>F</v>
      </c>
      <c r="F184">
        <f>VLOOKUP(A184,Recency!A229:E485,4)</f>
        <v>4</v>
      </c>
      <c r="G184">
        <f>VLOOKUP(A184,Frequency!A230:C485,3)</f>
        <v>2</v>
      </c>
      <c r="H184">
        <f>VLOOKUP(A184,'Monetary value'!A230:D485,4)</f>
        <v>2</v>
      </c>
      <c r="I184" s="18">
        <f t="shared" si="2"/>
        <v>2.6666666666666665</v>
      </c>
      <c r="L184" s="4"/>
    </row>
    <row r="185" spans="1:12" x14ac:dyDescent="0.2">
      <c r="A185" s="4">
        <v>18213</v>
      </c>
      <c r="B185" s="15"/>
      <c r="C185" s="15">
        <f>VLOOKUP(A185,'Customer dataset'!$A$1:$I$284,9)</f>
        <v>59</v>
      </c>
      <c r="D185" s="15" t="str">
        <f>VLOOKUP(A185,'Customer dataset'!$A$2:$I$284,7)</f>
        <v>NG7 3HJ</v>
      </c>
      <c r="E185" s="16" t="str">
        <f>VLOOKUP(A185,'Customer dataset'!$A$2:$I$284,6)</f>
        <v>F</v>
      </c>
      <c r="F185">
        <f>VLOOKUP(A185,Recency!A203:E459,4)</f>
        <v>4</v>
      </c>
      <c r="G185">
        <f>VLOOKUP(A185,Frequency!A204:C459,3)</f>
        <v>2</v>
      </c>
      <c r="H185">
        <f>VLOOKUP(A185,'Monetary value'!A204:D459,4)</f>
        <v>2</v>
      </c>
      <c r="I185" s="18">
        <f t="shared" si="2"/>
        <v>2.6666666666666665</v>
      </c>
      <c r="L185" s="4"/>
    </row>
    <row r="186" spans="1:12" x14ac:dyDescent="0.2">
      <c r="A186" s="4">
        <v>18059</v>
      </c>
      <c r="B186" s="15"/>
      <c r="C186" s="15">
        <f>VLOOKUP(A186,'Customer dataset'!$A$1:$I$284,9)</f>
        <v>59</v>
      </c>
      <c r="D186" s="15" t="str">
        <f>VLOOKUP(A186,'Customer dataset'!$A$2:$I$284,7)</f>
        <v>NG14 6GB</v>
      </c>
      <c r="E186" s="16" t="str">
        <f>VLOOKUP(A186,'Customer dataset'!$A$2:$I$284,6)</f>
        <v>F</v>
      </c>
      <c r="F186">
        <f>VLOOKUP(A186,Recency!A99:E355,4)</f>
        <v>2</v>
      </c>
      <c r="G186">
        <f>VLOOKUP(A186,Frequency!A100:C355,3)</f>
        <v>2</v>
      </c>
      <c r="H186">
        <f>VLOOKUP(A186,'Monetary value'!A100:D355,4)</f>
        <v>2</v>
      </c>
      <c r="I186" s="18">
        <f t="shared" si="2"/>
        <v>2</v>
      </c>
      <c r="L186" s="4"/>
    </row>
    <row r="187" spans="1:12" x14ac:dyDescent="0.2">
      <c r="A187" s="4">
        <v>18070</v>
      </c>
      <c r="B187" s="15"/>
      <c r="C187" s="15">
        <f>VLOOKUP(A187,'Customer dataset'!$A$1:$I$284,9)</f>
        <v>59</v>
      </c>
      <c r="D187" s="15" t="str">
        <f>VLOOKUP(A187,'Customer dataset'!$A$2:$I$284,7)</f>
        <v>SM6 7LY</v>
      </c>
      <c r="E187" s="16" t="str">
        <f>VLOOKUP(A187,'Customer dataset'!$A$2:$I$284,6)</f>
        <v>F</v>
      </c>
      <c r="F187">
        <f>VLOOKUP(A187,Recency!A108:E364,4)</f>
        <v>2</v>
      </c>
      <c r="G187">
        <f>VLOOKUP(A187,Frequency!A109:C364,3)</f>
        <v>3</v>
      </c>
      <c r="H187">
        <f>VLOOKUP(A187,'Monetary value'!A109:D364,4)</f>
        <v>3</v>
      </c>
      <c r="I187" s="18">
        <f t="shared" si="2"/>
        <v>2.6666666666666665</v>
      </c>
      <c r="L187" s="4"/>
    </row>
    <row r="188" spans="1:12" x14ac:dyDescent="0.2">
      <c r="A188" s="4">
        <v>18211</v>
      </c>
      <c r="B188" s="15"/>
      <c r="C188" s="15">
        <f>VLOOKUP(A188,'Customer dataset'!$A$1:$I$284,9)</f>
        <v>59</v>
      </c>
      <c r="D188" s="15" t="str">
        <f>VLOOKUP(A188,'Customer dataset'!$A$2:$I$284,7)</f>
        <v>SW15 1JZ</v>
      </c>
      <c r="E188" s="16" t="str">
        <f>VLOOKUP(A188,'Customer dataset'!$A$2:$I$284,6)</f>
        <v>F</v>
      </c>
      <c r="F188">
        <f>VLOOKUP(A188,Recency!A201:E457,4)</f>
        <v>4</v>
      </c>
      <c r="G188">
        <f>VLOOKUP(A188,Frequency!A202:C457,3)</f>
        <v>2</v>
      </c>
      <c r="H188">
        <f>VLOOKUP(A188,'Monetary value'!A202:D457,4)</f>
        <v>2</v>
      </c>
      <c r="I188" s="18">
        <f t="shared" si="2"/>
        <v>2.6666666666666665</v>
      </c>
      <c r="L188" s="4"/>
    </row>
    <row r="189" spans="1:12" x14ac:dyDescent="0.2">
      <c r="A189" s="4">
        <v>15590</v>
      </c>
      <c r="B189" s="15"/>
      <c r="C189" s="15">
        <f>VLOOKUP(A189,'Customer dataset'!$A$1:$I$284,9)</f>
        <v>59</v>
      </c>
      <c r="D189" s="15" t="str">
        <f>VLOOKUP(A189,'Customer dataset'!$A$2:$I$284,7)</f>
        <v>SW15 1DN</v>
      </c>
      <c r="E189" s="16" t="str">
        <f>VLOOKUP(A189,'Customer dataset'!$A$2:$I$284,6)</f>
        <v>F</v>
      </c>
      <c r="F189">
        <f>VLOOKUP(A189,Recency!A46:E302,4)</f>
        <v>1</v>
      </c>
      <c r="G189">
        <f>VLOOKUP(A189,Frequency!A47:C302,3)</f>
        <v>2</v>
      </c>
      <c r="H189">
        <f>VLOOKUP(A189,'Monetary value'!A47:D302,4)</f>
        <v>2</v>
      </c>
      <c r="I189" s="18">
        <f t="shared" si="2"/>
        <v>1.6666666666666667</v>
      </c>
      <c r="L189" s="4"/>
    </row>
    <row r="190" spans="1:12" x14ac:dyDescent="0.2">
      <c r="A190" s="4">
        <v>12456</v>
      </c>
      <c r="B190" s="15"/>
      <c r="C190" s="15">
        <f>VLOOKUP(A190,'Customer dataset'!$A$1:$I$284,9)</f>
        <v>59</v>
      </c>
      <c r="D190" s="15" t="str">
        <f>VLOOKUP(A190,'Customer dataset'!$A$2:$I$284,7)</f>
        <v>LN6 0SJ</v>
      </c>
      <c r="E190" s="16" t="str">
        <f>VLOOKUP(A190,'Customer dataset'!$A$2:$I$284,6)</f>
        <v>F</v>
      </c>
      <c r="F190">
        <f>VLOOKUP(A190,Recency!A28:E284,4)</f>
        <v>1</v>
      </c>
      <c r="G190">
        <f>VLOOKUP(A190,Frequency!A29:C284,3)</f>
        <v>2</v>
      </c>
      <c r="H190">
        <f>VLOOKUP(A190,'Monetary value'!A29:D284,4)</f>
        <v>2</v>
      </c>
      <c r="I190" s="18">
        <f t="shared" si="2"/>
        <v>1.6666666666666667</v>
      </c>
      <c r="L190" s="4"/>
    </row>
    <row r="191" spans="1:12" x14ac:dyDescent="0.2">
      <c r="A191" s="4">
        <v>18260</v>
      </c>
      <c r="B191" s="15"/>
      <c r="C191" s="15">
        <f>VLOOKUP(A191,'Customer dataset'!$A$1:$I$284,9)</f>
        <v>61</v>
      </c>
      <c r="D191" s="15" t="str">
        <f>VLOOKUP(A191,'Customer dataset'!$A$2:$I$284,7)</f>
        <v>SW15 2BN</v>
      </c>
      <c r="E191" s="16" t="str">
        <f>VLOOKUP(A191,'Customer dataset'!$A$2:$I$284,6)</f>
        <v>F</v>
      </c>
      <c r="F191">
        <f>VLOOKUP(A191,Recency!A239:E495,4)</f>
        <v>4</v>
      </c>
      <c r="G191">
        <f>VLOOKUP(A191,Frequency!A240:C495,3)</f>
        <v>2</v>
      </c>
      <c r="H191">
        <f>VLOOKUP(A191,'Monetary value'!A240:D495,4)</f>
        <v>2</v>
      </c>
      <c r="I191" s="18">
        <f t="shared" si="2"/>
        <v>2.6666666666666665</v>
      </c>
      <c r="L191" s="4"/>
    </row>
    <row r="192" spans="1:12" x14ac:dyDescent="0.2">
      <c r="A192" s="4">
        <v>18167</v>
      </c>
      <c r="B192" s="15"/>
      <c r="C192" s="15">
        <f>VLOOKUP(A192,'Customer dataset'!$A$1:$I$284,9)</f>
        <v>62</v>
      </c>
      <c r="D192" s="15" t="str">
        <f>VLOOKUP(A192,'Customer dataset'!$A$2:$I$284,7)</f>
        <v>DE7 4JW</v>
      </c>
      <c r="E192" s="16" t="str">
        <f>VLOOKUP(A192,'Customer dataset'!$A$2:$I$284,6)</f>
        <v>F</v>
      </c>
      <c r="F192">
        <f>VLOOKUP(A192,Recency!A174:E430,4)</f>
        <v>4</v>
      </c>
      <c r="G192">
        <f>VLOOKUP(A192,Frequency!A175:C430,3)</f>
        <v>3</v>
      </c>
      <c r="H192">
        <f>VLOOKUP(A192,'Monetary value'!A175:D430,4)</f>
        <v>2</v>
      </c>
      <c r="I192" s="18">
        <f t="shared" si="2"/>
        <v>3</v>
      </c>
      <c r="L192" s="4"/>
    </row>
    <row r="193" spans="1:12" x14ac:dyDescent="0.2">
      <c r="A193" s="4">
        <v>18268</v>
      </c>
      <c r="B193" s="15"/>
      <c r="C193" s="15">
        <f>VLOOKUP(A193,'Customer dataset'!$A$1:$I$284,9)</f>
        <v>62</v>
      </c>
      <c r="D193" s="15" t="str">
        <f>VLOOKUP(A193,'Customer dataset'!$A$2:$I$284,7)</f>
        <v>DE72 3BT</v>
      </c>
      <c r="E193" s="16" t="str">
        <f>VLOOKUP(A193,'Customer dataset'!$A$2:$I$284,6)</f>
        <v>F</v>
      </c>
      <c r="F193">
        <f>VLOOKUP(A193,Recency!A241:E497,4)</f>
        <v>4</v>
      </c>
      <c r="G193">
        <f>VLOOKUP(A193,Frequency!A242:C497,3)</f>
        <v>2</v>
      </c>
      <c r="H193">
        <f>VLOOKUP(A193,'Monetary value'!A242:D497,4)</f>
        <v>2</v>
      </c>
      <c r="I193" s="18">
        <f t="shared" si="2"/>
        <v>2.6666666666666665</v>
      </c>
      <c r="L193" s="4"/>
    </row>
    <row r="194" spans="1:12" x14ac:dyDescent="0.2">
      <c r="A194" s="4">
        <v>16049</v>
      </c>
      <c r="B194" s="15"/>
      <c r="C194" s="15">
        <f>VLOOKUP(A194,'Customer dataset'!$A$1:$I$284,9)</f>
        <v>63</v>
      </c>
      <c r="D194" s="15" t="str">
        <f>VLOOKUP(A194,'Customer dataset'!$A$2:$I$284,7)</f>
        <v>NN5 5JW</v>
      </c>
      <c r="E194" s="16" t="str">
        <f>VLOOKUP(A194,'Customer dataset'!$A$2:$I$284,6)</f>
        <v>F</v>
      </c>
      <c r="F194">
        <f>VLOOKUP(A194,Recency!A55:E311,4)</f>
        <v>1</v>
      </c>
      <c r="G194">
        <f>VLOOKUP(A194,Frequency!A56:C311,3)</f>
        <v>2</v>
      </c>
      <c r="H194">
        <f>VLOOKUP(A194,'Monetary value'!A56:D311,4)</f>
        <v>2</v>
      </c>
      <c r="I194" s="18">
        <f t="shared" ref="I194:I257" si="3">AVERAGE(F194,G194,H194)</f>
        <v>1.6666666666666667</v>
      </c>
      <c r="L194" s="4"/>
    </row>
    <row r="195" spans="1:12" x14ac:dyDescent="0.2">
      <c r="A195" s="4">
        <v>18128</v>
      </c>
      <c r="B195" s="15"/>
      <c r="C195" s="15">
        <f>VLOOKUP(A195,'Customer dataset'!$A$1:$I$284,9)</f>
        <v>63</v>
      </c>
      <c r="D195" s="15" t="str">
        <f>VLOOKUP(A195,'Customer dataset'!$A$2:$I$284,7)</f>
        <v>LE11 2DX</v>
      </c>
      <c r="E195" s="16" t="str">
        <f>VLOOKUP(A195,'Customer dataset'!$A$2:$I$284,6)</f>
        <v>F</v>
      </c>
      <c r="F195">
        <f>VLOOKUP(A195,Recency!A150:E406,4)</f>
        <v>3</v>
      </c>
      <c r="G195">
        <f>VLOOKUP(A195,Frequency!A151:C406,3)</f>
        <v>2</v>
      </c>
      <c r="H195">
        <f>VLOOKUP(A195,'Monetary value'!A151:D406,4)</f>
        <v>2</v>
      </c>
      <c r="I195" s="18">
        <f t="shared" si="3"/>
        <v>2.3333333333333335</v>
      </c>
      <c r="L195" s="4"/>
    </row>
    <row r="196" spans="1:12" x14ac:dyDescent="0.2">
      <c r="A196" s="4">
        <v>18216</v>
      </c>
      <c r="B196" s="15"/>
      <c r="C196" s="15">
        <f>VLOOKUP(A196,'Customer dataset'!$A$1:$I$284,9)</f>
        <v>63</v>
      </c>
      <c r="D196" s="15" t="str">
        <f>VLOOKUP(A196,'Customer dataset'!$A$2:$I$284,7)</f>
        <v>SW15 1DN</v>
      </c>
      <c r="E196" s="16" t="str">
        <f>VLOOKUP(A196,'Customer dataset'!$A$2:$I$284,6)</f>
        <v>F</v>
      </c>
      <c r="F196">
        <f>VLOOKUP(A196,Recency!A205:E461,4)</f>
        <v>4</v>
      </c>
      <c r="G196">
        <f>VLOOKUP(A196,Frequency!A206:C461,3)</f>
        <v>2</v>
      </c>
      <c r="H196">
        <f>VLOOKUP(A196,'Monetary value'!A206:D461,4)</f>
        <v>2</v>
      </c>
      <c r="I196" s="18">
        <f t="shared" si="3"/>
        <v>2.6666666666666665</v>
      </c>
      <c r="L196" s="4"/>
    </row>
    <row r="197" spans="1:12" x14ac:dyDescent="0.2">
      <c r="A197" s="4">
        <v>12394</v>
      </c>
      <c r="B197" s="15"/>
      <c r="C197" s="15">
        <f>VLOOKUP(A197,'Customer dataset'!$A$1:$I$284,9)</f>
        <v>65</v>
      </c>
      <c r="D197" s="15" t="str">
        <f>VLOOKUP(A197,'Customer dataset'!$A$2:$I$284,7)</f>
        <v>DE13 0UZ</v>
      </c>
      <c r="E197" s="16" t="str">
        <f>VLOOKUP(A197,'Customer dataset'!$A$2:$I$284,6)</f>
        <v>F</v>
      </c>
      <c r="F197">
        <f>VLOOKUP(A197,Recency!A4:E260,4)</f>
        <v>1</v>
      </c>
      <c r="G197">
        <f>VLOOKUP(A197,Frequency!A5:C260,3)</f>
        <v>3</v>
      </c>
      <c r="H197">
        <f>VLOOKUP(A197,'Monetary value'!A5:D260,4)</f>
        <v>2</v>
      </c>
      <c r="I197" s="18">
        <f t="shared" si="3"/>
        <v>2</v>
      </c>
      <c r="L197" s="4"/>
    </row>
    <row r="198" spans="1:12" x14ac:dyDescent="0.2">
      <c r="A198" s="4">
        <v>18066</v>
      </c>
      <c r="B198" s="15"/>
      <c r="C198" s="15">
        <f>VLOOKUP(A198,'Customer dataset'!$A$1:$I$284,9)</f>
        <v>65</v>
      </c>
      <c r="D198" s="15" t="str">
        <f>VLOOKUP(A198,'Customer dataset'!$A$2:$I$284,7)</f>
        <v>NG3 6DY</v>
      </c>
      <c r="E198" s="16" t="str">
        <f>VLOOKUP(A198,'Customer dataset'!$A$2:$I$284,6)</f>
        <v>M</v>
      </c>
      <c r="F198">
        <f>VLOOKUP(A198,Recency!A104:E360,4)</f>
        <v>2</v>
      </c>
      <c r="G198">
        <f>VLOOKUP(A198,Frequency!A105:C360,3)</f>
        <v>2</v>
      </c>
      <c r="H198">
        <f>VLOOKUP(A198,'Monetary value'!A105:D360,4)</f>
        <v>2</v>
      </c>
      <c r="I198" s="18">
        <f t="shared" si="3"/>
        <v>2</v>
      </c>
      <c r="L198" s="4"/>
    </row>
    <row r="199" spans="1:12" x14ac:dyDescent="0.2">
      <c r="A199" s="4">
        <v>18019</v>
      </c>
      <c r="B199" s="15"/>
      <c r="C199" s="15">
        <f>VLOOKUP(A199,'Customer dataset'!$A$1:$I$284,9)</f>
        <v>65</v>
      </c>
      <c r="D199" s="15" t="str">
        <f>VLOOKUP(A199,'Customer dataset'!$A$2:$I$284,7)</f>
        <v>WC2B 4HN</v>
      </c>
      <c r="E199" s="16" t="str">
        <f>VLOOKUP(A199,'Customer dataset'!$A$2:$I$284,6)</f>
        <v>F</v>
      </c>
      <c r="F199">
        <f>VLOOKUP(A199,Recency!A87:E343,4)</f>
        <v>2</v>
      </c>
      <c r="G199">
        <f>VLOOKUP(A199,Frequency!A88:C343,3)</f>
        <v>2</v>
      </c>
      <c r="H199">
        <f>VLOOKUP(A199,'Monetary value'!A88:D343,4)</f>
        <v>2</v>
      </c>
      <c r="I199" s="18">
        <f t="shared" si="3"/>
        <v>2</v>
      </c>
      <c r="L199" s="4"/>
    </row>
    <row r="200" spans="1:12" x14ac:dyDescent="0.2">
      <c r="A200" s="4">
        <v>15636</v>
      </c>
      <c r="B200" s="15"/>
      <c r="C200" s="15">
        <f>VLOOKUP(A200,'Customer dataset'!$A$1:$I$284,9)</f>
        <v>65</v>
      </c>
      <c r="D200" s="15" t="str">
        <f>VLOOKUP(A200,'Customer dataset'!$A$2:$I$284,7)</f>
        <v>SE24 0HB</v>
      </c>
      <c r="E200" s="16" t="str">
        <f>VLOOKUP(A200,'Customer dataset'!$A$2:$I$284,6)</f>
        <v>F</v>
      </c>
      <c r="F200">
        <f>VLOOKUP(A200,Recency!A52:E308,4)</f>
        <v>1</v>
      </c>
      <c r="G200">
        <f>VLOOKUP(A200,Frequency!A53:C308,3)</f>
        <v>3</v>
      </c>
      <c r="H200">
        <f>VLOOKUP(A200,'Monetary value'!A53:D308,4)</f>
        <v>2</v>
      </c>
      <c r="I200" s="18">
        <f t="shared" si="3"/>
        <v>2</v>
      </c>
      <c r="L200" s="4"/>
    </row>
    <row r="201" spans="1:12" x14ac:dyDescent="0.2">
      <c r="A201" s="4">
        <v>18259</v>
      </c>
      <c r="B201" s="15"/>
      <c r="C201" s="15">
        <f>VLOOKUP(A201,'Customer dataset'!$A$1:$I$284,9)</f>
        <v>68</v>
      </c>
      <c r="D201" s="15" t="str">
        <f>VLOOKUP(A201,'Customer dataset'!$A$2:$I$284,7)</f>
        <v>SW15 1DN</v>
      </c>
      <c r="E201" s="16" t="str">
        <f>VLOOKUP(A201,'Customer dataset'!$A$2:$I$284,6)</f>
        <v>F</v>
      </c>
      <c r="F201">
        <f>VLOOKUP(A201,Recency!A238:E494,4)</f>
        <v>4</v>
      </c>
      <c r="G201">
        <f>VLOOKUP(A201,Frequency!A239:C494,3)</f>
        <v>2</v>
      </c>
      <c r="H201">
        <f>VLOOKUP(A201,'Monetary value'!A239:D494,4)</f>
        <v>2</v>
      </c>
      <c r="I201" s="18">
        <f t="shared" si="3"/>
        <v>2.6666666666666665</v>
      </c>
      <c r="L201" s="4"/>
    </row>
    <row r="202" spans="1:12" x14ac:dyDescent="0.2">
      <c r="A202" s="4">
        <v>18081</v>
      </c>
      <c r="B202" s="15"/>
      <c r="C202" s="15">
        <f>VLOOKUP(A202,'Customer dataset'!$A$1:$I$284,9)</f>
        <v>69</v>
      </c>
      <c r="D202" s="15" t="str">
        <f>VLOOKUP(A202,'Customer dataset'!$A$2:$I$284,7)</f>
        <v>SW15 1DN</v>
      </c>
      <c r="E202" s="16" t="str">
        <f>VLOOKUP(A202,'Customer dataset'!$A$2:$I$284,6)</f>
        <v>F</v>
      </c>
      <c r="F202">
        <f>VLOOKUP(A202,Recency!A117:E373,4)</f>
        <v>3</v>
      </c>
      <c r="G202">
        <f>VLOOKUP(A202,Frequency!A118:C373,3)</f>
        <v>2</v>
      </c>
      <c r="H202">
        <f>VLOOKUP(A202,'Monetary value'!A118:D373,4)</f>
        <v>2</v>
      </c>
      <c r="I202" s="18">
        <f t="shared" si="3"/>
        <v>2.3333333333333335</v>
      </c>
      <c r="L202" s="4"/>
    </row>
    <row r="203" spans="1:12" x14ac:dyDescent="0.2">
      <c r="A203" s="4">
        <v>18261</v>
      </c>
      <c r="B203" s="15"/>
      <c r="C203" s="15">
        <f>VLOOKUP(A203,'Customer dataset'!$A$1:$I$284,9)</f>
        <v>70</v>
      </c>
      <c r="D203" s="15" t="str">
        <f>VLOOKUP(A203,'Customer dataset'!$A$2:$I$284,7)</f>
        <v>DE23 1GR</v>
      </c>
      <c r="E203" s="16" t="str">
        <f>VLOOKUP(A203,'Customer dataset'!$A$2:$I$284,6)</f>
        <v>F</v>
      </c>
      <c r="F203">
        <f>VLOOKUP(A203,Recency!A240:E496,4)</f>
        <v>4</v>
      </c>
      <c r="G203">
        <f>VLOOKUP(A203,Frequency!A241:C496,3)</f>
        <v>2</v>
      </c>
      <c r="H203">
        <f>VLOOKUP(A203,'Monetary value'!A241:D496,4)</f>
        <v>2</v>
      </c>
      <c r="I203" s="18">
        <f t="shared" si="3"/>
        <v>2.6666666666666665</v>
      </c>
      <c r="L203" s="4"/>
    </row>
    <row r="204" spans="1:12" x14ac:dyDescent="0.2">
      <c r="A204" s="4">
        <v>18005</v>
      </c>
      <c r="B204" s="15"/>
      <c r="C204" s="15">
        <f>VLOOKUP(A204,'Customer dataset'!$A$1:$I$284,9)</f>
        <v>72</v>
      </c>
      <c r="D204" s="15" t="str">
        <f>VLOOKUP(A204,'Customer dataset'!$A$2:$I$284,7)</f>
        <v>SW6 5QE</v>
      </c>
      <c r="E204" s="16" t="str">
        <f>VLOOKUP(A204,'Customer dataset'!$A$2:$I$284,6)</f>
        <v>F</v>
      </c>
      <c r="F204">
        <f>VLOOKUP(A204,Recency!A78:E334,4)</f>
        <v>1</v>
      </c>
      <c r="G204">
        <f>VLOOKUP(A204,Frequency!A79:C334,3)</f>
        <v>2</v>
      </c>
      <c r="H204">
        <f>VLOOKUP(A204,'Monetary value'!A79:D334,4)</f>
        <v>2</v>
      </c>
      <c r="I204" s="18">
        <f t="shared" si="3"/>
        <v>1.6666666666666667</v>
      </c>
      <c r="L204" s="4"/>
    </row>
    <row r="205" spans="1:12" x14ac:dyDescent="0.2">
      <c r="A205" s="4" t="s">
        <v>491</v>
      </c>
      <c r="B205" s="15"/>
      <c r="C205" s="15" t="str">
        <f>VLOOKUP(A205,'Customer dataset'!$A$1:$I$284,9)</f>
        <v>Age</v>
      </c>
      <c r="D205" s="15" t="e">
        <f>VLOOKUP(A205,'Customer dataset'!$A$2:$I$284,7)</f>
        <v>#N/A</v>
      </c>
      <c r="E205" s="16" t="e">
        <f>VLOOKUP(A205,'Customer dataset'!$A$2:$I$284,6)</f>
        <v>#N/A</v>
      </c>
      <c r="F205">
        <f>VLOOKUP(A205,Recency!A256:E512,4)</f>
        <v>4</v>
      </c>
      <c r="G205">
        <f>VLOOKUP(A205,Frequency!A257:C512,3)</f>
        <v>4</v>
      </c>
      <c r="H205">
        <f>VLOOKUP(A205,'Monetary value'!A257:D512,4)</f>
        <v>0</v>
      </c>
      <c r="I205" s="18">
        <f t="shared" si="3"/>
        <v>2.6666666666666665</v>
      </c>
      <c r="L205" s="4"/>
    </row>
    <row r="206" spans="1:12" x14ac:dyDescent="0.2">
      <c r="A206" s="4">
        <v>18170</v>
      </c>
      <c r="B206" s="15"/>
      <c r="C206" s="15">
        <f>VLOOKUP(A206,'Customer dataset'!$A$1:$I$284,9)</f>
        <v>36</v>
      </c>
      <c r="D206" s="15" t="str">
        <f>VLOOKUP(A206,'Customer dataset'!$A$2:$I$284,7)</f>
        <v>HA6 2FP</v>
      </c>
      <c r="E206" s="16" t="str">
        <f>VLOOKUP(A206,'Customer dataset'!$A$2:$I$284,6)</f>
        <v>F</v>
      </c>
      <c r="F206">
        <f>VLOOKUP(A206,Recency!A177:E433,4)</f>
        <v>4</v>
      </c>
      <c r="G206">
        <f>VLOOKUP(A206,Frequency!A178:C433,3)</f>
        <v>3</v>
      </c>
      <c r="H206">
        <f>VLOOKUP(A206,'Monetary value'!A178:D433,4)</f>
        <v>2</v>
      </c>
      <c r="I206" s="18">
        <f t="shared" si="3"/>
        <v>3</v>
      </c>
      <c r="L206" s="4"/>
    </row>
    <row r="207" spans="1:12" x14ac:dyDescent="0.2">
      <c r="A207" s="4">
        <v>14976</v>
      </c>
      <c r="B207" s="15"/>
      <c r="C207" s="15">
        <f>VLOOKUP(A207,'Customer dataset'!$A$1:$I$284,9)</f>
        <v>37</v>
      </c>
      <c r="D207" s="15" t="str">
        <f>VLOOKUP(A207,'Customer dataset'!$A$2:$I$284,7)</f>
        <v>NG14 6GB</v>
      </c>
      <c r="E207" s="16" t="str">
        <f>VLOOKUP(A207,'Customer dataset'!$A$2:$I$284,6)</f>
        <v>F</v>
      </c>
      <c r="F207">
        <f>VLOOKUP(A207,Recency!A37:E293,4)</f>
        <v>1</v>
      </c>
      <c r="G207">
        <f>VLOOKUP(A207,Frequency!A38:C293,3)</f>
        <v>3</v>
      </c>
      <c r="H207">
        <f>VLOOKUP(A207,'Monetary value'!A38:D293,4)</f>
        <v>2</v>
      </c>
      <c r="I207" s="18">
        <f t="shared" si="3"/>
        <v>2</v>
      </c>
      <c r="L207" s="4"/>
    </row>
    <row r="208" spans="1:12" x14ac:dyDescent="0.2">
      <c r="A208" s="4">
        <v>18269</v>
      </c>
      <c r="B208" s="15"/>
      <c r="C208" s="15">
        <f>VLOOKUP(A208,'Customer dataset'!$A$1:$I$284,9)</f>
        <v>44</v>
      </c>
      <c r="D208" s="15" t="str">
        <f>VLOOKUP(A208,'Customer dataset'!$A$2:$I$284,7)</f>
        <v>HA5 2RY</v>
      </c>
      <c r="E208" s="16" t="str">
        <f>VLOOKUP(A208,'Customer dataset'!$A$2:$I$284,6)</f>
        <v>F</v>
      </c>
      <c r="F208">
        <f>VLOOKUP(A208,Recency!A242:E498,4)</f>
        <v>4</v>
      </c>
      <c r="G208">
        <f>VLOOKUP(A208,Frequency!A243:C498,3)</f>
        <v>2</v>
      </c>
      <c r="H208">
        <f>VLOOKUP(A208,'Monetary value'!A243:D498,4)</f>
        <v>3</v>
      </c>
      <c r="I208" s="18">
        <f t="shared" si="3"/>
        <v>3</v>
      </c>
      <c r="L208" s="4"/>
    </row>
    <row r="209" spans="1:12" x14ac:dyDescent="0.2">
      <c r="A209" s="4">
        <v>18232</v>
      </c>
      <c r="B209" s="15"/>
      <c r="C209" s="15">
        <f>VLOOKUP(A209,'Customer dataset'!$A$1:$I$284,9)</f>
        <v>48</v>
      </c>
      <c r="D209" s="15" t="str">
        <f>VLOOKUP(A209,'Customer dataset'!$A$2:$I$284,7)</f>
        <v>NG17 8GH</v>
      </c>
      <c r="E209" s="16" t="str">
        <f>VLOOKUP(A209,'Customer dataset'!$A$2:$I$284,6)</f>
        <v>F</v>
      </c>
      <c r="F209">
        <f>VLOOKUP(A209,Recency!A220:E476,4)</f>
        <v>4</v>
      </c>
      <c r="G209">
        <f>VLOOKUP(A209,Frequency!A221:C476,3)</f>
        <v>2</v>
      </c>
      <c r="H209">
        <f>VLOOKUP(A209,'Monetary value'!A221:D476,4)</f>
        <v>3</v>
      </c>
      <c r="I209" s="18">
        <f t="shared" si="3"/>
        <v>3</v>
      </c>
      <c r="L209" s="4"/>
    </row>
    <row r="210" spans="1:12" x14ac:dyDescent="0.2">
      <c r="A210" s="4">
        <v>17837</v>
      </c>
      <c r="B210" s="15"/>
      <c r="C210" s="15">
        <f>VLOOKUP(A210,'Customer dataset'!$A$1:$I$284,9)</f>
        <v>49</v>
      </c>
      <c r="D210" s="15" t="str">
        <f>VLOOKUP(A210,'Customer dataset'!$A$2:$I$284,7)</f>
        <v>SW15 4NB</v>
      </c>
      <c r="E210" s="16" t="str">
        <f>VLOOKUP(A210,'Customer dataset'!$A$2:$I$284,6)</f>
        <v>F</v>
      </c>
      <c r="F210">
        <f>VLOOKUP(A210,Recency!A70:E326,4)</f>
        <v>1</v>
      </c>
      <c r="G210">
        <f>VLOOKUP(A210,Frequency!A71:C326,3)</f>
        <v>3</v>
      </c>
      <c r="H210">
        <f>VLOOKUP(A210,'Monetary value'!A71:D326,4)</f>
        <v>3</v>
      </c>
      <c r="I210" s="18">
        <f t="shared" si="3"/>
        <v>2.3333333333333335</v>
      </c>
      <c r="L210" s="4"/>
    </row>
    <row r="211" spans="1:12" x14ac:dyDescent="0.2">
      <c r="A211" s="4">
        <v>12399</v>
      </c>
      <c r="B211" s="15"/>
      <c r="C211" s="15">
        <f>VLOOKUP(A211,'Customer dataset'!$A$1:$I$284,9)</f>
        <v>49</v>
      </c>
      <c r="D211" s="15" t="str">
        <f>VLOOKUP(A211,'Customer dataset'!$A$2:$I$284,7)</f>
        <v>DE24 3HW</v>
      </c>
      <c r="E211" s="16" t="str">
        <f>VLOOKUP(A211,'Customer dataset'!$A$2:$I$284,6)</f>
        <v>M</v>
      </c>
      <c r="F211">
        <f>VLOOKUP(A211,Recency!A7:E263,4)</f>
        <v>1</v>
      </c>
      <c r="G211">
        <f>VLOOKUP(A211,Frequency!A8:C263,3)</f>
        <v>3</v>
      </c>
      <c r="H211">
        <f>VLOOKUP(A211,'Monetary value'!A8:D263,4)</f>
        <v>3</v>
      </c>
      <c r="I211" s="18">
        <f t="shared" si="3"/>
        <v>2.3333333333333335</v>
      </c>
      <c r="L211" s="4"/>
    </row>
    <row r="212" spans="1:12" x14ac:dyDescent="0.2">
      <c r="A212" s="4">
        <v>18092</v>
      </c>
      <c r="B212" s="15"/>
      <c r="C212" s="15">
        <f>VLOOKUP(A212,'Customer dataset'!$A$1:$I$284,9)</f>
        <v>51</v>
      </c>
      <c r="D212" s="15" t="str">
        <f>VLOOKUP(A212,'Customer dataset'!$A$2:$I$284,7)</f>
        <v>SW19 7BY</v>
      </c>
      <c r="E212" s="16" t="str">
        <f>VLOOKUP(A212,'Customer dataset'!$A$2:$I$284,6)</f>
        <v>F</v>
      </c>
      <c r="F212">
        <f>VLOOKUP(A212,Recency!A125:E381,4)</f>
        <v>3</v>
      </c>
      <c r="G212">
        <f>VLOOKUP(A212,Frequency!A126:C381,3)</f>
        <v>3</v>
      </c>
      <c r="H212">
        <f>VLOOKUP(A212,'Monetary value'!A126:D381,4)</f>
        <v>2</v>
      </c>
      <c r="I212" s="18">
        <f t="shared" si="3"/>
        <v>2.6666666666666665</v>
      </c>
      <c r="L212" s="4"/>
    </row>
    <row r="213" spans="1:12" x14ac:dyDescent="0.2">
      <c r="A213" s="4">
        <v>18095</v>
      </c>
      <c r="B213" s="15"/>
      <c r="C213" s="15">
        <f>VLOOKUP(A213,'Customer dataset'!$A$1:$I$284,9)</f>
        <v>52</v>
      </c>
      <c r="D213" s="15" t="str">
        <f>VLOOKUP(A213,'Customer dataset'!$A$2:$I$284,7)</f>
        <v>SW2 3AR</v>
      </c>
      <c r="E213" s="16" t="str">
        <f>VLOOKUP(A213,'Customer dataset'!$A$2:$I$284,6)</f>
        <v>F</v>
      </c>
      <c r="F213">
        <f>VLOOKUP(A213,Recency!A127:E383,4)</f>
        <v>3</v>
      </c>
      <c r="G213">
        <f>VLOOKUP(A213,Frequency!A128:C383,3)</f>
        <v>3</v>
      </c>
      <c r="H213">
        <f>VLOOKUP(A213,'Monetary value'!A128:D383,4)</f>
        <v>2</v>
      </c>
      <c r="I213" s="18">
        <f t="shared" si="3"/>
        <v>2.6666666666666665</v>
      </c>
      <c r="L213" s="4"/>
    </row>
    <row r="214" spans="1:12" x14ac:dyDescent="0.2">
      <c r="A214" s="4">
        <v>14117</v>
      </c>
      <c r="B214" s="15"/>
      <c r="C214" s="15">
        <f>VLOOKUP(A214,'Customer dataset'!$A$1:$I$284,9)</f>
        <v>53</v>
      </c>
      <c r="D214" s="15" t="str">
        <f>VLOOKUP(A214,'Customer dataset'!$A$2:$I$284,7)</f>
        <v>N14 7AH</v>
      </c>
      <c r="E214" s="16" t="str">
        <f>VLOOKUP(A214,'Customer dataset'!$A$2:$I$284,6)</f>
        <v>F</v>
      </c>
      <c r="F214">
        <f>VLOOKUP(A214,Recency!A31:E287,4)</f>
        <v>1</v>
      </c>
      <c r="G214">
        <f>VLOOKUP(A214,Frequency!A32:C287,3)</f>
        <v>2</v>
      </c>
      <c r="H214">
        <f>VLOOKUP(A214,'Monetary value'!A32:D287,4)</f>
        <v>3</v>
      </c>
      <c r="I214" s="18">
        <f t="shared" si="3"/>
        <v>2</v>
      </c>
      <c r="L214" s="4"/>
    </row>
    <row r="215" spans="1:12" x14ac:dyDescent="0.2">
      <c r="A215" s="4">
        <v>18231</v>
      </c>
      <c r="B215" s="15"/>
      <c r="C215" s="15">
        <f>VLOOKUP(A215,'Customer dataset'!$A$1:$I$284,9)</f>
        <v>53</v>
      </c>
      <c r="D215" s="15" t="str">
        <f>VLOOKUP(A215,'Customer dataset'!$A$2:$I$284,7)</f>
        <v>NG17 7FW</v>
      </c>
      <c r="E215" s="16" t="str">
        <f>VLOOKUP(A215,'Customer dataset'!$A$2:$I$284,6)</f>
        <v>F</v>
      </c>
      <c r="F215">
        <f>VLOOKUP(A215,Recency!A219:E475,4)</f>
        <v>4</v>
      </c>
      <c r="G215">
        <f>VLOOKUP(A215,Frequency!A220:C475,3)</f>
        <v>3</v>
      </c>
      <c r="H215">
        <f>VLOOKUP(A215,'Monetary value'!A220:D475,4)</f>
        <v>3</v>
      </c>
      <c r="I215" s="18">
        <f t="shared" si="3"/>
        <v>3.3333333333333335</v>
      </c>
      <c r="L215" s="4"/>
    </row>
    <row r="216" spans="1:12" x14ac:dyDescent="0.2">
      <c r="A216" s="4">
        <v>12401</v>
      </c>
      <c r="B216" s="15"/>
      <c r="C216" s="15">
        <f>VLOOKUP(A216,'Customer dataset'!$A$1:$I$284,9)</f>
        <v>56</v>
      </c>
      <c r="D216" s="15" t="str">
        <f>VLOOKUP(A216,'Customer dataset'!$A$2:$I$284,7)</f>
        <v>DE55 1AT</v>
      </c>
      <c r="E216" s="16" t="str">
        <f>VLOOKUP(A216,'Customer dataset'!$A$2:$I$284,6)</f>
        <v>F</v>
      </c>
      <c r="F216">
        <f>VLOOKUP(A216,Recency!A8:E264,4)</f>
        <v>1</v>
      </c>
      <c r="G216">
        <f>VLOOKUP(A216,Frequency!A9:C264,3)</f>
        <v>3</v>
      </c>
      <c r="H216">
        <f>VLOOKUP(A216,'Monetary value'!A9:D264,4)</f>
        <v>3</v>
      </c>
      <c r="I216" s="18">
        <f t="shared" si="3"/>
        <v>2.3333333333333335</v>
      </c>
      <c r="L216" s="4"/>
    </row>
    <row r="217" spans="1:12" x14ac:dyDescent="0.2">
      <c r="A217" s="4">
        <v>18073</v>
      </c>
      <c r="B217" s="15"/>
      <c r="C217" s="15">
        <f>VLOOKUP(A217,'Customer dataset'!$A$1:$I$284,9)</f>
        <v>57</v>
      </c>
      <c r="D217" s="15" t="str">
        <f>VLOOKUP(A217,'Customer dataset'!$A$2:$I$284,7)</f>
        <v>NG7 3HJ</v>
      </c>
      <c r="E217" s="16" t="str">
        <f>VLOOKUP(A217,'Customer dataset'!$A$2:$I$284,6)</f>
        <v>M</v>
      </c>
      <c r="F217">
        <f>VLOOKUP(A217,Recency!A111:E367,4)</f>
        <v>2</v>
      </c>
      <c r="G217">
        <f>VLOOKUP(A217,Frequency!A112:C367,3)</f>
        <v>3</v>
      </c>
      <c r="H217">
        <f>VLOOKUP(A217,'Monetary value'!A112:D367,4)</f>
        <v>2</v>
      </c>
      <c r="I217" s="18">
        <f t="shared" si="3"/>
        <v>2.3333333333333335</v>
      </c>
      <c r="L217" s="4"/>
    </row>
    <row r="218" spans="1:12" x14ac:dyDescent="0.2">
      <c r="A218" s="4">
        <v>16073</v>
      </c>
      <c r="B218" s="15"/>
      <c r="C218" s="15">
        <f>VLOOKUP(A218,'Customer dataset'!$A$1:$I$284,9)</f>
        <v>57</v>
      </c>
      <c r="D218" s="15" t="str">
        <f>VLOOKUP(A218,'Customer dataset'!$A$2:$I$284,7)</f>
        <v>SW15 4NB</v>
      </c>
      <c r="E218" s="16" t="str">
        <f>VLOOKUP(A218,'Customer dataset'!$A$2:$I$284,6)</f>
        <v>F</v>
      </c>
      <c r="F218">
        <f>VLOOKUP(A218,Recency!A60:E316,4)</f>
        <v>1</v>
      </c>
      <c r="G218">
        <f>VLOOKUP(A218,Frequency!A61:C316,3)</f>
        <v>3</v>
      </c>
      <c r="H218">
        <f>VLOOKUP(A218,'Monetary value'!A61:D316,4)</f>
        <v>3</v>
      </c>
      <c r="I218" s="18">
        <f t="shared" si="3"/>
        <v>2.3333333333333335</v>
      </c>
      <c r="L218" s="4"/>
    </row>
    <row r="219" spans="1:12" x14ac:dyDescent="0.2">
      <c r="A219" s="4">
        <v>17908</v>
      </c>
      <c r="B219" s="15"/>
      <c r="C219" s="15">
        <f>VLOOKUP(A219,'Customer dataset'!$A$1:$I$284,9)</f>
        <v>59</v>
      </c>
      <c r="D219" s="15" t="str">
        <f>VLOOKUP(A219,'Customer dataset'!$A$2:$I$284,7)</f>
        <v>SW19 5HS</v>
      </c>
      <c r="E219" s="16" t="str">
        <f>VLOOKUP(A219,'Customer dataset'!$A$2:$I$284,6)</f>
        <v>F</v>
      </c>
      <c r="F219">
        <f>VLOOKUP(A219,Recency!A74:E330,4)</f>
        <v>1</v>
      </c>
      <c r="G219">
        <f>VLOOKUP(A219,Frequency!A75:C330,3)</f>
        <v>3</v>
      </c>
      <c r="H219">
        <f>VLOOKUP(A219,'Monetary value'!A75:D330,4)</f>
        <v>2</v>
      </c>
      <c r="I219" s="18">
        <f t="shared" si="3"/>
        <v>2</v>
      </c>
      <c r="L219" s="4"/>
    </row>
    <row r="220" spans="1:12" x14ac:dyDescent="0.2">
      <c r="A220" s="4">
        <v>18161</v>
      </c>
      <c r="B220" s="15"/>
      <c r="C220" s="15">
        <f>VLOOKUP(A220,'Customer dataset'!$A$1:$I$284,9)</f>
        <v>59</v>
      </c>
      <c r="D220" s="15" t="str">
        <f>VLOOKUP(A220,'Customer dataset'!$A$2:$I$284,7)</f>
        <v>DE23 1GR</v>
      </c>
      <c r="E220" s="16" t="str">
        <f>VLOOKUP(A220,'Customer dataset'!$A$2:$I$284,6)</f>
        <v>M</v>
      </c>
      <c r="F220">
        <f>VLOOKUP(A220,Recency!A171:E427,4)</f>
        <v>4</v>
      </c>
      <c r="G220">
        <f>VLOOKUP(A220,Frequency!A172:C427,3)</f>
        <v>3</v>
      </c>
      <c r="H220">
        <f>VLOOKUP(A220,'Monetary value'!A172:D427,4)</f>
        <v>3</v>
      </c>
      <c r="I220" s="18">
        <f t="shared" si="3"/>
        <v>3.3333333333333335</v>
      </c>
      <c r="L220" s="4"/>
    </row>
    <row r="221" spans="1:12" x14ac:dyDescent="0.2">
      <c r="A221" s="4">
        <v>12390</v>
      </c>
      <c r="B221" s="15"/>
      <c r="C221" s="15">
        <f>VLOOKUP(A221,'Customer dataset'!$A$1:$I$284,9)</f>
        <v>60</v>
      </c>
      <c r="D221" s="15" t="str">
        <f>VLOOKUP(A221,'Customer dataset'!$A$2:$I$284,7)</f>
        <v>BR5 4LE</v>
      </c>
      <c r="E221" s="16" t="str">
        <f>VLOOKUP(A221,'Customer dataset'!$A$2:$I$284,6)</f>
        <v>M</v>
      </c>
      <c r="F221">
        <f>VLOOKUP(A221,Recency!A1:E257,4)</f>
        <v>1</v>
      </c>
      <c r="G221">
        <f>VLOOKUP(A221,Frequency!A2:C257,3)</f>
        <v>2</v>
      </c>
      <c r="H221">
        <f>VLOOKUP(A221,'Monetary value'!A2:D257,4)</f>
        <v>3</v>
      </c>
      <c r="I221" s="18">
        <f t="shared" si="3"/>
        <v>2</v>
      </c>
      <c r="L221" s="4"/>
    </row>
    <row r="222" spans="1:12" x14ac:dyDescent="0.2">
      <c r="A222" s="4">
        <v>18143</v>
      </c>
      <c r="B222" s="15"/>
      <c r="C222" s="15">
        <f>VLOOKUP(A222,'Customer dataset'!$A$1:$I$284,9)</f>
        <v>60</v>
      </c>
      <c r="D222" s="15" t="str">
        <f>VLOOKUP(A222,'Customer dataset'!$A$2:$I$284,7)</f>
        <v>LE4 0LT</v>
      </c>
      <c r="E222" s="16" t="str">
        <f>VLOOKUP(A222,'Customer dataset'!$A$2:$I$284,6)</f>
        <v>F</v>
      </c>
      <c r="F222">
        <f>VLOOKUP(A222,Recency!A160:E416,4)</f>
        <v>3</v>
      </c>
      <c r="G222">
        <f>VLOOKUP(A222,Frequency!A161:C416,3)</f>
        <v>2</v>
      </c>
      <c r="H222">
        <f>VLOOKUP(A222,'Monetary value'!A161:D416,4)</f>
        <v>3</v>
      </c>
      <c r="I222" s="18">
        <f t="shared" si="3"/>
        <v>2.6666666666666665</v>
      </c>
      <c r="L222" s="4"/>
    </row>
    <row r="223" spans="1:12" x14ac:dyDescent="0.2">
      <c r="A223" s="4">
        <v>15593</v>
      </c>
      <c r="B223" s="15"/>
      <c r="C223" s="15">
        <f>VLOOKUP(A223,'Customer dataset'!$A$1:$I$284,9)</f>
        <v>63</v>
      </c>
      <c r="D223" s="15" t="str">
        <f>VLOOKUP(A223,'Customer dataset'!$A$2:$I$284,7)</f>
        <v>NG7 3HJ</v>
      </c>
      <c r="E223" s="16" t="str">
        <f>VLOOKUP(A223,'Customer dataset'!$A$2:$I$284,6)</f>
        <v>F</v>
      </c>
      <c r="F223">
        <f>VLOOKUP(A223,Recency!A48:E304,4)</f>
        <v>1</v>
      </c>
      <c r="G223">
        <f>VLOOKUP(A223,Frequency!A49:C304,3)</f>
        <v>3</v>
      </c>
      <c r="H223">
        <f>VLOOKUP(A223,'Monetary value'!A49:D304,4)</f>
        <v>3</v>
      </c>
      <c r="I223" s="18">
        <f t="shared" si="3"/>
        <v>2.3333333333333335</v>
      </c>
      <c r="L223" s="4"/>
    </row>
    <row r="224" spans="1:12" x14ac:dyDescent="0.2">
      <c r="A224" s="4">
        <v>18202</v>
      </c>
      <c r="B224" s="15"/>
      <c r="C224" s="15">
        <f>VLOOKUP(A224,'Customer dataset'!$A$1:$I$284,9)</f>
        <v>63</v>
      </c>
      <c r="D224" s="15" t="str">
        <f>VLOOKUP(A224,'Customer dataset'!$A$2:$I$284,7)</f>
        <v>NG17 8GH</v>
      </c>
      <c r="E224" s="16" t="str">
        <f>VLOOKUP(A224,'Customer dataset'!$A$2:$I$284,6)</f>
        <v>F</v>
      </c>
      <c r="F224">
        <f>VLOOKUP(A224,Recency!A196:E452,4)</f>
        <v>4</v>
      </c>
      <c r="G224">
        <f>VLOOKUP(A224,Frequency!A197:C452,3)</f>
        <v>2</v>
      </c>
      <c r="H224">
        <f>VLOOKUP(A224,'Monetary value'!A197:D452,4)</f>
        <v>3</v>
      </c>
      <c r="I224" s="18">
        <f t="shared" si="3"/>
        <v>3</v>
      </c>
      <c r="L224" s="4"/>
    </row>
    <row r="225" spans="1:12" x14ac:dyDescent="0.2">
      <c r="A225" s="4">
        <v>18088</v>
      </c>
      <c r="B225" s="15"/>
      <c r="C225" s="15">
        <f>VLOOKUP(A225,'Customer dataset'!$A$1:$I$284,9)</f>
        <v>64</v>
      </c>
      <c r="D225" s="15" t="str">
        <f>VLOOKUP(A225,'Customer dataset'!$A$2:$I$284,7)</f>
        <v>SW19 1QJ</v>
      </c>
      <c r="E225" s="16" t="str">
        <f>VLOOKUP(A225,'Customer dataset'!$A$2:$I$284,6)</f>
        <v>F</v>
      </c>
      <c r="F225">
        <f>VLOOKUP(A225,Recency!A123:E379,4)</f>
        <v>3</v>
      </c>
      <c r="G225">
        <f>VLOOKUP(A225,Frequency!A124:C379,3)</f>
        <v>3</v>
      </c>
      <c r="H225">
        <f>VLOOKUP(A225,'Monetary value'!A124:D379,4)</f>
        <v>2</v>
      </c>
      <c r="I225" s="18">
        <f t="shared" si="3"/>
        <v>2.6666666666666665</v>
      </c>
      <c r="L225" s="4"/>
    </row>
    <row r="226" spans="1:12" x14ac:dyDescent="0.2">
      <c r="A226" s="4">
        <v>18242</v>
      </c>
      <c r="B226" s="15"/>
      <c r="C226" s="15">
        <f>VLOOKUP(A226,'Customer dataset'!$A$1:$I$284,9)</f>
        <v>70</v>
      </c>
      <c r="D226" s="15" t="str">
        <f>VLOOKUP(A226,'Customer dataset'!$A$2:$I$284,7)</f>
        <v>NG7 3HJ</v>
      </c>
      <c r="E226" s="16" t="str">
        <f>VLOOKUP(A226,'Customer dataset'!$A$2:$I$284,6)</f>
        <v>F</v>
      </c>
      <c r="F226">
        <f>VLOOKUP(A226,Recency!A228:E484,4)</f>
        <v>4</v>
      </c>
      <c r="G226">
        <f>VLOOKUP(A226,Frequency!A229:C484,3)</f>
        <v>3</v>
      </c>
      <c r="H226">
        <f>VLOOKUP(A226,'Monetary value'!A229:D484,4)</f>
        <v>2</v>
      </c>
      <c r="I226" s="18">
        <f t="shared" si="3"/>
        <v>3</v>
      </c>
      <c r="L226" s="4"/>
    </row>
    <row r="227" spans="1:12" x14ac:dyDescent="0.2">
      <c r="A227" s="4">
        <v>14998</v>
      </c>
      <c r="B227" s="15"/>
      <c r="C227" s="15">
        <f>VLOOKUP(A227,'Customer dataset'!$A$1:$I$284,9)</f>
        <v>45</v>
      </c>
      <c r="D227" s="15" t="str">
        <f>VLOOKUP(A227,'Customer dataset'!$A$2:$I$284,7)</f>
        <v>NG17 7FW</v>
      </c>
      <c r="E227" s="16" t="str">
        <f>VLOOKUP(A227,'Customer dataset'!$A$2:$I$284,6)</f>
        <v>F</v>
      </c>
      <c r="F227">
        <f>VLOOKUP(A227,Recency!A39:E295,4)</f>
        <v>1</v>
      </c>
      <c r="G227">
        <f>VLOOKUP(A227,Frequency!A40:C295,3)</f>
        <v>3</v>
      </c>
      <c r="H227">
        <f>VLOOKUP(A227,'Monetary value'!A40:D295,4)</f>
        <v>3</v>
      </c>
      <c r="I227" s="18">
        <f t="shared" si="3"/>
        <v>2.3333333333333335</v>
      </c>
      <c r="L227" s="4"/>
    </row>
    <row r="228" spans="1:12" x14ac:dyDescent="0.2">
      <c r="A228" s="4">
        <v>17836</v>
      </c>
      <c r="B228" s="15"/>
      <c r="C228" s="15">
        <f>VLOOKUP(A228,'Customer dataset'!$A$1:$I$284,9)</f>
        <v>45</v>
      </c>
      <c r="D228" s="15" t="str">
        <f>VLOOKUP(A228,'Customer dataset'!$A$2:$I$284,7)</f>
        <v>SW15 2BN</v>
      </c>
      <c r="E228" s="16" t="str">
        <f>VLOOKUP(A228,'Customer dataset'!$A$2:$I$284,6)</f>
        <v>F</v>
      </c>
      <c r="F228">
        <f>VLOOKUP(A228,Recency!A69:E325,4)</f>
        <v>1</v>
      </c>
      <c r="G228">
        <f>VLOOKUP(A228,Frequency!A70:C325,3)</f>
        <v>3</v>
      </c>
      <c r="H228">
        <f>VLOOKUP(A228,'Monetary value'!A70:D325,4)</f>
        <v>3</v>
      </c>
      <c r="I228" s="18">
        <f t="shared" si="3"/>
        <v>2.3333333333333335</v>
      </c>
      <c r="L228" s="4"/>
    </row>
    <row r="229" spans="1:12" x14ac:dyDescent="0.2">
      <c r="A229" s="4">
        <v>18078</v>
      </c>
      <c r="B229" s="15"/>
      <c r="C229" s="15">
        <f>VLOOKUP(A229,'Customer dataset'!$A$1:$I$284,9)</f>
        <v>52</v>
      </c>
      <c r="D229" s="15" t="str">
        <f>VLOOKUP(A229,'Customer dataset'!$A$2:$I$284,7)</f>
        <v>SW15 2BN</v>
      </c>
      <c r="E229" s="16" t="str">
        <f>VLOOKUP(A229,'Customer dataset'!$A$2:$I$284,6)</f>
        <v>F</v>
      </c>
      <c r="F229">
        <f>VLOOKUP(A229,Recency!A114:E370,4)</f>
        <v>2</v>
      </c>
      <c r="G229">
        <f>VLOOKUP(A229,Frequency!A115:C370,3)</f>
        <v>3</v>
      </c>
      <c r="H229">
        <f>VLOOKUP(A229,'Monetary value'!A115:D370,4)</f>
        <v>3</v>
      </c>
      <c r="I229" s="18">
        <f t="shared" si="3"/>
        <v>2.6666666666666665</v>
      </c>
      <c r="L229" s="4"/>
    </row>
    <row r="230" spans="1:12" x14ac:dyDescent="0.2">
      <c r="A230" s="4">
        <v>14952</v>
      </c>
      <c r="B230" s="15"/>
      <c r="C230" s="15">
        <f>VLOOKUP(A230,'Customer dataset'!$A$1:$I$284,9)</f>
        <v>54</v>
      </c>
      <c r="D230" s="15" t="str">
        <f>VLOOKUP(A230,'Customer dataset'!$A$2:$I$284,7)</f>
        <v>N22 5TD</v>
      </c>
      <c r="E230" s="16" t="str">
        <f>VLOOKUP(A230,'Customer dataset'!$A$2:$I$284,6)</f>
        <v>F</v>
      </c>
      <c r="F230">
        <f>VLOOKUP(A230,Recency!A33:E289,4)</f>
        <v>1</v>
      </c>
      <c r="G230">
        <f>VLOOKUP(A230,Frequency!A34:C289,3)</f>
        <v>3</v>
      </c>
      <c r="H230">
        <f>VLOOKUP(A230,'Monetary value'!A34:D289,4)</f>
        <v>3</v>
      </c>
      <c r="I230" s="18">
        <f t="shared" si="3"/>
        <v>2.3333333333333335</v>
      </c>
      <c r="L230" s="4"/>
    </row>
    <row r="231" spans="1:12" x14ac:dyDescent="0.2">
      <c r="A231" s="4">
        <v>18228</v>
      </c>
      <c r="B231" s="15"/>
      <c r="C231" s="15">
        <f>VLOOKUP(A231,'Customer dataset'!$A$1:$I$284,9)</f>
        <v>54</v>
      </c>
      <c r="D231" s="15" t="str">
        <f>VLOOKUP(A231,'Customer dataset'!$A$2:$I$284,7)</f>
        <v>NG14 6GB</v>
      </c>
      <c r="E231" s="16" t="str">
        <f>VLOOKUP(A231,'Customer dataset'!$A$2:$I$284,6)</f>
        <v>F</v>
      </c>
      <c r="F231">
        <f>VLOOKUP(A231,Recency!A216:E472,4)</f>
        <v>4</v>
      </c>
      <c r="G231">
        <f>VLOOKUP(A231,Frequency!A217:C472,3)</f>
        <v>3</v>
      </c>
      <c r="H231">
        <f>VLOOKUP(A231,'Monetary value'!A217:D472,4)</f>
        <v>3</v>
      </c>
      <c r="I231" s="18">
        <f t="shared" si="3"/>
        <v>3.3333333333333335</v>
      </c>
      <c r="L231" s="4"/>
    </row>
    <row r="232" spans="1:12" x14ac:dyDescent="0.2">
      <c r="A232" s="4">
        <v>18014</v>
      </c>
      <c r="B232" s="15"/>
      <c r="C232" s="15">
        <f>VLOOKUP(A232,'Customer dataset'!$A$1:$I$284,9)</f>
        <v>55</v>
      </c>
      <c r="D232" s="15" t="str">
        <f>VLOOKUP(A232,'Customer dataset'!$A$2:$I$284,7)</f>
        <v>W6 8JQ</v>
      </c>
      <c r="E232" s="16" t="str">
        <f>VLOOKUP(A232,'Customer dataset'!$A$2:$I$284,6)</f>
        <v>F</v>
      </c>
      <c r="F232">
        <f>VLOOKUP(A232,Recency!A84:E340,4)</f>
        <v>1</v>
      </c>
      <c r="G232">
        <f>VLOOKUP(A232,Frequency!A85:C340,3)</f>
        <v>2</v>
      </c>
      <c r="H232">
        <f>VLOOKUP(A232,'Monetary value'!A85:D340,4)</f>
        <v>4</v>
      </c>
      <c r="I232" s="18">
        <f t="shared" si="3"/>
        <v>2.3333333333333335</v>
      </c>
      <c r="L232" s="4"/>
    </row>
    <row r="233" spans="1:12" x14ac:dyDescent="0.2">
      <c r="A233" s="4">
        <v>17841</v>
      </c>
      <c r="B233" s="15"/>
      <c r="C233" s="15">
        <f>VLOOKUP(A233,'Customer dataset'!$A$1:$I$284,9)</f>
        <v>57</v>
      </c>
      <c r="D233" s="15" t="str">
        <f>VLOOKUP(A233,'Customer dataset'!$A$2:$I$284,7)</f>
        <v>SW19 1QJ</v>
      </c>
      <c r="E233" s="16" t="str">
        <f>VLOOKUP(A233,'Customer dataset'!$A$2:$I$284,6)</f>
        <v>F</v>
      </c>
      <c r="F233">
        <f>VLOOKUP(A233,Recency!A73:E329,4)</f>
        <v>1</v>
      </c>
      <c r="G233">
        <f>VLOOKUP(A233,Frequency!A74:C329,3)</f>
        <v>3</v>
      </c>
      <c r="H233">
        <f>VLOOKUP(A233,'Monetary value'!A74:D329,4)</f>
        <v>3</v>
      </c>
      <c r="I233" s="18">
        <f t="shared" si="3"/>
        <v>2.3333333333333335</v>
      </c>
      <c r="L233" s="4"/>
    </row>
    <row r="234" spans="1:12" x14ac:dyDescent="0.2">
      <c r="A234" s="4">
        <v>12423</v>
      </c>
      <c r="B234" s="15"/>
      <c r="C234" s="15">
        <f>VLOOKUP(A234,'Customer dataset'!$A$1:$I$284,9)</f>
        <v>59</v>
      </c>
      <c r="D234" s="15" t="str">
        <f>VLOOKUP(A234,'Customer dataset'!$A$2:$I$284,7)</f>
        <v>LE6 0FH</v>
      </c>
      <c r="E234" s="16" t="str">
        <f>VLOOKUP(A234,'Customer dataset'!$A$2:$I$284,6)</f>
        <v>F</v>
      </c>
      <c r="F234">
        <f>VLOOKUP(A234,Recency!A23:E279,4)</f>
        <v>1</v>
      </c>
      <c r="G234">
        <f>VLOOKUP(A234,Frequency!A24:C279,3)</f>
        <v>3</v>
      </c>
      <c r="H234">
        <f>VLOOKUP(A234,'Monetary value'!A24:D279,4)</f>
        <v>3</v>
      </c>
      <c r="I234" s="18">
        <f t="shared" si="3"/>
        <v>2.3333333333333335</v>
      </c>
      <c r="L234" s="4"/>
    </row>
    <row r="235" spans="1:12" x14ac:dyDescent="0.2">
      <c r="A235" s="4">
        <v>18062</v>
      </c>
      <c r="B235" s="15"/>
      <c r="C235" s="15">
        <f>VLOOKUP(A235,'Customer dataset'!$A$1:$I$284,9)</f>
        <v>43</v>
      </c>
      <c r="D235" s="15" t="str">
        <f>VLOOKUP(A235,'Customer dataset'!$A$2:$I$284,7)</f>
        <v>NG16 5AZ</v>
      </c>
      <c r="E235" s="16" t="str">
        <f>VLOOKUP(A235,'Customer dataset'!$A$2:$I$284,6)</f>
        <v>F</v>
      </c>
      <c r="F235">
        <f>VLOOKUP(A235,Recency!A101:E357,4)</f>
        <v>2</v>
      </c>
      <c r="G235">
        <f>VLOOKUP(A235,Frequency!A102:C357,3)</f>
        <v>3</v>
      </c>
      <c r="H235">
        <f>VLOOKUP(A235,'Monetary value'!A102:D357,4)</f>
        <v>4</v>
      </c>
      <c r="I235" s="18">
        <f t="shared" si="3"/>
        <v>3</v>
      </c>
      <c r="L235" s="4"/>
    </row>
    <row r="236" spans="1:12" x14ac:dyDescent="0.2">
      <c r="A236" s="4">
        <v>18219</v>
      </c>
      <c r="B236" s="15"/>
      <c r="C236" s="15">
        <f>VLOOKUP(A236,'Customer dataset'!$A$1:$I$284,9)</f>
        <v>47</v>
      </c>
      <c r="D236" s="15" t="str">
        <f>VLOOKUP(A236,'Customer dataset'!$A$2:$I$284,7)</f>
        <v>SW15 1DN</v>
      </c>
      <c r="E236" s="16" t="str">
        <f>VLOOKUP(A236,'Customer dataset'!$A$2:$I$284,6)</f>
        <v>F</v>
      </c>
      <c r="F236">
        <f>VLOOKUP(A236,Recency!A208:E464,4)</f>
        <v>4</v>
      </c>
      <c r="G236">
        <f>VLOOKUP(A236,Frequency!A209:C464,3)</f>
        <v>4</v>
      </c>
      <c r="H236">
        <f>VLOOKUP(A236,'Monetary value'!A209:D464,4)</f>
        <v>3</v>
      </c>
      <c r="I236" s="18">
        <f t="shared" si="3"/>
        <v>3.6666666666666665</v>
      </c>
      <c r="L236" s="4"/>
    </row>
    <row r="237" spans="1:12" x14ac:dyDescent="0.2">
      <c r="A237" s="4">
        <v>18168</v>
      </c>
      <c r="B237" s="15"/>
      <c r="C237" s="15">
        <f>VLOOKUP(A237,'Customer dataset'!$A$1:$I$284,9)</f>
        <v>53</v>
      </c>
      <c r="D237" s="15" t="str">
        <f>VLOOKUP(A237,'Customer dataset'!$A$2:$I$284,7)</f>
        <v>DE72 3BT</v>
      </c>
      <c r="E237" s="16" t="str">
        <f>VLOOKUP(A237,'Customer dataset'!$A$2:$I$284,6)</f>
        <v>F</v>
      </c>
      <c r="F237">
        <f>VLOOKUP(A237,Recency!A175:E431,4)</f>
        <v>4</v>
      </c>
      <c r="G237">
        <f>VLOOKUP(A237,Frequency!A176:C431,3)</f>
        <v>3</v>
      </c>
      <c r="H237">
        <f>VLOOKUP(A237,'Monetary value'!A176:D431,4)</f>
        <v>4</v>
      </c>
      <c r="I237" s="18">
        <f t="shared" si="3"/>
        <v>3.6666666666666665</v>
      </c>
      <c r="L237" s="4"/>
    </row>
    <row r="238" spans="1:12" x14ac:dyDescent="0.2">
      <c r="A238" s="4">
        <v>12412</v>
      </c>
      <c r="B238" s="15"/>
      <c r="C238" s="15">
        <f>VLOOKUP(A238,'Customer dataset'!$A$1:$I$284,9)</f>
        <v>56</v>
      </c>
      <c r="D238" s="15" t="str">
        <f>VLOOKUP(A238,'Customer dataset'!$A$2:$I$284,7)</f>
        <v>LE15 6BJ</v>
      </c>
      <c r="E238" s="16" t="str">
        <f>VLOOKUP(A238,'Customer dataset'!$A$2:$I$284,6)</f>
        <v>M</v>
      </c>
      <c r="F238">
        <f>VLOOKUP(A238,Recency!A15:E271,4)</f>
        <v>1</v>
      </c>
      <c r="G238">
        <f>VLOOKUP(A238,Frequency!A16:C271,3)</f>
        <v>4</v>
      </c>
      <c r="H238">
        <f>VLOOKUP(A238,'Monetary value'!A16:D271,4)</f>
        <v>3</v>
      </c>
      <c r="I238" s="18">
        <f t="shared" si="3"/>
        <v>2.6666666666666665</v>
      </c>
      <c r="L238" s="4"/>
    </row>
    <row r="239" spans="1:12" x14ac:dyDescent="0.2">
      <c r="A239" s="4">
        <v>12393</v>
      </c>
      <c r="B239" s="15"/>
      <c r="C239" s="15">
        <f>VLOOKUP(A239,'Customer dataset'!$A$1:$I$284,9)</f>
        <v>58</v>
      </c>
      <c r="D239" s="15" t="str">
        <f>VLOOKUP(A239,'Customer dataset'!$A$2:$I$284,7)</f>
        <v>DE11 8LB</v>
      </c>
      <c r="E239" s="16" t="str">
        <f>VLOOKUP(A239,'Customer dataset'!$A$2:$I$284,6)</f>
        <v>F</v>
      </c>
      <c r="F239">
        <f>VLOOKUP(A239,Recency!A3:E259,4)</f>
        <v>1</v>
      </c>
      <c r="G239">
        <f>VLOOKUP(A239,Frequency!A4:C259,3)</f>
        <v>3</v>
      </c>
      <c r="H239">
        <f>VLOOKUP(A239,'Monetary value'!A4:D259,4)</f>
        <v>4</v>
      </c>
      <c r="I239" s="18">
        <f t="shared" si="3"/>
        <v>2.6666666666666665</v>
      </c>
      <c r="L239" s="4"/>
    </row>
    <row r="240" spans="1:12" x14ac:dyDescent="0.2">
      <c r="A240" s="4">
        <v>18237</v>
      </c>
      <c r="B240" s="15"/>
      <c r="C240" s="15">
        <f>VLOOKUP(A240,'Customer dataset'!$A$1:$I$284,9)</f>
        <v>67</v>
      </c>
      <c r="D240" s="15" t="str">
        <f>VLOOKUP(A240,'Customer dataset'!$A$2:$I$284,7)</f>
        <v>NG34 8NT</v>
      </c>
      <c r="E240" s="16" t="str">
        <f>VLOOKUP(A240,'Customer dataset'!$A$2:$I$284,6)</f>
        <v>F</v>
      </c>
      <c r="F240">
        <f>VLOOKUP(A240,Recency!A224:E480,4)</f>
        <v>4</v>
      </c>
      <c r="G240">
        <f>VLOOKUP(A240,Frequency!A225:C480,3)</f>
        <v>3</v>
      </c>
      <c r="H240">
        <f>VLOOKUP(A240,'Monetary value'!A225:D480,4)</f>
        <v>4</v>
      </c>
      <c r="I240" s="18">
        <f t="shared" si="3"/>
        <v>3.6666666666666665</v>
      </c>
      <c r="L240" s="4"/>
    </row>
    <row r="241" spans="1:12" x14ac:dyDescent="0.2">
      <c r="A241" s="4">
        <v>18172</v>
      </c>
      <c r="B241" s="15"/>
      <c r="C241" s="15">
        <f>VLOOKUP(A241,'Customer dataset'!$A$1:$I$284,9)</f>
        <v>40</v>
      </c>
      <c r="D241" s="15" t="str">
        <f>VLOOKUP(A241,'Customer dataset'!$A$2:$I$284,7)</f>
        <v>LE11 2DX</v>
      </c>
      <c r="E241" s="16" t="str">
        <f>VLOOKUP(A241,'Customer dataset'!$A$2:$I$284,6)</f>
        <v>F</v>
      </c>
      <c r="F241">
        <f>VLOOKUP(A241,Recency!A178:E434,4)</f>
        <v>4</v>
      </c>
      <c r="G241">
        <f>VLOOKUP(A241,Frequency!A179:C434,3)</f>
        <v>4</v>
      </c>
      <c r="H241">
        <f>VLOOKUP(A241,'Monetary value'!A179:D434,4)</f>
        <v>4</v>
      </c>
      <c r="I241" s="18">
        <f t="shared" si="3"/>
        <v>4</v>
      </c>
      <c r="L241" s="4"/>
    </row>
    <row r="242" spans="1:12" x14ac:dyDescent="0.2">
      <c r="A242" s="4">
        <v>12406</v>
      </c>
      <c r="B242" s="15"/>
      <c r="C242" s="15">
        <f>VLOOKUP(A242,'Customer dataset'!$A$1:$I$284,9)</f>
        <v>42</v>
      </c>
      <c r="D242" s="15" t="str">
        <f>VLOOKUP(A242,'Customer dataset'!$A$2:$I$284,7)</f>
        <v>HA6 2FP</v>
      </c>
      <c r="E242" s="16" t="str">
        <f>VLOOKUP(A242,'Customer dataset'!$A$2:$I$284,6)</f>
        <v>F</v>
      </c>
      <c r="F242">
        <f>VLOOKUP(A242,Recency!A11:E267,4)</f>
        <v>1</v>
      </c>
      <c r="G242">
        <f>VLOOKUP(A242,Frequency!A12:C267,3)</f>
        <v>4</v>
      </c>
      <c r="H242">
        <f>VLOOKUP(A242,'Monetary value'!A12:D267,4)</f>
        <v>4</v>
      </c>
      <c r="I242" s="18">
        <f t="shared" si="3"/>
        <v>3</v>
      </c>
      <c r="L242" s="4"/>
    </row>
    <row r="243" spans="1:12" x14ac:dyDescent="0.2">
      <c r="A243" s="4">
        <v>18094</v>
      </c>
      <c r="B243" s="15"/>
      <c r="C243" s="15">
        <f>VLOOKUP(A243,'Customer dataset'!$A$1:$I$284,9)</f>
        <v>45</v>
      </c>
      <c r="D243" s="15" t="str">
        <f>VLOOKUP(A243,'Customer dataset'!$A$2:$I$284,7)</f>
        <v>SW2 2LH</v>
      </c>
      <c r="E243" s="16" t="str">
        <f>VLOOKUP(A243,'Customer dataset'!$A$2:$I$284,6)</f>
        <v>F</v>
      </c>
      <c r="F243">
        <f>VLOOKUP(A243,Recency!A126:E382,4)</f>
        <v>3</v>
      </c>
      <c r="G243">
        <f>VLOOKUP(A243,Frequency!A127:C382,3)</f>
        <v>4</v>
      </c>
      <c r="H243">
        <f>VLOOKUP(A243,'Monetary value'!A127:D382,4)</f>
        <v>4</v>
      </c>
      <c r="I243" s="18">
        <f t="shared" si="3"/>
        <v>3.6666666666666665</v>
      </c>
      <c r="L243" s="4"/>
    </row>
    <row r="244" spans="1:12" x14ac:dyDescent="0.2">
      <c r="A244" s="4">
        <v>18169</v>
      </c>
      <c r="B244" s="15"/>
      <c r="C244" s="15">
        <f>VLOOKUP(A244,'Customer dataset'!$A$1:$I$284,9)</f>
        <v>46</v>
      </c>
      <c r="D244" s="15" t="str">
        <f>VLOOKUP(A244,'Customer dataset'!$A$2:$I$284,7)</f>
        <v>HA5 2RY</v>
      </c>
      <c r="E244" s="16" t="str">
        <f>VLOOKUP(A244,'Customer dataset'!$A$2:$I$284,6)</f>
        <v>M</v>
      </c>
      <c r="F244">
        <f>VLOOKUP(A244,Recency!A176:E432,4)</f>
        <v>4</v>
      </c>
      <c r="G244">
        <f>VLOOKUP(A244,Frequency!A177:C432,3)</f>
        <v>4</v>
      </c>
      <c r="H244">
        <f>VLOOKUP(A244,'Monetary value'!A177:D432,4)</f>
        <v>4</v>
      </c>
      <c r="I244" s="18">
        <f t="shared" si="3"/>
        <v>4</v>
      </c>
      <c r="L244" s="4"/>
    </row>
    <row r="245" spans="1:12" x14ac:dyDescent="0.2">
      <c r="A245" s="4">
        <v>18177</v>
      </c>
      <c r="B245" s="15"/>
      <c r="C245" s="15">
        <f>VLOOKUP(A245,'Customer dataset'!$A$1:$I$284,9)</f>
        <v>47</v>
      </c>
      <c r="D245" s="15" t="str">
        <f>VLOOKUP(A245,'Customer dataset'!$A$2:$I$284,7)</f>
        <v>LE15 6BJ</v>
      </c>
      <c r="E245" s="16" t="str">
        <f>VLOOKUP(A245,'Customer dataset'!$A$2:$I$284,6)</f>
        <v>F</v>
      </c>
      <c r="F245">
        <f>VLOOKUP(A245,Recency!A180:E436,4)</f>
        <v>4</v>
      </c>
      <c r="G245">
        <f>VLOOKUP(A245,Frequency!A181:C436,3)</f>
        <v>4</v>
      </c>
      <c r="H245">
        <f>VLOOKUP(A245,'Monetary value'!A181:D436,4)</f>
        <v>4</v>
      </c>
      <c r="I245" s="18">
        <f t="shared" si="3"/>
        <v>4</v>
      </c>
      <c r="L245" s="4"/>
    </row>
    <row r="246" spans="1:12" x14ac:dyDescent="0.2">
      <c r="A246" s="4">
        <v>18198</v>
      </c>
      <c r="B246" s="15"/>
      <c r="C246" s="15">
        <f>VLOOKUP(A246,'Customer dataset'!$A$1:$I$284,9)</f>
        <v>47</v>
      </c>
      <c r="D246" s="15" t="str">
        <f>VLOOKUP(A246,'Customer dataset'!$A$2:$I$284,7)</f>
        <v>NG16 5AZ</v>
      </c>
      <c r="E246" s="16" t="str">
        <f>VLOOKUP(A246,'Customer dataset'!$A$2:$I$284,6)</f>
        <v>F</v>
      </c>
      <c r="F246">
        <f>VLOOKUP(A246,Recency!A194:E450,4)</f>
        <v>4</v>
      </c>
      <c r="G246">
        <f>VLOOKUP(A246,Frequency!A195:C450,3)</f>
        <v>4</v>
      </c>
      <c r="H246">
        <f>VLOOKUP(A246,'Monetary value'!A195:D450,4)</f>
        <v>4</v>
      </c>
      <c r="I246" s="18">
        <f t="shared" si="3"/>
        <v>4</v>
      </c>
      <c r="L246" s="4"/>
    </row>
    <row r="247" spans="1:12" x14ac:dyDescent="0.2">
      <c r="A247" s="4">
        <v>18123</v>
      </c>
      <c r="B247" s="15"/>
      <c r="C247" s="15">
        <f>VLOOKUP(A247,'Customer dataset'!$A$1:$I$284,9)</f>
        <v>51</v>
      </c>
      <c r="D247" s="15" t="str">
        <f>VLOOKUP(A247,'Customer dataset'!$A$2:$I$284,7)</f>
        <v>DE7 4JW</v>
      </c>
      <c r="E247" s="16" t="str">
        <f>VLOOKUP(A247,'Customer dataset'!$A$2:$I$284,6)</f>
        <v>F</v>
      </c>
      <c r="F247">
        <f>VLOOKUP(A247,Recency!A146:E402,4)</f>
        <v>3</v>
      </c>
      <c r="G247">
        <f>VLOOKUP(A247,Frequency!A147:C402,3)</f>
        <v>4</v>
      </c>
      <c r="H247">
        <f>VLOOKUP(A247,'Monetary value'!A147:D402,4)</f>
        <v>4</v>
      </c>
      <c r="I247" s="18">
        <f t="shared" si="3"/>
        <v>3.6666666666666665</v>
      </c>
      <c r="L247" s="4"/>
    </row>
    <row r="248" spans="1:12" x14ac:dyDescent="0.2">
      <c r="A248" s="4">
        <v>17831</v>
      </c>
      <c r="B248" s="15"/>
      <c r="C248" s="15">
        <f>VLOOKUP(A248,'Customer dataset'!$A$1:$I$284,9)</f>
        <v>52</v>
      </c>
      <c r="D248" s="15" t="str">
        <f>VLOOKUP(A248,'Customer dataset'!$A$2:$I$284,7)</f>
        <v>SM6 7LY</v>
      </c>
      <c r="E248" s="16" t="str">
        <f>VLOOKUP(A248,'Customer dataset'!$A$2:$I$284,6)</f>
        <v>F</v>
      </c>
      <c r="F248">
        <f>VLOOKUP(A248,Recency!A66:E322,4)</f>
        <v>1</v>
      </c>
      <c r="G248">
        <f>VLOOKUP(A248,Frequency!A67:C322,3)</f>
        <v>4</v>
      </c>
      <c r="H248">
        <f>VLOOKUP(A248,'Monetary value'!A67:D322,4)</f>
        <v>4</v>
      </c>
      <c r="I248" s="18">
        <f t="shared" si="3"/>
        <v>3</v>
      </c>
      <c r="L248" s="4"/>
    </row>
    <row r="249" spans="1:12" x14ac:dyDescent="0.2">
      <c r="A249" s="4">
        <v>12417</v>
      </c>
      <c r="B249" s="15"/>
      <c r="C249" s="15">
        <f>VLOOKUP(A249,'Customer dataset'!$A$1:$I$284,9)</f>
        <v>53</v>
      </c>
      <c r="D249" s="15" t="str">
        <f>VLOOKUP(A249,'Customer dataset'!$A$2:$I$284,7)</f>
        <v>LE2 2RB</v>
      </c>
      <c r="E249" s="16" t="str">
        <f>VLOOKUP(A249,'Customer dataset'!$A$2:$I$284,6)</f>
        <v>F</v>
      </c>
      <c r="F249">
        <f>VLOOKUP(A249,Recency!A18:E274,4)</f>
        <v>1</v>
      </c>
      <c r="G249">
        <f>VLOOKUP(A249,Frequency!A19:C274,3)</f>
        <v>4</v>
      </c>
      <c r="H249">
        <f>VLOOKUP(A249,'Monetary value'!A19:D274,4)</f>
        <v>4</v>
      </c>
      <c r="I249" s="18">
        <f t="shared" si="3"/>
        <v>3</v>
      </c>
    </row>
    <row r="250" spans="1:12" x14ac:dyDescent="0.2">
      <c r="A250" s="4">
        <v>18218</v>
      </c>
      <c r="B250" s="15"/>
      <c r="C250" s="15">
        <f>VLOOKUP(A250,'Customer dataset'!$A$1:$I$284,9)</f>
        <v>54</v>
      </c>
      <c r="D250" s="15" t="str">
        <f>VLOOKUP(A250,'Customer dataset'!$A$2:$I$284,7)</f>
        <v>SM6 7LY</v>
      </c>
      <c r="E250" s="16" t="str">
        <f>VLOOKUP(A250,'Customer dataset'!$A$2:$I$284,6)</f>
        <v>F</v>
      </c>
      <c r="F250">
        <f>VLOOKUP(A250,Recency!A207:E463,4)</f>
        <v>4</v>
      </c>
      <c r="G250">
        <f>VLOOKUP(A250,Frequency!A208:C463,3)</f>
        <v>4</v>
      </c>
      <c r="H250">
        <f>VLOOKUP(A250,'Monetary value'!A208:D463,4)</f>
        <v>4</v>
      </c>
      <c r="I250" s="18">
        <f t="shared" si="3"/>
        <v>4</v>
      </c>
    </row>
    <row r="251" spans="1:12" x14ac:dyDescent="0.2">
      <c r="A251" s="4">
        <v>18015</v>
      </c>
      <c r="B251" s="15"/>
      <c r="C251" s="15">
        <f>VLOOKUP(A251,'Customer dataset'!$A$1:$I$284,9)</f>
        <v>55</v>
      </c>
      <c r="D251" s="15" t="str">
        <f>VLOOKUP(A251,'Customer dataset'!$A$2:$I$284,7)</f>
        <v>WC1V 7EN</v>
      </c>
      <c r="E251" s="16" t="str">
        <f>VLOOKUP(A251,'Customer dataset'!$A$2:$I$284,6)</f>
        <v>F</v>
      </c>
      <c r="F251">
        <f>VLOOKUP(A251,Recency!A85:E341,4)</f>
        <v>2</v>
      </c>
      <c r="G251">
        <f>VLOOKUP(A251,Frequency!A86:C341,3)</f>
        <v>4</v>
      </c>
      <c r="H251">
        <f>VLOOKUP(A251,'Monetary value'!A86:D341,4)</f>
        <v>4</v>
      </c>
      <c r="I251" s="18">
        <f t="shared" si="3"/>
        <v>3.3333333333333335</v>
      </c>
    </row>
    <row r="252" spans="1:12" x14ac:dyDescent="0.2">
      <c r="A252" s="4">
        <v>18133</v>
      </c>
      <c r="B252" s="15"/>
      <c r="C252" s="15">
        <f>VLOOKUP(A252,'Customer dataset'!$A$1:$I$284,9)</f>
        <v>56</v>
      </c>
      <c r="D252" s="15" t="str">
        <f>VLOOKUP(A252,'Customer dataset'!$A$2:$I$284,7)</f>
        <v>LE12 6TZ</v>
      </c>
      <c r="E252" s="16" t="str">
        <f>VLOOKUP(A252,'Customer dataset'!$A$2:$I$284,6)</f>
        <v>M</v>
      </c>
      <c r="F252">
        <f>VLOOKUP(A252,Recency!A153:E409,4)</f>
        <v>3</v>
      </c>
      <c r="G252">
        <f>VLOOKUP(A252,Frequency!A154:C409,3)</f>
        <v>4</v>
      </c>
      <c r="H252">
        <f>VLOOKUP(A252,'Monetary value'!A154:D409,4)</f>
        <v>4</v>
      </c>
      <c r="I252" s="18">
        <f t="shared" si="3"/>
        <v>3.6666666666666665</v>
      </c>
    </row>
    <row r="253" spans="1:12" x14ac:dyDescent="0.2">
      <c r="A253" s="4">
        <v>18227</v>
      </c>
      <c r="B253" s="15"/>
      <c r="C253" s="15">
        <f>VLOOKUP(A253,'Customer dataset'!$A$1:$I$284,9)</f>
        <v>56</v>
      </c>
      <c r="D253" s="15" t="str">
        <f>VLOOKUP(A253,'Customer dataset'!$A$2:$I$284,7)</f>
        <v>NG1 6HL</v>
      </c>
      <c r="E253" s="16" t="str">
        <f>VLOOKUP(A253,'Customer dataset'!$A$2:$I$284,6)</f>
        <v>F</v>
      </c>
      <c r="F253">
        <f>VLOOKUP(A253,Recency!A215:E471,4)</f>
        <v>4</v>
      </c>
      <c r="G253">
        <f>VLOOKUP(A253,Frequency!A216:C471,3)</f>
        <v>4</v>
      </c>
      <c r="H253">
        <f>VLOOKUP(A253,'Monetary value'!A216:D471,4)</f>
        <v>4</v>
      </c>
      <c r="I253" s="18">
        <f t="shared" si="3"/>
        <v>4</v>
      </c>
    </row>
    <row r="254" spans="1:12" x14ac:dyDescent="0.2">
      <c r="A254" s="4">
        <v>18114</v>
      </c>
      <c r="B254" s="15"/>
      <c r="C254" s="15">
        <f>VLOOKUP(A254,'Customer dataset'!$A$1:$I$284,9)</f>
        <v>57</v>
      </c>
      <c r="D254" s="15" t="str">
        <f>VLOOKUP(A254,'Customer dataset'!$A$2:$I$284,7)</f>
        <v>DE11 8LB</v>
      </c>
      <c r="E254" s="16" t="str">
        <f>VLOOKUP(A254,'Customer dataset'!$A$2:$I$284,6)</f>
        <v>F</v>
      </c>
      <c r="F254">
        <f>VLOOKUP(A254,Recency!A139:E395,4)</f>
        <v>3</v>
      </c>
      <c r="G254">
        <f>VLOOKUP(A254,Frequency!A140:C395,3)</f>
        <v>4</v>
      </c>
      <c r="H254">
        <f>VLOOKUP(A254,'Monetary value'!A140:D395,4)</f>
        <v>4</v>
      </c>
      <c r="I254" s="18">
        <f t="shared" si="3"/>
        <v>3.6666666666666665</v>
      </c>
    </row>
    <row r="255" spans="1:12" x14ac:dyDescent="0.2">
      <c r="A255" s="4">
        <v>18144</v>
      </c>
      <c r="B255" s="15"/>
      <c r="C255" s="15">
        <f>VLOOKUP(A255,'Customer dataset'!$A$1:$I$284,9)</f>
        <v>60</v>
      </c>
      <c r="D255" s="15" t="str">
        <f>VLOOKUP(A255,'Customer dataset'!$A$2:$I$284,7)</f>
        <v>LE5 4TP</v>
      </c>
      <c r="E255" s="16" t="str">
        <f>VLOOKUP(A255,'Customer dataset'!$A$2:$I$284,6)</f>
        <v>F</v>
      </c>
      <c r="F255">
        <f>VLOOKUP(A255,Recency!A161:E417,4)</f>
        <v>3</v>
      </c>
      <c r="G255">
        <f>VLOOKUP(A255,Frequency!A162:C417,3)</f>
        <v>4</v>
      </c>
      <c r="H255">
        <f>VLOOKUP(A255,'Monetary value'!A162:D417,4)</f>
        <v>4</v>
      </c>
      <c r="I255" s="18">
        <f t="shared" si="3"/>
        <v>3.6666666666666665</v>
      </c>
    </row>
    <row r="256" spans="1:12" x14ac:dyDescent="0.2">
      <c r="A256" s="4">
        <v>18192</v>
      </c>
      <c r="B256" s="15"/>
      <c r="C256" s="15">
        <f>VLOOKUP(A256,'Customer dataset'!$A$1:$I$284,9)</f>
        <v>69</v>
      </c>
      <c r="D256" s="15" t="str">
        <f>VLOOKUP(A256,'Customer dataset'!$A$2:$I$284,7)</f>
        <v>SW16 4RU</v>
      </c>
      <c r="E256" s="16" t="str">
        <f>VLOOKUP(A256,'Customer dataset'!$A$2:$I$284,6)</f>
        <v>F</v>
      </c>
      <c r="F256">
        <f>VLOOKUP(A256,Recency!A190:E446,4)</f>
        <v>4</v>
      </c>
      <c r="G256">
        <f>VLOOKUP(A256,Frequency!A191:C446,3)</f>
        <v>4</v>
      </c>
      <c r="H256">
        <f>VLOOKUP(A256,'Monetary value'!A191:D446,4)</f>
        <v>4</v>
      </c>
      <c r="I256" s="18">
        <f t="shared" si="3"/>
        <v>4</v>
      </c>
    </row>
    <row r="257" spans="1:9" x14ac:dyDescent="0.2">
      <c r="A257" s="4">
        <v>18165</v>
      </c>
      <c r="B257" s="15"/>
      <c r="C257" s="15">
        <f>VLOOKUP(A257,'Customer dataset'!$A$1:$I$284,9)</f>
        <v>69</v>
      </c>
      <c r="D257" s="15" t="str">
        <f>VLOOKUP(A257,'Customer dataset'!$A$2:$I$284,7)</f>
        <v>DE55 1AT</v>
      </c>
      <c r="E257" s="16" t="str">
        <f>VLOOKUP(A257,'Customer dataset'!$A$2:$I$284,6)</f>
        <v>F</v>
      </c>
      <c r="F257">
        <f>VLOOKUP(A257,Recency!A173:E429,4)</f>
        <v>4</v>
      </c>
      <c r="G257">
        <f>VLOOKUP(A257,Frequency!A174:C429,3)</f>
        <v>4</v>
      </c>
      <c r="H257">
        <f>VLOOKUP(A257,'Monetary value'!A174:D429,4)</f>
        <v>4</v>
      </c>
      <c r="I257" s="18">
        <f t="shared" si="3"/>
        <v>4</v>
      </c>
    </row>
  </sheetData>
  <autoFilter ref="A1:I257" xr:uid="{0D8D7D5F-96B6-4BB4-848F-D95D38E72355}"/>
  <sortState xmlns:xlrd2="http://schemas.microsoft.com/office/spreadsheetml/2017/richdata2" ref="A2:I250">
    <sortCondition ref="I1"/>
  </sortState>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C3711-DD45-48CA-957C-88460DC7F8E1}">
  <dimension ref="A1:I284"/>
  <sheetViews>
    <sheetView zoomScaleNormal="100" workbookViewId="0"/>
  </sheetViews>
  <sheetFormatPr baseColWidth="10" defaultColWidth="8.83203125" defaultRowHeight="15" x14ac:dyDescent="0.2"/>
  <cols>
    <col min="1" max="1" width="19.1640625" customWidth="1"/>
    <col min="3" max="3" width="12" customWidth="1"/>
    <col min="6" max="6" width="31.6640625" bestFit="1" customWidth="1"/>
    <col min="7" max="7" width="15.33203125" bestFit="1" customWidth="1"/>
    <col min="8" max="8" width="2.83203125" bestFit="1" customWidth="1"/>
    <col min="9" max="9" width="10.6640625" bestFit="1" customWidth="1"/>
    <col min="10" max="10" width="6.33203125" bestFit="1" customWidth="1"/>
    <col min="11" max="11" width="10" bestFit="1" customWidth="1"/>
  </cols>
  <sheetData>
    <row r="1" spans="1:9" x14ac:dyDescent="0.2">
      <c r="A1" t="s">
        <v>444</v>
      </c>
      <c r="B1" t="s">
        <v>86</v>
      </c>
      <c r="C1" t="s">
        <v>0</v>
      </c>
      <c r="D1" t="s">
        <v>527</v>
      </c>
    </row>
    <row r="2" spans="1:9" x14ac:dyDescent="0.2">
      <c r="A2">
        <v>12390</v>
      </c>
      <c r="B2" t="s">
        <v>92</v>
      </c>
      <c r="C2" t="s">
        <v>1</v>
      </c>
      <c r="D2">
        <v>60</v>
      </c>
      <c r="F2" s="7" t="s">
        <v>508</v>
      </c>
      <c r="G2" s="7" t="s">
        <v>507</v>
      </c>
    </row>
    <row r="3" spans="1:9" x14ac:dyDescent="0.2">
      <c r="A3">
        <v>12391</v>
      </c>
      <c r="B3" t="s">
        <v>91</v>
      </c>
      <c r="C3" t="s">
        <v>447</v>
      </c>
      <c r="D3">
        <v>48</v>
      </c>
      <c r="F3" s="7" t="s">
        <v>490</v>
      </c>
      <c r="G3" t="s">
        <v>91</v>
      </c>
      <c r="H3" t="s">
        <v>92</v>
      </c>
      <c r="I3" t="s">
        <v>491</v>
      </c>
    </row>
    <row r="4" spans="1:9" x14ac:dyDescent="0.2">
      <c r="A4">
        <v>12393</v>
      </c>
      <c r="B4" t="s">
        <v>91</v>
      </c>
      <c r="C4" t="s">
        <v>447</v>
      </c>
      <c r="D4">
        <v>58</v>
      </c>
      <c r="F4" s="2" t="s">
        <v>1</v>
      </c>
      <c r="G4">
        <v>132</v>
      </c>
      <c r="H4">
        <v>8</v>
      </c>
      <c r="I4">
        <v>140</v>
      </c>
    </row>
    <row r="5" spans="1:9" x14ac:dyDescent="0.2">
      <c r="A5">
        <v>12394</v>
      </c>
      <c r="B5" t="s">
        <v>91</v>
      </c>
      <c r="C5" t="s">
        <v>447</v>
      </c>
      <c r="D5">
        <v>65</v>
      </c>
      <c r="F5" s="13" t="s">
        <v>501</v>
      </c>
      <c r="G5">
        <v>8</v>
      </c>
      <c r="H5">
        <v>2</v>
      </c>
      <c r="I5">
        <v>10</v>
      </c>
    </row>
    <row r="6" spans="1:9" x14ac:dyDescent="0.2">
      <c r="A6">
        <v>12395</v>
      </c>
      <c r="B6" t="s">
        <v>91</v>
      </c>
      <c r="C6" t="s">
        <v>447</v>
      </c>
      <c r="D6">
        <v>55</v>
      </c>
      <c r="F6" s="13" t="s">
        <v>502</v>
      </c>
      <c r="G6">
        <v>36</v>
      </c>
      <c r="H6">
        <v>3</v>
      </c>
      <c r="I6">
        <v>39</v>
      </c>
    </row>
    <row r="7" spans="1:9" x14ac:dyDescent="0.2">
      <c r="A7">
        <v>12397</v>
      </c>
      <c r="B7" t="s">
        <v>91</v>
      </c>
      <c r="C7" t="s">
        <v>447</v>
      </c>
      <c r="D7">
        <v>53</v>
      </c>
      <c r="F7" s="13" t="s">
        <v>503</v>
      </c>
      <c r="G7">
        <v>58</v>
      </c>
      <c r="H7">
        <v>2</v>
      </c>
      <c r="I7">
        <v>60</v>
      </c>
    </row>
    <row r="8" spans="1:9" x14ac:dyDescent="0.2">
      <c r="A8">
        <v>12398</v>
      </c>
      <c r="B8" t="s">
        <v>91</v>
      </c>
      <c r="C8" t="s">
        <v>447</v>
      </c>
      <c r="D8">
        <v>78</v>
      </c>
      <c r="F8" s="13" t="s">
        <v>504</v>
      </c>
      <c r="G8">
        <v>25</v>
      </c>
      <c r="H8">
        <v>1</v>
      </c>
      <c r="I8">
        <v>26</v>
      </c>
    </row>
    <row r="9" spans="1:9" x14ac:dyDescent="0.2">
      <c r="A9">
        <v>12399</v>
      </c>
      <c r="B9" t="s">
        <v>92</v>
      </c>
      <c r="C9" t="s">
        <v>447</v>
      </c>
      <c r="D9">
        <v>49</v>
      </c>
      <c r="F9" s="13" t="s">
        <v>551</v>
      </c>
      <c r="G9">
        <v>5</v>
      </c>
      <c r="I9">
        <v>5</v>
      </c>
    </row>
    <row r="10" spans="1:9" x14ac:dyDescent="0.2">
      <c r="A10">
        <v>12401</v>
      </c>
      <c r="B10" t="s">
        <v>91</v>
      </c>
      <c r="C10" t="s">
        <v>447</v>
      </c>
      <c r="D10">
        <v>56</v>
      </c>
      <c r="F10" s="2" t="s">
        <v>447</v>
      </c>
      <c r="G10">
        <v>132</v>
      </c>
      <c r="H10">
        <v>11</v>
      </c>
      <c r="I10">
        <v>143</v>
      </c>
    </row>
    <row r="11" spans="1:9" x14ac:dyDescent="0.2">
      <c r="A11">
        <v>12402</v>
      </c>
      <c r="B11" t="s">
        <v>91</v>
      </c>
      <c r="C11" t="s">
        <v>447</v>
      </c>
      <c r="D11">
        <v>43</v>
      </c>
      <c r="F11" s="13" t="s">
        <v>501</v>
      </c>
      <c r="G11">
        <v>3</v>
      </c>
      <c r="I11">
        <v>3</v>
      </c>
    </row>
    <row r="12" spans="1:9" x14ac:dyDescent="0.2">
      <c r="A12">
        <v>12403</v>
      </c>
      <c r="B12" t="s">
        <v>91</v>
      </c>
      <c r="C12" t="s">
        <v>447</v>
      </c>
      <c r="D12">
        <v>56</v>
      </c>
      <c r="F12" s="13" t="s">
        <v>502</v>
      </c>
      <c r="G12">
        <v>35</v>
      </c>
      <c r="H12">
        <v>1</v>
      </c>
      <c r="I12">
        <v>36</v>
      </c>
    </row>
    <row r="13" spans="1:9" x14ac:dyDescent="0.2">
      <c r="A13">
        <v>12405</v>
      </c>
      <c r="B13" t="s">
        <v>91</v>
      </c>
      <c r="C13" t="s">
        <v>1</v>
      </c>
      <c r="D13">
        <v>56</v>
      </c>
      <c r="F13" s="13" t="s">
        <v>503</v>
      </c>
      <c r="G13">
        <v>62</v>
      </c>
      <c r="H13">
        <v>9</v>
      </c>
      <c r="I13">
        <v>71</v>
      </c>
    </row>
    <row r="14" spans="1:9" x14ac:dyDescent="0.2">
      <c r="A14">
        <v>12406</v>
      </c>
      <c r="B14" t="s">
        <v>91</v>
      </c>
      <c r="C14" t="s">
        <v>1</v>
      </c>
      <c r="D14">
        <v>42</v>
      </c>
      <c r="F14" s="13" t="s">
        <v>504</v>
      </c>
      <c r="G14">
        <v>28</v>
      </c>
      <c r="H14">
        <v>1</v>
      </c>
      <c r="I14">
        <v>29</v>
      </c>
    </row>
    <row r="15" spans="1:9" x14ac:dyDescent="0.2">
      <c r="A15">
        <v>12407</v>
      </c>
      <c r="B15" t="s">
        <v>91</v>
      </c>
      <c r="C15" t="s">
        <v>447</v>
      </c>
      <c r="D15">
        <v>52</v>
      </c>
      <c r="F15" s="13" t="s">
        <v>551</v>
      </c>
      <c r="G15">
        <v>4</v>
      </c>
      <c r="I15">
        <v>4</v>
      </c>
    </row>
    <row r="16" spans="1:9" x14ac:dyDescent="0.2">
      <c r="A16">
        <v>12408</v>
      </c>
      <c r="B16" t="s">
        <v>92</v>
      </c>
      <c r="C16" t="s">
        <v>447</v>
      </c>
      <c r="D16">
        <v>54</v>
      </c>
      <c r="F16" s="2" t="s">
        <v>491</v>
      </c>
      <c r="G16">
        <v>264</v>
      </c>
      <c r="H16">
        <v>19</v>
      </c>
      <c r="I16">
        <v>283</v>
      </c>
    </row>
    <row r="17" spans="1:4" x14ac:dyDescent="0.2">
      <c r="A17">
        <v>12409</v>
      </c>
      <c r="B17" t="s">
        <v>91</v>
      </c>
      <c r="C17" t="s">
        <v>447</v>
      </c>
      <c r="D17">
        <v>52</v>
      </c>
    </row>
    <row r="18" spans="1:4" x14ac:dyDescent="0.2">
      <c r="A18">
        <v>12410</v>
      </c>
      <c r="B18" t="s">
        <v>92</v>
      </c>
      <c r="C18" t="s">
        <v>447</v>
      </c>
      <c r="D18">
        <v>54</v>
      </c>
    </row>
    <row r="19" spans="1:4" x14ac:dyDescent="0.2">
      <c r="A19">
        <v>12412</v>
      </c>
      <c r="B19" t="s">
        <v>92</v>
      </c>
      <c r="C19" t="s">
        <v>447</v>
      </c>
      <c r="D19">
        <v>56</v>
      </c>
    </row>
    <row r="20" spans="1:4" x14ac:dyDescent="0.2">
      <c r="A20">
        <v>12413</v>
      </c>
      <c r="B20" t="s">
        <v>91</v>
      </c>
      <c r="C20" t="s">
        <v>447</v>
      </c>
      <c r="D20">
        <v>47</v>
      </c>
    </row>
    <row r="21" spans="1:4" x14ac:dyDescent="0.2">
      <c r="A21">
        <v>12414</v>
      </c>
      <c r="B21" t="s">
        <v>91</v>
      </c>
      <c r="C21" t="s">
        <v>447</v>
      </c>
      <c r="D21">
        <v>41</v>
      </c>
    </row>
    <row r="22" spans="1:4" x14ac:dyDescent="0.2">
      <c r="A22">
        <v>12417</v>
      </c>
      <c r="B22" t="s">
        <v>91</v>
      </c>
      <c r="C22" t="s">
        <v>447</v>
      </c>
      <c r="D22">
        <v>53</v>
      </c>
    </row>
    <row r="23" spans="1:4" x14ac:dyDescent="0.2">
      <c r="A23">
        <v>12418</v>
      </c>
      <c r="B23" t="s">
        <v>91</v>
      </c>
      <c r="C23" t="s">
        <v>447</v>
      </c>
      <c r="D23">
        <v>54</v>
      </c>
    </row>
    <row r="24" spans="1:4" x14ac:dyDescent="0.2">
      <c r="A24">
        <v>12420</v>
      </c>
      <c r="B24" t="s">
        <v>91</v>
      </c>
      <c r="C24" t="s">
        <v>447</v>
      </c>
      <c r="D24">
        <v>51</v>
      </c>
    </row>
    <row r="25" spans="1:4" x14ac:dyDescent="0.2">
      <c r="A25">
        <v>12421</v>
      </c>
      <c r="B25" t="s">
        <v>91</v>
      </c>
      <c r="C25" t="s">
        <v>447</v>
      </c>
      <c r="D25">
        <v>49</v>
      </c>
    </row>
    <row r="26" spans="1:4" x14ac:dyDescent="0.2">
      <c r="A26">
        <v>12422</v>
      </c>
      <c r="B26" t="s">
        <v>91</v>
      </c>
      <c r="C26" t="s">
        <v>447</v>
      </c>
      <c r="D26">
        <v>60</v>
      </c>
    </row>
    <row r="27" spans="1:4" x14ac:dyDescent="0.2">
      <c r="A27">
        <v>12423</v>
      </c>
      <c r="B27" t="s">
        <v>91</v>
      </c>
      <c r="C27" t="s">
        <v>447</v>
      </c>
      <c r="D27">
        <v>59</v>
      </c>
    </row>
    <row r="28" spans="1:4" x14ac:dyDescent="0.2">
      <c r="A28">
        <v>12424</v>
      </c>
      <c r="B28" t="s">
        <v>91</v>
      </c>
      <c r="C28" t="s">
        <v>447</v>
      </c>
      <c r="D28">
        <v>54</v>
      </c>
    </row>
    <row r="29" spans="1:4" x14ac:dyDescent="0.2">
      <c r="A29">
        <v>12425</v>
      </c>
      <c r="B29" t="s">
        <v>91</v>
      </c>
      <c r="C29" t="s">
        <v>1</v>
      </c>
      <c r="D29">
        <v>63</v>
      </c>
    </row>
    <row r="30" spans="1:4" x14ac:dyDescent="0.2">
      <c r="A30">
        <v>12426</v>
      </c>
      <c r="B30" t="s">
        <v>91</v>
      </c>
      <c r="C30" t="s">
        <v>1</v>
      </c>
      <c r="D30">
        <v>48</v>
      </c>
    </row>
    <row r="31" spans="1:4" x14ac:dyDescent="0.2">
      <c r="A31">
        <v>12427</v>
      </c>
      <c r="B31" t="s">
        <v>91</v>
      </c>
      <c r="C31" t="s">
        <v>1</v>
      </c>
      <c r="D31">
        <v>46</v>
      </c>
    </row>
    <row r="32" spans="1:4" x14ac:dyDescent="0.2">
      <c r="A32">
        <v>12456</v>
      </c>
      <c r="B32" t="s">
        <v>91</v>
      </c>
      <c r="C32" t="s">
        <v>447</v>
      </c>
      <c r="D32">
        <v>59</v>
      </c>
    </row>
    <row r="33" spans="1:4" x14ac:dyDescent="0.2">
      <c r="A33">
        <v>13908</v>
      </c>
      <c r="B33" t="s">
        <v>91</v>
      </c>
      <c r="C33" t="s">
        <v>1</v>
      </c>
      <c r="D33">
        <v>60</v>
      </c>
    </row>
    <row r="34" spans="1:4" x14ac:dyDescent="0.2">
      <c r="A34">
        <v>14112</v>
      </c>
      <c r="B34" t="s">
        <v>91</v>
      </c>
      <c r="C34" t="s">
        <v>1</v>
      </c>
      <c r="D34">
        <v>58</v>
      </c>
    </row>
    <row r="35" spans="1:4" x14ac:dyDescent="0.2">
      <c r="A35">
        <v>14117</v>
      </c>
      <c r="B35" t="s">
        <v>91</v>
      </c>
      <c r="C35" t="s">
        <v>1</v>
      </c>
      <c r="D35">
        <v>53</v>
      </c>
    </row>
    <row r="36" spans="1:4" x14ac:dyDescent="0.2">
      <c r="A36">
        <v>14698</v>
      </c>
      <c r="B36" t="s">
        <v>91</v>
      </c>
      <c r="C36" t="s">
        <v>1</v>
      </c>
      <c r="D36">
        <v>76</v>
      </c>
    </row>
    <row r="37" spans="1:4" x14ac:dyDescent="0.2">
      <c r="A37">
        <v>14952</v>
      </c>
      <c r="B37" t="s">
        <v>91</v>
      </c>
      <c r="C37" t="s">
        <v>1</v>
      </c>
      <c r="D37">
        <v>54</v>
      </c>
    </row>
    <row r="38" spans="1:4" x14ac:dyDescent="0.2">
      <c r="A38">
        <v>14953</v>
      </c>
      <c r="B38" t="s">
        <v>91</v>
      </c>
      <c r="C38" t="s">
        <v>1</v>
      </c>
      <c r="D38">
        <v>48</v>
      </c>
    </row>
    <row r="39" spans="1:4" x14ac:dyDescent="0.2">
      <c r="A39">
        <v>14963</v>
      </c>
      <c r="B39" t="s">
        <v>91</v>
      </c>
      <c r="C39" t="s">
        <v>1</v>
      </c>
      <c r="D39">
        <v>56</v>
      </c>
    </row>
    <row r="40" spans="1:4" x14ac:dyDescent="0.2">
      <c r="A40">
        <v>14964</v>
      </c>
      <c r="B40" t="s">
        <v>91</v>
      </c>
      <c r="C40" t="s">
        <v>1</v>
      </c>
      <c r="D40">
        <v>35</v>
      </c>
    </row>
    <row r="41" spans="1:4" x14ac:dyDescent="0.2">
      <c r="A41">
        <v>14965</v>
      </c>
      <c r="B41" t="s">
        <v>91</v>
      </c>
      <c r="C41" t="s">
        <v>447</v>
      </c>
      <c r="D41">
        <v>58</v>
      </c>
    </row>
    <row r="42" spans="1:4" x14ac:dyDescent="0.2">
      <c r="A42">
        <v>14976</v>
      </c>
      <c r="B42" t="s">
        <v>91</v>
      </c>
      <c r="C42" t="s">
        <v>447</v>
      </c>
      <c r="D42">
        <v>37</v>
      </c>
    </row>
    <row r="43" spans="1:4" x14ac:dyDescent="0.2">
      <c r="A43">
        <v>14978</v>
      </c>
      <c r="B43" t="s">
        <v>91</v>
      </c>
      <c r="C43" t="s">
        <v>447</v>
      </c>
      <c r="D43">
        <v>53</v>
      </c>
    </row>
    <row r="44" spans="1:4" x14ac:dyDescent="0.2">
      <c r="A44">
        <v>14997</v>
      </c>
      <c r="B44" t="s">
        <v>91</v>
      </c>
      <c r="C44" t="s">
        <v>447</v>
      </c>
      <c r="D44">
        <v>60</v>
      </c>
    </row>
    <row r="45" spans="1:4" x14ac:dyDescent="0.2">
      <c r="A45">
        <v>14998</v>
      </c>
      <c r="B45" t="s">
        <v>91</v>
      </c>
      <c r="C45" t="s">
        <v>447</v>
      </c>
      <c r="D45">
        <v>45</v>
      </c>
    </row>
    <row r="46" spans="1:4" x14ac:dyDescent="0.2">
      <c r="A46">
        <v>14999</v>
      </c>
      <c r="B46" t="s">
        <v>91</v>
      </c>
      <c r="C46" t="s">
        <v>447</v>
      </c>
      <c r="D46">
        <v>49</v>
      </c>
    </row>
    <row r="47" spans="1:4" x14ac:dyDescent="0.2">
      <c r="A47">
        <v>15000</v>
      </c>
      <c r="B47" t="s">
        <v>91</v>
      </c>
      <c r="C47" t="s">
        <v>447</v>
      </c>
      <c r="D47">
        <v>54</v>
      </c>
    </row>
    <row r="48" spans="1:4" x14ac:dyDescent="0.2">
      <c r="A48">
        <v>15002</v>
      </c>
      <c r="B48" t="s">
        <v>91</v>
      </c>
      <c r="C48" t="s">
        <v>447</v>
      </c>
      <c r="D48">
        <v>56</v>
      </c>
    </row>
    <row r="49" spans="1:4" x14ac:dyDescent="0.2">
      <c r="A49">
        <v>15585</v>
      </c>
      <c r="B49" t="s">
        <v>92</v>
      </c>
      <c r="C49" t="s">
        <v>447</v>
      </c>
      <c r="D49">
        <v>51</v>
      </c>
    </row>
    <row r="50" spans="1:4" x14ac:dyDescent="0.2">
      <c r="A50">
        <v>15587</v>
      </c>
      <c r="B50" t="s">
        <v>91</v>
      </c>
      <c r="C50" t="s">
        <v>447</v>
      </c>
      <c r="D50">
        <v>53</v>
      </c>
    </row>
    <row r="51" spans="1:4" x14ac:dyDescent="0.2">
      <c r="A51">
        <v>15589</v>
      </c>
      <c r="B51" t="s">
        <v>91</v>
      </c>
      <c r="C51" t="s">
        <v>1</v>
      </c>
      <c r="D51">
        <v>48</v>
      </c>
    </row>
    <row r="52" spans="1:4" x14ac:dyDescent="0.2">
      <c r="A52">
        <v>15590</v>
      </c>
      <c r="B52" t="s">
        <v>91</v>
      </c>
      <c r="C52" t="s">
        <v>1</v>
      </c>
      <c r="D52">
        <v>59</v>
      </c>
    </row>
    <row r="53" spans="1:4" x14ac:dyDescent="0.2">
      <c r="A53">
        <v>15592</v>
      </c>
      <c r="B53" t="s">
        <v>91</v>
      </c>
      <c r="C53" t="s">
        <v>1</v>
      </c>
      <c r="D53">
        <v>44</v>
      </c>
    </row>
    <row r="54" spans="1:4" x14ac:dyDescent="0.2">
      <c r="A54">
        <v>15593</v>
      </c>
      <c r="B54" t="s">
        <v>91</v>
      </c>
      <c r="C54" t="s">
        <v>447</v>
      </c>
      <c r="D54">
        <v>63</v>
      </c>
    </row>
    <row r="55" spans="1:4" x14ac:dyDescent="0.2">
      <c r="A55">
        <v>15594</v>
      </c>
      <c r="B55" t="s">
        <v>91</v>
      </c>
      <c r="C55" t="s">
        <v>1</v>
      </c>
      <c r="D55">
        <v>32</v>
      </c>
    </row>
    <row r="56" spans="1:4" x14ac:dyDescent="0.2">
      <c r="A56">
        <v>15632</v>
      </c>
      <c r="B56" t="s">
        <v>91</v>
      </c>
      <c r="C56" t="s">
        <v>1</v>
      </c>
      <c r="D56">
        <v>57</v>
      </c>
    </row>
    <row r="57" spans="1:4" x14ac:dyDescent="0.2">
      <c r="A57">
        <v>15634</v>
      </c>
      <c r="B57" t="s">
        <v>91</v>
      </c>
      <c r="C57" t="s">
        <v>1</v>
      </c>
      <c r="D57">
        <v>43</v>
      </c>
    </row>
    <row r="58" spans="1:4" x14ac:dyDescent="0.2">
      <c r="A58">
        <v>15636</v>
      </c>
      <c r="B58" t="s">
        <v>91</v>
      </c>
      <c r="C58" t="s">
        <v>1</v>
      </c>
      <c r="D58">
        <v>65</v>
      </c>
    </row>
    <row r="59" spans="1:4" x14ac:dyDescent="0.2">
      <c r="A59">
        <v>15637</v>
      </c>
      <c r="B59" t="s">
        <v>91</v>
      </c>
      <c r="C59" t="s">
        <v>1</v>
      </c>
      <c r="D59">
        <v>55</v>
      </c>
    </row>
    <row r="60" spans="1:4" x14ac:dyDescent="0.2">
      <c r="A60">
        <v>15638</v>
      </c>
      <c r="B60" t="s">
        <v>91</v>
      </c>
      <c r="C60" t="s">
        <v>1</v>
      </c>
      <c r="D60">
        <v>42</v>
      </c>
    </row>
    <row r="61" spans="1:4" x14ac:dyDescent="0.2">
      <c r="A61">
        <v>15639</v>
      </c>
      <c r="B61" t="s">
        <v>91</v>
      </c>
      <c r="C61" t="s">
        <v>1</v>
      </c>
      <c r="D61">
        <v>41</v>
      </c>
    </row>
    <row r="62" spans="1:4" x14ac:dyDescent="0.2">
      <c r="A62">
        <v>15640</v>
      </c>
      <c r="B62" t="s">
        <v>91</v>
      </c>
      <c r="C62" t="s">
        <v>447</v>
      </c>
      <c r="D62">
        <v>47</v>
      </c>
    </row>
    <row r="63" spans="1:4" x14ac:dyDescent="0.2">
      <c r="A63">
        <v>16049</v>
      </c>
      <c r="B63" t="s">
        <v>91</v>
      </c>
      <c r="C63" t="s">
        <v>447</v>
      </c>
      <c r="D63">
        <v>63</v>
      </c>
    </row>
    <row r="64" spans="1:4" x14ac:dyDescent="0.2">
      <c r="A64">
        <v>16050</v>
      </c>
      <c r="B64" t="s">
        <v>91</v>
      </c>
      <c r="C64" t="s">
        <v>447</v>
      </c>
      <c r="D64">
        <v>59</v>
      </c>
    </row>
    <row r="65" spans="1:4" x14ac:dyDescent="0.2">
      <c r="A65">
        <v>16070</v>
      </c>
      <c r="B65" t="s">
        <v>92</v>
      </c>
      <c r="C65" t="s">
        <v>1</v>
      </c>
      <c r="D65">
        <v>39</v>
      </c>
    </row>
    <row r="66" spans="1:4" x14ac:dyDescent="0.2">
      <c r="A66">
        <v>16071</v>
      </c>
      <c r="B66" t="s">
        <v>91</v>
      </c>
      <c r="C66" t="s">
        <v>1</v>
      </c>
      <c r="D66">
        <v>37</v>
      </c>
    </row>
    <row r="67" spans="1:4" x14ac:dyDescent="0.2">
      <c r="A67">
        <v>16072</v>
      </c>
      <c r="B67" t="s">
        <v>91</v>
      </c>
      <c r="C67" t="s">
        <v>1</v>
      </c>
      <c r="D67">
        <v>49</v>
      </c>
    </row>
    <row r="68" spans="1:4" x14ac:dyDescent="0.2">
      <c r="A68">
        <v>16073</v>
      </c>
      <c r="B68" t="s">
        <v>91</v>
      </c>
      <c r="C68" t="s">
        <v>1</v>
      </c>
      <c r="D68">
        <v>57</v>
      </c>
    </row>
    <row r="69" spans="1:4" x14ac:dyDescent="0.2">
      <c r="A69">
        <v>16076</v>
      </c>
      <c r="B69" t="s">
        <v>91</v>
      </c>
      <c r="C69" t="s">
        <v>1</v>
      </c>
      <c r="D69">
        <v>54</v>
      </c>
    </row>
    <row r="70" spans="1:4" x14ac:dyDescent="0.2">
      <c r="A70">
        <v>17790</v>
      </c>
      <c r="B70" t="s">
        <v>91</v>
      </c>
      <c r="C70" t="s">
        <v>1</v>
      </c>
      <c r="D70">
        <v>63</v>
      </c>
    </row>
    <row r="71" spans="1:4" x14ac:dyDescent="0.2">
      <c r="A71">
        <v>17791</v>
      </c>
      <c r="B71" t="s">
        <v>91</v>
      </c>
      <c r="C71" t="s">
        <v>447</v>
      </c>
      <c r="D71">
        <v>54</v>
      </c>
    </row>
    <row r="72" spans="1:4" x14ac:dyDescent="0.2">
      <c r="A72">
        <v>17793</v>
      </c>
      <c r="B72" t="s">
        <v>91</v>
      </c>
      <c r="C72" t="s">
        <v>447</v>
      </c>
      <c r="D72">
        <v>63</v>
      </c>
    </row>
    <row r="73" spans="1:4" x14ac:dyDescent="0.2">
      <c r="A73">
        <v>17800</v>
      </c>
      <c r="B73" t="s">
        <v>91</v>
      </c>
      <c r="C73" t="s">
        <v>1</v>
      </c>
      <c r="D73">
        <v>49</v>
      </c>
    </row>
    <row r="74" spans="1:4" x14ac:dyDescent="0.2">
      <c r="A74">
        <v>17802</v>
      </c>
      <c r="B74" t="s">
        <v>91</v>
      </c>
      <c r="C74" t="s">
        <v>1</v>
      </c>
      <c r="D74">
        <v>64</v>
      </c>
    </row>
    <row r="75" spans="1:4" x14ac:dyDescent="0.2">
      <c r="A75">
        <v>17831</v>
      </c>
      <c r="B75" t="s">
        <v>91</v>
      </c>
      <c r="C75" t="s">
        <v>1</v>
      </c>
      <c r="D75">
        <v>52</v>
      </c>
    </row>
    <row r="76" spans="1:4" x14ac:dyDescent="0.2">
      <c r="A76">
        <v>17832</v>
      </c>
      <c r="B76" t="s">
        <v>91</v>
      </c>
      <c r="C76" t="s">
        <v>1</v>
      </c>
      <c r="D76">
        <v>58</v>
      </c>
    </row>
    <row r="77" spans="1:4" x14ac:dyDescent="0.2">
      <c r="A77">
        <v>17835</v>
      </c>
      <c r="B77" t="s">
        <v>91</v>
      </c>
      <c r="C77" t="s">
        <v>1</v>
      </c>
      <c r="D77">
        <v>55</v>
      </c>
    </row>
    <row r="78" spans="1:4" x14ac:dyDescent="0.2">
      <c r="A78">
        <v>17836</v>
      </c>
      <c r="B78" t="s">
        <v>91</v>
      </c>
      <c r="C78" t="s">
        <v>1</v>
      </c>
      <c r="D78">
        <v>45</v>
      </c>
    </row>
    <row r="79" spans="1:4" x14ac:dyDescent="0.2">
      <c r="A79">
        <v>17837</v>
      </c>
      <c r="B79" t="s">
        <v>91</v>
      </c>
      <c r="C79" t="s">
        <v>1</v>
      </c>
      <c r="D79">
        <v>49</v>
      </c>
    </row>
    <row r="80" spans="1:4" x14ac:dyDescent="0.2">
      <c r="A80">
        <v>17838</v>
      </c>
      <c r="B80" t="s">
        <v>91</v>
      </c>
      <c r="C80" t="s">
        <v>1</v>
      </c>
      <c r="D80">
        <v>55</v>
      </c>
    </row>
    <row r="81" spans="1:4" x14ac:dyDescent="0.2">
      <c r="A81">
        <v>17839</v>
      </c>
      <c r="B81" t="s">
        <v>92</v>
      </c>
      <c r="C81" t="s">
        <v>1</v>
      </c>
      <c r="D81">
        <v>43</v>
      </c>
    </row>
    <row r="82" spans="1:4" x14ac:dyDescent="0.2">
      <c r="A82">
        <v>17840</v>
      </c>
      <c r="B82" t="s">
        <v>91</v>
      </c>
      <c r="C82" t="s">
        <v>1</v>
      </c>
      <c r="D82">
        <v>50</v>
      </c>
    </row>
    <row r="83" spans="1:4" x14ac:dyDescent="0.2">
      <c r="A83">
        <v>17841</v>
      </c>
      <c r="B83" t="s">
        <v>91</v>
      </c>
      <c r="C83" t="s">
        <v>1</v>
      </c>
      <c r="D83">
        <v>57</v>
      </c>
    </row>
    <row r="84" spans="1:4" x14ac:dyDescent="0.2">
      <c r="A84">
        <v>17908</v>
      </c>
      <c r="B84" t="s">
        <v>91</v>
      </c>
      <c r="C84" t="s">
        <v>1</v>
      </c>
      <c r="D84">
        <v>59</v>
      </c>
    </row>
    <row r="85" spans="1:4" x14ac:dyDescent="0.2">
      <c r="A85">
        <v>17999</v>
      </c>
      <c r="B85" t="s">
        <v>91</v>
      </c>
      <c r="C85" t="s">
        <v>1</v>
      </c>
      <c r="D85">
        <v>47</v>
      </c>
    </row>
    <row r="86" spans="1:4" x14ac:dyDescent="0.2">
      <c r="A86">
        <v>18001</v>
      </c>
      <c r="B86" t="s">
        <v>91</v>
      </c>
      <c r="C86" t="s">
        <v>1</v>
      </c>
      <c r="D86">
        <v>59</v>
      </c>
    </row>
    <row r="87" spans="1:4" x14ac:dyDescent="0.2">
      <c r="A87">
        <v>18002</v>
      </c>
      <c r="B87" t="s">
        <v>91</v>
      </c>
      <c r="C87" t="s">
        <v>1</v>
      </c>
      <c r="D87">
        <v>54</v>
      </c>
    </row>
    <row r="88" spans="1:4" x14ac:dyDescent="0.2">
      <c r="A88">
        <v>18004</v>
      </c>
      <c r="B88" t="s">
        <v>91</v>
      </c>
      <c r="C88" t="s">
        <v>1</v>
      </c>
      <c r="D88">
        <v>42</v>
      </c>
    </row>
    <row r="89" spans="1:4" x14ac:dyDescent="0.2">
      <c r="A89">
        <v>18005</v>
      </c>
      <c r="B89" t="s">
        <v>91</v>
      </c>
      <c r="C89" t="s">
        <v>1</v>
      </c>
      <c r="D89">
        <v>72</v>
      </c>
    </row>
    <row r="90" spans="1:4" x14ac:dyDescent="0.2">
      <c r="A90">
        <v>18006</v>
      </c>
      <c r="B90" t="s">
        <v>91</v>
      </c>
      <c r="C90" t="s">
        <v>1</v>
      </c>
      <c r="D90">
        <v>64</v>
      </c>
    </row>
    <row r="91" spans="1:4" x14ac:dyDescent="0.2">
      <c r="A91">
        <v>18008</v>
      </c>
      <c r="B91" t="s">
        <v>91</v>
      </c>
      <c r="C91" t="s">
        <v>1</v>
      </c>
      <c r="D91">
        <v>73</v>
      </c>
    </row>
    <row r="92" spans="1:4" x14ac:dyDescent="0.2">
      <c r="A92">
        <v>18009</v>
      </c>
      <c r="B92" t="s">
        <v>91</v>
      </c>
      <c r="C92" t="s">
        <v>1</v>
      </c>
      <c r="D92">
        <v>46</v>
      </c>
    </row>
    <row r="93" spans="1:4" x14ac:dyDescent="0.2">
      <c r="A93">
        <v>18010</v>
      </c>
      <c r="B93" t="s">
        <v>91</v>
      </c>
      <c r="C93" t="s">
        <v>1</v>
      </c>
      <c r="D93">
        <v>51</v>
      </c>
    </row>
    <row r="94" spans="1:4" x14ac:dyDescent="0.2">
      <c r="A94">
        <v>18011</v>
      </c>
      <c r="B94" t="s">
        <v>91</v>
      </c>
      <c r="C94" t="s">
        <v>1</v>
      </c>
      <c r="D94">
        <v>66</v>
      </c>
    </row>
    <row r="95" spans="1:4" x14ac:dyDescent="0.2">
      <c r="A95">
        <v>18013</v>
      </c>
      <c r="B95" t="s">
        <v>91</v>
      </c>
      <c r="C95" t="s">
        <v>1</v>
      </c>
      <c r="D95">
        <v>40</v>
      </c>
    </row>
    <row r="96" spans="1:4" x14ac:dyDescent="0.2">
      <c r="A96">
        <v>18014</v>
      </c>
      <c r="B96" t="s">
        <v>91</v>
      </c>
      <c r="C96" t="s">
        <v>1</v>
      </c>
      <c r="D96">
        <v>55</v>
      </c>
    </row>
    <row r="97" spans="1:4" x14ac:dyDescent="0.2">
      <c r="A97">
        <v>18015</v>
      </c>
      <c r="B97" t="s">
        <v>91</v>
      </c>
      <c r="C97" t="s">
        <v>1</v>
      </c>
      <c r="D97">
        <v>55</v>
      </c>
    </row>
    <row r="98" spans="1:4" x14ac:dyDescent="0.2">
      <c r="A98">
        <v>18018</v>
      </c>
      <c r="B98" t="s">
        <v>91</v>
      </c>
      <c r="C98" t="s">
        <v>1</v>
      </c>
      <c r="D98">
        <v>50</v>
      </c>
    </row>
    <row r="99" spans="1:4" x14ac:dyDescent="0.2">
      <c r="A99">
        <v>18019</v>
      </c>
      <c r="B99" t="s">
        <v>91</v>
      </c>
      <c r="C99" t="s">
        <v>1</v>
      </c>
      <c r="D99">
        <v>65</v>
      </c>
    </row>
    <row r="100" spans="1:4" x14ac:dyDescent="0.2">
      <c r="A100">
        <v>18022</v>
      </c>
      <c r="B100" t="s">
        <v>91</v>
      </c>
      <c r="C100" t="s">
        <v>1</v>
      </c>
      <c r="D100">
        <v>64</v>
      </c>
    </row>
    <row r="101" spans="1:4" x14ac:dyDescent="0.2">
      <c r="A101">
        <v>18024</v>
      </c>
      <c r="B101" t="s">
        <v>91</v>
      </c>
      <c r="C101" t="s">
        <v>1</v>
      </c>
      <c r="D101">
        <v>61</v>
      </c>
    </row>
    <row r="102" spans="1:4" x14ac:dyDescent="0.2">
      <c r="A102">
        <v>18027</v>
      </c>
      <c r="B102" t="s">
        <v>91</v>
      </c>
      <c r="C102" t="s">
        <v>1</v>
      </c>
      <c r="D102">
        <v>71</v>
      </c>
    </row>
    <row r="103" spans="1:4" x14ac:dyDescent="0.2">
      <c r="A103">
        <v>18030</v>
      </c>
      <c r="B103" t="s">
        <v>91</v>
      </c>
      <c r="C103" t="s">
        <v>447</v>
      </c>
      <c r="D103">
        <v>53</v>
      </c>
    </row>
    <row r="104" spans="1:4" x14ac:dyDescent="0.2">
      <c r="A104">
        <v>18032</v>
      </c>
      <c r="B104" t="s">
        <v>92</v>
      </c>
      <c r="C104" t="s">
        <v>1</v>
      </c>
      <c r="D104">
        <v>32</v>
      </c>
    </row>
    <row r="105" spans="1:4" x14ac:dyDescent="0.2">
      <c r="A105">
        <v>18033</v>
      </c>
      <c r="B105" t="s">
        <v>91</v>
      </c>
      <c r="C105" t="s">
        <v>1</v>
      </c>
      <c r="D105">
        <v>52</v>
      </c>
    </row>
    <row r="106" spans="1:4" x14ac:dyDescent="0.2">
      <c r="A106">
        <v>18045</v>
      </c>
      <c r="B106" t="s">
        <v>91</v>
      </c>
      <c r="C106" t="s">
        <v>1</v>
      </c>
      <c r="D106">
        <v>43</v>
      </c>
    </row>
    <row r="107" spans="1:4" x14ac:dyDescent="0.2">
      <c r="A107">
        <v>18048</v>
      </c>
      <c r="B107" t="s">
        <v>91</v>
      </c>
      <c r="C107" t="s">
        <v>1</v>
      </c>
      <c r="D107">
        <v>53</v>
      </c>
    </row>
    <row r="108" spans="1:4" x14ac:dyDescent="0.2">
      <c r="A108">
        <v>18050</v>
      </c>
      <c r="B108" t="s">
        <v>91</v>
      </c>
      <c r="C108" t="s">
        <v>1</v>
      </c>
      <c r="D108">
        <v>54</v>
      </c>
    </row>
    <row r="109" spans="1:4" x14ac:dyDescent="0.2">
      <c r="A109">
        <v>18053</v>
      </c>
      <c r="B109" t="s">
        <v>91</v>
      </c>
      <c r="C109" t="s">
        <v>1</v>
      </c>
      <c r="D109">
        <v>40</v>
      </c>
    </row>
    <row r="110" spans="1:4" x14ac:dyDescent="0.2">
      <c r="A110">
        <v>18055</v>
      </c>
      <c r="B110" t="s">
        <v>91</v>
      </c>
      <c r="C110" t="s">
        <v>1</v>
      </c>
      <c r="D110">
        <v>61</v>
      </c>
    </row>
    <row r="111" spans="1:4" x14ac:dyDescent="0.2">
      <c r="A111">
        <v>18056</v>
      </c>
      <c r="B111" t="s">
        <v>91</v>
      </c>
      <c r="C111" t="s">
        <v>1</v>
      </c>
      <c r="D111">
        <v>48</v>
      </c>
    </row>
    <row r="112" spans="1:4" x14ac:dyDescent="0.2">
      <c r="A112">
        <v>18058</v>
      </c>
      <c r="B112" t="s">
        <v>91</v>
      </c>
      <c r="C112" t="s">
        <v>447</v>
      </c>
      <c r="D112">
        <v>52</v>
      </c>
    </row>
    <row r="113" spans="1:4" x14ac:dyDescent="0.2">
      <c r="A113">
        <v>18059</v>
      </c>
      <c r="B113" t="s">
        <v>91</v>
      </c>
      <c r="C113" t="s">
        <v>447</v>
      </c>
      <c r="D113">
        <v>59</v>
      </c>
    </row>
    <row r="114" spans="1:4" x14ac:dyDescent="0.2">
      <c r="A114">
        <v>18061</v>
      </c>
      <c r="B114" t="s">
        <v>91</v>
      </c>
      <c r="C114" t="s">
        <v>447</v>
      </c>
      <c r="D114">
        <v>58</v>
      </c>
    </row>
    <row r="115" spans="1:4" x14ac:dyDescent="0.2">
      <c r="A115">
        <v>18062</v>
      </c>
      <c r="B115" t="s">
        <v>91</v>
      </c>
      <c r="C115" t="s">
        <v>447</v>
      </c>
      <c r="D115">
        <v>43</v>
      </c>
    </row>
    <row r="116" spans="1:4" x14ac:dyDescent="0.2">
      <c r="A116">
        <v>18064</v>
      </c>
      <c r="B116" t="s">
        <v>91</v>
      </c>
      <c r="C116" t="s">
        <v>447</v>
      </c>
      <c r="D116">
        <v>61</v>
      </c>
    </row>
    <row r="117" spans="1:4" x14ac:dyDescent="0.2">
      <c r="A117">
        <v>18065</v>
      </c>
      <c r="B117" t="s">
        <v>91</v>
      </c>
      <c r="C117" t="s">
        <v>447</v>
      </c>
      <c r="D117">
        <v>62</v>
      </c>
    </row>
    <row r="118" spans="1:4" x14ac:dyDescent="0.2">
      <c r="A118">
        <v>18066</v>
      </c>
      <c r="B118" t="s">
        <v>92</v>
      </c>
      <c r="C118" t="s">
        <v>447</v>
      </c>
      <c r="D118">
        <v>65</v>
      </c>
    </row>
    <row r="119" spans="1:4" x14ac:dyDescent="0.2">
      <c r="A119">
        <v>18067</v>
      </c>
      <c r="B119" t="s">
        <v>91</v>
      </c>
      <c r="C119" t="s">
        <v>447</v>
      </c>
      <c r="D119">
        <v>33</v>
      </c>
    </row>
    <row r="120" spans="1:4" x14ac:dyDescent="0.2">
      <c r="A120">
        <v>18068</v>
      </c>
      <c r="B120" t="s">
        <v>91</v>
      </c>
      <c r="C120" t="s">
        <v>447</v>
      </c>
      <c r="D120">
        <v>58</v>
      </c>
    </row>
    <row r="121" spans="1:4" x14ac:dyDescent="0.2">
      <c r="A121">
        <v>18069</v>
      </c>
      <c r="B121" t="s">
        <v>91</v>
      </c>
      <c r="C121" t="s">
        <v>447</v>
      </c>
      <c r="D121">
        <v>66</v>
      </c>
    </row>
    <row r="122" spans="1:4" x14ac:dyDescent="0.2">
      <c r="A122">
        <v>18070</v>
      </c>
      <c r="B122" t="s">
        <v>91</v>
      </c>
      <c r="C122" t="s">
        <v>1</v>
      </c>
      <c r="D122">
        <v>59</v>
      </c>
    </row>
    <row r="123" spans="1:4" x14ac:dyDescent="0.2">
      <c r="A123">
        <v>18071</v>
      </c>
      <c r="B123" t="s">
        <v>91</v>
      </c>
      <c r="C123" t="s">
        <v>1</v>
      </c>
      <c r="D123">
        <v>63</v>
      </c>
    </row>
    <row r="124" spans="1:4" x14ac:dyDescent="0.2">
      <c r="A124">
        <v>18072</v>
      </c>
      <c r="B124" t="s">
        <v>91</v>
      </c>
      <c r="C124" t="s">
        <v>1</v>
      </c>
      <c r="D124">
        <v>55</v>
      </c>
    </row>
    <row r="125" spans="1:4" x14ac:dyDescent="0.2">
      <c r="A125">
        <v>18073</v>
      </c>
      <c r="B125" t="s">
        <v>92</v>
      </c>
      <c r="C125" t="s">
        <v>447</v>
      </c>
      <c r="D125">
        <v>57</v>
      </c>
    </row>
    <row r="126" spans="1:4" x14ac:dyDescent="0.2">
      <c r="A126">
        <v>18074</v>
      </c>
      <c r="B126" t="s">
        <v>91</v>
      </c>
      <c r="C126" t="s">
        <v>1</v>
      </c>
      <c r="D126">
        <v>53</v>
      </c>
    </row>
    <row r="127" spans="1:4" x14ac:dyDescent="0.2">
      <c r="A127">
        <v>18077</v>
      </c>
      <c r="B127" t="s">
        <v>91</v>
      </c>
      <c r="C127" t="s">
        <v>1</v>
      </c>
      <c r="D127">
        <v>47</v>
      </c>
    </row>
    <row r="128" spans="1:4" x14ac:dyDescent="0.2">
      <c r="A128">
        <v>18078</v>
      </c>
      <c r="B128" t="s">
        <v>91</v>
      </c>
      <c r="C128" t="s">
        <v>1</v>
      </c>
      <c r="D128">
        <v>52</v>
      </c>
    </row>
    <row r="129" spans="1:4" x14ac:dyDescent="0.2">
      <c r="A129">
        <v>18079</v>
      </c>
      <c r="B129" t="s">
        <v>91</v>
      </c>
      <c r="C129" t="s">
        <v>1</v>
      </c>
      <c r="D129">
        <v>47</v>
      </c>
    </row>
    <row r="130" spans="1:4" x14ac:dyDescent="0.2">
      <c r="A130">
        <v>18080</v>
      </c>
      <c r="B130" t="s">
        <v>91</v>
      </c>
      <c r="C130" t="s">
        <v>1</v>
      </c>
      <c r="D130">
        <v>35</v>
      </c>
    </row>
    <row r="131" spans="1:4" x14ac:dyDescent="0.2">
      <c r="A131">
        <v>18081</v>
      </c>
      <c r="B131" t="s">
        <v>91</v>
      </c>
      <c r="C131" t="s">
        <v>1</v>
      </c>
      <c r="D131">
        <v>69</v>
      </c>
    </row>
    <row r="132" spans="1:4" x14ac:dyDescent="0.2">
      <c r="A132">
        <v>18082</v>
      </c>
      <c r="B132" t="s">
        <v>91</v>
      </c>
      <c r="C132" t="s">
        <v>1</v>
      </c>
      <c r="D132">
        <v>36</v>
      </c>
    </row>
    <row r="133" spans="1:4" x14ac:dyDescent="0.2">
      <c r="A133">
        <v>18083</v>
      </c>
      <c r="B133" t="s">
        <v>91</v>
      </c>
      <c r="C133" t="s">
        <v>1</v>
      </c>
      <c r="D133">
        <v>49</v>
      </c>
    </row>
    <row r="134" spans="1:4" x14ac:dyDescent="0.2">
      <c r="A134">
        <v>18084</v>
      </c>
      <c r="B134" t="s">
        <v>91</v>
      </c>
      <c r="C134" t="s">
        <v>1</v>
      </c>
      <c r="D134">
        <v>51</v>
      </c>
    </row>
    <row r="135" spans="1:4" x14ac:dyDescent="0.2">
      <c r="A135">
        <v>18085</v>
      </c>
      <c r="B135" t="s">
        <v>91</v>
      </c>
      <c r="C135" t="s">
        <v>1</v>
      </c>
      <c r="D135">
        <v>52</v>
      </c>
    </row>
    <row r="136" spans="1:4" x14ac:dyDescent="0.2">
      <c r="A136">
        <v>18086</v>
      </c>
      <c r="B136" t="s">
        <v>91</v>
      </c>
      <c r="C136" t="s">
        <v>1</v>
      </c>
      <c r="D136">
        <v>55</v>
      </c>
    </row>
    <row r="137" spans="1:4" x14ac:dyDescent="0.2">
      <c r="A137">
        <v>18087</v>
      </c>
      <c r="B137" t="s">
        <v>91</v>
      </c>
      <c r="C137" t="s">
        <v>1</v>
      </c>
      <c r="D137">
        <v>49</v>
      </c>
    </row>
    <row r="138" spans="1:4" x14ac:dyDescent="0.2">
      <c r="A138">
        <v>18088</v>
      </c>
      <c r="B138" t="s">
        <v>91</v>
      </c>
      <c r="C138" t="s">
        <v>1</v>
      </c>
      <c r="D138">
        <v>64</v>
      </c>
    </row>
    <row r="139" spans="1:4" x14ac:dyDescent="0.2">
      <c r="A139">
        <v>18090</v>
      </c>
      <c r="B139" t="s">
        <v>91</v>
      </c>
      <c r="C139" t="s">
        <v>1</v>
      </c>
      <c r="D139">
        <v>51</v>
      </c>
    </row>
    <row r="140" spans="1:4" x14ac:dyDescent="0.2">
      <c r="A140">
        <v>18092</v>
      </c>
      <c r="B140" t="s">
        <v>91</v>
      </c>
      <c r="C140" t="s">
        <v>1</v>
      </c>
      <c r="D140">
        <v>51</v>
      </c>
    </row>
    <row r="141" spans="1:4" x14ac:dyDescent="0.2">
      <c r="A141">
        <v>18094</v>
      </c>
      <c r="B141" t="s">
        <v>91</v>
      </c>
      <c r="C141" t="s">
        <v>1</v>
      </c>
      <c r="D141">
        <v>45</v>
      </c>
    </row>
    <row r="142" spans="1:4" x14ac:dyDescent="0.2">
      <c r="A142">
        <v>18095</v>
      </c>
      <c r="B142" t="s">
        <v>91</v>
      </c>
      <c r="C142" t="s">
        <v>1</v>
      </c>
      <c r="D142">
        <v>52</v>
      </c>
    </row>
    <row r="143" spans="1:4" x14ac:dyDescent="0.2">
      <c r="A143">
        <v>18096</v>
      </c>
      <c r="B143" t="s">
        <v>91</v>
      </c>
      <c r="C143" t="s">
        <v>1</v>
      </c>
      <c r="D143">
        <v>61</v>
      </c>
    </row>
    <row r="144" spans="1:4" x14ac:dyDescent="0.2">
      <c r="A144">
        <v>18097</v>
      </c>
      <c r="B144" t="s">
        <v>91</v>
      </c>
      <c r="C144" t="s">
        <v>1</v>
      </c>
      <c r="D144">
        <v>58</v>
      </c>
    </row>
    <row r="145" spans="1:4" x14ac:dyDescent="0.2">
      <c r="A145">
        <v>18099</v>
      </c>
      <c r="B145" t="s">
        <v>91</v>
      </c>
      <c r="C145" t="s">
        <v>1</v>
      </c>
      <c r="D145">
        <v>55</v>
      </c>
    </row>
    <row r="146" spans="1:4" x14ac:dyDescent="0.2">
      <c r="A146">
        <v>18101</v>
      </c>
      <c r="B146" t="s">
        <v>91</v>
      </c>
      <c r="C146" t="s">
        <v>1</v>
      </c>
      <c r="D146">
        <v>63</v>
      </c>
    </row>
    <row r="147" spans="1:4" x14ac:dyDescent="0.2">
      <c r="A147">
        <v>18104</v>
      </c>
      <c r="B147" t="s">
        <v>91</v>
      </c>
      <c r="C147" t="s">
        <v>1</v>
      </c>
      <c r="D147">
        <v>68</v>
      </c>
    </row>
    <row r="148" spans="1:4" x14ac:dyDescent="0.2">
      <c r="A148">
        <v>18105</v>
      </c>
      <c r="B148" t="s">
        <v>91</v>
      </c>
      <c r="C148" t="s">
        <v>1</v>
      </c>
      <c r="D148">
        <v>55</v>
      </c>
    </row>
    <row r="149" spans="1:4" x14ac:dyDescent="0.2">
      <c r="A149">
        <v>18106</v>
      </c>
      <c r="B149" t="s">
        <v>92</v>
      </c>
      <c r="C149" t="s">
        <v>1</v>
      </c>
      <c r="D149">
        <v>57</v>
      </c>
    </row>
    <row r="150" spans="1:4" x14ac:dyDescent="0.2">
      <c r="A150">
        <v>18107</v>
      </c>
      <c r="B150" t="s">
        <v>91</v>
      </c>
      <c r="C150" t="s">
        <v>1</v>
      </c>
      <c r="D150">
        <v>43</v>
      </c>
    </row>
    <row r="151" spans="1:4" x14ac:dyDescent="0.2">
      <c r="A151">
        <v>18108</v>
      </c>
      <c r="B151" t="s">
        <v>91</v>
      </c>
      <c r="C151" t="s">
        <v>1</v>
      </c>
      <c r="D151">
        <v>51</v>
      </c>
    </row>
    <row r="152" spans="1:4" x14ac:dyDescent="0.2">
      <c r="A152">
        <v>18109</v>
      </c>
      <c r="B152" t="s">
        <v>91</v>
      </c>
      <c r="C152" t="s">
        <v>1</v>
      </c>
      <c r="D152">
        <v>76</v>
      </c>
    </row>
    <row r="153" spans="1:4" x14ac:dyDescent="0.2">
      <c r="A153">
        <v>18110</v>
      </c>
      <c r="B153" t="s">
        <v>91</v>
      </c>
      <c r="C153" t="s">
        <v>1</v>
      </c>
      <c r="D153">
        <v>51</v>
      </c>
    </row>
    <row r="154" spans="1:4" x14ac:dyDescent="0.2">
      <c r="A154">
        <v>18112</v>
      </c>
      <c r="B154" t="s">
        <v>91</v>
      </c>
      <c r="C154" t="s">
        <v>1</v>
      </c>
      <c r="D154">
        <v>39</v>
      </c>
    </row>
    <row r="155" spans="1:4" x14ac:dyDescent="0.2">
      <c r="A155">
        <v>18113</v>
      </c>
      <c r="B155" t="s">
        <v>91</v>
      </c>
      <c r="C155" t="s">
        <v>447</v>
      </c>
      <c r="D155">
        <v>49</v>
      </c>
    </row>
    <row r="156" spans="1:4" x14ac:dyDescent="0.2">
      <c r="A156">
        <v>18114</v>
      </c>
      <c r="B156" t="s">
        <v>91</v>
      </c>
      <c r="C156" t="s">
        <v>447</v>
      </c>
      <c r="D156">
        <v>57</v>
      </c>
    </row>
    <row r="157" spans="1:4" x14ac:dyDescent="0.2">
      <c r="A157">
        <v>18116</v>
      </c>
      <c r="B157" t="s">
        <v>91</v>
      </c>
      <c r="C157" t="s">
        <v>447</v>
      </c>
      <c r="D157">
        <v>43</v>
      </c>
    </row>
    <row r="158" spans="1:4" x14ac:dyDescent="0.2">
      <c r="A158">
        <v>18118</v>
      </c>
      <c r="B158" t="s">
        <v>91</v>
      </c>
      <c r="C158" t="s">
        <v>447</v>
      </c>
      <c r="D158">
        <v>45</v>
      </c>
    </row>
    <row r="159" spans="1:4" x14ac:dyDescent="0.2">
      <c r="A159">
        <v>18119</v>
      </c>
      <c r="B159" t="s">
        <v>91</v>
      </c>
      <c r="C159" t="s">
        <v>447</v>
      </c>
      <c r="D159">
        <v>58</v>
      </c>
    </row>
    <row r="160" spans="1:4" x14ac:dyDescent="0.2">
      <c r="A160">
        <v>18120</v>
      </c>
      <c r="B160" t="s">
        <v>91</v>
      </c>
      <c r="C160" t="s">
        <v>447</v>
      </c>
      <c r="D160">
        <v>57</v>
      </c>
    </row>
    <row r="161" spans="1:4" x14ac:dyDescent="0.2">
      <c r="A161">
        <v>18121</v>
      </c>
      <c r="B161" t="s">
        <v>91</v>
      </c>
      <c r="C161" t="s">
        <v>447</v>
      </c>
      <c r="D161">
        <v>47</v>
      </c>
    </row>
    <row r="162" spans="1:4" x14ac:dyDescent="0.2">
      <c r="A162">
        <v>18122</v>
      </c>
      <c r="B162" t="s">
        <v>91</v>
      </c>
      <c r="C162" t="s">
        <v>447</v>
      </c>
      <c r="D162">
        <v>61</v>
      </c>
    </row>
    <row r="163" spans="1:4" x14ac:dyDescent="0.2">
      <c r="A163">
        <v>18123</v>
      </c>
      <c r="B163" t="s">
        <v>91</v>
      </c>
      <c r="C163" t="s">
        <v>447</v>
      </c>
      <c r="D163">
        <v>51</v>
      </c>
    </row>
    <row r="164" spans="1:4" x14ac:dyDescent="0.2">
      <c r="A164">
        <v>18125</v>
      </c>
      <c r="B164" t="s">
        <v>92</v>
      </c>
      <c r="C164" t="s">
        <v>447</v>
      </c>
      <c r="D164">
        <v>50</v>
      </c>
    </row>
    <row r="165" spans="1:4" x14ac:dyDescent="0.2">
      <c r="A165">
        <v>18126</v>
      </c>
      <c r="B165" t="s">
        <v>91</v>
      </c>
      <c r="C165" t="s">
        <v>1</v>
      </c>
      <c r="D165">
        <v>57</v>
      </c>
    </row>
    <row r="166" spans="1:4" x14ac:dyDescent="0.2">
      <c r="A166">
        <v>18127</v>
      </c>
      <c r="B166" t="s">
        <v>91</v>
      </c>
      <c r="C166" t="s">
        <v>1</v>
      </c>
      <c r="D166">
        <v>47</v>
      </c>
    </row>
    <row r="167" spans="1:4" x14ac:dyDescent="0.2">
      <c r="A167">
        <v>18128</v>
      </c>
      <c r="B167" t="s">
        <v>91</v>
      </c>
      <c r="C167" t="s">
        <v>447</v>
      </c>
      <c r="D167">
        <v>63</v>
      </c>
    </row>
    <row r="168" spans="1:4" x14ac:dyDescent="0.2">
      <c r="A168">
        <v>18129</v>
      </c>
      <c r="B168" t="s">
        <v>91</v>
      </c>
      <c r="C168" t="s">
        <v>447</v>
      </c>
      <c r="D168">
        <v>46</v>
      </c>
    </row>
    <row r="169" spans="1:4" x14ac:dyDescent="0.2">
      <c r="A169">
        <v>18130</v>
      </c>
      <c r="B169" t="s">
        <v>91</v>
      </c>
      <c r="C169" t="s">
        <v>447</v>
      </c>
      <c r="D169">
        <v>50</v>
      </c>
    </row>
    <row r="170" spans="1:4" x14ac:dyDescent="0.2">
      <c r="A170">
        <v>18133</v>
      </c>
      <c r="B170" t="s">
        <v>92</v>
      </c>
      <c r="C170" t="s">
        <v>447</v>
      </c>
      <c r="D170">
        <v>56</v>
      </c>
    </row>
    <row r="171" spans="1:4" x14ac:dyDescent="0.2">
      <c r="A171">
        <v>18135</v>
      </c>
      <c r="B171" t="s">
        <v>91</v>
      </c>
      <c r="C171" t="s">
        <v>447</v>
      </c>
      <c r="D171">
        <v>51</v>
      </c>
    </row>
    <row r="172" spans="1:4" x14ac:dyDescent="0.2">
      <c r="A172">
        <v>18136</v>
      </c>
      <c r="B172" t="s">
        <v>91</v>
      </c>
      <c r="C172" t="s">
        <v>447</v>
      </c>
      <c r="D172">
        <v>55</v>
      </c>
    </row>
    <row r="173" spans="1:4" x14ac:dyDescent="0.2">
      <c r="A173">
        <v>18138</v>
      </c>
      <c r="B173" t="s">
        <v>91</v>
      </c>
      <c r="C173" t="s">
        <v>447</v>
      </c>
      <c r="D173">
        <v>57</v>
      </c>
    </row>
    <row r="174" spans="1:4" x14ac:dyDescent="0.2">
      <c r="A174">
        <v>18139</v>
      </c>
      <c r="B174" t="s">
        <v>91</v>
      </c>
      <c r="C174" t="s">
        <v>447</v>
      </c>
      <c r="D174">
        <v>64</v>
      </c>
    </row>
    <row r="175" spans="1:4" x14ac:dyDescent="0.2">
      <c r="A175">
        <v>18141</v>
      </c>
      <c r="B175" t="s">
        <v>91</v>
      </c>
      <c r="C175" t="s">
        <v>447</v>
      </c>
      <c r="D175">
        <v>43</v>
      </c>
    </row>
    <row r="176" spans="1:4" x14ac:dyDescent="0.2">
      <c r="A176">
        <v>18142</v>
      </c>
      <c r="B176" t="s">
        <v>91</v>
      </c>
      <c r="C176" t="s">
        <v>447</v>
      </c>
      <c r="D176">
        <v>49</v>
      </c>
    </row>
    <row r="177" spans="1:4" x14ac:dyDescent="0.2">
      <c r="A177">
        <v>18143</v>
      </c>
      <c r="B177" t="s">
        <v>91</v>
      </c>
      <c r="C177" t="s">
        <v>447</v>
      </c>
      <c r="D177">
        <v>60</v>
      </c>
    </row>
    <row r="178" spans="1:4" x14ac:dyDescent="0.2">
      <c r="A178">
        <v>18144</v>
      </c>
      <c r="B178" t="s">
        <v>91</v>
      </c>
      <c r="C178" t="s">
        <v>447</v>
      </c>
      <c r="D178">
        <v>60</v>
      </c>
    </row>
    <row r="179" spans="1:4" x14ac:dyDescent="0.2">
      <c r="A179">
        <v>18145</v>
      </c>
      <c r="B179" t="s">
        <v>91</v>
      </c>
      <c r="C179" t="s">
        <v>447</v>
      </c>
      <c r="D179">
        <v>64</v>
      </c>
    </row>
    <row r="180" spans="1:4" x14ac:dyDescent="0.2">
      <c r="A180">
        <v>18146</v>
      </c>
      <c r="B180" t="s">
        <v>91</v>
      </c>
      <c r="C180" t="s">
        <v>447</v>
      </c>
      <c r="D180">
        <v>51</v>
      </c>
    </row>
    <row r="181" spans="1:4" x14ac:dyDescent="0.2">
      <c r="A181">
        <v>18147</v>
      </c>
      <c r="B181" t="s">
        <v>91</v>
      </c>
      <c r="C181" t="s">
        <v>1</v>
      </c>
      <c r="D181">
        <v>43</v>
      </c>
    </row>
    <row r="182" spans="1:4" x14ac:dyDescent="0.2">
      <c r="A182">
        <v>18149</v>
      </c>
      <c r="B182" t="s">
        <v>91</v>
      </c>
      <c r="C182" t="s">
        <v>1</v>
      </c>
      <c r="D182">
        <v>45</v>
      </c>
    </row>
    <row r="183" spans="1:4" x14ac:dyDescent="0.2">
      <c r="A183">
        <v>18150</v>
      </c>
      <c r="B183" t="s">
        <v>91</v>
      </c>
      <c r="C183" t="s">
        <v>1</v>
      </c>
      <c r="D183">
        <v>48</v>
      </c>
    </row>
    <row r="184" spans="1:4" x14ac:dyDescent="0.2">
      <c r="A184">
        <v>18151</v>
      </c>
      <c r="B184" t="s">
        <v>92</v>
      </c>
      <c r="C184" t="s">
        <v>1</v>
      </c>
      <c r="D184">
        <v>41</v>
      </c>
    </row>
    <row r="185" spans="1:4" x14ac:dyDescent="0.2">
      <c r="A185">
        <v>18154</v>
      </c>
      <c r="B185" t="s">
        <v>92</v>
      </c>
      <c r="C185" t="s">
        <v>447</v>
      </c>
      <c r="D185">
        <v>53</v>
      </c>
    </row>
    <row r="186" spans="1:4" x14ac:dyDescent="0.2">
      <c r="A186">
        <v>18155</v>
      </c>
      <c r="B186" t="s">
        <v>91</v>
      </c>
      <c r="C186" t="s">
        <v>447</v>
      </c>
      <c r="D186">
        <v>37</v>
      </c>
    </row>
    <row r="187" spans="1:4" x14ac:dyDescent="0.2">
      <c r="A187">
        <v>18158</v>
      </c>
      <c r="B187" t="s">
        <v>91</v>
      </c>
      <c r="C187" t="s">
        <v>447</v>
      </c>
      <c r="D187">
        <v>50</v>
      </c>
    </row>
    <row r="188" spans="1:4" x14ac:dyDescent="0.2">
      <c r="A188">
        <v>18159</v>
      </c>
      <c r="B188" t="s">
        <v>91</v>
      </c>
      <c r="C188" t="s">
        <v>447</v>
      </c>
      <c r="D188">
        <v>60</v>
      </c>
    </row>
    <row r="189" spans="1:4" x14ac:dyDescent="0.2">
      <c r="A189">
        <v>18160</v>
      </c>
      <c r="B189" t="s">
        <v>91</v>
      </c>
      <c r="C189" t="s">
        <v>447</v>
      </c>
      <c r="D189">
        <v>52</v>
      </c>
    </row>
    <row r="190" spans="1:4" x14ac:dyDescent="0.2">
      <c r="A190">
        <v>18161</v>
      </c>
      <c r="B190" t="s">
        <v>92</v>
      </c>
      <c r="C190" t="s">
        <v>447</v>
      </c>
      <c r="D190">
        <v>59</v>
      </c>
    </row>
    <row r="191" spans="1:4" x14ac:dyDescent="0.2">
      <c r="A191">
        <v>18164</v>
      </c>
      <c r="B191" t="s">
        <v>91</v>
      </c>
      <c r="C191" t="s">
        <v>447</v>
      </c>
      <c r="D191">
        <v>50</v>
      </c>
    </row>
    <row r="192" spans="1:4" x14ac:dyDescent="0.2">
      <c r="A192">
        <v>18165</v>
      </c>
      <c r="B192" t="s">
        <v>91</v>
      </c>
      <c r="C192" t="s">
        <v>447</v>
      </c>
      <c r="D192">
        <v>69</v>
      </c>
    </row>
    <row r="193" spans="1:4" x14ac:dyDescent="0.2">
      <c r="A193">
        <v>18167</v>
      </c>
      <c r="B193" t="s">
        <v>91</v>
      </c>
      <c r="C193" t="s">
        <v>447</v>
      </c>
      <c r="D193">
        <v>62</v>
      </c>
    </row>
    <row r="194" spans="1:4" x14ac:dyDescent="0.2">
      <c r="A194">
        <v>18168</v>
      </c>
      <c r="B194" t="s">
        <v>91</v>
      </c>
      <c r="C194" t="s">
        <v>447</v>
      </c>
      <c r="D194">
        <v>53</v>
      </c>
    </row>
    <row r="195" spans="1:4" x14ac:dyDescent="0.2">
      <c r="A195">
        <v>18169</v>
      </c>
      <c r="B195" t="s">
        <v>92</v>
      </c>
      <c r="C195" t="s">
        <v>1</v>
      </c>
      <c r="D195">
        <v>46</v>
      </c>
    </row>
    <row r="196" spans="1:4" x14ac:dyDescent="0.2">
      <c r="A196">
        <v>18170</v>
      </c>
      <c r="B196" t="s">
        <v>91</v>
      </c>
      <c r="C196" t="s">
        <v>1</v>
      </c>
      <c r="D196">
        <v>36</v>
      </c>
    </row>
    <row r="197" spans="1:4" x14ac:dyDescent="0.2">
      <c r="A197">
        <v>18172</v>
      </c>
      <c r="B197" t="s">
        <v>91</v>
      </c>
      <c r="C197" t="s">
        <v>447</v>
      </c>
      <c r="D197">
        <v>40</v>
      </c>
    </row>
    <row r="198" spans="1:4" x14ac:dyDescent="0.2">
      <c r="A198">
        <v>18173</v>
      </c>
      <c r="B198" t="s">
        <v>91</v>
      </c>
      <c r="C198" t="s">
        <v>447</v>
      </c>
      <c r="D198">
        <v>48</v>
      </c>
    </row>
    <row r="199" spans="1:4" x14ac:dyDescent="0.2">
      <c r="A199">
        <v>18174</v>
      </c>
      <c r="B199" t="s">
        <v>91</v>
      </c>
      <c r="C199" t="s">
        <v>447</v>
      </c>
      <c r="D199">
        <v>55</v>
      </c>
    </row>
    <row r="200" spans="1:4" x14ac:dyDescent="0.2">
      <c r="A200">
        <v>18176</v>
      </c>
      <c r="B200" t="s">
        <v>91</v>
      </c>
      <c r="C200" t="s">
        <v>447</v>
      </c>
      <c r="D200">
        <v>60</v>
      </c>
    </row>
    <row r="201" spans="1:4" x14ac:dyDescent="0.2">
      <c r="A201">
        <v>18177</v>
      </c>
      <c r="B201" t="s">
        <v>91</v>
      </c>
      <c r="C201" t="s">
        <v>447</v>
      </c>
      <c r="D201">
        <v>47</v>
      </c>
    </row>
    <row r="202" spans="1:4" x14ac:dyDescent="0.2">
      <c r="A202">
        <v>18178</v>
      </c>
      <c r="B202" t="s">
        <v>91</v>
      </c>
      <c r="C202" t="s">
        <v>447</v>
      </c>
      <c r="D202">
        <v>59</v>
      </c>
    </row>
    <row r="203" spans="1:4" x14ac:dyDescent="0.2">
      <c r="A203">
        <v>18179</v>
      </c>
      <c r="B203" t="s">
        <v>91</v>
      </c>
      <c r="C203" t="s">
        <v>447</v>
      </c>
      <c r="D203">
        <v>46</v>
      </c>
    </row>
    <row r="204" spans="1:4" x14ac:dyDescent="0.2">
      <c r="A204">
        <v>18180</v>
      </c>
      <c r="B204" t="s">
        <v>91</v>
      </c>
      <c r="C204" t="s">
        <v>447</v>
      </c>
      <c r="D204">
        <v>53</v>
      </c>
    </row>
    <row r="205" spans="1:4" x14ac:dyDescent="0.2">
      <c r="A205">
        <v>18181</v>
      </c>
      <c r="B205" t="s">
        <v>91</v>
      </c>
      <c r="C205" t="s">
        <v>447</v>
      </c>
      <c r="D205">
        <v>59</v>
      </c>
    </row>
    <row r="206" spans="1:4" x14ac:dyDescent="0.2">
      <c r="A206">
        <v>18183</v>
      </c>
      <c r="B206" t="s">
        <v>91</v>
      </c>
      <c r="C206" t="s">
        <v>447</v>
      </c>
      <c r="D206">
        <v>48</v>
      </c>
    </row>
    <row r="207" spans="1:4" x14ac:dyDescent="0.2">
      <c r="A207">
        <v>18184</v>
      </c>
      <c r="B207" t="s">
        <v>91</v>
      </c>
      <c r="C207" t="s">
        <v>447</v>
      </c>
      <c r="D207">
        <v>49</v>
      </c>
    </row>
    <row r="208" spans="1:4" x14ac:dyDescent="0.2">
      <c r="A208">
        <v>18185</v>
      </c>
      <c r="B208" t="s">
        <v>91</v>
      </c>
      <c r="C208" t="s">
        <v>447</v>
      </c>
      <c r="D208">
        <v>58</v>
      </c>
    </row>
    <row r="209" spans="1:4" x14ac:dyDescent="0.2">
      <c r="A209">
        <v>18188</v>
      </c>
      <c r="B209" t="s">
        <v>91</v>
      </c>
      <c r="C209" t="s">
        <v>447</v>
      </c>
      <c r="D209">
        <v>52</v>
      </c>
    </row>
    <row r="210" spans="1:4" x14ac:dyDescent="0.2">
      <c r="A210">
        <v>18189</v>
      </c>
      <c r="B210" t="s">
        <v>91</v>
      </c>
      <c r="C210" t="s">
        <v>447</v>
      </c>
      <c r="D210">
        <v>45</v>
      </c>
    </row>
    <row r="211" spans="1:4" x14ac:dyDescent="0.2">
      <c r="A211">
        <v>18190</v>
      </c>
      <c r="B211" t="s">
        <v>91</v>
      </c>
      <c r="C211" t="s">
        <v>1</v>
      </c>
      <c r="D211">
        <v>54</v>
      </c>
    </row>
    <row r="212" spans="1:4" x14ac:dyDescent="0.2">
      <c r="A212">
        <v>18191</v>
      </c>
      <c r="B212" t="s">
        <v>91</v>
      </c>
      <c r="C212" t="s">
        <v>1</v>
      </c>
      <c r="D212">
        <v>56</v>
      </c>
    </row>
    <row r="213" spans="1:4" x14ac:dyDescent="0.2">
      <c r="A213">
        <v>18192</v>
      </c>
      <c r="B213" t="s">
        <v>91</v>
      </c>
      <c r="C213" t="s">
        <v>1</v>
      </c>
      <c r="D213">
        <v>69</v>
      </c>
    </row>
    <row r="214" spans="1:4" x14ac:dyDescent="0.2">
      <c r="A214">
        <v>18193</v>
      </c>
      <c r="B214" t="s">
        <v>91</v>
      </c>
      <c r="C214" t="s">
        <v>447</v>
      </c>
      <c r="D214">
        <v>52</v>
      </c>
    </row>
    <row r="215" spans="1:4" x14ac:dyDescent="0.2">
      <c r="A215">
        <v>18194</v>
      </c>
      <c r="B215" t="s">
        <v>91</v>
      </c>
      <c r="C215" t="s">
        <v>447</v>
      </c>
      <c r="D215">
        <v>49</v>
      </c>
    </row>
    <row r="216" spans="1:4" x14ac:dyDescent="0.2">
      <c r="A216">
        <v>18196</v>
      </c>
      <c r="B216" t="s">
        <v>91</v>
      </c>
      <c r="C216" t="s">
        <v>447</v>
      </c>
      <c r="D216">
        <v>51</v>
      </c>
    </row>
    <row r="217" spans="1:4" x14ac:dyDescent="0.2">
      <c r="A217">
        <v>18198</v>
      </c>
      <c r="B217" t="s">
        <v>91</v>
      </c>
      <c r="C217" t="s">
        <v>447</v>
      </c>
      <c r="D217">
        <v>47</v>
      </c>
    </row>
    <row r="218" spans="1:4" x14ac:dyDescent="0.2">
      <c r="A218">
        <v>18200</v>
      </c>
      <c r="B218" t="s">
        <v>91</v>
      </c>
      <c r="C218" t="s">
        <v>447</v>
      </c>
      <c r="D218">
        <v>53</v>
      </c>
    </row>
    <row r="219" spans="1:4" x14ac:dyDescent="0.2">
      <c r="A219">
        <v>18202</v>
      </c>
      <c r="B219" t="s">
        <v>91</v>
      </c>
      <c r="C219" t="s">
        <v>447</v>
      </c>
      <c r="D219">
        <v>63</v>
      </c>
    </row>
    <row r="220" spans="1:4" x14ac:dyDescent="0.2">
      <c r="A220">
        <v>18203</v>
      </c>
      <c r="B220" t="s">
        <v>91</v>
      </c>
      <c r="C220" t="s">
        <v>447</v>
      </c>
      <c r="D220">
        <v>56</v>
      </c>
    </row>
    <row r="221" spans="1:4" x14ac:dyDescent="0.2">
      <c r="A221">
        <v>18204</v>
      </c>
      <c r="B221" t="s">
        <v>91</v>
      </c>
      <c r="C221" t="s">
        <v>447</v>
      </c>
      <c r="D221">
        <v>54</v>
      </c>
    </row>
    <row r="222" spans="1:4" x14ac:dyDescent="0.2">
      <c r="A222">
        <v>18205</v>
      </c>
      <c r="B222" t="s">
        <v>91</v>
      </c>
      <c r="C222" t="s">
        <v>447</v>
      </c>
      <c r="D222">
        <v>57</v>
      </c>
    </row>
    <row r="223" spans="1:4" x14ac:dyDescent="0.2">
      <c r="A223">
        <v>18209</v>
      </c>
      <c r="B223" t="s">
        <v>91</v>
      </c>
      <c r="C223" t="s">
        <v>447</v>
      </c>
      <c r="D223">
        <v>41</v>
      </c>
    </row>
    <row r="224" spans="1:4" x14ac:dyDescent="0.2">
      <c r="A224">
        <v>18210</v>
      </c>
      <c r="B224" t="s">
        <v>91</v>
      </c>
      <c r="C224" t="s">
        <v>1</v>
      </c>
      <c r="D224">
        <v>44</v>
      </c>
    </row>
    <row r="225" spans="1:4" x14ac:dyDescent="0.2">
      <c r="A225">
        <v>18211</v>
      </c>
      <c r="B225" t="s">
        <v>91</v>
      </c>
      <c r="C225" t="s">
        <v>1</v>
      </c>
      <c r="D225">
        <v>59</v>
      </c>
    </row>
    <row r="226" spans="1:4" x14ac:dyDescent="0.2">
      <c r="A226">
        <v>18212</v>
      </c>
      <c r="B226" t="s">
        <v>91</v>
      </c>
      <c r="C226" t="s">
        <v>1</v>
      </c>
      <c r="D226">
        <v>50</v>
      </c>
    </row>
    <row r="227" spans="1:4" x14ac:dyDescent="0.2">
      <c r="A227">
        <v>18213</v>
      </c>
      <c r="B227" t="s">
        <v>91</v>
      </c>
      <c r="C227" t="s">
        <v>447</v>
      </c>
      <c r="D227">
        <v>59</v>
      </c>
    </row>
    <row r="228" spans="1:4" x14ac:dyDescent="0.2">
      <c r="A228">
        <v>18215</v>
      </c>
      <c r="B228" t="s">
        <v>91</v>
      </c>
      <c r="C228" t="s">
        <v>1</v>
      </c>
      <c r="D228">
        <v>52</v>
      </c>
    </row>
    <row r="229" spans="1:4" x14ac:dyDescent="0.2">
      <c r="A229">
        <v>18216</v>
      </c>
      <c r="B229" t="s">
        <v>91</v>
      </c>
      <c r="C229" t="s">
        <v>1</v>
      </c>
      <c r="D229">
        <v>63</v>
      </c>
    </row>
    <row r="230" spans="1:4" x14ac:dyDescent="0.2">
      <c r="A230">
        <v>18217</v>
      </c>
      <c r="B230" t="s">
        <v>91</v>
      </c>
      <c r="C230" t="s">
        <v>447</v>
      </c>
      <c r="D230">
        <v>41</v>
      </c>
    </row>
    <row r="231" spans="1:4" x14ac:dyDescent="0.2">
      <c r="A231">
        <v>18218</v>
      </c>
      <c r="B231" t="s">
        <v>91</v>
      </c>
      <c r="C231" t="s">
        <v>1</v>
      </c>
      <c r="D231">
        <v>54</v>
      </c>
    </row>
    <row r="232" spans="1:4" x14ac:dyDescent="0.2">
      <c r="A232">
        <v>18219</v>
      </c>
      <c r="B232" t="s">
        <v>91</v>
      </c>
      <c r="C232" t="s">
        <v>1</v>
      </c>
      <c r="D232">
        <v>47</v>
      </c>
    </row>
    <row r="233" spans="1:4" x14ac:dyDescent="0.2">
      <c r="A233">
        <v>18220</v>
      </c>
      <c r="B233" t="s">
        <v>91</v>
      </c>
      <c r="C233" t="s">
        <v>1</v>
      </c>
      <c r="D233">
        <v>57</v>
      </c>
    </row>
    <row r="234" spans="1:4" x14ac:dyDescent="0.2">
      <c r="A234">
        <v>18221</v>
      </c>
      <c r="B234" t="s">
        <v>91</v>
      </c>
      <c r="C234" t="s">
        <v>1</v>
      </c>
      <c r="D234">
        <v>45</v>
      </c>
    </row>
    <row r="235" spans="1:4" x14ac:dyDescent="0.2">
      <c r="A235">
        <v>18222</v>
      </c>
      <c r="B235" t="s">
        <v>91</v>
      </c>
      <c r="C235" t="s">
        <v>447</v>
      </c>
      <c r="D235">
        <v>70</v>
      </c>
    </row>
    <row r="236" spans="1:4" x14ac:dyDescent="0.2">
      <c r="A236">
        <v>18223</v>
      </c>
      <c r="B236" t="s">
        <v>91</v>
      </c>
      <c r="C236" t="s">
        <v>447</v>
      </c>
      <c r="D236">
        <v>69</v>
      </c>
    </row>
    <row r="237" spans="1:4" x14ac:dyDescent="0.2">
      <c r="A237">
        <v>18224</v>
      </c>
      <c r="B237" t="s">
        <v>91</v>
      </c>
      <c r="C237" t="s">
        <v>1</v>
      </c>
      <c r="D237">
        <v>55</v>
      </c>
    </row>
    <row r="238" spans="1:4" x14ac:dyDescent="0.2">
      <c r="A238">
        <v>18225</v>
      </c>
      <c r="B238" t="s">
        <v>91</v>
      </c>
      <c r="C238" t="s">
        <v>1</v>
      </c>
      <c r="D238">
        <v>57</v>
      </c>
    </row>
    <row r="239" spans="1:4" x14ac:dyDescent="0.2">
      <c r="A239">
        <v>18226</v>
      </c>
      <c r="B239" t="s">
        <v>91</v>
      </c>
      <c r="C239" t="s">
        <v>1</v>
      </c>
      <c r="D239">
        <v>53</v>
      </c>
    </row>
    <row r="240" spans="1:4" x14ac:dyDescent="0.2">
      <c r="A240">
        <v>18227</v>
      </c>
      <c r="B240" t="s">
        <v>91</v>
      </c>
      <c r="C240" t="s">
        <v>447</v>
      </c>
      <c r="D240">
        <v>56</v>
      </c>
    </row>
    <row r="241" spans="1:4" x14ac:dyDescent="0.2">
      <c r="A241">
        <v>18228</v>
      </c>
      <c r="B241" t="s">
        <v>91</v>
      </c>
      <c r="C241" t="s">
        <v>447</v>
      </c>
      <c r="D241">
        <v>54</v>
      </c>
    </row>
    <row r="242" spans="1:4" x14ac:dyDescent="0.2">
      <c r="A242">
        <v>18229</v>
      </c>
      <c r="B242" t="s">
        <v>91</v>
      </c>
      <c r="C242" t="s">
        <v>447</v>
      </c>
      <c r="D242">
        <v>55</v>
      </c>
    </row>
    <row r="243" spans="1:4" x14ac:dyDescent="0.2">
      <c r="A243">
        <v>18230</v>
      </c>
      <c r="B243" t="s">
        <v>91</v>
      </c>
      <c r="C243" t="s">
        <v>447</v>
      </c>
      <c r="D243">
        <v>47</v>
      </c>
    </row>
    <row r="244" spans="1:4" x14ac:dyDescent="0.2">
      <c r="A244">
        <v>18231</v>
      </c>
      <c r="B244" t="s">
        <v>91</v>
      </c>
      <c r="C244" t="s">
        <v>447</v>
      </c>
      <c r="D244">
        <v>53</v>
      </c>
    </row>
    <row r="245" spans="1:4" x14ac:dyDescent="0.2">
      <c r="A245">
        <v>18232</v>
      </c>
      <c r="B245" t="s">
        <v>91</v>
      </c>
      <c r="C245" t="s">
        <v>447</v>
      </c>
      <c r="D245">
        <v>48</v>
      </c>
    </row>
    <row r="246" spans="1:4" x14ac:dyDescent="0.2">
      <c r="A246">
        <v>18233</v>
      </c>
      <c r="B246" t="s">
        <v>91</v>
      </c>
      <c r="C246" t="s">
        <v>447</v>
      </c>
      <c r="D246">
        <v>69</v>
      </c>
    </row>
    <row r="247" spans="1:4" x14ac:dyDescent="0.2">
      <c r="A247">
        <v>18235</v>
      </c>
      <c r="B247" t="s">
        <v>91</v>
      </c>
      <c r="C247" t="s">
        <v>447</v>
      </c>
      <c r="D247">
        <v>49</v>
      </c>
    </row>
    <row r="248" spans="1:4" x14ac:dyDescent="0.2">
      <c r="A248">
        <v>18236</v>
      </c>
      <c r="B248" t="s">
        <v>91</v>
      </c>
      <c r="C248" t="s">
        <v>447</v>
      </c>
      <c r="D248">
        <v>44</v>
      </c>
    </row>
    <row r="249" spans="1:4" x14ac:dyDescent="0.2">
      <c r="A249">
        <v>18237</v>
      </c>
      <c r="B249" t="s">
        <v>91</v>
      </c>
      <c r="C249" t="s">
        <v>447</v>
      </c>
      <c r="D249">
        <v>67</v>
      </c>
    </row>
    <row r="250" spans="1:4" x14ac:dyDescent="0.2">
      <c r="A250">
        <v>18239</v>
      </c>
      <c r="B250" t="s">
        <v>91</v>
      </c>
      <c r="C250" t="s">
        <v>1</v>
      </c>
      <c r="D250">
        <v>57</v>
      </c>
    </row>
    <row r="251" spans="1:4" x14ac:dyDescent="0.2">
      <c r="A251">
        <v>18240</v>
      </c>
      <c r="B251" t="s">
        <v>91</v>
      </c>
      <c r="C251" t="s">
        <v>1</v>
      </c>
      <c r="D251">
        <v>52</v>
      </c>
    </row>
    <row r="252" spans="1:4" x14ac:dyDescent="0.2">
      <c r="A252">
        <v>18241</v>
      </c>
      <c r="B252" t="s">
        <v>91</v>
      </c>
      <c r="C252" t="s">
        <v>1</v>
      </c>
      <c r="D252">
        <v>55</v>
      </c>
    </row>
    <row r="253" spans="1:4" x14ac:dyDescent="0.2">
      <c r="A253">
        <v>18242</v>
      </c>
      <c r="B253" t="s">
        <v>91</v>
      </c>
      <c r="C253" t="s">
        <v>447</v>
      </c>
      <c r="D253">
        <v>70</v>
      </c>
    </row>
    <row r="254" spans="1:4" x14ac:dyDescent="0.2">
      <c r="A254">
        <v>18245</v>
      </c>
      <c r="B254" t="s">
        <v>91</v>
      </c>
      <c r="C254" t="s">
        <v>1</v>
      </c>
      <c r="D254">
        <v>30</v>
      </c>
    </row>
    <row r="255" spans="1:4" x14ac:dyDescent="0.2">
      <c r="A255">
        <v>18246</v>
      </c>
      <c r="B255" t="s">
        <v>91</v>
      </c>
      <c r="C255" t="s">
        <v>1</v>
      </c>
      <c r="D255">
        <v>58</v>
      </c>
    </row>
    <row r="256" spans="1:4" x14ac:dyDescent="0.2">
      <c r="A256">
        <v>18248</v>
      </c>
      <c r="B256" t="s">
        <v>91</v>
      </c>
      <c r="C256" t="s">
        <v>447</v>
      </c>
      <c r="D256">
        <v>53</v>
      </c>
    </row>
    <row r="257" spans="1:4" x14ac:dyDescent="0.2">
      <c r="A257">
        <v>18249</v>
      </c>
      <c r="B257" t="s">
        <v>91</v>
      </c>
      <c r="C257" t="s">
        <v>1</v>
      </c>
      <c r="D257">
        <v>54</v>
      </c>
    </row>
    <row r="258" spans="1:4" x14ac:dyDescent="0.2">
      <c r="A258">
        <v>18250</v>
      </c>
      <c r="B258" t="s">
        <v>91</v>
      </c>
      <c r="C258" t="s">
        <v>1</v>
      </c>
      <c r="D258">
        <v>63</v>
      </c>
    </row>
    <row r="259" spans="1:4" x14ac:dyDescent="0.2">
      <c r="A259">
        <v>18251</v>
      </c>
      <c r="B259" t="s">
        <v>91</v>
      </c>
      <c r="C259" t="s">
        <v>1</v>
      </c>
      <c r="D259">
        <v>67</v>
      </c>
    </row>
    <row r="260" spans="1:4" x14ac:dyDescent="0.2">
      <c r="A260">
        <v>18252</v>
      </c>
      <c r="B260" t="s">
        <v>91</v>
      </c>
      <c r="C260" t="s">
        <v>1</v>
      </c>
      <c r="D260">
        <v>58</v>
      </c>
    </row>
    <row r="261" spans="1:4" x14ac:dyDescent="0.2">
      <c r="A261">
        <v>18255</v>
      </c>
      <c r="B261" t="s">
        <v>91</v>
      </c>
      <c r="C261" t="s">
        <v>447</v>
      </c>
      <c r="D261">
        <v>47</v>
      </c>
    </row>
    <row r="262" spans="1:4" x14ac:dyDescent="0.2">
      <c r="A262">
        <v>18256</v>
      </c>
      <c r="B262" t="s">
        <v>91</v>
      </c>
      <c r="C262" t="s">
        <v>447</v>
      </c>
      <c r="D262">
        <v>69</v>
      </c>
    </row>
    <row r="263" spans="1:4" x14ac:dyDescent="0.2">
      <c r="A263">
        <v>18257</v>
      </c>
      <c r="B263" t="s">
        <v>91</v>
      </c>
      <c r="C263" t="s">
        <v>1</v>
      </c>
      <c r="D263">
        <v>64</v>
      </c>
    </row>
    <row r="264" spans="1:4" x14ac:dyDescent="0.2">
      <c r="A264">
        <v>18259</v>
      </c>
      <c r="B264" t="s">
        <v>91</v>
      </c>
      <c r="C264" t="s">
        <v>1</v>
      </c>
      <c r="D264">
        <v>68</v>
      </c>
    </row>
    <row r="265" spans="1:4" x14ac:dyDescent="0.2">
      <c r="A265">
        <v>18260</v>
      </c>
      <c r="B265" t="s">
        <v>91</v>
      </c>
      <c r="C265" t="s">
        <v>1</v>
      </c>
      <c r="D265">
        <v>61</v>
      </c>
    </row>
    <row r="266" spans="1:4" x14ac:dyDescent="0.2">
      <c r="A266">
        <v>18261</v>
      </c>
      <c r="B266" t="s">
        <v>91</v>
      </c>
      <c r="C266" t="s">
        <v>447</v>
      </c>
      <c r="D266">
        <v>70</v>
      </c>
    </row>
    <row r="267" spans="1:4" x14ac:dyDescent="0.2">
      <c r="A267">
        <v>18262</v>
      </c>
      <c r="B267" t="s">
        <v>91</v>
      </c>
      <c r="C267" t="s">
        <v>447</v>
      </c>
      <c r="D267">
        <v>59</v>
      </c>
    </row>
    <row r="268" spans="1:4" x14ac:dyDescent="0.2">
      <c r="A268">
        <v>18263</v>
      </c>
      <c r="B268" t="s">
        <v>91</v>
      </c>
      <c r="C268" t="s">
        <v>447</v>
      </c>
      <c r="D268">
        <v>43</v>
      </c>
    </row>
    <row r="269" spans="1:4" x14ac:dyDescent="0.2">
      <c r="A269">
        <v>18265</v>
      </c>
      <c r="B269" t="s">
        <v>91</v>
      </c>
      <c r="C269" t="s">
        <v>447</v>
      </c>
      <c r="D269">
        <v>67</v>
      </c>
    </row>
    <row r="270" spans="1:4" x14ac:dyDescent="0.2">
      <c r="A270">
        <v>18268</v>
      </c>
      <c r="B270" t="s">
        <v>91</v>
      </c>
      <c r="C270" t="s">
        <v>447</v>
      </c>
      <c r="D270">
        <v>62</v>
      </c>
    </row>
    <row r="271" spans="1:4" x14ac:dyDescent="0.2">
      <c r="A271">
        <v>18269</v>
      </c>
      <c r="B271" t="s">
        <v>91</v>
      </c>
      <c r="C271" t="s">
        <v>1</v>
      </c>
      <c r="D271">
        <v>44</v>
      </c>
    </row>
    <row r="272" spans="1:4" x14ac:dyDescent="0.2">
      <c r="A272">
        <v>18270</v>
      </c>
      <c r="B272" t="s">
        <v>92</v>
      </c>
      <c r="C272" t="s">
        <v>1</v>
      </c>
      <c r="D272">
        <v>56</v>
      </c>
    </row>
    <row r="273" spans="1:4" x14ac:dyDescent="0.2">
      <c r="A273">
        <v>18272</v>
      </c>
      <c r="B273" t="s">
        <v>91</v>
      </c>
      <c r="C273" t="s">
        <v>447</v>
      </c>
      <c r="D273">
        <v>64</v>
      </c>
    </row>
    <row r="274" spans="1:4" x14ac:dyDescent="0.2">
      <c r="A274">
        <v>18273</v>
      </c>
      <c r="B274" t="s">
        <v>91</v>
      </c>
      <c r="C274" t="s">
        <v>447</v>
      </c>
      <c r="D274">
        <v>59</v>
      </c>
    </row>
    <row r="275" spans="1:4" x14ac:dyDescent="0.2">
      <c r="A275">
        <v>18274</v>
      </c>
      <c r="B275" t="s">
        <v>91</v>
      </c>
      <c r="C275" t="s">
        <v>447</v>
      </c>
      <c r="D275">
        <v>46</v>
      </c>
    </row>
    <row r="276" spans="1:4" x14ac:dyDescent="0.2">
      <c r="A276">
        <v>18276</v>
      </c>
      <c r="B276" t="s">
        <v>91</v>
      </c>
      <c r="C276" t="s">
        <v>447</v>
      </c>
      <c r="D276">
        <v>54</v>
      </c>
    </row>
    <row r="277" spans="1:4" x14ac:dyDescent="0.2">
      <c r="A277">
        <v>18277</v>
      </c>
      <c r="B277" t="s">
        <v>91</v>
      </c>
      <c r="C277" t="s">
        <v>447</v>
      </c>
      <c r="D277">
        <v>56</v>
      </c>
    </row>
    <row r="278" spans="1:4" x14ac:dyDescent="0.2">
      <c r="A278">
        <v>18278</v>
      </c>
      <c r="B278" t="s">
        <v>91</v>
      </c>
      <c r="C278" t="s">
        <v>447</v>
      </c>
      <c r="D278">
        <v>55</v>
      </c>
    </row>
    <row r="279" spans="1:4" x14ac:dyDescent="0.2">
      <c r="A279">
        <v>18280</v>
      </c>
      <c r="B279" t="s">
        <v>91</v>
      </c>
      <c r="C279" t="s">
        <v>447</v>
      </c>
      <c r="D279">
        <v>48</v>
      </c>
    </row>
    <row r="280" spans="1:4" x14ac:dyDescent="0.2">
      <c r="A280">
        <v>18281</v>
      </c>
      <c r="B280" t="s">
        <v>91</v>
      </c>
      <c r="C280" t="s">
        <v>447</v>
      </c>
      <c r="D280">
        <v>53</v>
      </c>
    </row>
    <row r="281" spans="1:4" x14ac:dyDescent="0.2">
      <c r="A281">
        <v>18282</v>
      </c>
      <c r="B281" t="s">
        <v>91</v>
      </c>
      <c r="C281" t="s">
        <v>447</v>
      </c>
      <c r="D281">
        <v>62</v>
      </c>
    </row>
    <row r="282" spans="1:4" x14ac:dyDescent="0.2">
      <c r="A282">
        <v>18283</v>
      </c>
      <c r="B282" t="s">
        <v>91</v>
      </c>
      <c r="C282" t="s">
        <v>1</v>
      </c>
      <c r="D282">
        <v>41</v>
      </c>
    </row>
    <row r="283" spans="1:4" x14ac:dyDescent="0.2">
      <c r="A283">
        <v>18287</v>
      </c>
      <c r="B283" t="s">
        <v>91</v>
      </c>
      <c r="C283" t="s">
        <v>1</v>
      </c>
      <c r="D283">
        <v>45</v>
      </c>
    </row>
    <row r="284" spans="1:4" x14ac:dyDescent="0.2">
      <c r="A284">
        <v>18911</v>
      </c>
      <c r="B284" t="s">
        <v>91</v>
      </c>
      <c r="C284" t="s">
        <v>1</v>
      </c>
      <c r="D284">
        <v>63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46BE-2DA9-4C84-9217-4C7DF14F03A6}">
  <dimension ref="A1:G284"/>
  <sheetViews>
    <sheetView zoomScaleNormal="100" workbookViewId="0">
      <selection activeCell="Q8" sqref="Q8"/>
    </sheetView>
  </sheetViews>
  <sheetFormatPr baseColWidth="10" defaultColWidth="8.83203125" defaultRowHeight="15" x14ac:dyDescent="0.2"/>
  <sheetData>
    <row r="1" spans="1:7" x14ac:dyDescent="0.2">
      <c r="A1" t="s">
        <v>0</v>
      </c>
      <c r="B1" t="s">
        <v>489</v>
      </c>
      <c r="D1" t="s">
        <v>510</v>
      </c>
      <c r="G1" t="s">
        <v>447</v>
      </c>
    </row>
    <row r="2" spans="1:7" x14ac:dyDescent="0.2">
      <c r="A2" t="s">
        <v>1</v>
      </c>
      <c r="B2">
        <v>60</v>
      </c>
      <c r="D2" t="s">
        <v>516</v>
      </c>
      <c r="E2">
        <f>AVERAGE(B2:B284)</f>
        <v>53.710247349823319</v>
      </c>
      <c r="F2" t="s">
        <v>506</v>
      </c>
      <c r="G2">
        <f>AVERAGE(B3:B281)</f>
        <v>53.731182795698928</v>
      </c>
    </row>
    <row r="3" spans="1:7" x14ac:dyDescent="0.2">
      <c r="A3" t="s">
        <v>447</v>
      </c>
      <c r="B3">
        <v>48</v>
      </c>
      <c r="D3" t="s">
        <v>509</v>
      </c>
      <c r="E3">
        <v>59</v>
      </c>
      <c r="F3" t="s">
        <v>524</v>
      </c>
      <c r="G3">
        <v>59</v>
      </c>
    </row>
    <row r="4" spans="1:7" x14ac:dyDescent="0.2">
      <c r="A4" t="s">
        <v>447</v>
      </c>
      <c r="B4">
        <v>58</v>
      </c>
      <c r="D4" t="s">
        <v>511</v>
      </c>
      <c r="E4">
        <v>47</v>
      </c>
      <c r="F4" t="s">
        <v>511</v>
      </c>
      <c r="G4">
        <v>49</v>
      </c>
    </row>
    <row r="5" spans="1:7" x14ac:dyDescent="0.2">
      <c r="A5" t="s">
        <v>447</v>
      </c>
      <c r="B5">
        <v>65</v>
      </c>
      <c r="D5" t="s">
        <v>512</v>
      </c>
      <c r="E5">
        <f>E3-E4</f>
        <v>12</v>
      </c>
      <c r="F5" t="s">
        <v>525</v>
      </c>
      <c r="G5">
        <f>G3-G4</f>
        <v>10</v>
      </c>
    </row>
    <row r="6" spans="1:7" x14ac:dyDescent="0.2">
      <c r="A6" t="s">
        <v>447</v>
      </c>
      <c r="B6">
        <v>55</v>
      </c>
      <c r="D6" s="14" t="s">
        <v>513</v>
      </c>
      <c r="E6">
        <f>E5*1.5+E3</f>
        <v>77</v>
      </c>
      <c r="F6" t="s">
        <v>526</v>
      </c>
      <c r="G6">
        <f>G5*1.5+G3</f>
        <v>74</v>
      </c>
    </row>
    <row r="7" spans="1:7" x14ac:dyDescent="0.2">
      <c r="A7" t="s">
        <v>447</v>
      </c>
      <c r="B7">
        <v>53</v>
      </c>
      <c r="D7" t="s">
        <v>514</v>
      </c>
      <c r="E7">
        <f>_xlfn.STDEV.S(B2:B284)</f>
        <v>8.5332558207954872</v>
      </c>
    </row>
    <row r="8" spans="1:7" x14ac:dyDescent="0.2">
      <c r="A8" t="s">
        <v>447</v>
      </c>
      <c r="B8">
        <v>78</v>
      </c>
      <c r="D8" t="s">
        <v>515</v>
      </c>
      <c r="E8">
        <f>E2+E7</f>
        <v>62.243503170618808</v>
      </c>
    </row>
    <row r="9" spans="1:7" x14ac:dyDescent="0.2">
      <c r="A9" t="s">
        <v>447</v>
      </c>
      <c r="B9">
        <v>49</v>
      </c>
      <c r="D9" t="s">
        <v>517</v>
      </c>
      <c r="E9">
        <f>E2-E7</f>
        <v>45.176991529027831</v>
      </c>
    </row>
    <row r="10" spans="1:7" x14ac:dyDescent="0.2">
      <c r="A10" t="s">
        <v>447</v>
      </c>
      <c r="B10">
        <v>56</v>
      </c>
    </row>
    <row r="11" spans="1:7" x14ac:dyDescent="0.2">
      <c r="A11" t="s">
        <v>447</v>
      </c>
      <c r="B11">
        <v>43</v>
      </c>
      <c r="D11" t="s">
        <v>520</v>
      </c>
      <c r="E11" t="s">
        <v>521</v>
      </c>
    </row>
    <row r="12" spans="1:7" x14ac:dyDescent="0.2">
      <c r="A12" t="s">
        <v>447</v>
      </c>
      <c r="B12">
        <v>56</v>
      </c>
      <c r="D12" t="s">
        <v>522</v>
      </c>
      <c r="E12" t="s">
        <v>523</v>
      </c>
    </row>
    <row r="13" spans="1:7" x14ac:dyDescent="0.2">
      <c r="A13" t="s">
        <v>1</v>
      </c>
      <c r="B13">
        <v>56</v>
      </c>
      <c r="D13" t="s">
        <v>518</v>
      </c>
    </row>
    <row r="14" spans="1:7" x14ac:dyDescent="0.2">
      <c r="A14" t="s">
        <v>1</v>
      </c>
      <c r="B14">
        <v>42</v>
      </c>
      <c r="D14" t="s">
        <v>519</v>
      </c>
    </row>
    <row r="15" spans="1:7" x14ac:dyDescent="0.2">
      <c r="A15" t="s">
        <v>447</v>
      </c>
      <c r="B15">
        <v>52</v>
      </c>
    </row>
    <row r="16" spans="1:7" x14ac:dyDescent="0.2">
      <c r="A16" t="s">
        <v>447</v>
      </c>
      <c r="B16">
        <v>54</v>
      </c>
    </row>
    <row r="17" spans="1:2" x14ac:dyDescent="0.2">
      <c r="A17" t="s">
        <v>447</v>
      </c>
      <c r="B17">
        <v>52</v>
      </c>
    </row>
    <row r="18" spans="1:2" x14ac:dyDescent="0.2">
      <c r="A18" t="s">
        <v>447</v>
      </c>
      <c r="B18">
        <v>54</v>
      </c>
    </row>
    <row r="19" spans="1:2" x14ac:dyDescent="0.2">
      <c r="A19" t="s">
        <v>447</v>
      </c>
      <c r="B19">
        <v>56</v>
      </c>
    </row>
    <row r="20" spans="1:2" x14ac:dyDescent="0.2">
      <c r="A20" t="s">
        <v>447</v>
      </c>
      <c r="B20">
        <v>47</v>
      </c>
    </row>
    <row r="21" spans="1:2" x14ac:dyDescent="0.2">
      <c r="A21" t="s">
        <v>447</v>
      </c>
      <c r="B21">
        <v>41</v>
      </c>
    </row>
    <row r="22" spans="1:2" x14ac:dyDescent="0.2">
      <c r="A22" t="s">
        <v>447</v>
      </c>
      <c r="B22">
        <v>53</v>
      </c>
    </row>
    <row r="23" spans="1:2" x14ac:dyDescent="0.2">
      <c r="A23" t="s">
        <v>447</v>
      </c>
      <c r="B23">
        <v>54</v>
      </c>
    </row>
    <row r="24" spans="1:2" x14ac:dyDescent="0.2">
      <c r="A24" t="s">
        <v>447</v>
      </c>
      <c r="B24">
        <v>51</v>
      </c>
    </row>
    <row r="25" spans="1:2" x14ac:dyDescent="0.2">
      <c r="A25" t="s">
        <v>447</v>
      </c>
      <c r="B25">
        <v>49</v>
      </c>
    </row>
    <row r="26" spans="1:2" x14ac:dyDescent="0.2">
      <c r="A26" t="s">
        <v>447</v>
      </c>
      <c r="B26">
        <v>60</v>
      </c>
    </row>
    <row r="27" spans="1:2" x14ac:dyDescent="0.2">
      <c r="A27" t="s">
        <v>447</v>
      </c>
      <c r="B27">
        <v>59</v>
      </c>
    </row>
    <row r="28" spans="1:2" x14ac:dyDescent="0.2">
      <c r="A28" t="s">
        <v>447</v>
      </c>
      <c r="B28">
        <v>54</v>
      </c>
    </row>
    <row r="29" spans="1:2" x14ac:dyDescent="0.2">
      <c r="A29" t="s">
        <v>1</v>
      </c>
      <c r="B29">
        <v>63</v>
      </c>
    </row>
    <row r="30" spans="1:2" x14ac:dyDescent="0.2">
      <c r="A30" t="s">
        <v>1</v>
      </c>
      <c r="B30">
        <v>48</v>
      </c>
    </row>
    <row r="31" spans="1:2" x14ac:dyDescent="0.2">
      <c r="A31" t="s">
        <v>1</v>
      </c>
      <c r="B31">
        <v>46</v>
      </c>
    </row>
    <row r="32" spans="1:2" x14ac:dyDescent="0.2">
      <c r="A32" t="s">
        <v>447</v>
      </c>
      <c r="B32">
        <v>59</v>
      </c>
    </row>
    <row r="33" spans="1:2" x14ac:dyDescent="0.2">
      <c r="A33" t="s">
        <v>1</v>
      </c>
      <c r="B33">
        <v>60</v>
      </c>
    </row>
    <row r="34" spans="1:2" x14ac:dyDescent="0.2">
      <c r="A34" t="s">
        <v>1</v>
      </c>
      <c r="B34">
        <v>58</v>
      </c>
    </row>
    <row r="35" spans="1:2" x14ac:dyDescent="0.2">
      <c r="A35" t="s">
        <v>1</v>
      </c>
      <c r="B35">
        <v>53</v>
      </c>
    </row>
    <row r="36" spans="1:2" x14ac:dyDescent="0.2">
      <c r="A36" t="s">
        <v>1</v>
      </c>
      <c r="B36">
        <v>76</v>
      </c>
    </row>
    <row r="37" spans="1:2" x14ac:dyDescent="0.2">
      <c r="A37" t="s">
        <v>1</v>
      </c>
      <c r="B37">
        <v>54</v>
      </c>
    </row>
    <row r="38" spans="1:2" x14ac:dyDescent="0.2">
      <c r="A38" t="s">
        <v>1</v>
      </c>
      <c r="B38">
        <v>48</v>
      </c>
    </row>
    <row r="39" spans="1:2" x14ac:dyDescent="0.2">
      <c r="A39" t="s">
        <v>1</v>
      </c>
      <c r="B39">
        <v>56</v>
      </c>
    </row>
    <row r="40" spans="1:2" x14ac:dyDescent="0.2">
      <c r="A40" t="s">
        <v>1</v>
      </c>
      <c r="B40">
        <v>35</v>
      </c>
    </row>
    <row r="41" spans="1:2" x14ac:dyDescent="0.2">
      <c r="A41" t="s">
        <v>447</v>
      </c>
      <c r="B41">
        <v>58</v>
      </c>
    </row>
    <row r="42" spans="1:2" x14ac:dyDescent="0.2">
      <c r="A42" t="s">
        <v>447</v>
      </c>
      <c r="B42">
        <v>37</v>
      </c>
    </row>
    <row r="43" spans="1:2" x14ac:dyDescent="0.2">
      <c r="A43" t="s">
        <v>447</v>
      </c>
      <c r="B43">
        <v>53</v>
      </c>
    </row>
    <row r="44" spans="1:2" x14ac:dyDescent="0.2">
      <c r="A44" t="s">
        <v>447</v>
      </c>
      <c r="B44">
        <v>60</v>
      </c>
    </row>
    <row r="45" spans="1:2" x14ac:dyDescent="0.2">
      <c r="A45" t="s">
        <v>447</v>
      </c>
      <c r="B45">
        <v>45</v>
      </c>
    </row>
    <row r="46" spans="1:2" x14ac:dyDescent="0.2">
      <c r="A46" t="s">
        <v>447</v>
      </c>
      <c r="B46">
        <v>49</v>
      </c>
    </row>
    <row r="47" spans="1:2" x14ac:dyDescent="0.2">
      <c r="A47" t="s">
        <v>447</v>
      </c>
      <c r="B47">
        <v>54</v>
      </c>
    </row>
    <row r="48" spans="1:2" x14ac:dyDescent="0.2">
      <c r="A48" t="s">
        <v>447</v>
      </c>
      <c r="B48">
        <v>56</v>
      </c>
    </row>
    <row r="49" spans="1:2" x14ac:dyDescent="0.2">
      <c r="A49" t="s">
        <v>447</v>
      </c>
      <c r="B49">
        <v>51</v>
      </c>
    </row>
    <row r="50" spans="1:2" x14ac:dyDescent="0.2">
      <c r="A50" t="s">
        <v>447</v>
      </c>
      <c r="B50">
        <v>53</v>
      </c>
    </row>
    <row r="51" spans="1:2" x14ac:dyDescent="0.2">
      <c r="A51" t="s">
        <v>1</v>
      </c>
      <c r="B51">
        <v>48</v>
      </c>
    </row>
    <row r="52" spans="1:2" x14ac:dyDescent="0.2">
      <c r="A52" t="s">
        <v>1</v>
      </c>
      <c r="B52">
        <v>59</v>
      </c>
    </row>
    <row r="53" spans="1:2" x14ac:dyDescent="0.2">
      <c r="A53" t="s">
        <v>1</v>
      </c>
      <c r="B53">
        <v>44</v>
      </c>
    </row>
    <row r="54" spans="1:2" x14ac:dyDescent="0.2">
      <c r="A54" t="s">
        <v>447</v>
      </c>
      <c r="B54">
        <v>63</v>
      </c>
    </row>
    <row r="55" spans="1:2" x14ac:dyDescent="0.2">
      <c r="A55" t="s">
        <v>1</v>
      </c>
      <c r="B55">
        <v>32</v>
      </c>
    </row>
    <row r="56" spans="1:2" x14ac:dyDescent="0.2">
      <c r="A56" t="s">
        <v>1</v>
      </c>
      <c r="B56">
        <v>57</v>
      </c>
    </row>
    <row r="57" spans="1:2" x14ac:dyDescent="0.2">
      <c r="A57" t="s">
        <v>1</v>
      </c>
      <c r="B57">
        <v>43</v>
      </c>
    </row>
    <row r="58" spans="1:2" x14ac:dyDescent="0.2">
      <c r="A58" t="s">
        <v>1</v>
      </c>
      <c r="B58">
        <v>65</v>
      </c>
    </row>
    <row r="59" spans="1:2" x14ac:dyDescent="0.2">
      <c r="A59" t="s">
        <v>1</v>
      </c>
      <c r="B59">
        <v>55</v>
      </c>
    </row>
    <row r="60" spans="1:2" x14ac:dyDescent="0.2">
      <c r="A60" t="s">
        <v>1</v>
      </c>
      <c r="B60">
        <v>42</v>
      </c>
    </row>
    <row r="61" spans="1:2" x14ac:dyDescent="0.2">
      <c r="A61" t="s">
        <v>1</v>
      </c>
      <c r="B61">
        <v>41</v>
      </c>
    </row>
    <row r="62" spans="1:2" x14ac:dyDescent="0.2">
      <c r="A62" t="s">
        <v>447</v>
      </c>
      <c r="B62">
        <v>47</v>
      </c>
    </row>
    <row r="63" spans="1:2" x14ac:dyDescent="0.2">
      <c r="A63" t="s">
        <v>447</v>
      </c>
      <c r="B63">
        <v>63</v>
      </c>
    </row>
    <row r="64" spans="1:2" x14ac:dyDescent="0.2">
      <c r="A64" t="s">
        <v>447</v>
      </c>
      <c r="B64">
        <v>59</v>
      </c>
    </row>
    <row r="65" spans="1:2" x14ac:dyDescent="0.2">
      <c r="A65" t="s">
        <v>1</v>
      </c>
      <c r="B65">
        <v>39</v>
      </c>
    </row>
    <row r="66" spans="1:2" x14ac:dyDescent="0.2">
      <c r="A66" t="s">
        <v>1</v>
      </c>
      <c r="B66">
        <v>37</v>
      </c>
    </row>
    <row r="67" spans="1:2" x14ac:dyDescent="0.2">
      <c r="A67" t="s">
        <v>1</v>
      </c>
      <c r="B67">
        <v>49</v>
      </c>
    </row>
    <row r="68" spans="1:2" x14ac:dyDescent="0.2">
      <c r="A68" t="s">
        <v>1</v>
      </c>
      <c r="B68">
        <v>57</v>
      </c>
    </row>
    <row r="69" spans="1:2" x14ac:dyDescent="0.2">
      <c r="A69" t="s">
        <v>1</v>
      </c>
      <c r="B69">
        <v>54</v>
      </c>
    </row>
    <row r="70" spans="1:2" x14ac:dyDescent="0.2">
      <c r="A70" t="s">
        <v>1</v>
      </c>
      <c r="B70">
        <v>63</v>
      </c>
    </row>
    <row r="71" spans="1:2" x14ac:dyDescent="0.2">
      <c r="A71" t="s">
        <v>447</v>
      </c>
      <c r="B71">
        <v>54</v>
      </c>
    </row>
    <row r="72" spans="1:2" x14ac:dyDescent="0.2">
      <c r="A72" t="s">
        <v>447</v>
      </c>
      <c r="B72">
        <v>63</v>
      </c>
    </row>
    <row r="73" spans="1:2" x14ac:dyDescent="0.2">
      <c r="A73" t="s">
        <v>1</v>
      </c>
      <c r="B73">
        <v>49</v>
      </c>
    </row>
    <row r="74" spans="1:2" x14ac:dyDescent="0.2">
      <c r="A74" t="s">
        <v>1</v>
      </c>
      <c r="B74">
        <v>64</v>
      </c>
    </row>
    <row r="75" spans="1:2" x14ac:dyDescent="0.2">
      <c r="A75" t="s">
        <v>1</v>
      </c>
      <c r="B75">
        <v>52</v>
      </c>
    </row>
    <row r="76" spans="1:2" x14ac:dyDescent="0.2">
      <c r="A76" t="s">
        <v>1</v>
      </c>
      <c r="B76">
        <v>58</v>
      </c>
    </row>
    <row r="77" spans="1:2" x14ac:dyDescent="0.2">
      <c r="A77" t="s">
        <v>1</v>
      </c>
      <c r="B77">
        <v>55</v>
      </c>
    </row>
    <row r="78" spans="1:2" x14ac:dyDescent="0.2">
      <c r="A78" t="s">
        <v>1</v>
      </c>
      <c r="B78">
        <v>45</v>
      </c>
    </row>
    <row r="79" spans="1:2" x14ac:dyDescent="0.2">
      <c r="A79" t="s">
        <v>1</v>
      </c>
      <c r="B79">
        <v>49</v>
      </c>
    </row>
    <row r="80" spans="1:2" x14ac:dyDescent="0.2">
      <c r="A80" t="s">
        <v>1</v>
      </c>
      <c r="B80">
        <v>55</v>
      </c>
    </row>
    <row r="81" spans="1:2" x14ac:dyDescent="0.2">
      <c r="A81" t="s">
        <v>1</v>
      </c>
      <c r="B81">
        <v>43</v>
      </c>
    </row>
    <row r="82" spans="1:2" x14ac:dyDescent="0.2">
      <c r="A82" t="s">
        <v>1</v>
      </c>
      <c r="B82">
        <v>50</v>
      </c>
    </row>
    <row r="83" spans="1:2" x14ac:dyDescent="0.2">
      <c r="A83" t="s">
        <v>1</v>
      </c>
      <c r="B83">
        <v>57</v>
      </c>
    </row>
    <row r="84" spans="1:2" x14ac:dyDescent="0.2">
      <c r="A84" t="s">
        <v>1</v>
      </c>
      <c r="B84">
        <v>59</v>
      </c>
    </row>
    <row r="85" spans="1:2" x14ac:dyDescent="0.2">
      <c r="A85" t="s">
        <v>1</v>
      </c>
      <c r="B85">
        <v>47</v>
      </c>
    </row>
    <row r="86" spans="1:2" x14ac:dyDescent="0.2">
      <c r="A86" t="s">
        <v>1</v>
      </c>
      <c r="B86">
        <v>59</v>
      </c>
    </row>
    <row r="87" spans="1:2" x14ac:dyDescent="0.2">
      <c r="A87" t="s">
        <v>1</v>
      </c>
      <c r="B87">
        <v>54</v>
      </c>
    </row>
    <row r="88" spans="1:2" x14ac:dyDescent="0.2">
      <c r="A88" t="s">
        <v>1</v>
      </c>
      <c r="B88">
        <v>42</v>
      </c>
    </row>
    <row r="89" spans="1:2" x14ac:dyDescent="0.2">
      <c r="A89" t="s">
        <v>1</v>
      </c>
      <c r="B89">
        <v>72</v>
      </c>
    </row>
    <row r="90" spans="1:2" x14ac:dyDescent="0.2">
      <c r="A90" t="s">
        <v>1</v>
      </c>
      <c r="B90">
        <v>64</v>
      </c>
    </row>
    <row r="91" spans="1:2" x14ac:dyDescent="0.2">
      <c r="A91" t="s">
        <v>1</v>
      </c>
      <c r="B91">
        <v>73</v>
      </c>
    </row>
    <row r="92" spans="1:2" x14ac:dyDescent="0.2">
      <c r="A92" t="s">
        <v>1</v>
      </c>
      <c r="B92">
        <v>46</v>
      </c>
    </row>
    <row r="93" spans="1:2" x14ac:dyDescent="0.2">
      <c r="A93" t="s">
        <v>1</v>
      </c>
      <c r="B93">
        <v>51</v>
      </c>
    </row>
    <row r="94" spans="1:2" x14ac:dyDescent="0.2">
      <c r="A94" t="s">
        <v>1</v>
      </c>
      <c r="B94">
        <v>66</v>
      </c>
    </row>
    <row r="95" spans="1:2" x14ac:dyDescent="0.2">
      <c r="A95" t="s">
        <v>1</v>
      </c>
      <c r="B95">
        <v>40</v>
      </c>
    </row>
    <row r="96" spans="1:2" x14ac:dyDescent="0.2">
      <c r="A96" t="s">
        <v>1</v>
      </c>
      <c r="B96">
        <v>55</v>
      </c>
    </row>
    <row r="97" spans="1:2" x14ac:dyDescent="0.2">
      <c r="A97" t="s">
        <v>1</v>
      </c>
      <c r="B97">
        <v>55</v>
      </c>
    </row>
    <row r="98" spans="1:2" x14ac:dyDescent="0.2">
      <c r="A98" t="s">
        <v>1</v>
      </c>
      <c r="B98">
        <v>50</v>
      </c>
    </row>
    <row r="99" spans="1:2" x14ac:dyDescent="0.2">
      <c r="A99" t="s">
        <v>1</v>
      </c>
      <c r="B99">
        <v>65</v>
      </c>
    </row>
    <row r="100" spans="1:2" x14ac:dyDescent="0.2">
      <c r="A100" t="s">
        <v>1</v>
      </c>
      <c r="B100">
        <v>64</v>
      </c>
    </row>
    <row r="101" spans="1:2" x14ac:dyDescent="0.2">
      <c r="A101" t="s">
        <v>1</v>
      </c>
      <c r="B101">
        <v>61</v>
      </c>
    </row>
    <row r="102" spans="1:2" x14ac:dyDescent="0.2">
      <c r="A102" t="s">
        <v>1</v>
      </c>
      <c r="B102">
        <v>71</v>
      </c>
    </row>
    <row r="103" spans="1:2" x14ac:dyDescent="0.2">
      <c r="A103" t="s">
        <v>447</v>
      </c>
      <c r="B103">
        <v>53</v>
      </c>
    </row>
    <row r="104" spans="1:2" x14ac:dyDescent="0.2">
      <c r="A104" t="s">
        <v>1</v>
      </c>
      <c r="B104">
        <v>32</v>
      </c>
    </row>
    <row r="105" spans="1:2" x14ac:dyDescent="0.2">
      <c r="A105" t="s">
        <v>1</v>
      </c>
      <c r="B105">
        <v>52</v>
      </c>
    </row>
    <row r="106" spans="1:2" x14ac:dyDescent="0.2">
      <c r="A106" t="s">
        <v>1</v>
      </c>
      <c r="B106">
        <v>43</v>
      </c>
    </row>
    <row r="107" spans="1:2" x14ac:dyDescent="0.2">
      <c r="A107" t="s">
        <v>1</v>
      </c>
      <c r="B107">
        <v>53</v>
      </c>
    </row>
    <row r="108" spans="1:2" x14ac:dyDescent="0.2">
      <c r="A108" t="s">
        <v>1</v>
      </c>
      <c r="B108">
        <v>54</v>
      </c>
    </row>
    <row r="109" spans="1:2" x14ac:dyDescent="0.2">
      <c r="A109" t="s">
        <v>1</v>
      </c>
      <c r="B109">
        <v>40</v>
      </c>
    </row>
    <row r="110" spans="1:2" x14ac:dyDescent="0.2">
      <c r="A110" t="s">
        <v>1</v>
      </c>
      <c r="B110">
        <v>61</v>
      </c>
    </row>
    <row r="111" spans="1:2" x14ac:dyDescent="0.2">
      <c r="A111" t="s">
        <v>1</v>
      </c>
      <c r="B111">
        <v>48</v>
      </c>
    </row>
    <row r="112" spans="1:2" x14ac:dyDescent="0.2">
      <c r="A112" t="s">
        <v>447</v>
      </c>
      <c r="B112">
        <v>52</v>
      </c>
    </row>
    <row r="113" spans="1:2" x14ac:dyDescent="0.2">
      <c r="A113" t="s">
        <v>447</v>
      </c>
      <c r="B113">
        <v>59</v>
      </c>
    </row>
    <row r="114" spans="1:2" x14ac:dyDescent="0.2">
      <c r="A114" t="s">
        <v>447</v>
      </c>
      <c r="B114">
        <v>58</v>
      </c>
    </row>
    <row r="115" spans="1:2" x14ac:dyDescent="0.2">
      <c r="A115" t="s">
        <v>447</v>
      </c>
      <c r="B115">
        <v>43</v>
      </c>
    </row>
    <row r="116" spans="1:2" x14ac:dyDescent="0.2">
      <c r="A116" t="s">
        <v>447</v>
      </c>
      <c r="B116">
        <v>61</v>
      </c>
    </row>
    <row r="117" spans="1:2" x14ac:dyDescent="0.2">
      <c r="A117" t="s">
        <v>447</v>
      </c>
      <c r="B117">
        <v>62</v>
      </c>
    </row>
    <row r="118" spans="1:2" x14ac:dyDescent="0.2">
      <c r="A118" t="s">
        <v>447</v>
      </c>
      <c r="B118">
        <v>65</v>
      </c>
    </row>
    <row r="119" spans="1:2" x14ac:dyDescent="0.2">
      <c r="A119" t="s">
        <v>447</v>
      </c>
      <c r="B119">
        <v>33</v>
      </c>
    </row>
    <row r="120" spans="1:2" x14ac:dyDescent="0.2">
      <c r="A120" t="s">
        <v>447</v>
      </c>
      <c r="B120">
        <v>58</v>
      </c>
    </row>
    <row r="121" spans="1:2" x14ac:dyDescent="0.2">
      <c r="A121" t="s">
        <v>447</v>
      </c>
      <c r="B121">
        <v>66</v>
      </c>
    </row>
    <row r="122" spans="1:2" x14ac:dyDescent="0.2">
      <c r="A122" t="s">
        <v>1</v>
      </c>
      <c r="B122">
        <v>59</v>
      </c>
    </row>
    <row r="123" spans="1:2" x14ac:dyDescent="0.2">
      <c r="A123" t="s">
        <v>1</v>
      </c>
      <c r="B123">
        <v>63</v>
      </c>
    </row>
    <row r="124" spans="1:2" x14ac:dyDescent="0.2">
      <c r="A124" t="s">
        <v>1</v>
      </c>
      <c r="B124">
        <v>55</v>
      </c>
    </row>
    <row r="125" spans="1:2" x14ac:dyDescent="0.2">
      <c r="A125" t="s">
        <v>447</v>
      </c>
      <c r="B125">
        <v>57</v>
      </c>
    </row>
    <row r="126" spans="1:2" x14ac:dyDescent="0.2">
      <c r="A126" t="s">
        <v>1</v>
      </c>
      <c r="B126">
        <v>53</v>
      </c>
    </row>
    <row r="127" spans="1:2" x14ac:dyDescent="0.2">
      <c r="A127" t="s">
        <v>1</v>
      </c>
      <c r="B127">
        <v>47</v>
      </c>
    </row>
    <row r="128" spans="1:2" x14ac:dyDescent="0.2">
      <c r="A128" t="s">
        <v>1</v>
      </c>
      <c r="B128">
        <v>52</v>
      </c>
    </row>
    <row r="129" spans="1:2" x14ac:dyDescent="0.2">
      <c r="A129" t="s">
        <v>1</v>
      </c>
      <c r="B129">
        <v>47</v>
      </c>
    </row>
    <row r="130" spans="1:2" x14ac:dyDescent="0.2">
      <c r="A130" t="s">
        <v>1</v>
      </c>
      <c r="B130">
        <v>35</v>
      </c>
    </row>
    <row r="131" spans="1:2" x14ac:dyDescent="0.2">
      <c r="A131" t="s">
        <v>1</v>
      </c>
      <c r="B131">
        <v>69</v>
      </c>
    </row>
    <row r="132" spans="1:2" x14ac:dyDescent="0.2">
      <c r="A132" t="s">
        <v>1</v>
      </c>
      <c r="B132">
        <v>36</v>
      </c>
    </row>
    <row r="133" spans="1:2" x14ac:dyDescent="0.2">
      <c r="A133" t="s">
        <v>1</v>
      </c>
      <c r="B133">
        <v>49</v>
      </c>
    </row>
    <row r="134" spans="1:2" x14ac:dyDescent="0.2">
      <c r="A134" t="s">
        <v>1</v>
      </c>
      <c r="B134">
        <v>51</v>
      </c>
    </row>
    <row r="135" spans="1:2" x14ac:dyDescent="0.2">
      <c r="A135" t="s">
        <v>1</v>
      </c>
      <c r="B135">
        <v>52</v>
      </c>
    </row>
    <row r="136" spans="1:2" x14ac:dyDescent="0.2">
      <c r="A136" t="s">
        <v>1</v>
      </c>
      <c r="B136">
        <v>55</v>
      </c>
    </row>
    <row r="137" spans="1:2" x14ac:dyDescent="0.2">
      <c r="A137" t="s">
        <v>1</v>
      </c>
      <c r="B137">
        <v>49</v>
      </c>
    </row>
    <row r="138" spans="1:2" x14ac:dyDescent="0.2">
      <c r="A138" t="s">
        <v>1</v>
      </c>
      <c r="B138">
        <v>64</v>
      </c>
    </row>
    <row r="139" spans="1:2" x14ac:dyDescent="0.2">
      <c r="A139" t="s">
        <v>1</v>
      </c>
      <c r="B139">
        <v>51</v>
      </c>
    </row>
    <row r="140" spans="1:2" x14ac:dyDescent="0.2">
      <c r="A140" t="s">
        <v>1</v>
      </c>
      <c r="B140">
        <v>51</v>
      </c>
    </row>
    <row r="141" spans="1:2" x14ac:dyDescent="0.2">
      <c r="A141" t="s">
        <v>1</v>
      </c>
      <c r="B141">
        <v>45</v>
      </c>
    </row>
    <row r="142" spans="1:2" x14ac:dyDescent="0.2">
      <c r="A142" t="s">
        <v>1</v>
      </c>
      <c r="B142">
        <v>52</v>
      </c>
    </row>
    <row r="143" spans="1:2" x14ac:dyDescent="0.2">
      <c r="A143" t="s">
        <v>1</v>
      </c>
      <c r="B143">
        <v>61</v>
      </c>
    </row>
    <row r="144" spans="1:2" x14ac:dyDescent="0.2">
      <c r="A144" t="s">
        <v>1</v>
      </c>
      <c r="B144">
        <v>58</v>
      </c>
    </row>
    <row r="145" spans="1:2" x14ac:dyDescent="0.2">
      <c r="A145" t="s">
        <v>1</v>
      </c>
      <c r="B145">
        <v>55</v>
      </c>
    </row>
    <row r="146" spans="1:2" x14ac:dyDescent="0.2">
      <c r="A146" t="s">
        <v>1</v>
      </c>
      <c r="B146">
        <v>63</v>
      </c>
    </row>
    <row r="147" spans="1:2" x14ac:dyDescent="0.2">
      <c r="A147" t="s">
        <v>1</v>
      </c>
      <c r="B147">
        <v>68</v>
      </c>
    </row>
    <row r="148" spans="1:2" x14ac:dyDescent="0.2">
      <c r="A148" t="s">
        <v>1</v>
      </c>
      <c r="B148">
        <v>55</v>
      </c>
    </row>
    <row r="149" spans="1:2" x14ac:dyDescent="0.2">
      <c r="A149" t="s">
        <v>1</v>
      </c>
      <c r="B149">
        <v>57</v>
      </c>
    </row>
    <row r="150" spans="1:2" x14ac:dyDescent="0.2">
      <c r="A150" t="s">
        <v>1</v>
      </c>
      <c r="B150">
        <v>43</v>
      </c>
    </row>
    <row r="151" spans="1:2" x14ac:dyDescent="0.2">
      <c r="A151" t="s">
        <v>1</v>
      </c>
      <c r="B151">
        <v>51</v>
      </c>
    </row>
    <row r="152" spans="1:2" x14ac:dyDescent="0.2">
      <c r="A152" t="s">
        <v>1</v>
      </c>
      <c r="B152">
        <v>76</v>
      </c>
    </row>
    <row r="153" spans="1:2" x14ac:dyDescent="0.2">
      <c r="A153" t="s">
        <v>1</v>
      </c>
      <c r="B153">
        <v>51</v>
      </c>
    </row>
    <row r="154" spans="1:2" x14ac:dyDescent="0.2">
      <c r="A154" t="s">
        <v>1</v>
      </c>
      <c r="B154">
        <v>39</v>
      </c>
    </row>
    <row r="155" spans="1:2" x14ac:dyDescent="0.2">
      <c r="A155" t="s">
        <v>447</v>
      </c>
      <c r="B155">
        <v>49</v>
      </c>
    </row>
    <row r="156" spans="1:2" x14ac:dyDescent="0.2">
      <c r="A156" t="s">
        <v>447</v>
      </c>
      <c r="B156">
        <v>57</v>
      </c>
    </row>
    <row r="157" spans="1:2" x14ac:dyDescent="0.2">
      <c r="A157" t="s">
        <v>447</v>
      </c>
      <c r="B157">
        <v>43</v>
      </c>
    </row>
    <row r="158" spans="1:2" x14ac:dyDescent="0.2">
      <c r="A158" t="s">
        <v>447</v>
      </c>
      <c r="B158">
        <v>45</v>
      </c>
    </row>
    <row r="159" spans="1:2" x14ac:dyDescent="0.2">
      <c r="A159" t="s">
        <v>447</v>
      </c>
      <c r="B159">
        <v>58</v>
      </c>
    </row>
    <row r="160" spans="1:2" x14ac:dyDescent="0.2">
      <c r="A160" t="s">
        <v>447</v>
      </c>
      <c r="B160">
        <v>57</v>
      </c>
    </row>
    <row r="161" spans="1:2" x14ac:dyDescent="0.2">
      <c r="A161" t="s">
        <v>447</v>
      </c>
      <c r="B161">
        <v>47</v>
      </c>
    </row>
    <row r="162" spans="1:2" x14ac:dyDescent="0.2">
      <c r="A162" t="s">
        <v>447</v>
      </c>
      <c r="B162">
        <v>61</v>
      </c>
    </row>
    <row r="163" spans="1:2" x14ac:dyDescent="0.2">
      <c r="A163" t="s">
        <v>447</v>
      </c>
      <c r="B163">
        <v>51</v>
      </c>
    </row>
    <row r="164" spans="1:2" x14ac:dyDescent="0.2">
      <c r="A164" t="s">
        <v>447</v>
      </c>
      <c r="B164">
        <v>50</v>
      </c>
    </row>
    <row r="165" spans="1:2" x14ac:dyDescent="0.2">
      <c r="A165" t="s">
        <v>1</v>
      </c>
      <c r="B165">
        <v>57</v>
      </c>
    </row>
    <row r="166" spans="1:2" x14ac:dyDescent="0.2">
      <c r="A166" t="s">
        <v>1</v>
      </c>
      <c r="B166">
        <v>47</v>
      </c>
    </row>
    <row r="167" spans="1:2" x14ac:dyDescent="0.2">
      <c r="A167" t="s">
        <v>447</v>
      </c>
      <c r="B167">
        <v>63</v>
      </c>
    </row>
    <row r="168" spans="1:2" x14ac:dyDescent="0.2">
      <c r="A168" t="s">
        <v>447</v>
      </c>
      <c r="B168">
        <v>46</v>
      </c>
    </row>
    <row r="169" spans="1:2" x14ac:dyDescent="0.2">
      <c r="A169" t="s">
        <v>447</v>
      </c>
      <c r="B169">
        <v>50</v>
      </c>
    </row>
    <row r="170" spans="1:2" x14ac:dyDescent="0.2">
      <c r="A170" t="s">
        <v>447</v>
      </c>
      <c r="B170">
        <v>56</v>
      </c>
    </row>
    <row r="171" spans="1:2" x14ac:dyDescent="0.2">
      <c r="A171" t="s">
        <v>447</v>
      </c>
      <c r="B171">
        <v>51</v>
      </c>
    </row>
    <row r="172" spans="1:2" x14ac:dyDescent="0.2">
      <c r="A172" t="s">
        <v>447</v>
      </c>
      <c r="B172">
        <v>55</v>
      </c>
    </row>
    <row r="173" spans="1:2" x14ac:dyDescent="0.2">
      <c r="A173" t="s">
        <v>447</v>
      </c>
      <c r="B173">
        <v>57</v>
      </c>
    </row>
    <row r="174" spans="1:2" x14ac:dyDescent="0.2">
      <c r="A174" t="s">
        <v>447</v>
      </c>
      <c r="B174">
        <v>64</v>
      </c>
    </row>
    <row r="175" spans="1:2" x14ac:dyDescent="0.2">
      <c r="A175" t="s">
        <v>447</v>
      </c>
      <c r="B175">
        <v>43</v>
      </c>
    </row>
    <row r="176" spans="1:2" x14ac:dyDescent="0.2">
      <c r="A176" t="s">
        <v>447</v>
      </c>
      <c r="B176">
        <v>49</v>
      </c>
    </row>
    <row r="177" spans="1:2" x14ac:dyDescent="0.2">
      <c r="A177" t="s">
        <v>447</v>
      </c>
      <c r="B177">
        <v>60</v>
      </c>
    </row>
    <row r="178" spans="1:2" x14ac:dyDescent="0.2">
      <c r="A178" t="s">
        <v>447</v>
      </c>
      <c r="B178">
        <v>60</v>
      </c>
    </row>
    <row r="179" spans="1:2" x14ac:dyDescent="0.2">
      <c r="A179" t="s">
        <v>447</v>
      </c>
      <c r="B179">
        <v>64</v>
      </c>
    </row>
    <row r="180" spans="1:2" x14ac:dyDescent="0.2">
      <c r="A180" t="s">
        <v>447</v>
      </c>
      <c r="B180">
        <v>51</v>
      </c>
    </row>
    <row r="181" spans="1:2" x14ac:dyDescent="0.2">
      <c r="A181" t="s">
        <v>1</v>
      </c>
      <c r="B181">
        <v>43</v>
      </c>
    </row>
    <row r="182" spans="1:2" x14ac:dyDescent="0.2">
      <c r="A182" t="s">
        <v>1</v>
      </c>
      <c r="B182">
        <v>45</v>
      </c>
    </row>
    <row r="183" spans="1:2" x14ac:dyDescent="0.2">
      <c r="A183" t="s">
        <v>1</v>
      </c>
      <c r="B183">
        <v>48</v>
      </c>
    </row>
    <row r="184" spans="1:2" x14ac:dyDescent="0.2">
      <c r="A184" t="s">
        <v>1</v>
      </c>
      <c r="B184">
        <v>41</v>
      </c>
    </row>
    <row r="185" spans="1:2" x14ac:dyDescent="0.2">
      <c r="A185" t="s">
        <v>447</v>
      </c>
      <c r="B185">
        <v>53</v>
      </c>
    </row>
    <row r="186" spans="1:2" x14ac:dyDescent="0.2">
      <c r="A186" t="s">
        <v>447</v>
      </c>
      <c r="B186">
        <v>37</v>
      </c>
    </row>
    <row r="187" spans="1:2" x14ac:dyDescent="0.2">
      <c r="A187" t="s">
        <v>447</v>
      </c>
      <c r="B187">
        <v>50</v>
      </c>
    </row>
    <row r="188" spans="1:2" x14ac:dyDescent="0.2">
      <c r="A188" t="s">
        <v>447</v>
      </c>
      <c r="B188">
        <v>60</v>
      </c>
    </row>
    <row r="189" spans="1:2" x14ac:dyDescent="0.2">
      <c r="A189" t="s">
        <v>447</v>
      </c>
      <c r="B189">
        <v>52</v>
      </c>
    </row>
    <row r="190" spans="1:2" x14ac:dyDescent="0.2">
      <c r="A190" t="s">
        <v>447</v>
      </c>
      <c r="B190">
        <v>59</v>
      </c>
    </row>
    <row r="191" spans="1:2" x14ac:dyDescent="0.2">
      <c r="A191" t="s">
        <v>447</v>
      </c>
      <c r="B191">
        <v>50</v>
      </c>
    </row>
    <row r="192" spans="1:2" x14ac:dyDescent="0.2">
      <c r="A192" t="s">
        <v>447</v>
      </c>
      <c r="B192">
        <v>69</v>
      </c>
    </row>
    <row r="193" spans="1:2" x14ac:dyDescent="0.2">
      <c r="A193" t="s">
        <v>447</v>
      </c>
      <c r="B193">
        <v>62</v>
      </c>
    </row>
    <row r="194" spans="1:2" x14ac:dyDescent="0.2">
      <c r="A194" t="s">
        <v>447</v>
      </c>
      <c r="B194">
        <v>53</v>
      </c>
    </row>
    <row r="195" spans="1:2" x14ac:dyDescent="0.2">
      <c r="A195" t="s">
        <v>1</v>
      </c>
      <c r="B195">
        <v>46</v>
      </c>
    </row>
    <row r="196" spans="1:2" x14ac:dyDescent="0.2">
      <c r="A196" t="s">
        <v>1</v>
      </c>
      <c r="B196">
        <v>36</v>
      </c>
    </row>
    <row r="197" spans="1:2" x14ac:dyDescent="0.2">
      <c r="A197" t="s">
        <v>447</v>
      </c>
      <c r="B197">
        <v>40</v>
      </c>
    </row>
    <row r="198" spans="1:2" x14ac:dyDescent="0.2">
      <c r="A198" t="s">
        <v>447</v>
      </c>
      <c r="B198">
        <v>48</v>
      </c>
    </row>
    <row r="199" spans="1:2" x14ac:dyDescent="0.2">
      <c r="A199" t="s">
        <v>447</v>
      </c>
      <c r="B199">
        <v>55</v>
      </c>
    </row>
    <row r="200" spans="1:2" x14ac:dyDescent="0.2">
      <c r="A200" t="s">
        <v>447</v>
      </c>
      <c r="B200">
        <v>60</v>
      </c>
    </row>
    <row r="201" spans="1:2" x14ac:dyDescent="0.2">
      <c r="A201" t="s">
        <v>447</v>
      </c>
      <c r="B201">
        <v>47</v>
      </c>
    </row>
    <row r="202" spans="1:2" x14ac:dyDescent="0.2">
      <c r="A202" t="s">
        <v>447</v>
      </c>
      <c r="B202">
        <v>59</v>
      </c>
    </row>
    <row r="203" spans="1:2" x14ac:dyDescent="0.2">
      <c r="A203" t="s">
        <v>447</v>
      </c>
      <c r="B203">
        <v>46</v>
      </c>
    </row>
    <row r="204" spans="1:2" x14ac:dyDescent="0.2">
      <c r="A204" t="s">
        <v>447</v>
      </c>
      <c r="B204">
        <v>53</v>
      </c>
    </row>
    <row r="205" spans="1:2" x14ac:dyDescent="0.2">
      <c r="A205" t="s">
        <v>447</v>
      </c>
      <c r="B205">
        <v>59</v>
      </c>
    </row>
    <row r="206" spans="1:2" x14ac:dyDescent="0.2">
      <c r="A206" t="s">
        <v>447</v>
      </c>
      <c r="B206">
        <v>48</v>
      </c>
    </row>
    <row r="207" spans="1:2" x14ac:dyDescent="0.2">
      <c r="A207" t="s">
        <v>447</v>
      </c>
      <c r="B207">
        <v>49</v>
      </c>
    </row>
    <row r="208" spans="1:2" x14ac:dyDescent="0.2">
      <c r="A208" t="s">
        <v>447</v>
      </c>
      <c r="B208">
        <v>58</v>
      </c>
    </row>
    <row r="209" spans="1:2" x14ac:dyDescent="0.2">
      <c r="A209" t="s">
        <v>447</v>
      </c>
      <c r="B209">
        <v>52</v>
      </c>
    </row>
    <row r="210" spans="1:2" x14ac:dyDescent="0.2">
      <c r="A210" t="s">
        <v>447</v>
      </c>
      <c r="B210">
        <v>45</v>
      </c>
    </row>
    <row r="211" spans="1:2" x14ac:dyDescent="0.2">
      <c r="A211" t="s">
        <v>1</v>
      </c>
      <c r="B211">
        <v>54</v>
      </c>
    </row>
    <row r="212" spans="1:2" x14ac:dyDescent="0.2">
      <c r="A212" t="s">
        <v>1</v>
      </c>
      <c r="B212">
        <v>56</v>
      </c>
    </row>
    <row r="213" spans="1:2" x14ac:dyDescent="0.2">
      <c r="A213" t="s">
        <v>1</v>
      </c>
      <c r="B213">
        <v>69</v>
      </c>
    </row>
    <row r="214" spans="1:2" x14ac:dyDescent="0.2">
      <c r="A214" t="s">
        <v>447</v>
      </c>
      <c r="B214">
        <v>52</v>
      </c>
    </row>
    <row r="215" spans="1:2" x14ac:dyDescent="0.2">
      <c r="A215" t="s">
        <v>447</v>
      </c>
      <c r="B215">
        <v>49</v>
      </c>
    </row>
    <row r="216" spans="1:2" x14ac:dyDescent="0.2">
      <c r="A216" t="s">
        <v>447</v>
      </c>
      <c r="B216">
        <v>51</v>
      </c>
    </row>
    <row r="217" spans="1:2" x14ac:dyDescent="0.2">
      <c r="A217" t="s">
        <v>447</v>
      </c>
      <c r="B217">
        <v>47</v>
      </c>
    </row>
    <row r="218" spans="1:2" x14ac:dyDescent="0.2">
      <c r="A218" t="s">
        <v>447</v>
      </c>
      <c r="B218">
        <v>53</v>
      </c>
    </row>
    <row r="219" spans="1:2" x14ac:dyDescent="0.2">
      <c r="A219" t="s">
        <v>447</v>
      </c>
      <c r="B219">
        <v>63</v>
      </c>
    </row>
    <row r="220" spans="1:2" x14ac:dyDescent="0.2">
      <c r="A220" t="s">
        <v>447</v>
      </c>
      <c r="B220">
        <v>56</v>
      </c>
    </row>
    <row r="221" spans="1:2" x14ac:dyDescent="0.2">
      <c r="A221" t="s">
        <v>447</v>
      </c>
      <c r="B221">
        <v>54</v>
      </c>
    </row>
    <row r="222" spans="1:2" x14ac:dyDescent="0.2">
      <c r="A222" t="s">
        <v>447</v>
      </c>
      <c r="B222">
        <v>57</v>
      </c>
    </row>
    <row r="223" spans="1:2" x14ac:dyDescent="0.2">
      <c r="A223" t="s">
        <v>447</v>
      </c>
      <c r="B223">
        <v>41</v>
      </c>
    </row>
    <row r="224" spans="1:2" x14ac:dyDescent="0.2">
      <c r="A224" t="s">
        <v>1</v>
      </c>
      <c r="B224">
        <v>44</v>
      </c>
    </row>
    <row r="225" spans="1:2" x14ac:dyDescent="0.2">
      <c r="A225" t="s">
        <v>1</v>
      </c>
      <c r="B225">
        <v>59</v>
      </c>
    </row>
    <row r="226" spans="1:2" x14ac:dyDescent="0.2">
      <c r="A226" t="s">
        <v>1</v>
      </c>
      <c r="B226">
        <v>50</v>
      </c>
    </row>
    <row r="227" spans="1:2" x14ac:dyDescent="0.2">
      <c r="A227" t="s">
        <v>447</v>
      </c>
      <c r="B227">
        <v>59</v>
      </c>
    </row>
    <row r="228" spans="1:2" x14ac:dyDescent="0.2">
      <c r="A228" t="s">
        <v>1</v>
      </c>
      <c r="B228">
        <v>52</v>
      </c>
    </row>
    <row r="229" spans="1:2" x14ac:dyDescent="0.2">
      <c r="A229" t="s">
        <v>1</v>
      </c>
      <c r="B229">
        <v>63</v>
      </c>
    </row>
    <row r="230" spans="1:2" x14ac:dyDescent="0.2">
      <c r="A230" t="s">
        <v>447</v>
      </c>
      <c r="B230">
        <v>41</v>
      </c>
    </row>
    <row r="231" spans="1:2" x14ac:dyDescent="0.2">
      <c r="A231" t="s">
        <v>1</v>
      </c>
      <c r="B231">
        <v>54</v>
      </c>
    </row>
    <row r="232" spans="1:2" x14ac:dyDescent="0.2">
      <c r="A232" t="s">
        <v>1</v>
      </c>
      <c r="B232">
        <v>47</v>
      </c>
    </row>
    <row r="233" spans="1:2" x14ac:dyDescent="0.2">
      <c r="A233" t="s">
        <v>1</v>
      </c>
      <c r="B233">
        <v>57</v>
      </c>
    </row>
    <row r="234" spans="1:2" x14ac:dyDescent="0.2">
      <c r="A234" t="s">
        <v>1</v>
      </c>
      <c r="B234">
        <v>45</v>
      </c>
    </row>
    <row r="235" spans="1:2" x14ac:dyDescent="0.2">
      <c r="A235" t="s">
        <v>447</v>
      </c>
      <c r="B235">
        <v>70</v>
      </c>
    </row>
    <row r="236" spans="1:2" x14ac:dyDescent="0.2">
      <c r="A236" t="s">
        <v>447</v>
      </c>
      <c r="B236">
        <v>69</v>
      </c>
    </row>
    <row r="237" spans="1:2" x14ac:dyDescent="0.2">
      <c r="A237" t="s">
        <v>1</v>
      </c>
      <c r="B237">
        <v>55</v>
      </c>
    </row>
    <row r="238" spans="1:2" x14ac:dyDescent="0.2">
      <c r="A238" t="s">
        <v>1</v>
      </c>
      <c r="B238">
        <v>57</v>
      </c>
    </row>
    <row r="239" spans="1:2" x14ac:dyDescent="0.2">
      <c r="A239" t="s">
        <v>1</v>
      </c>
      <c r="B239">
        <v>53</v>
      </c>
    </row>
    <row r="240" spans="1:2" x14ac:dyDescent="0.2">
      <c r="A240" t="s">
        <v>447</v>
      </c>
      <c r="B240">
        <v>56</v>
      </c>
    </row>
    <row r="241" spans="1:2" x14ac:dyDescent="0.2">
      <c r="A241" t="s">
        <v>447</v>
      </c>
      <c r="B241">
        <v>54</v>
      </c>
    </row>
    <row r="242" spans="1:2" x14ac:dyDescent="0.2">
      <c r="A242" t="s">
        <v>447</v>
      </c>
      <c r="B242">
        <v>55</v>
      </c>
    </row>
    <row r="243" spans="1:2" x14ac:dyDescent="0.2">
      <c r="A243" t="s">
        <v>447</v>
      </c>
      <c r="B243">
        <v>47</v>
      </c>
    </row>
    <row r="244" spans="1:2" x14ac:dyDescent="0.2">
      <c r="A244" t="s">
        <v>447</v>
      </c>
      <c r="B244">
        <v>53</v>
      </c>
    </row>
    <row r="245" spans="1:2" x14ac:dyDescent="0.2">
      <c r="A245" t="s">
        <v>447</v>
      </c>
      <c r="B245">
        <v>48</v>
      </c>
    </row>
    <row r="246" spans="1:2" x14ac:dyDescent="0.2">
      <c r="A246" t="s">
        <v>447</v>
      </c>
      <c r="B246">
        <v>69</v>
      </c>
    </row>
    <row r="247" spans="1:2" x14ac:dyDescent="0.2">
      <c r="A247" t="s">
        <v>447</v>
      </c>
      <c r="B247">
        <v>49</v>
      </c>
    </row>
    <row r="248" spans="1:2" x14ac:dyDescent="0.2">
      <c r="A248" t="s">
        <v>447</v>
      </c>
      <c r="B248">
        <v>44</v>
      </c>
    </row>
    <row r="249" spans="1:2" x14ac:dyDescent="0.2">
      <c r="A249" t="s">
        <v>447</v>
      </c>
      <c r="B249">
        <v>67</v>
      </c>
    </row>
    <row r="250" spans="1:2" x14ac:dyDescent="0.2">
      <c r="A250" t="s">
        <v>1</v>
      </c>
      <c r="B250">
        <v>57</v>
      </c>
    </row>
    <row r="251" spans="1:2" x14ac:dyDescent="0.2">
      <c r="A251" t="s">
        <v>1</v>
      </c>
      <c r="B251">
        <v>52</v>
      </c>
    </row>
    <row r="252" spans="1:2" x14ac:dyDescent="0.2">
      <c r="A252" t="s">
        <v>1</v>
      </c>
      <c r="B252">
        <v>55</v>
      </c>
    </row>
    <row r="253" spans="1:2" x14ac:dyDescent="0.2">
      <c r="A253" t="s">
        <v>447</v>
      </c>
      <c r="B253">
        <v>70</v>
      </c>
    </row>
    <row r="254" spans="1:2" x14ac:dyDescent="0.2">
      <c r="A254" t="s">
        <v>1</v>
      </c>
      <c r="B254">
        <v>30</v>
      </c>
    </row>
    <row r="255" spans="1:2" x14ac:dyDescent="0.2">
      <c r="A255" t="s">
        <v>1</v>
      </c>
      <c r="B255">
        <v>58</v>
      </c>
    </row>
    <row r="256" spans="1:2" x14ac:dyDescent="0.2">
      <c r="A256" t="s">
        <v>447</v>
      </c>
      <c r="B256">
        <v>53</v>
      </c>
    </row>
    <row r="257" spans="1:2" x14ac:dyDescent="0.2">
      <c r="A257" t="s">
        <v>1</v>
      </c>
      <c r="B257">
        <v>54</v>
      </c>
    </row>
    <row r="258" spans="1:2" x14ac:dyDescent="0.2">
      <c r="A258" t="s">
        <v>1</v>
      </c>
      <c r="B258">
        <v>63</v>
      </c>
    </row>
    <row r="259" spans="1:2" x14ac:dyDescent="0.2">
      <c r="A259" t="s">
        <v>1</v>
      </c>
      <c r="B259">
        <v>67</v>
      </c>
    </row>
    <row r="260" spans="1:2" x14ac:dyDescent="0.2">
      <c r="A260" t="s">
        <v>1</v>
      </c>
      <c r="B260">
        <v>58</v>
      </c>
    </row>
    <row r="261" spans="1:2" x14ac:dyDescent="0.2">
      <c r="A261" t="s">
        <v>447</v>
      </c>
      <c r="B261">
        <v>47</v>
      </c>
    </row>
    <row r="262" spans="1:2" x14ac:dyDescent="0.2">
      <c r="A262" t="s">
        <v>447</v>
      </c>
      <c r="B262">
        <v>69</v>
      </c>
    </row>
    <row r="263" spans="1:2" x14ac:dyDescent="0.2">
      <c r="A263" t="s">
        <v>1</v>
      </c>
      <c r="B263">
        <v>64</v>
      </c>
    </row>
    <row r="264" spans="1:2" x14ac:dyDescent="0.2">
      <c r="A264" t="s">
        <v>1</v>
      </c>
      <c r="B264">
        <v>68</v>
      </c>
    </row>
    <row r="265" spans="1:2" x14ac:dyDescent="0.2">
      <c r="A265" t="s">
        <v>1</v>
      </c>
      <c r="B265">
        <v>61</v>
      </c>
    </row>
    <row r="266" spans="1:2" x14ac:dyDescent="0.2">
      <c r="A266" t="s">
        <v>447</v>
      </c>
      <c r="B266">
        <v>70</v>
      </c>
    </row>
    <row r="267" spans="1:2" x14ac:dyDescent="0.2">
      <c r="A267" t="s">
        <v>447</v>
      </c>
      <c r="B267">
        <v>59</v>
      </c>
    </row>
    <row r="268" spans="1:2" x14ac:dyDescent="0.2">
      <c r="A268" t="s">
        <v>447</v>
      </c>
      <c r="B268">
        <v>43</v>
      </c>
    </row>
    <row r="269" spans="1:2" x14ac:dyDescent="0.2">
      <c r="A269" t="s">
        <v>447</v>
      </c>
      <c r="B269">
        <v>67</v>
      </c>
    </row>
    <row r="270" spans="1:2" x14ac:dyDescent="0.2">
      <c r="A270" t="s">
        <v>447</v>
      </c>
      <c r="B270">
        <v>62</v>
      </c>
    </row>
    <row r="271" spans="1:2" x14ac:dyDescent="0.2">
      <c r="A271" t="s">
        <v>1</v>
      </c>
      <c r="B271">
        <v>44</v>
      </c>
    </row>
    <row r="272" spans="1:2" x14ac:dyDescent="0.2">
      <c r="A272" t="s">
        <v>1</v>
      </c>
      <c r="B272">
        <v>56</v>
      </c>
    </row>
    <row r="273" spans="1:2" x14ac:dyDescent="0.2">
      <c r="A273" t="s">
        <v>447</v>
      </c>
      <c r="B273">
        <v>64</v>
      </c>
    </row>
    <row r="274" spans="1:2" x14ac:dyDescent="0.2">
      <c r="A274" t="s">
        <v>447</v>
      </c>
      <c r="B274">
        <v>59</v>
      </c>
    </row>
    <row r="275" spans="1:2" x14ac:dyDescent="0.2">
      <c r="A275" t="s">
        <v>447</v>
      </c>
      <c r="B275">
        <v>46</v>
      </c>
    </row>
    <row r="276" spans="1:2" x14ac:dyDescent="0.2">
      <c r="A276" t="s">
        <v>447</v>
      </c>
      <c r="B276">
        <v>54</v>
      </c>
    </row>
    <row r="277" spans="1:2" x14ac:dyDescent="0.2">
      <c r="A277" t="s">
        <v>447</v>
      </c>
      <c r="B277">
        <v>56</v>
      </c>
    </row>
    <row r="278" spans="1:2" x14ac:dyDescent="0.2">
      <c r="A278" t="s">
        <v>447</v>
      </c>
      <c r="B278">
        <v>55</v>
      </c>
    </row>
    <row r="279" spans="1:2" x14ac:dyDescent="0.2">
      <c r="A279" t="s">
        <v>447</v>
      </c>
      <c r="B279">
        <v>48</v>
      </c>
    </row>
    <row r="280" spans="1:2" x14ac:dyDescent="0.2">
      <c r="A280" t="s">
        <v>447</v>
      </c>
      <c r="B280">
        <v>53</v>
      </c>
    </row>
    <row r="281" spans="1:2" x14ac:dyDescent="0.2">
      <c r="A281" t="s">
        <v>447</v>
      </c>
      <c r="B281">
        <v>62</v>
      </c>
    </row>
    <row r="282" spans="1:2" x14ac:dyDescent="0.2">
      <c r="A282" t="s">
        <v>1</v>
      </c>
      <c r="B282">
        <v>41</v>
      </c>
    </row>
    <row r="283" spans="1:2" x14ac:dyDescent="0.2">
      <c r="A283" t="s">
        <v>1</v>
      </c>
      <c r="B283">
        <v>45</v>
      </c>
    </row>
    <row r="284" spans="1:2" x14ac:dyDescent="0.2">
      <c r="A284" t="s">
        <v>1</v>
      </c>
      <c r="B284">
        <v>63</v>
      </c>
    </row>
  </sheetData>
  <autoFilter ref="A1:B284" xr:uid="{E3F880EB-07F2-4BF9-9151-D2FBD515907A}"/>
  <pageMargins left="0.7" right="0.7" top="0.75" bottom="0.75" header="0.3" footer="0.3"/>
  <pageSetup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6E8B908299264AA5693886B8511E63" ma:contentTypeVersion="2" ma:contentTypeDescription="Create a new document." ma:contentTypeScope="" ma:versionID="ccf92cc1be5a5429d2fc4f6c3aff085b">
  <xsd:schema xmlns:xsd="http://www.w3.org/2001/XMLSchema" xmlns:xs="http://www.w3.org/2001/XMLSchema" xmlns:p="http://schemas.microsoft.com/office/2006/metadata/properties" xmlns:ns3="ba813b66-ed28-4785-bc98-928ef39eb7cc" targetNamespace="http://schemas.microsoft.com/office/2006/metadata/properties" ma:root="true" ma:fieldsID="6c6cc1312dc28c8a3162f76f1dbfd06d" ns3:_="">
    <xsd:import namespace="ba813b66-ed28-4785-bc98-928ef39eb7c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813b66-ed28-4785-bc98-928ef39eb7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4F77CE-F4B5-498D-94C4-DF107AD2A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813b66-ed28-4785-bc98-928ef39eb7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332AB8-A83D-4D13-8AB6-2BC7E4F2D3D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ba813b66-ed28-4785-bc98-928ef39eb7cc"/>
    <ds:schemaRef ds:uri="http://www.w3.org/XML/1998/namespace"/>
    <ds:schemaRef ds:uri="http://purl.org/dc/dcmitype/"/>
  </ds:schemaRefs>
</ds:datastoreItem>
</file>

<file path=customXml/itemProps3.xml><?xml version="1.0" encoding="utf-8"?>
<ds:datastoreItem xmlns:ds="http://schemas.openxmlformats.org/officeDocument/2006/customXml" ds:itemID="{DF56C9C0-796D-477D-8384-BD7ACE4E46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Customer dataset</vt:lpstr>
      <vt:lpstr>Orders dataset</vt:lpstr>
      <vt:lpstr>Inventory dataset</vt:lpstr>
      <vt:lpstr>Recency</vt:lpstr>
      <vt:lpstr>Frequency</vt:lpstr>
      <vt:lpstr>Monetary value</vt:lpstr>
      <vt:lpstr>AVG</vt:lpstr>
      <vt:lpstr>Demographic </vt:lpstr>
      <vt:lpstr>BOX PLOT</vt:lpstr>
      <vt:lpstr>COUNT OF PURCHASE DATE</vt:lpstr>
      <vt:lpstr>Bar Graph</vt:lpstr>
      <vt:lpstr>SALES BY REGION AND MONTH</vt:lpstr>
      <vt:lpstr>DASHBOARD</vt:lpstr>
      <vt:lpstr>Frequency!Extract</vt:lpstr>
    </vt:vector>
  </TitlesOfParts>
  <Company>Nottingham Trent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Frost, Diana</dc:creator>
  <cp:lastModifiedBy>Microsoft Office User</cp:lastModifiedBy>
  <cp:lastPrinted>2022-02-18T17:46:57Z</cp:lastPrinted>
  <dcterms:created xsi:type="dcterms:W3CDTF">2019-12-11T22:04:46Z</dcterms:created>
  <dcterms:modified xsi:type="dcterms:W3CDTF">2023-07-19T21:01:03Z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0x010100BE6E8B908299264AA5693886B8511E63</vt:lpwstr>
  </property>
</Properties>
</file>