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defaultThemeVersion="166925"/>
  <mc:AlternateContent xmlns:mc="http://schemas.openxmlformats.org/markup-compatibility/2006">
    <mc:Choice Requires="x15">
      <x15ac:absPath xmlns:x15ac="http://schemas.microsoft.com/office/spreadsheetml/2010/11/ac" url="C:\Users\DIVINE\OneDrive - COVENANT UNIVERSITY\Desktop\TeSA\Capstone Projects\"/>
    </mc:Choice>
  </mc:AlternateContent>
  <xr:revisionPtr revIDLastSave="0" documentId="13_ncr:1_{347F9127-6689-4D36-A144-6E97774EFE3A}" xr6:coauthVersionLast="47" xr6:coauthVersionMax="47" xr10:uidLastSave="{00000000-0000-0000-0000-000000000000}"/>
  <bookViews>
    <workbookView xWindow="-110" yWindow="-110" windowWidth="19420" windowHeight="10300" xr2:uid="{E3E2B04F-05E1-4123-B62C-ED4631C24AEC}"/>
  </bookViews>
  <sheets>
    <sheet name="Table 1" sheetId="2" r:id="rId1"/>
    <sheet name="Top &amp; Bottom 5" sheetId="4" r:id="rId2"/>
    <sheet name="Pivot" sheetId="6" r:id="rId3"/>
    <sheet name="Dashboard" sheetId="5" r:id="rId4"/>
  </sheets>
  <definedNames>
    <definedName name="ExternalData_1" localSheetId="0" hidden="1">'Table 1'!$A$1:$E$24</definedName>
    <definedName name="ExternalData_1" localSheetId="1" hidden="1">'Top &amp; Bottom 5'!$A$1:$E$24</definedName>
    <definedName name="Slicer_Name">#N/A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8" i="2" l="1"/>
  <c r="F14" i="2"/>
  <c r="F5" i="2"/>
  <c r="F3" i="2"/>
  <c r="F2" i="2"/>
  <c r="F19" i="2"/>
  <c r="F7" i="2"/>
  <c r="F22" i="2"/>
  <c r="F16" i="2"/>
  <c r="F15" i="2"/>
  <c r="F9" i="2"/>
  <c r="F21" i="2"/>
  <c r="F10" i="2"/>
  <c r="F12" i="2"/>
  <c r="F8" i="2"/>
  <c r="F20" i="2"/>
  <c r="F24" i="2"/>
  <c r="F23" i="2"/>
  <c r="F6" i="2"/>
  <c r="F4" i="2"/>
  <c r="F13" i="2"/>
  <c r="F11" i="2"/>
  <c r="F17" i="2"/>
  <c r="G18" i="2"/>
  <c r="G14" i="2"/>
  <c r="G5" i="2"/>
  <c r="G3" i="2"/>
  <c r="G2" i="2"/>
  <c r="G19" i="2"/>
  <c r="G7" i="2"/>
  <c r="G22" i="2"/>
  <c r="G16" i="2"/>
  <c r="G15" i="2"/>
  <c r="G9" i="2"/>
  <c r="G21" i="2"/>
  <c r="G10" i="2"/>
  <c r="G12" i="2"/>
  <c r="G8" i="2"/>
  <c r="G20" i="2"/>
  <c r="G24" i="2"/>
  <c r="G23" i="2"/>
  <c r="G6" i="2"/>
  <c r="G4" i="2"/>
  <c r="G13" i="2"/>
  <c r="G11" i="2"/>
  <c r="G17" i="2"/>
  <c r="H18" i="2"/>
  <c r="H14" i="2"/>
  <c r="H5" i="2"/>
  <c r="H3" i="2"/>
  <c r="H2" i="2"/>
  <c r="H19" i="2"/>
  <c r="H7" i="2"/>
  <c r="H22" i="2"/>
  <c r="H16" i="2"/>
  <c r="H15" i="2"/>
  <c r="H9" i="2"/>
  <c r="H21" i="2"/>
  <c r="H10" i="2"/>
  <c r="H12" i="2"/>
  <c r="H8" i="2"/>
  <c r="H20" i="2"/>
  <c r="H24" i="2"/>
  <c r="H23" i="2"/>
  <c r="H6" i="2"/>
  <c r="H4" i="2"/>
  <c r="H13" i="2"/>
  <c r="H11" i="2"/>
  <c r="H17" i="2"/>
  <c r="M6" i="2"/>
  <c r="N2" i="2" s="1" a="1"/>
  <c r="N2" i="2" s="1"/>
  <c r="M5" i="2"/>
  <c r="P13" i="5"/>
  <c r="M13" i="5"/>
  <c r="I13" i="5"/>
  <c r="E13" i="5"/>
  <c r="M4"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B96FA68-EA32-4CB6-AB50-83C920CD49D2}" keepAlive="1" interval="1" name="Query - Table 1" description="Connection to the 'Table 1' query in the workbook." type="5" refreshedVersion="8" background="1" saveData="1">
    <dbPr connection="Provider=Microsoft.Mashup.OleDb.1;Data Source=$Workbook$;Location=&quot;Table 1&quot;;Extended Properties=&quot;&quot;" command="SELECT * FROM [Table 1]"/>
  </connection>
  <connection id="2" xr16:uid="{CF2AC717-84CA-4AAB-95FC-7535A804E419}" keepAlive="1" interval="1" name="Query - Table 1 (2)" description="Connection to the 'Table 1 (2)' query in the workbook." type="5" refreshedVersion="8" background="1" saveData="1">
    <dbPr connection="Provider=Microsoft.Mashup.OleDb.1;Data Source=$Workbook$;Location=&quot;Table 1 (2)&quot;;Extended Properties=&quot;&quot;" command="SELECT * FROM [Table 1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<sst xmlns="http://schemas.openxmlformats.org/spreadsheetml/2006/main" count="180" uniqueCount="85">
  <si>
    <t>Symbol</t>
  </si>
  <si>
    <t>Name</t>
  </si>
  <si>
    <t>Price</t>
  </si>
  <si>
    <t>Change</t>
  </si>
  <si>
    <t>Change %</t>
  </si>
  <si>
    <t>EURUSD=X</t>
  </si>
  <si>
    <t>EUR/USD</t>
  </si>
  <si>
    <t>JPY=X</t>
  </si>
  <si>
    <t>USD/JPY</t>
  </si>
  <si>
    <t>GBPUSD=X</t>
  </si>
  <si>
    <t>GBP/USD</t>
  </si>
  <si>
    <t>AUDUSD=X</t>
  </si>
  <si>
    <t>AUD/USD</t>
  </si>
  <si>
    <t>NZDUSD=X</t>
  </si>
  <si>
    <t>NZD/USD</t>
  </si>
  <si>
    <t>EURJPY=X</t>
  </si>
  <si>
    <t>EUR/JPY</t>
  </si>
  <si>
    <t>GBPJPY=X</t>
  </si>
  <si>
    <t>GBP/JPY</t>
  </si>
  <si>
    <t>EURGBP=X</t>
  </si>
  <si>
    <t>EUR/GBP</t>
  </si>
  <si>
    <t>EURCAD=X</t>
  </si>
  <si>
    <t>EUR/CAD</t>
  </si>
  <si>
    <t>EURSEK=X</t>
  </si>
  <si>
    <t>EUR/SEK</t>
  </si>
  <si>
    <t>EURCHF=X</t>
  </si>
  <si>
    <t>EUR/CHF</t>
  </si>
  <si>
    <t>EURHUF=X</t>
  </si>
  <si>
    <t>EUR/HUF</t>
  </si>
  <si>
    <t>CNY=X</t>
  </si>
  <si>
    <t>USD/CNY</t>
  </si>
  <si>
    <t>HKD=X</t>
  </si>
  <si>
    <t>USD/HKD</t>
  </si>
  <si>
    <t>SGD=X</t>
  </si>
  <si>
    <t>USD/SGD</t>
  </si>
  <si>
    <t>INR=X</t>
  </si>
  <si>
    <t>USD/INR</t>
  </si>
  <si>
    <t>MXN=X</t>
  </si>
  <si>
    <t>USD/MXN</t>
  </si>
  <si>
    <t>PHP=X</t>
  </si>
  <si>
    <t>USD/PHP</t>
  </si>
  <si>
    <t>IDR=X</t>
  </si>
  <si>
    <t>USD/IDR</t>
  </si>
  <si>
    <t>THB=X</t>
  </si>
  <si>
    <t>USD/THB</t>
  </si>
  <si>
    <t>MYR=X</t>
  </si>
  <si>
    <t>USD/MYR</t>
  </si>
  <si>
    <t>ZAR=X</t>
  </si>
  <si>
    <t>USD/ZAR</t>
  </si>
  <si>
    <t>RUB=X</t>
  </si>
  <si>
    <t>USD/RUB</t>
  </si>
  <si>
    <t>Average Change</t>
  </si>
  <si>
    <t>Standard Deviation</t>
  </si>
  <si>
    <t>Rank</t>
  </si>
  <si>
    <t>Volatility %</t>
  </si>
  <si>
    <t>Grand Total</t>
  </si>
  <si>
    <t>Row Labels</t>
  </si>
  <si>
    <t>Symbol Change</t>
  </si>
  <si>
    <t>Positive %</t>
  </si>
  <si>
    <t>Negative %</t>
  </si>
  <si>
    <t>1.1320 -0.0039 (-0.34%)</t>
  </si>
  <si>
    <t>142.8720 -0.0980 (-0.07%)</t>
  </si>
  <si>
    <t>1.3222 +0.0034 (+0.26%)</t>
  </si>
  <si>
    <t>0.6381 +0.0056 (+0.88%)</t>
  </si>
  <si>
    <t>0.5940 +0.0067 (+1.13%)</t>
  </si>
  <si>
    <t>161.7040 -0.6110 (-0.38%)</t>
  </si>
  <si>
    <t>188.9100 +0.3600 (+0.19%)</t>
  </si>
  <si>
    <t>0.8560 -0.0047 (-0.55%)</t>
  </si>
  <si>
    <t>1.5721 -0.0043 (-0.27%)</t>
  </si>
  <si>
    <t>11.0861 -0.0073 (-0.07%)</t>
  </si>
  <si>
    <t>0.9252 +0.0004 (+0.05%)</t>
  </si>
  <si>
    <t>408.0100 -1.7200 (-0.42%)</t>
  </si>
  <si>
    <t>7.3140 +0.0026 (+0.04%)</t>
  </si>
  <si>
    <t>7.7566 +0.0017 (+0.02%)</t>
  </si>
  <si>
    <t>1.3166 +0.0022 (+0.17%)</t>
  </si>
  <si>
    <t>85.6800 -0.3230 (-0.38%)</t>
  </si>
  <si>
    <t>19.9440 -0.1409 (-0.70%)</t>
  </si>
  <si>
    <t>56.6950 -0.3630 (-0.64%)</t>
  </si>
  <si>
    <t>16,810.0000 +41.0000 (+0.24%)</t>
  </si>
  <si>
    <t>33.5000 +0.1000 (+0.30%)</t>
  </si>
  <si>
    <t>4.4095 -0.0005 (-0.01%)</t>
  </si>
  <si>
    <t>18.8835 +0.0081 (+0.04%)</t>
  </si>
  <si>
    <t>81.9800 -0.2500 (-0.30%)</t>
  </si>
  <si>
    <t>161.7090 -0.6060 (-0.37%)</t>
  </si>
  <si>
    <t>85.6760 -0.3270 (-0.38%)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</si>
</sst>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4"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rgb="FF002060"/>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10" fontId="0" fillId="0" borderId="0" xfId="1" applyNumberFormat="1" applyFont="1"/>
    <xf numFmtId="0" fontId="0" fillId="0" borderId="2" xfId="0" applyBorder="1"/>
    <xf numFmtId="0" fontId="2" fillId="2" borderId="1" xfId="0" applyFont="1" applyFill="1" applyBorder="1"/>
    <xf numFmtId="0" fontId="0" fillId="0" borderId="3" xfId="0" applyBorder="1"/>
    <xf numFmtId="164" fontId="0" fillId="0" borderId="3" xfId="1" applyNumberFormat="1" applyFont="1" applyBorder="1"/>
    <xf numFmtId="0" fontId="3" fillId="0" borderId="0" xfId="0" applyFont="1"/>
    <xf numFmtId="0" fontId="0" fillId="0" borderId="0" xfId="0" pivotButton="1"/>
    <xf numFmtId="0" fontId="0" fillId="0" borderId="0" xfId="0" applyAlignment="1">
      <alignment horizontal="left"/>
    </xf>
    <xf numFmtId="164" fontId="0" fillId="0" borderId="0" xfId="1" applyNumberFormat="1" applyFont="1"/>
    <xf numFmtId="165" fontId="0" fillId="0" borderId="0" xfId="0" applyNumberFormat="1"/>
  </cellXfs>
  <cellStyles count="2">
    <cellStyle name="Normal" xfId="0" builtinId="0"/>
    <cellStyle name="Percent" xfId="1" builtinId="5"/>
  </cellStyles>
  <dxfs count="22">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numFmt numFmtId="14" formatCode="0.00%"/>
    </dxf>
    <dxf>
      <numFmt numFmtId="14" formatCode="0.00%"/>
    </dxf>
    <dxf>
      <font>
        <color theme="7" tint="-0.24994659260841701"/>
      </font>
    </dxf>
    <dxf>
      <font>
        <color rgb="FFC00000"/>
      </font>
    </dxf>
    <dxf>
      <font>
        <color rgb="FF00B050"/>
      </font>
    </dxf>
    <dxf>
      <font>
        <color rgb="FFC00000"/>
      </font>
    </dxf>
    <dxf>
      <font>
        <color rgb="FF00B050"/>
      </font>
    </dxf>
    <dxf>
      <font>
        <color theme="7" tint="-0.24994659260841701"/>
      </font>
    </dxf>
    <dxf>
      <font>
        <color rgb="FF006100"/>
      </font>
      <fill>
        <patternFill>
          <bgColor rgb="FFC6EFCE"/>
        </patternFill>
      </fill>
    </dxf>
    <dxf>
      <font>
        <color rgb="FF9C0006"/>
      </font>
      <fill>
        <patternFill>
          <bgColor rgb="FFFFC7CE"/>
        </patternFill>
      </fill>
    </dxf>
    <dxf>
      <font>
        <color theme="0" tint="-4.9989318521683403E-2"/>
      </font>
      <fill>
        <patternFill>
          <bgColor rgb="FF00B050"/>
        </patternFill>
      </fill>
    </dxf>
    <dxf>
      <font>
        <color theme="0"/>
      </font>
      <fill>
        <patternFill>
          <bgColor rgb="FFFF0000"/>
        </patternFill>
      </fill>
    </dxf>
    <dxf>
      <fill>
        <patternFill>
          <bgColor theme="7" tint="0.39994506668294322"/>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Change Patterns</a:t>
            </a:r>
          </a:p>
        </c:rich>
      </c:tx>
      <c:overlay val="0"/>
      <c:spPr>
        <a:noFill/>
        <a:ln>
          <a:noFill/>
        </a:ln>
        <a:effectLst/>
      </c:spPr>
    </c:title>
    <c:autoTitleDeleted val="0"/>
    <c:plotArea>
      <c:layout/>
      <c:scatterChart>
        <c:scatterStyle val="lineMarker"/>
        <c:varyColors val="1"/>
        <c:ser>
          <c:idx val="0"/>
          <c:order val="0"/>
          <c:tx>
            <c:v>Positives</c:v>
          </c:tx>
          <c:spPr>
            <a:ln w="25400" cap="rnd">
              <a:noFill/>
              <a:round/>
            </a:ln>
            <a:effectLst/>
          </c:spPr>
          <c:marker>
            <c:symbol val="circle"/>
            <c:size val="5"/>
            <c:spPr>
              <a:solidFill>
                <a:srgbClr val="00B050"/>
              </a:solidFill>
              <a:ln w="9525">
                <a:noFill/>
              </a:ln>
              <a:effectLst/>
            </c:spPr>
          </c:marker>
          <c:xVal>
            <c:strRef>
              <c:f>'Table 1'!$B$2:$B$24</c:f>
              <c:strCache>
                <c:ptCount val="23"/>
                <c:pt idx="0">
                  <c:v>NZD/USD</c:v>
                </c:pt>
                <c:pt idx="1">
                  <c:v>AUD/USD</c:v>
                </c:pt>
                <c:pt idx="2">
                  <c:v>USD/THB</c:v>
                </c:pt>
                <c:pt idx="3">
                  <c:v>GBP/USD</c:v>
                </c:pt>
                <c:pt idx="4">
                  <c:v>USD/IDR</c:v>
                </c:pt>
                <c:pt idx="5">
                  <c:v>GBP/JPY</c:v>
                </c:pt>
                <c:pt idx="6">
                  <c:v>USD/SGD</c:v>
                </c:pt>
                <c:pt idx="7">
                  <c:v>EUR/CHF</c:v>
                </c:pt>
                <c:pt idx="8">
                  <c:v>USD/CNY</c:v>
                </c:pt>
                <c:pt idx="9">
                  <c:v>USD/ZAR</c:v>
                </c:pt>
                <c:pt idx="10">
                  <c:v>USD/HKD</c:v>
                </c:pt>
                <c:pt idx="11">
                  <c:v>USD/MYR</c:v>
                </c:pt>
                <c:pt idx="12">
                  <c:v>USD/JPY</c:v>
                </c:pt>
                <c:pt idx="13">
                  <c:v>EUR/SEK</c:v>
                </c:pt>
                <c:pt idx="14">
                  <c:v>EUR/CAD</c:v>
                </c:pt>
                <c:pt idx="15">
                  <c:v>USD/RUB</c:v>
                </c:pt>
                <c:pt idx="16">
                  <c:v>EUR/USD</c:v>
                </c:pt>
                <c:pt idx="17">
                  <c:v>EUR/JPY</c:v>
                </c:pt>
                <c:pt idx="18">
                  <c:v>USD/INR</c:v>
                </c:pt>
                <c:pt idx="19">
                  <c:v>EUR/HUF</c:v>
                </c:pt>
                <c:pt idx="20">
                  <c:v>EUR/GBP</c:v>
                </c:pt>
                <c:pt idx="21">
                  <c:v>USD/PHP</c:v>
                </c:pt>
                <c:pt idx="22">
                  <c:v>USD/MXN</c:v>
                </c:pt>
              </c:strCache>
            </c:strRef>
          </c:xVal>
          <c:yVal>
            <c:numRef>
              <c:f>'Table 1'!$F$2:$F$24</c:f>
              <c:numCache>
                <c:formatCode>0.00%</c:formatCode>
                <c:ptCount val="23"/>
                <c:pt idx="0">
                  <c:v>1.1299999999999999E-2</c:v>
                </c:pt>
                <c:pt idx="1">
                  <c:v>8.8000000000000005E-3</c:v>
                </c:pt>
                <c:pt idx="2">
                  <c:v>3.0000000000000001E-3</c:v>
                </c:pt>
                <c:pt idx="3">
                  <c:v>2.5999999999999999E-3</c:v>
                </c:pt>
                <c:pt idx="4">
                  <c:v>2.3999999999999998E-3</c:v>
                </c:pt>
                <c:pt idx="5">
                  <c:v>1.9E-3</c:v>
                </c:pt>
                <c:pt idx="6">
                  <c:v>1.6999999999999999E-3</c:v>
                </c:pt>
                <c:pt idx="7">
                  <c:v>5.0000000000000001E-4</c:v>
                </c:pt>
                <c:pt idx="8">
                  <c:v>4.0000000000000002E-4</c:v>
                </c:pt>
                <c:pt idx="9">
                  <c:v>4.0000000000000002E-4</c:v>
                </c:pt>
                <c:pt idx="10">
                  <c:v>2.0000000000000001E-4</c:v>
                </c:pt>
                <c:pt idx="11">
                  <c:v>#N/A</c:v>
                </c:pt>
                <c:pt idx="12">
                  <c:v>#N/A</c:v>
                </c:pt>
                <c:pt idx="13">
                  <c:v>#N/A</c:v>
                </c:pt>
                <c:pt idx="14">
                  <c:v>#N/A</c:v>
                </c:pt>
                <c:pt idx="15">
                  <c:v>#N/A</c:v>
                </c:pt>
                <c:pt idx="16">
                  <c:v>#N/A</c:v>
                </c:pt>
                <c:pt idx="17">
                  <c:v>#N/A</c:v>
                </c:pt>
                <c:pt idx="18">
                  <c:v>#N/A</c:v>
                </c:pt>
                <c:pt idx="19">
                  <c:v>#N/A</c:v>
                </c:pt>
                <c:pt idx="20">
                  <c:v>#N/A</c:v>
                </c:pt>
                <c:pt idx="21">
                  <c:v>#N/A</c:v>
                </c:pt>
                <c:pt idx="22">
                  <c:v>#N/A</c:v>
                </c:pt>
              </c:numCache>
            </c:numRef>
          </c:yVal>
          <c:smooth val="0"/>
          <c:extLst>
            <c:ext xmlns:c16="http://schemas.microsoft.com/office/drawing/2014/chart" uri="{C3380CC4-5D6E-409C-BE32-E72D297353CC}">
              <c16:uniqueId val="{00000006-4EAA-496B-8FAB-11A3B8C61D48}"/>
            </c:ext>
          </c:extLst>
        </c:ser>
        <c:ser>
          <c:idx val="1"/>
          <c:order val="1"/>
          <c:tx>
            <c:v>Negatives</c:v>
          </c:tx>
          <c:spPr>
            <a:ln w="25400" cap="rnd">
              <a:noFill/>
              <a:round/>
            </a:ln>
            <a:effectLst/>
          </c:spPr>
          <c:marker>
            <c:symbol val="circle"/>
            <c:size val="5"/>
            <c:spPr>
              <a:solidFill>
                <a:srgbClr val="C00000"/>
              </a:solidFill>
              <a:ln w="9525">
                <a:noFill/>
              </a:ln>
              <a:effectLst/>
            </c:spPr>
          </c:marker>
          <c:xVal>
            <c:strRef>
              <c:f>'Table 1'!$B$2:$B$24</c:f>
              <c:strCache>
                <c:ptCount val="23"/>
                <c:pt idx="0">
                  <c:v>NZD/USD</c:v>
                </c:pt>
                <c:pt idx="1">
                  <c:v>AUD/USD</c:v>
                </c:pt>
                <c:pt idx="2">
                  <c:v>USD/THB</c:v>
                </c:pt>
                <c:pt idx="3">
                  <c:v>GBP/USD</c:v>
                </c:pt>
                <c:pt idx="4">
                  <c:v>USD/IDR</c:v>
                </c:pt>
                <c:pt idx="5">
                  <c:v>GBP/JPY</c:v>
                </c:pt>
                <c:pt idx="6">
                  <c:v>USD/SGD</c:v>
                </c:pt>
                <c:pt idx="7">
                  <c:v>EUR/CHF</c:v>
                </c:pt>
                <c:pt idx="8">
                  <c:v>USD/CNY</c:v>
                </c:pt>
                <c:pt idx="9">
                  <c:v>USD/ZAR</c:v>
                </c:pt>
                <c:pt idx="10">
                  <c:v>USD/HKD</c:v>
                </c:pt>
                <c:pt idx="11">
                  <c:v>USD/MYR</c:v>
                </c:pt>
                <c:pt idx="12">
                  <c:v>USD/JPY</c:v>
                </c:pt>
                <c:pt idx="13">
                  <c:v>EUR/SEK</c:v>
                </c:pt>
                <c:pt idx="14">
                  <c:v>EUR/CAD</c:v>
                </c:pt>
                <c:pt idx="15">
                  <c:v>USD/RUB</c:v>
                </c:pt>
                <c:pt idx="16">
                  <c:v>EUR/USD</c:v>
                </c:pt>
                <c:pt idx="17">
                  <c:v>EUR/JPY</c:v>
                </c:pt>
                <c:pt idx="18">
                  <c:v>USD/INR</c:v>
                </c:pt>
                <c:pt idx="19">
                  <c:v>EUR/HUF</c:v>
                </c:pt>
                <c:pt idx="20">
                  <c:v>EUR/GBP</c:v>
                </c:pt>
                <c:pt idx="21">
                  <c:v>USD/PHP</c:v>
                </c:pt>
                <c:pt idx="22">
                  <c:v>USD/MXN</c:v>
                </c:pt>
              </c:strCache>
            </c:strRef>
          </c:xVal>
          <c:yVal>
            <c:numRef>
              <c:f>'Table 1'!$G$2:$G$24</c:f>
              <c:numCache>
                <c:formatCode>0.00%</c:formatCode>
                <c:ptCount val="23"/>
                <c:pt idx="0">
                  <c:v>#N/A</c:v>
                </c:pt>
                <c:pt idx="1">
                  <c:v>#N/A</c:v>
                </c:pt>
                <c:pt idx="2">
                  <c:v>#N/A</c:v>
                </c:pt>
                <c:pt idx="3">
                  <c:v>#N/A</c:v>
                </c:pt>
                <c:pt idx="4">
                  <c:v>#N/A</c:v>
                </c:pt>
                <c:pt idx="5">
                  <c:v>#N/A</c:v>
                </c:pt>
                <c:pt idx="6">
                  <c:v>#N/A</c:v>
                </c:pt>
                <c:pt idx="7">
                  <c:v>#N/A</c:v>
                </c:pt>
                <c:pt idx="8">
                  <c:v>#N/A</c:v>
                </c:pt>
                <c:pt idx="9">
                  <c:v>#N/A</c:v>
                </c:pt>
                <c:pt idx="10">
                  <c:v>#N/A</c:v>
                </c:pt>
                <c:pt idx="11">
                  <c:v>-1E-4</c:v>
                </c:pt>
                <c:pt idx="12">
                  <c:v>-6.9999999999999999E-4</c:v>
                </c:pt>
                <c:pt idx="13">
                  <c:v>-6.9999999999999999E-4</c:v>
                </c:pt>
                <c:pt idx="14">
                  <c:v>-2.7000000000000001E-3</c:v>
                </c:pt>
                <c:pt idx="15">
                  <c:v>-3.0000000000000001E-3</c:v>
                </c:pt>
                <c:pt idx="16">
                  <c:v>-3.3999999999999998E-3</c:v>
                </c:pt>
                <c:pt idx="17">
                  <c:v>-3.7000000000000002E-3</c:v>
                </c:pt>
                <c:pt idx="18">
                  <c:v>-3.8E-3</c:v>
                </c:pt>
                <c:pt idx="19">
                  <c:v>-4.1999999999999997E-3</c:v>
                </c:pt>
                <c:pt idx="20">
                  <c:v>-5.4999999999999997E-3</c:v>
                </c:pt>
                <c:pt idx="21">
                  <c:v>-6.4000000000000003E-3</c:v>
                </c:pt>
                <c:pt idx="22">
                  <c:v>-7.0000000000000001E-3</c:v>
                </c:pt>
              </c:numCache>
            </c:numRef>
          </c:yVal>
          <c:smooth val="0"/>
          <c:extLst>
            <c:ext xmlns:c16="http://schemas.microsoft.com/office/drawing/2014/chart" uri="{C3380CC4-5D6E-409C-BE32-E72D297353CC}">
              <c16:uniqueId val="{00000007-4EAA-496B-8FAB-11A3B8C61D48}"/>
            </c:ext>
          </c:extLst>
        </c:ser>
        <c:dLbls>
          <c:showLegendKey val="0"/>
          <c:showVal val="0"/>
          <c:showCatName val="0"/>
          <c:showSerName val="0"/>
          <c:showPercent val="0"/>
          <c:showBubbleSize val="0"/>
        </c:dLbls>
        <c:axId val="1988339376"/>
        <c:axId val="1802538432"/>
      </c:scatterChart>
      <c:valAx>
        <c:axId val="1988339376"/>
        <c:scaling>
          <c:orientation val="minMax"/>
        </c:scaling>
        <c:delete val="1"/>
        <c:axPos val="b"/>
        <c:majorTickMark val="none"/>
        <c:minorTickMark val="none"/>
        <c:tickLblPos val="low"/>
        <c:crossAx val="1802538432"/>
        <c:crosses val="autoZero"/>
        <c:crossBetween val="midCat"/>
      </c:valAx>
      <c:valAx>
        <c:axId val="1802538432"/>
        <c:scaling>
          <c:orientation val="minMax"/>
        </c:scaling>
        <c:delete val="0"/>
        <c:axPos val="l"/>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8339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algn="l" rotWithShape="0">
        <a:prstClr val="black">
          <a:alpha val="40000"/>
        </a:prstClr>
      </a:outerShdw>
    </a:effectLst>
    <a:scene3d>
      <a:camera prst="orthographicFront"/>
      <a:lightRig rig="threePt" dir="t"/>
    </a:scene3d>
    <a:sp3d prstMaterial="matte">
      <a:bevelT w="63500" h="63500" prst="artDeco"/>
      <a:contourClr>
        <a:srgbClr val="000000"/>
      </a:contourClr>
    </a:sp3d>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[Currencies.xlsx]Pivot!PivotTable9</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Currency Change Movement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Pivot!$B$3</c:f>
              <c:strCache>
                <c:ptCount val="1"/>
                <c:pt idx="0">
                  <c:v>Total</c:v>
                </c:pt>
              </c:strCache>
            </c:strRef>
          </c:tx>
          <c:spPr>
            <a:solidFill>
              <a:srgbClr val="00B050"/>
            </a:solidFill>
            <a:ln>
              <a:noFill/>
            </a:ln>
            <a:effectLst/>
          </c:spPr>
          <c:invertIfNegative val="1"/>
          <c:cat>
            <c:strRef>
              <c:f>Pivot!$A$4:$A$27</c:f>
              <c:strCache>
                <c:ptCount val="23"/>
                <c:pt idx="0">
                  <c:v>AUD/USD</c:v>
                </c:pt>
                <c:pt idx="1">
                  <c:v>EUR/CAD</c:v>
                </c:pt>
                <c:pt idx="2">
                  <c:v>EUR/CHF</c:v>
                </c:pt>
                <c:pt idx="3">
                  <c:v>EUR/GBP</c:v>
                </c:pt>
                <c:pt idx="4">
                  <c:v>EUR/HUF</c:v>
                </c:pt>
                <c:pt idx="5">
                  <c:v>EUR/JPY</c:v>
                </c:pt>
                <c:pt idx="6">
                  <c:v>EUR/SEK</c:v>
                </c:pt>
                <c:pt idx="7">
                  <c:v>EUR/USD</c:v>
                </c:pt>
                <c:pt idx="8">
                  <c:v>GBP/JPY</c:v>
                </c:pt>
                <c:pt idx="9">
                  <c:v>GBP/USD</c:v>
                </c:pt>
                <c:pt idx="10">
                  <c:v>NZD/USD</c:v>
                </c:pt>
                <c:pt idx="11">
                  <c:v>USD/CNY</c:v>
                </c:pt>
                <c:pt idx="12">
                  <c:v>USD/HKD</c:v>
                </c:pt>
                <c:pt idx="13">
                  <c:v>USD/IDR</c:v>
                </c:pt>
                <c:pt idx="14">
                  <c:v>USD/INR</c:v>
                </c:pt>
                <c:pt idx="15">
                  <c:v>USD/JPY</c:v>
                </c:pt>
                <c:pt idx="16">
                  <c:v>USD/MXN</c:v>
                </c:pt>
                <c:pt idx="17">
                  <c:v>USD/MYR</c:v>
                </c:pt>
                <c:pt idx="18">
                  <c:v>USD/PHP</c:v>
                </c:pt>
                <c:pt idx="19">
                  <c:v>USD/RUB</c:v>
                </c:pt>
                <c:pt idx="20">
                  <c:v>USD/SGD</c:v>
                </c:pt>
                <c:pt idx="21">
                  <c:v>USD/THB</c:v>
                </c:pt>
                <c:pt idx="22">
                  <c:v>USD/ZAR</c:v>
                </c:pt>
              </c:strCache>
            </c:strRef>
          </c:cat>
          <c:val>
            <c:numRef>
              <c:f>Pivot!$B$4:$B$27</c:f>
              <c:numCache>
                <c:formatCode>General</c:formatCode>
                <c:ptCount val="23"/>
                <c:pt idx="0">
                  <c:v>-1.0699999999999999E-2</c:v>
                </c:pt>
                <c:pt idx="1">
                  <c:v>3.0000000000000001E-3</c:v>
                </c:pt>
                <c:pt idx="2">
                  <c:v>-6.1999999999999998E-3</c:v>
                </c:pt>
                <c:pt idx="3">
                  <c:v>3.3999999999999998E-3</c:v>
                </c:pt>
                <c:pt idx="4">
                  <c:v>1.363</c:v>
                </c:pt>
                <c:pt idx="5">
                  <c:v>-0.16700000000000001</c:v>
                </c:pt>
                <c:pt idx="6">
                  <c:v>0.10630000000000001</c:v>
                </c:pt>
                <c:pt idx="7">
                  <c:v>-2.3999999999999998E-3</c:v>
                </c:pt>
                <c:pt idx="8">
                  <c:v>-0.86799999999999999</c:v>
                </c:pt>
                <c:pt idx="9">
                  <c:v>-7.3000000000000001E-3</c:v>
                </c:pt>
                <c:pt idx="10">
                  <c:v>-9.1999999999999998E-3</c:v>
                </c:pt>
                <c:pt idx="11">
                  <c:v>-8.0000000000000004E-4</c:v>
                </c:pt>
                <c:pt idx="12">
                  <c:v>-3.8E-3</c:v>
                </c:pt>
                <c:pt idx="13">
                  <c:v>1</c:v>
                </c:pt>
                <c:pt idx="14">
                  <c:v>-5.5E-2</c:v>
                </c:pt>
                <c:pt idx="15">
                  <c:v>0.17899999999999999</c:v>
                </c:pt>
                <c:pt idx="16">
                  <c:v>0.14829999999999999</c:v>
                </c:pt>
                <c:pt idx="17">
                  <c:v>-0.01</c:v>
                </c:pt>
                <c:pt idx="18">
                  <c:v>-0.19600000000000001</c:v>
                </c:pt>
                <c:pt idx="19">
                  <c:v>0.379</c:v>
                </c:pt>
                <c:pt idx="20">
                  <c:v>8.0000000000000004E-4</c:v>
                </c:pt>
                <c:pt idx="21">
                  <c:v>0.03</c:v>
                </c:pt>
                <c:pt idx="22">
                  <c:v>0.38250000000000001</c:v>
                </c:pt>
              </c:numCache>
            </c:numRef>
          </c:val>
          <c:extLst>
            <c:ext xmlns:c14="http://schemas.microsoft.com/office/drawing/2007/8/2/chart" uri="{6F2FDCE9-48DA-4B69-8628-5D25D57E5C99}">
              <c14:invertSolidFillFmt>
                <c14:spPr xmlns:c14="http://schemas.microsoft.com/office/drawing/2007/8/2/chart">
                  <a:solidFill>
                    <a:srgbClr val="C00000"/>
                  </a:solidFill>
                  <a:ln>
                    <a:noFill/>
                  </a:ln>
                  <a:effectLst/>
                </c14:spPr>
              </c14:invertSolidFillFmt>
            </c:ext>
            <c:ext xmlns:c16="http://schemas.microsoft.com/office/drawing/2014/chart" uri="{C3380CC4-5D6E-409C-BE32-E72D297353CC}">
              <c16:uniqueId val="{00000000-3D38-48B7-9242-753F758E7F86}"/>
            </c:ext>
          </c:extLst>
        </c:ser>
        <c:dLbls>
          <c:showLegendKey val="0"/>
          <c:showVal val="0"/>
          <c:showCatName val="0"/>
          <c:showSerName val="0"/>
          <c:showPercent val="0"/>
          <c:showBubbleSize val="0"/>
        </c:dLbls>
        <c:gapWidth val="25"/>
        <c:axId val="1156425424"/>
        <c:axId val="1156424464"/>
      </c:barChart>
      <c:catAx>
        <c:axId val="1156425424"/>
        <c:scaling>
          <c:orientation val="minMax"/>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424464"/>
        <c:crosses val="autoZero"/>
        <c:auto val="1"/>
        <c:lblAlgn val="ctr"/>
        <c:lblOffset val="100"/>
        <c:noMultiLvlLbl val="0"/>
      </c:catAx>
      <c:valAx>
        <c:axId val="11564244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425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a:scene3d>
      <a:camera prst="orthographicFront"/>
      <a:lightRig rig="threePt" dir="t"/>
    </a:scene3d>
    <a:sp3d prstMaterial="matte">
      <a:bevelT w="63500" h="63500" prst="artDeco"/>
      <a:contourClr>
        <a:srgbClr val="000000"/>
      </a:contourClr>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22</xdr:col>
      <xdr:colOff>13757</xdr:colOff>
      <xdr:row>14</xdr:row>
      <xdr:rowOff>5821</xdr:rowOff>
    </xdr:from>
    <xdr:to>
      <xdr:col>36</xdr:col>
      <xdr:colOff>0</xdr:colOff>
      <xdr:row>43</xdr:row>
      <xdr:rowOff>145521</xdr:rowOff>
    </xdr:to>
    <xdr:graphicFrame macro="">
      <xdr:nvGraphicFramePr>
        <xdr:cNvPr id="4" name="Chart 3">
          <a:extLst>
            <a:ext uri="{FF2B5EF4-FFF2-40B4-BE49-F238E27FC236}">
              <a16:creationId xmlns:a16="http://schemas.microsoft.com/office/drawing/2014/main" id="{22229402-A4A5-42D8-8780-ED6F385EBE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19051</xdr:colOff>
      <xdr:row>13</xdr:row>
      <xdr:rowOff>171979</xdr:rowOff>
    </xdr:from>
    <xdr:to>
      <xdr:col>20</xdr:col>
      <xdr:colOff>0</xdr:colOff>
      <xdr:row>44</xdr:row>
      <xdr:rowOff>0</xdr:rowOff>
    </xdr:to>
    <xdr:graphicFrame macro="">
      <xdr:nvGraphicFramePr>
        <xdr:cNvPr id="6" name="Chart 5">
          <a:extLst>
            <a:ext uri="{FF2B5EF4-FFF2-40B4-BE49-F238E27FC236}">
              <a16:creationId xmlns:a16="http://schemas.microsoft.com/office/drawing/2014/main" id="{34AE30D0-1A00-4ED1-BD6B-C7289FE185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12171</xdr:colOff>
      <xdr:row>14</xdr:row>
      <xdr:rowOff>6350</xdr:rowOff>
    </xdr:from>
    <xdr:to>
      <xdr:col>4</xdr:col>
      <xdr:colOff>584200</xdr:colOff>
      <xdr:row>43</xdr:row>
      <xdr:rowOff>171979</xdr:rowOff>
    </xdr:to>
    <mc:AlternateContent xmlns:mc="http://schemas.openxmlformats.org/markup-compatibility/2006" xmlns:a14="http://schemas.microsoft.com/office/drawing/2010/main">
      <mc:Choice Requires="a14">
        <xdr:graphicFrame macro="">
          <xdr:nvGraphicFramePr>
            <xdr:cNvPr id="7" name="Currency Change">
              <a:extLst>
                <a:ext uri="{FF2B5EF4-FFF2-40B4-BE49-F238E27FC236}">
                  <a16:creationId xmlns:a16="http://schemas.microsoft.com/office/drawing/2014/main" id="{D45518D1-8652-6081-AC48-4B8EB34EB6DA}"/>
                </a:ext>
              </a:extLst>
            </xdr:cNvPr>
            <xdr:cNvGraphicFramePr/>
          </xdr:nvGraphicFramePr>
          <xdr:xfrm>
            <a:off x="0" y="0"/>
            <a:ext cx="0" cy="0"/>
          </xdr:xfrm>
          <a:graphic>
            <a:graphicData uri="http://schemas.microsoft.com/office/drawing/2010/slicer">
              <sle:slicer xmlns:sle="http://schemas.microsoft.com/office/drawing/2010/slicer" name="Currency Change"/>
            </a:graphicData>
          </a:graphic>
        </xdr:graphicFrame>
      </mc:Choice>
      <mc:Fallback xmlns="">
        <xdr:sp macro="" textlink="">
          <xdr:nvSpPr>
            <xdr:cNvPr id="0" name=""/>
            <xdr:cNvSpPr>
              <a:spLocks noTextEdit="1"/>
            </xdr:cNvSpPr>
          </xdr:nvSpPr>
          <xdr:spPr>
            <a:xfrm>
              <a:off x="620150" y="2465286"/>
              <a:ext cx="2395965" cy="56509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560954</xdr:colOff>
      <xdr:row>3</xdr:row>
      <xdr:rowOff>140431</xdr:rowOff>
    </xdr:from>
    <xdr:to>
      <xdr:col>9</xdr:col>
      <xdr:colOff>300604</xdr:colOff>
      <xdr:row>9</xdr:row>
      <xdr:rowOff>172181</xdr:rowOff>
    </xdr:to>
    <xdr:grpSp>
      <xdr:nvGrpSpPr>
        <xdr:cNvPr id="25" name="Group 24">
          <a:extLst>
            <a:ext uri="{FF2B5EF4-FFF2-40B4-BE49-F238E27FC236}">
              <a16:creationId xmlns:a16="http://schemas.microsoft.com/office/drawing/2014/main" id="{BC0CCF8A-2CC4-94AE-EFDE-3D5AABF4A233}"/>
            </a:ext>
          </a:extLst>
        </xdr:cNvPr>
        <xdr:cNvGrpSpPr/>
      </xdr:nvGrpSpPr>
      <xdr:grpSpPr>
        <a:xfrm>
          <a:off x="3608954" y="711931"/>
          <a:ext cx="2178050" cy="1174750"/>
          <a:chOff x="1679697" y="465453"/>
          <a:chExt cx="2174691" cy="1133816"/>
        </a:xfrm>
      </xdr:grpSpPr>
      <xdr:sp macro="" textlink="">
        <xdr:nvSpPr>
          <xdr:cNvPr id="8" name="Rectangle: Rounded Corners 7">
            <a:extLst>
              <a:ext uri="{FF2B5EF4-FFF2-40B4-BE49-F238E27FC236}">
                <a16:creationId xmlns:a16="http://schemas.microsoft.com/office/drawing/2014/main" id="{20C25143-E381-0608-502B-9D0FD1D9C273}"/>
              </a:ext>
            </a:extLst>
          </xdr:cNvPr>
          <xdr:cNvSpPr/>
        </xdr:nvSpPr>
        <xdr:spPr>
          <a:xfrm>
            <a:off x="1679697" y="465453"/>
            <a:ext cx="2174691" cy="1133816"/>
          </a:xfrm>
          <a:prstGeom prst="roundRect">
            <a:avLst/>
          </a:prstGeom>
          <a:solidFill>
            <a:schemeClr val="bg1"/>
          </a:solidFill>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22" name="Group 21">
            <a:extLst>
              <a:ext uri="{FF2B5EF4-FFF2-40B4-BE49-F238E27FC236}">
                <a16:creationId xmlns:a16="http://schemas.microsoft.com/office/drawing/2014/main" id="{FD58AEA3-E953-3C12-AF6A-6E9DB55F1EB8}"/>
              </a:ext>
            </a:extLst>
          </xdr:cNvPr>
          <xdr:cNvGrpSpPr/>
        </xdr:nvGrpSpPr>
        <xdr:grpSpPr>
          <a:xfrm>
            <a:off x="1834073" y="616281"/>
            <a:ext cx="1813187" cy="812401"/>
            <a:chOff x="1865561" y="537562"/>
            <a:chExt cx="1813187" cy="812401"/>
          </a:xfrm>
        </xdr:grpSpPr>
        <xdr:sp macro="" textlink="$E$13">
          <xdr:nvSpPr>
            <xdr:cNvPr id="9" name="TextBox 8">
              <a:extLst>
                <a:ext uri="{FF2B5EF4-FFF2-40B4-BE49-F238E27FC236}">
                  <a16:creationId xmlns:a16="http://schemas.microsoft.com/office/drawing/2014/main" id="{B3273B5F-B341-0232-A887-DFBA2422A290}"/>
                </a:ext>
              </a:extLst>
            </xdr:cNvPr>
            <xdr:cNvSpPr txBox="1"/>
          </xdr:nvSpPr>
          <xdr:spPr>
            <a:xfrm>
              <a:off x="1865561" y="537562"/>
              <a:ext cx="1813187" cy="575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AB46E0C-540C-4D7F-B792-8B538D2745CE}" type="TxLink">
                <a:rPr lang="en-US" sz="2800" b="0" i="0" u="none" strike="noStrike">
                  <a:solidFill>
                    <a:srgbClr val="00B050"/>
                  </a:solidFill>
                  <a:latin typeface="Calibri"/>
                  <a:ea typeface="Calibri"/>
                  <a:cs typeface="Calibri"/>
                </a:rPr>
                <a:pPr algn="ctr"/>
                <a:t>NZD/USD</a:t>
              </a:fld>
              <a:endParaRPr lang="en-US" sz="2800" b="0" i="0" u="none" strike="noStrike">
                <a:solidFill>
                  <a:srgbClr val="00B050"/>
                </a:solidFill>
                <a:latin typeface="Calibri"/>
                <a:ea typeface="Calibri"/>
                <a:cs typeface="Calibri"/>
              </a:endParaRPr>
            </a:p>
            <a:p>
              <a:pPr algn="ctr"/>
              <a:endParaRPr lang="en-US" sz="2800" b="0" i="0" u="none" strike="noStrike">
                <a:solidFill>
                  <a:srgbClr val="00B050"/>
                </a:solidFill>
                <a:latin typeface="Calibri"/>
                <a:ea typeface="Calibri"/>
                <a:cs typeface="Calibri"/>
              </a:endParaRPr>
            </a:p>
            <a:p>
              <a:pPr algn="ctr"/>
              <a:endParaRPr lang="en-US" sz="2800" b="0" i="0" u="none" strike="noStrike">
                <a:solidFill>
                  <a:srgbClr val="00B050"/>
                </a:solidFill>
                <a:latin typeface="Calibri"/>
                <a:ea typeface="Calibri"/>
                <a:cs typeface="Calibri"/>
              </a:endParaRPr>
            </a:p>
            <a:p>
              <a:pPr algn="ctr"/>
              <a:endParaRPr lang="en-US" sz="2800">
                <a:solidFill>
                  <a:srgbClr val="00B050"/>
                </a:solidFill>
              </a:endParaRPr>
            </a:p>
          </xdr:txBody>
        </xdr:sp>
        <xdr:sp macro="" textlink="">
          <xdr:nvSpPr>
            <xdr:cNvPr id="10" name="TextBox 9">
              <a:extLst>
                <a:ext uri="{FF2B5EF4-FFF2-40B4-BE49-F238E27FC236}">
                  <a16:creationId xmlns:a16="http://schemas.microsoft.com/office/drawing/2014/main" id="{2AE91556-D262-142F-38F6-78297C3630DC}"/>
                </a:ext>
              </a:extLst>
            </xdr:cNvPr>
            <xdr:cNvSpPr txBox="1"/>
          </xdr:nvSpPr>
          <xdr:spPr>
            <a:xfrm>
              <a:off x="1885199" y="1117810"/>
              <a:ext cx="1773908" cy="23215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a:solidFill>
                    <a:srgbClr val="00B050"/>
                  </a:solidFill>
                </a:rPr>
                <a:t>Highest Gainer</a:t>
              </a:r>
            </a:p>
          </xdr:txBody>
        </xdr:sp>
      </xdr:grpSp>
    </xdr:grpSp>
    <xdr:clientData/>
  </xdr:twoCellAnchor>
  <xdr:twoCellAnchor>
    <xdr:from>
      <xdr:col>14</xdr:col>
      <xdr:colOff>435904</xdr:colOff>
      <xdr:row>3</xdr:row>
      <xdr:rowOff>118956</xdr:rowOff>
    </xdr:from>
    <xdr:to>
      <xdr:col>18</xdr:col>
      <xdr:colOff>175555</xdr:colOff>
      <xdr:row>9</xdr:row>
      <xdr:rowOff>150706</xdr:rowOff>
    </xdr:to>
    <xdr:grpSp>
      <xdr:nvGrpSpPr>
        <xdr:cNvPr id="26" name="Group 25">
          <a:extLst>
            <a:ext uri="{FF2B5EF4-FFF2-40B4-BE49-F238E27FC236}">
              <a16:creationId xmlns:a16="http://schemas.microsoft.com/office/drawing/2014/main" id="{A76B645F-965C-8F74-3A1E-A35CBCCDCAAB}"/>
            </a:ext>
          </a:extLst>
        </xdr:cNvPr>
        <xdr:cNvGrpSpPr/>
      </xdr:nvGrpSpPr>
      <xdr:grpSpPr>
        <a:xfrm>
          <a:off x="8970304" y="690456"/>
          <a:ext cx="2178051" cy="1174750"/>
          <a:chOff x="4201674" y="458088"/>
          <a:chExt cx="2174692" cy="1133816"/>
        </a:xfrm>
      </xdr:grpSpPr>
      <xdr:sp macro="" textlink="">
        <xdr:nvSpPr>
          <xdr:cNvPr id="11" name="Rectangle: Rounded Corners 10">
            <a:extLst>
              <a:ext uri="{FF2B5EF4-FFF2-40B4-BE49-F238E27FC236}">
                <a16:creationId xmlns:a16="http://schemas.microsoft.com/office/drawing/2014/main" id="{BDF55CA0-5787-4504-90AD-BAC565CBB36C}"/>
              </a:ext>
            </a:extLst>
          </xdr:cNvPr>
          <xdr:cNvSpPr/>
        </xdr:nvSpPr>
        <xdr:spPr>
          <a:xfrm>
            <a:off x="4201674" y="458088"/>
            <a:ext cx="2174692" cy="1133816"/>
          </a:xfrm>
          <a:prstGeom prst="roundRect">
            <a:avLst/>
          </a:prstGeom>
          <a:solidFill>
            <a:schemeClr val="bg1"/>
          </a:solidFill>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nvGrpSpPr>
          <xdr:cNvPr id="24" name="Group 23">
            <a:extLst>
              <a:ext uri="{FF2B5EF4-FFF2-40B4-BE49-F238E27FC236}">
                <a16:creationId xmlns:a16="http://schemas.microsoft.com/office/drawing/2014/main" id="{B6A8A75D-9365-2A28-DE84-033C013E19B0}"/>
              </a:ext>
            </a:extLst>
          </xdr:cNvPr>
          <xdr:cNvGrpSpPr/>
        </xdr:nvGrpSpPr>
        <xdr:grpSpPr>
          <a:xfrm>
            <a:off x="4387537" y="577429"/>
            <a:ext cx="1813188" cy="850435"/>
            <a:chOff x="4387537" y="577429"/>
            <a:chExt cx="1813188" cy="850435"/>
          </a:xfrm>
        </xdr:grpSpPr>
        <xdr:sp macro="" textlink="$I$13">
          <xdr:nvSpPr>
            <xdr:cNvPr id="13" name="TextBox 12">
              <a:extLst>
                <a:ext uri="{FF2B5EF4-FFF2-40B4-BE49-F238E27FC236}">
                  <a16:creationId xmlns:a16="http://schemas.microsoft.com/office/drawing/2014/main" id="{C5096DAC-0A70-4E13-BBEF-76BFF8C62505}"/>
                </a:ext>
              </a:extLst>
            </xdr:cNvPr>
            <xdr:cNvSpPr txBox="1"/>
          </xdr:nvSpPr>
          <xdr:spPr>
            <a:xfrm>
              <a:off x="4387537" y="577429"/>
              <a:ext cx="1813188" cy="56137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3BFDF84-A919-44F3-803F-AACB1B720041}" type="TxLink">
                <a:rPr lang="en-US" sz="2800" b="0" i="0" u="none" strike="noStrike">
                  <a:solidFill>
                    <a:srgbClr val="C00000"/>
                  </a:solidFill>
                  <a:latin typeface="Calibri"/>
                  <a:ea typeface="Calibri"/>
                  <a:cs typeface="Calibri"/>
                </a:rPr>
                <a:pPr marL="0" indent="0" algn="ctr"/>
                <a:t>USD/MXN</a:t>
              </a:fld>
              <a:endParaRPr lang="en-US" sz="2800" b="0" i="0" u="none" strike="noStrike">
                <a:solidFill>
                  <a:srgbClr val="C00000"/>
                </a:solidFill>
                <a:latin typeface="Calibri"/>
                <a:ea typeface="Calibri"/>
                <a:cs typeface="Calibri"/>
              </a:endParaRPr>
            </a:p>
          </xdr:txBody>
        </xdr:sp>
        <xdr:sp macro="" textlink="">
          <xdr:nvSpPr>
            <xdr:cNvPr id="14" name="TextBox 13">
              <a:extLst>
                <a:ext uri="{FF2B5EF4-FFF2-40B4-BE49-F238E27FC236}">
                  <a16:creationId xmlns:a16="http://schemas.microsoft.com/office/drawing/2014/main" id="{8E6FC750-70B1-4E86-AEE8-B5BD5DE6E1AA}"/>
                </a:ext>
              </a:extLst>
            </xdr:cNvPr>
            <xdr:cNvSpPr txBox="1"/>
          </xdr:nvSpPr>
          <xdr:spPr>
            <a:xfrm>
              <a:off x="4394084" y="1152159"/>
              <a:ext cx="1793549" cy="2757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a:solidFill>
                    <a:srgbClr val="C00000"/>
                  </a:solidFill>
                </a:rPr>
                <a:t>Biggest Loser</a:t>
              </a:r>
            </a:p>
          </xdr:txBody>
        </xdr:sp>
      </xdr:grpSp>
    </xdr:grpSp>
    <xdr:clientData/>
  </xdr:twoCellAnchor>
  <xdr:twoCellAnchor>
    <xdr:from>
      <xdr:col>32</xdr:col>
      <xdr:colOff>187841</xdr:colOff>
      <xdr:row>3</xdr:row>
      <xdr:rowOff>149012</xdr:rowOff>
    </xdr:from>
    <xdr:to>
      <xdr:col>35</xdr:col>
      <xdr:colOff>536305</xdr:colOff>
      <xdr:row>9</xdr:row>
      <xdr:rowOff>180762</xdr:rowOff>
    </xdr:to>
    <xdr:grpSp>
      <xdr:nvGrpSpPr>
        <xdr:cNvPr id="32" name="Group 31">
          <a:extLst>
            <a:ext uri="{FF2B5EF4-FFF2-40B4-BE49-F238E27FC236}">
              <a16:creationId xmlns:a16="http://schemas.microsoft.com/office/drawing/2014/main" id="{8AA82988-FAE1-245B-B7EB-BF7A967D9EE3}"/>
            </a:ext>
          </a:extLst>
        </xdr:cNvPr>
        <xdr:cNvGrpSpPr/>
      </xdr:nvGrpSpPr>
      <xdr:grpSpPr>
        <a:xfrm>
          <a:off x="19695041" y="720512"/>
          <a:ext cx="2177264" cy="1174750"/>
          <a:chOff x="9361578" y="459921"/>
          <a:chExt cx="2174745" cy="1133816"/>
        </a:xfrm>
      </xdr:grpSpPr>
      <xdr:sp macro="" textlink="">
        <xdr:nvSpPr>
          <xdr:cNvPr id="16" name="Rectangle: Rounded Corners 15">
            <a:extLst>
              <a:ext uri="{FF2B5EF4-FFF2-40B4-BE49-F238E27FC236}">
                <a16:creationId xmlns:a16="http://schemas.microsoft.com/office/drawing/2014/main" id="{23F1A7ED-3772-4736-AFB3-77BED57F8950}"/>
              </a:ext>
            </a:extLst>
          </xdr:cNvPr>
          <xdr:cNvSpPr/>
        </xdr:nvSpPr>
        <xdr:spPr>
          <a:xfrm>
            <a:off x="9361578" y="459921"/>
            <a:ext cx="2174745" cy="1133816"/>
          </a:xfrm>
          <a:prstGeom prst="roundRect">
            <a:avLst/>
          </a:prstGeom>
          <a:solidFill>
            <a:schemeClr val="bg1"/>
          </a:solidFill>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nvGrpSpPr>
          <xdr:cNvPr id="31" name="Group 30">
            <a:extLst>
              <a:ext uri="{FF2B5EF4-FFF2-40B4-BE49-F238E27FC236}">
                <a16:creationId xmlns:a16="http://schemas.microsoft.com/office/drawing/2014/main" id="{C096CBF3-4BF4-93DF-0E15-D639B0883B17}"/>
              </a:ext>
            </a:extLst>
          </xdr:cNvPr>
          <xdr:cNvGrpSpPr/>
        </xdr:nvGrpSpPr>
        <xdr:grpSpPr>
          <a:xfrm>
            <a:off x="9533585" y="626055"/>
            <a:ext cx="1813187" cy="741430"/>
            <a:chOff x="9549328" y="610311"/>
            <a:chExt cx="1813187" cy="741430"/>
          </a:xfrm>
        </xdr:grpSpPr>
        <xdr:sp macro="" textlink="$P$13">
          <xdr:nvSpPr>
            <xdr:cNvPr id="19" name="TextBox 18">
              <a:extLst>
                <a:ext uri="{FF2B5EF4-FFF2-40B4-BE49-F238E27FC236}">
                  <a16:creationId xmlns:a16="http://schemas.microsoft.com/office/drawing/2014/main" id="{0B07B443-FE4E-4068-A816-361541E07380}"/>
                </a:ext>
              </a:extLst>
            </xdr:cNvPr>
            <xdr:cNvSpPr txBox="1"/>
          </xdr:nvSpPr>
          <xdr:spPr>
            <a:xfrm>
              <a:off x="9549328" y="610311"/>
              <a:ext cx="1813187" cy="49700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E94D0F5-0B05-4755-B3CC-3CDACAF3797D}" type="TxLink">
                <a:rPr lang="en-US" sz="2800" b="0" i="0" u="none" strike="noStrike">
                  <a:solidFill>
                    <a:schemeClr val="tx1">
                      <a:lumMod val="85000"/>
                      <a:lumOff val="15000"/>
                    </a:schemeClr>
                  </a:solidFill>
                  <a:latin typeface="Calibri"/>
                  <a:ea typeface="Calibri"/>
                  <a:cs typeface="Calibri"/>
                </a:rPr>
                <a:pPr marL="0" indent="0" algn="ctr"/>
                <a:t>1.6507</a:t>
              </a:fld>
              <a:endParaRPr lang="en-US" sz="2800" b="0" i="0" u="none" strike="noStrike">
                <a:solidFill>
                  <a:schemeClr val="tx1">
                    <a:lumMod val="85000"/>
                    <a:lumOff val="15000"/>
                  </a:schemeClr>
                </a:solidFill>
                <a:latin typeface="Calibri"/>
                <a:ea typeface="Calibri"/>
                <a:cs typeface="Calibri"/>
              </a:endParaRPr>
            </a:p>
          </xdr:txBody>
        </xdr:sp>
        <xdr:sp macro="" textlink="">
          <xdr:nvSpPr>
            <xdr:cNvPr id="20" name="TextBox 19">
              <a:extLst>
                <a:ext uri="{FF2B5EF4-FFF2-40B4-BE49-F238E27FC236}">
                  <a16:creationId xmlns:a16="http://schemas.microsoft.com/office/drawing/2014/main" id="{B2991DCD-02E6-400D-9099-FEE6F3DE149C}"/>
                </a:ext>
              </a:extLst>
            </xdr:cNvPr>
            <xdr:cNvSpPr txBox="1"/>
          </xdr:nvSpPr>
          <xdr:spPr>
            <a:xfrm>
              <a:off x="9575797" y="1089128"/>
              <a:ext cx="1773908" cy="2626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a:solidFill>
                    <a:schemeClr val="tx1">
                      <a:lumMod val="85000"/>
                      <a:lumOff val="15000"/>
                    </a:schemeClr>
                  </a:solidFill>
                </a:rPr>
                <a:t>Average Change</a:t>
              </a:r>
            </a:p>
          </xdr:txBody>
        </xdr:sp>
      </xdr:grpSp>
    </xdr:grpSp>
    <xdr:clientData/>
  </xdr:twoCellAnchor>
  <xdr:twoCellAnchor>
    <xdr:from>
      <xdr:col>23</xdr:col>
      <xdr:colOff>310855</xdr:colOff>
      <xdr:row>3</xdr:row>
      <xdr:rowOff>158409</xdr:rowOff>
    </xdr:from>
    <xdr:to>
      <xdr:col>27</xdr:col>
      <xdr:colOff>52542</xdr:colOff>
      <xdr:row>10</xdr:row>
      <xdr:rowOff>6715</xdr:rowOff>
    </xdr:to>
    <xdr:grpSp>
      <xdr:nvGrpSpPr>
        <xdr:cNvPr id="29" name="Group 28">
          <a:extLst>
            <a:ext uri="{FF2B5EF4-FFF2-40B4-BE49-F238E27FC236}">
              <a16:creationId xmlns:a16="http://schemas.microsoft.com/office/drawing/2014/main" id="{9A453D8C-8A4C-19AC-839B-6FDC7D6D8BE4}"/>
            </a:ext>
          </a:extLst>
        </xdr:cNvPr>
        <xdr:cNvGrpSpPr/>
      </xdr:nvGrpSpPr>
      <xdr:grpSpPr>
        <a:xfrm>
          <a:off x="14331655" y="729909"/>
          <a:ext cx="2180087" cy="1181806"/>
          <a:chOff x="6823627" y="455208"/>
          <a:chExt cx="2174746" cy="1133816"/>
        </a:xfrm>
      </xdr:grpSpPr>
      <xdr:sp macro="" textlink="">
        <xdr:nvSpPr>
          <xdr:cNvPr id="17" name="Rectangle: Rounded Corners 16">
            <a:extLst>
              <a:ext uri="{FF2B5EF4-FFF2-40B4-BE49-F238E27FC236}">
                <a16:creationId xmlns:a16="http://schemas.microsoft.com/office/drawing/2014/main" id="{DD4C35FB-77B5-4FD9-BDE5-5C925650F071}"/>
              </a:ext>
            </a:extLst>
          </xdr:cNvPr>
          <xdr:cNvSpPr/>
        </xdr:nvSpPr>
        <xdr:spPr>
          <a:xfrm>
            <a:off x="6823627" y="455208"/>
            <a:ext cx="2174746" cy="1133816"/>
          </a:xfrm>
          <a:prstGeom prst="roundRect">
            <a:avLst/>
          </a:prstGeom>
          <a:solidFill>
            <a:schemeClr val="bg1"/>
          </a:solidFill>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nvGrpSpPr>
          <xdr:cNvPr id="28" name="Group 27">
            <a:extLst>
              <a:ext uri="{FF2B5EF4-FFF2-40B4-BE49-F238E27FC236}">
                <a16:creationId xmlns:a16="http://schemas.microsoft.com/office/drawing/2014/main" id="{9645950E-83A0-696F-A79C-D27A68122D4B}"/>
              </a:ext>
            </a:extLst>
          </xdr:cNvPr>
          <xdr:cNvGrpSpPr/>
        </xdr:nvGrpSpPr>
        <xdr:grpSpPr>
          <a:xfrm>
            <a:off x="7016854" y="625520"/>
            <a:ext cx="1813188" cy="724105"/>
            <a:chOff x="7016854" y="625520"/>
            <a:chExt cx="1813188" cy="724105"/>
          </a:xfrm>
        </xdr:grpSpPr>
        <xdr:sp macro="" textlink="$M$13">
          <xdr:nvSpPr>
            <xdr:cNvPr id="18" name="TextBox 17">
              <a:extLst>
                <a:ext uri="{FF2B5EF4-FFF2-40B4-BE49-F238E27FC236}">
                  <a16:creationId xmlns:a16="http://schemas.microsoft.com/office/drawing/2014/main" id="{188CF469-90C3-4199-BB5D-AC01AE72E293}"/>
                </a:ext>
              </a:extLst>
            </xdr:cNvPr>
            <xdr:cNvSpPr txBox="1"/>
          </xdr:nvSpPr>
          <xdr:spPr>
            <a:xfrm>
              <a:off x="7016854" y="625520"/>
              <a:ext cx="1813188" cy="5185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56E9AB1-FF92-42D4-AA7C-A4CE566A04C3}" type="TxLink">
                <a:rPr lang="en-US" sz="2800" b="0" i="0" u="none" strike="noStrike">
                  <a:solidFill>
                    <a:schemeClr val="tx1">
                      <a:lumMod val="85000"/>
                      <a:lumOff val="15000"/>
                    </a:schemeClr>
                  </a:solidFill>
                  <a:latin typeface="Calibri"/>
                  <a:ea typeface="Calibri"/>
                  <a:cs typeface="Calibri"/>
                </a:rPr>
                <a:pPr marL="0" indent="0" algn="ctr"/>
                <a:t>-0.035%</a:t>
              </a:fld>
              <a:endParaRPr lang="en-US" sz="2800" b="0" i="0" u="none" strike="noStrike">
                <a:solidFill>
                  <a:schemeClr val="tx1">
                    <a:lumMod val="85000"/>
                    <a:lumOff val="15000"/>
                  </a:schemeClr>
                </a:solidFill>
                <a:latin typeface="Calibri"/>
                <a:ea typeface="Calibri"/>
                <a:cs typeface="Calibri"/>
              </a:endParaRPr>
            </a:p>
          </xdr:txBody>
        </xdr:sp>
        <xdr:sp macro="" textlink="">
          <xdr:nvSpPr>
            <xdr:cNvPr id="21" name="TextBox 20">
              <a:extLst>
                <a:ext uri="{FF2B5EF4-FFF2-40B4-BE49-F238E27FC236}">
                  <a16:creationId xmlns:a16="http://schemas.microsoft.com/office/drawing/2014/main" id="{77AD80A3-CBBE-4D45-90CF-2D29F6FF4557}"/>
                </a:ext>
              </a:extLst>
            </xdr:cNvPr>
            <xdr:cNvSpPr txBox="1"/>
          </xdr:nvSpPr>
          <xdr:spPr>
            <a:xfrm>
              <a:off x="7033896" y="1128306"/>
              <a:ext cx="1773909" cy="2213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a:solidFill>
                    <a:schemeClr val="tx1">
                      <a:lumMod val="85000"/>
                      <a:lumOff val="15000"/>
                    </a:schemeClr>
                  </a:solidFill>
                </a:rPr>
                <a:t>Average Change </a:t>
              </a:r>
              <a:r>
                <a:rPr lang="en-US" sz="1100" b="0">
                  <a:solidFill>
                    <a:schemeClr val="tx1">
                      <a:lumMod val="85000"/>
                      <a:lumOff val="15000"/>
                    </a:schemeClr>
                  </a:solidFill>
                  <a:effectLst/>
                  <a:latin typeface="+mn-lt"/>
                  <a:ea typeface="+mn-ea"/>
                  <a:cs typeface="+mn-cs"/>
                </a:rPr>
                <a:t>%</a:t>
              </a:r>
              <a:endParaRPr lang="en-US" sz="1100" b="0">
                <a:solidFill>
                  <a:schemeClr val="tx1">
                    <a:lumMod val="85000"/>
                    <a:lumOff val="15000"/>
                  </a:schemeClr>
                </a:solidFill>
              </a:endParaRPr>
            </a:p>
          </xdr:txBody>
        </xdr:sp>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VINE" refreshedDate="45751.363484259258" createdVersion="8" refreshedVersion="8" minRefreshableVersion="3" recordCount="23" xr:uid="{4C323A77-7A7B-4B3D-8C23-BB0C42A8D610}">
  <cacheSource type="worksheet">
    <worksheetSource name="Table_1"/>
  </cacheSource>
  <cacheFields count="6">
    <cacheField name="Symbol" numFmtId="0">
      <sharedItems count="23">
        <s v="ZAR=X"/>
        <s v="EURSEK=X"/>
        <s v="MXN=X"/>
        <s v="RUB=X"/>
        <s v="EURGBP=X"/>
        <s v="EURHUF=X"/>
        <s v="EURCAD=X"/>
        <s v="JPY=X"/>
        <s v="THB=X"/>
        <s v="SGD=X"/>
        <s v="IDR=X"/>
        <s v="CNY=X"/>
        <s v="HKD=X"/>
        <s v="INR=X"/>
        <s v="EURJPY=X"/>
        <s v="EURUSD=X"/>
        <s v="MYR=X"/>
        <s v="PHP=X"/>
        <s v="GBPJPY=X"/>
        <s v="GBPUSD=X"/>
        <s v="EURCHF=X"/>
        <s v="NZDUSD=X"/>
        <s v="AUDUSD=X"/>
      </sharedItems>
    </cacheField>
    <cacheField name="Name" numFmtId="0">
      <sharedItems count="23">
        <s v="USD/ZAR"/>
        <s v="EUR/SEK"/>
        <s v="USD/MXN"/>
        <s v="USD/RUB"/>
        <s v="EUR/GBP"/>
        <s v="EUR/HUF"/>
        <s v="EUR/CAD"/>
        <s v="USD/JPY"/>
        <s v="USD/THB"/>
        <s v="USD/SGD"/>
        <s v="USD/IDR"/>
        <s v="USD/CNY"/>
        <s v="USD/HKD"/>
        <s v="USD/INR"/>
        <s v="EUR/JPY"/>
        <s v="EUR/USD"/>
        <s v="USD/MYR"/>
        <s v="USD/PHP"/>
        <s v="GBP/JPY"/>
        <s v="GBP/USD"/>
        <s v="EUR/CHF"/>
        <s v="NZD/USD"/>
        <s v="AUD/USD"/>
      </sharedItems>
    </cacheField>
    <cacheField name="Price" numFmtId="0">
      <sharedItems/>
    </cacheField>
    <cacheField name="Change" numFmtId="0">
      <sharedItems containsSemiMixedTypes="0" containsString="0" containsNumber="1" minValue="-0.86799999999999999" maxValue="1.363"/>
    </cacheField>
    <cacheField name="Change %" numFmtId="10">
      <sharedItems containsSemiMixedTypes="0" containsString="0" containsNumber="1" minValue="-1.6799999999999999E-2" maxValue="2.0400000000000001E-2"/>
    </cacheField>
    <cacheField name="Rank" numFmtId="0">
      <sharedItems containsSemiMixedTypes="0" containsString="0" containsNumber="1" containsInteger="1" minValue="1" maxValue="23"/>
    </cacheField>
  </cacheFields>
  <extLst>
    <ext xmlns:x14="http://schemas.microsoft.com/office/spreadsheetml/2009/9/main" uri="{725AE2AE-9491-48be-B2B4-4EB974FC3084}">
      <x14:pivotCacheDefinition pivotCacheId="15802853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x v="0"/>
    <x v="0"/>
    <s v="19.0763 +0.3825 (+2.04%)"/>
    <n v="0.38250000000000001"/>
    <n v="2.0400000000000001E-2"/>
    <n v="1"/>
  </r>
  <r>
    <x v="1"/>
    <x v="1"/>
    <s v="10.8983 +0.1063 (+0.99%)"/>
    <n v="0.10630000000000001"/>
    <n v="9.9000000000000008E-3"/>
    <n v="2"/>
  </r>
  <r>
    <x v="2"/>
    <x v="2"/>
    <s v="20.0873 +0.1483 (+0.74%)"/>
    <n v="0.14829999999999999"/>
    <n v="7.4000000000000003E-3"/>
    <n v="3"/>
  </r>
  <r>
    <x v="3"/>
    <x v="3"/>
    <s v="84.2300 +0.3790 (+0.45%)"/>
    <n v="0.379"/>
    <n v="4.4999999999999997E-3"/>
    <n v="4"/>
  </r>
  <r>
    <x v="4"/>
    <x v="4"/>
    <s v="0.8465 +0.0034 (+0.40%)"/>
    <n v="3.3999999999999998E-3"/>
    <n v="4.0000000000000001E-3"/>
    <n v="5"/>
  </r>
  <r>
    <x v="5"/>
    <x v="5"/>
    <s v="404.1530 +1.3630 (+0.34%)"/>
    <n v="1.363"/>
    <n v="3.3999999999999998E-3"/>
    <n v="6"/>
  </r>
  <r>
    <x v="6"/>
    <x v="6"/>
    <s v="1.5596 +0.0030 (+0.20%)"/>
    <n v="3.0000000000000001E-3"/>
    <n v="2E-3"/>
    <n v="7"/>
  </r>
  <r>
    <x v="7"/>
    <x v="7"/>
    <s v="146.1080 +0.1790 (+0.12%)"/>
    <n v="0.17899999999999999"/>
    <n v="1.1999999999999999E-3"/>
    <n v="8"/>
  </r>
  <r>
    <x v="8"/>
    <x v="8"/>
    <s v="34.1800 +0.0300 (+0.09%)"/>
    <n v="0.03"/>
    <n v="8.9999999999999998E-4"/>
    <n v="9"/>
  </r>
  <r>
    <x v="9"/>
    <x v="9"/>
    <s v="1.3349 +0.0008 (+0.06%)"/>
    <n v="8.0000000000000004E-4"/>
    <n v="5.9999999999999995E-4"/>
    <n v="10"/>
  </r>
  <r>
    <x v="10"/>
    <x v="10"/>
    <s v="16,555.0000 +1.0000 (+0.01%)"/>
    <n v="1"/>
    <n v="1E-4"/>
    <n v="11"/>
  </r>
  <r>
    <x v="11"/>
    <x v="11"/>
    <s v="7.2800 -0.0008 (-0.01%)"/>
    <n v="-8.0000000000000004E-4"/>
    <n v="-1E-4"/>
    <n v="12"/>
  </r>
  <r>
    <x v="12"/>
    <x v="12"/>
    <s v="7.7733 -0.0038 (-0.05%)"/>
    <n v="-3.8E-3"/>
    <n v="-5.0000000000000001E-4"/>
    <n v="13"/>
  </r>
  <r>
    <x v="13"/>
    <x v="13"/>
    <s v="85.1720 -0.0550 (-0.06%)"/>
    <n v="-5.5E-2"/>
    <n v="-5.9999999999999995E-4"/>
    <n v="14"/>
  </r>
  <r>
    <x v="14"/>
    <x v="14"/>
    <s v="161.0670 -0.1670 (-0.10%)"/>
    <n v="-0.16700000000000001"/>
    <n v="-1E-3"/>
    <n v="15"/>
  </r>
  <r>
    <x v="15"/>
    <x v="15"/>
    <s v="1.1028 -0.0024 (-0.22%)"/>
    <n v="-2.3999999999999998E-3"/>
    <n v="-2.2000000000000001E-3"/>
    <n v="16"/>
  </r>
  <r>
    <x v="16"/>
    <x v="16"/>
    <s v="4.4300 -0.0100 (-0.23%)"/>
    <n v="-0.01"/>
    <n v="-2.3E-3"/>
    <n v="17"/>
  </r>
  <r>
    <x v="17"/>
    <x v="17"/>
    <s v="56.7860 -0.1960 (-0.34%)"/>
    <n v="-0.19600000000000001"/>
    <n v="-3.3999999999999998E-3"/>
    <n v="18"/>
  </r>
  <r>
    <x v="18"/>
    <x v="18"/>
    <s v="190.2780 -0.8680 (-0.45%)"/>
    <n v="-0.86799999999999999"/>
    <n v="-4.4999999999999997E-3"/>
    <n v="19"/>
  </r>
  <r>
    <x v="19"/>
    <x v="19"/>
    <s v="1.3025 -0.0073 (-0.56%)"/>
    <n v="-7.3000000000000001E-3"/>
    <n v="-5.5999999999999999E-3"/>
    <n v="20"/>
  </r>
  <r>
    <x v="20"/>
    <x v="20"/>
    <s v="0.9425 -0.0062 (-0.65%)"/>
    <n v="-6.1999999999999998E-3"/>
    <n v="-6.4999999999999997E-3"/>
    <n v="21"/>
  </r>
  <r>
    <x v="21"/>
    <x v="21"/>
    <s v="0.5699 -0.0092 (-1.59%)"/>
    <n v="-9.1999999999999998E-3"/>
    <n v="-1.5900000000000001E-2"/>
    <n v="22"/>
  </r>
  <r>
    <x v="22"/>
    <x v="22"/>
    <s v="0.6222 -0.0107 (-1.68%)"/>
    <n v="-1.0699999999999999E-2"/>
    <n v="-1.6799999999999999E-2"/>
    <n v="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B7A9BD-66B7-4D6D-95B3-73448C7FBAA9}"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27" firstHeaderRow="1" firstDataRow="1" firstDataCol="1"/>
  <pivotFields count="6">
    <pivotField showAll="0"/>
    <pivotField axis="axisRow" showAll="0" sortType="ascending">
      <items count="24">
        <item x="22"/>
        <item x="6"/>
        <item x="20"/>
        <item x="4"/>
        <item x="5"/>
        <item x="14"/>
        <item x="1"/>
        <item x="15"/>
        <item x="18"/>
        <item x="19"/>
        <item x="21"/>
        <item x="11"/>
        <item x="12"/>
        <item x="10"/>
        <item x="13"/>
        <item x="7"/>
        <item x="2"/>
        <item x="16"/>
        <item x="17"/>
        <item x="3"/>
        <item x="9"/>
        <item x="8"/>
        <item x="0"/>
        <item t="default"/>
      </items>
    </pivotField>
    <pivotField showAll="0"/>
    <pivotField dataField="1" showAll="0"/>
    <pivotField numFmtId="10" showAll="0"/>
    <pivotField showAll="0"/>
  </pivotFields>
  <rowFields count="1">
    <field x="1"/>
  </rowFields>
  <rowItems count="24">
    <i>
      <x/>
    </i>
    <i>
      <x v="1"/>
    </i>
    <i>
      <x v="2"/>
    </i>
    <i>
      <x v="3"/>
    </i>
    <i>
      <x v="4"/>
    </i>
    <i>
      <x v="5"/>
    </i>
    <i>
      <x v="6"/>
    </i>
    <i>
      <x v="7"/>
    </i>
    <i>
      <x v="8"/>
    </i>
    <i>
      <x v="9"/>
    </i>
    <i>
      <x v="10"/>
    </i>
    <i>
      <x v="11"/>
    </i>
    <i>
      <x v="12"/>
    </i>
    <i>
      <x v="13"/>
    </i>
    <i>
      <x v="14"/>
    </i>
    <i>
      <x v="15"/>
    </i>
    <i>
      <x v="16"/>
    </i>
    <i>
      <x v="17"/>
    </i>
    <i>
      <x v="18"/>
    </i>
    <i>
      <x v="19"/>
    </i>
    <i>
      <x v="20"/>
    </i>
    <i>
      <x v="21"/>
    </i>
    <i>
      <x v="22"/>
    </i>
    <i t="grand">
      <x/>
    </i>
  </rowItems>
  <colItems count="1">
    <i/>
  </colItems>
  <dataFields count="1">
    <dataField name="Symbol Change" fld="3" baseField="1" baseItem="0"/>
  </dataFields>
  <chartFormats count="1">
    <chartFormat chart="8"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32509D1-9112-4099-8DED-A22198B95C55}" autoFormatId="16" applyNumberFormats="0" applyBorderFormats="0" applyFontFormats="0" applyPatternFormats="0" applyAlignmentFormats="0" applyWidthHeightFormats="0">
  <queryTableRefresh nextId="9" unboundColumnsRight="3">
    <queryTableFields count="8">
      <queryTableField id="1" name="Symbol" tableColumnId="1"/>
      <queryTableField id="2" name="Name" tableColumnId="2"/>
      <queryTableField id="3" name="Price" tableColumnId="3"/>
      <queryTableField id="4" name="Change" tableColumnId="4"/>
      <queryTableField id="5" name="Change %" tableColumnId="5"/>
      <queryTableField id="8" dataBound="0" tableColumnId="8"/>
      <queryTableField id="7" dataBound="0" tableColumnId="7"/>
      <queryTableField id="6" dataBound="0"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244F6DCE-6A0F-4DB6-98B8-EA7B08FEA3DB}" autoFormatId="16" applyNumberFormats="0" applyBorderFormats="0" applyFontFormats="0" applyPatternFormats="0" applyAlignmentFormats="0" applyWidthHeightFormats="0">
  <queryTableRefresh nextId="6">
    <queryTableFields count="5">
      <queryTableField id="1" name="Symbol" tableColumnId="1"/>
      <queryTableField id="2" name="Name" tableColumnId="2"/>
      <queryTableField id="3" name="Price" tableColumnId="3"/>
      <queryTableField id="4" name="Change" tableColumnId="4"/>
      <queryTableField id="5" name="Change %"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92DF3C63-7594-4A71-872C-E918CE5349AE}" sourceName="Name">
  <pivotTables>
    <pivotTable tabId="6" name="PivotTable9"/>
  </pivotTables>
  <data>
    <tabular pivotCacheId="1580285370">
      <items count="23">
        <i x="22" s="1"/>
        <i x="6" s="1"/>
        <i x="20" s="1"/>
        <i x="4" s="1"/>
        <i x="5" s="1"/>
        <i x="14" s="1"/>
        <i x="1" s="1"/>
        <i x="15" s="1"/>
        <i x="18" s="1"/>
        <i x="19" s="1"/>
        <i x="21" s="1"/>
        <i x="11" s="1"/>
        <i x="12" s="1"/>
        <i x="10" s="1"/>
        <i x="13" s="1"/>
        <i x="7" s="1"/>
        <i x="2" s="1"/>
        <i x="16" s="1"/>
        <i x="17" s="1"/>
        <i x="3" s="1"/>
        <i x="9" s="1"/>
        <i x="8"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rrency Change" xr10:uid="{12AE4C8F-DDE6-49F9-9494-A7793B5AFE5F}" cache="Slicer_Name" caption="Currency Change" style="SlicerStyleLight3"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46E48C-5F58-40D6-8257-681C08C32501}" name="Table_1" displayName="Table_1" ref="A1:H24" tableType="queryTable" totalsRowShown="0">
  <sortState xmlns:xlrd2="http://schemas.microsoft.com/office/spreadsheetml/2017/richdata2" ref="A2:H24">
    <sortCondition ref="H2:H24"/>
  </sortState>
  <tableColumns count="8">
    <tableColumn id="1" xr3:uid="{EDA4180F-30FE-40D1-B2B3-075842379ED8}" uniqueName="1" name="Symbol" queryTableFieldId="1" dataDxfId="21"/>
    <tableColumn id="2" xr3:uid="{728D4A9A-AB41-4817-BDAD-D9DB1A8409B6}" uniqueName="2" name="Name" queryTableFieldId="2" dataDxfId="20"/>
    <tableColumn id="3" xr3:uid="{5ED8FE07-1F9E-40B1-96C7-2CD805DAA412}" uniqueName="3" name="Price" queryTableFieldId="3" dataDxfId="19"/>
    <tableColumn id="4" xr3:uid="{75F781AF-A0EE-4F9B-ADBF-F70C2A6B6E0C}" uniqueName="4" name="Change" queryTableFieldId="4"/>
    <tableColumn id="5" xr3:uid="{43E9D18A-A482-488B-B842-22E24F965911}" uniqueName="5" name="Change %" queryTableFieldId="5" dataDxfId="2" dataCellStyle="Percent"/>
    <tableColumn id="8" xr3:uid="{C75DDEA3-0E36-4936-A39C-84963F524E8F}" uniqueName="8" name="Positive %" queryTableFieldId="8" dataDxfId="1" dataCellStyle="Percent">
      <calculatedColumnFormula>IF(Table_1[[#This Row],[Change %]]&gt;=0,Table_1[[#This Row],[Change %]],NA())</calculatedColumnFormula>
    </tableColumn>
    <tableColumn id="7" xr3:uid="{A23C7ECE-B3FE-4850-9091-534DA5F2B972}" uniqueName="7" name="Negative %" queryTableFieldId="7" dataDxfId="0" dataCellStyle="Percent">
      <calculatedColumnFormula>IF(Table_1[[#This Row],[Change %]]&lt;0,Table_1[[#This Row],[Change %]],NA())</calculatedColumnFormula>
    </tableColumn>
    <tableColumn id="6" xr3:uid="{49F238E5-9BB3-408E-A8FE-8F221340BA1A}" uniqueName="6" name="Rank" queryTableFieldId="6" dataDxfId="18">
      <calculatedColumnFormula>_xlfn.RANK.EQ(Table_1[[#This Row],[Change %]],Table_1[Change %],0)</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600B95C-07E6-42C6-ACAC-8C633177CA1E}" name="Table_13" displayName="Table_13" ref="A1:E24" tableType="queryTable" totalsRowShown="0">
  <tableColumns count="5">
    <tableColumn id="1" xr3:uid="{82727E5C-1E07-4268-98A2-05AB30196725}" uniqueName="1" name="Symbol" queryTableFieldId="1" dataDxfId="17"/>
    <tableColumn id="2" xr3:uid="{3531372B-2227-47F7-A0F0-D91EEEC1C59B}" uniqueName="2" name="Name" queryTableFieldId="2" dataDxfId="16"/>
    <tableColumn id="3" xr3:uid="{99F44D90-0226-40CC-92C2-B33D1925DF0F}" uniqueName="3" name="Price" queryTableFieldId="3" dataDxfId="15"/>
    <tableColumn id="4" xr3:uid="{BD57B38B-BFAD-4237-8E27-3BCDCF7A56B8}" uniqueName="4" name="Change" queryTableFieldId="4"/>
    <tableColumn id="5" xr3:uid="{CE53BE10-797F-4856-AAC2-94F1AB3A83D7}" uniqueName="5" name="Change %" queryTableFieldId="5" dataDxfId="3" dataCellStyle="Percent"/>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03B80-C29B-4AA9-8500-06D5FE86B73F}">
  <sheetPr codeName="Sheet1"/>
  <dimension ref="A1:N24"/>
  <sheetViews>
    <sheetView tabSelected="1" workbookViewId="0">
      <selection activeCell="L11" sqref="L11"/>
    </sheetView>
  </sheetViews>
  <sheetFormatPr defaultRowHeight="14.5" x14ac:dyDescent="0.35"/>
  <cols>
    <col min="1" max="1" width="10" bestFit="1" customWidth="1"/>
    <col min="2" max="2" width="9.08984375" bestFit="1" customWidth="1"/>
    <col min="3" max="3" width="26.90625" bestFit="1" customWidth="1"/>
    <col min="4" max="4" width="7.453125" bestFit="1" customWidth="1"/>
    <col min="5" max="5" width="8.90625" bestFit="1" customWidth="1"/>
    <col min="6" max="6" width="9.26953125" bestFit="1" customWidth="1"/>
    <col min="7" max="7" width="10" bestFit="1" customWidth="1"/>
    <col min="8" max="8" width="5" bestFit="1" customWidth="1"/>
    <col min="9" max="10" width="5" customWidth="1"/>
    <col min="12" max="12" width="16.81640625" bestFit="1" customWidth="1"/>
    <col min="14" max="14" width="31.26953125" bestFit="1" customWidth="1"/>
  </cols>
  <sheetData>
    <row r="1" spans="1:14" x14ac:dyDescent="0.35">
      <c r="A1" t="s">
        <v>0</v>
      </c>
      <c r="B1" t="s">
        <v>1</v>
      </c>
      <c r="C1" t="s">
        <v>2</v>
      </c>
      <c r="D1" t="s">
        <v>3</v>
      </c>
      <c r="E1" t="s">
        <v>4</v>
      </c>
      <c r="F1" t="s">
        <v>58</v>
      </c>
      <c r="G1" t="s">
        <v>59</v>
      </c>
      <c r="H1" t="s">
        <v>53</v>
      </c>
    </row>
    <row r="2" spans="1:14" x14ac:dyDescent="0.35">
      <c r="A2" t="s">
        <v>13</v>
      </c>
      <c r="B2" t="s">
        <v>14</v>
      </c>
      <c r="C2" t="s">
        <v>64</v>
      </c>
      <c r="D2">
        <v>6.7000000000000002E-3</v>
      </c>
      <c r="E2" s="1">
        <v>1.1299999999999999E-2</v>
      </c>
      <c r="F2" s="1">
        <f>IF(Table_1[[#This Row],[Change %]]&gt;=0,Table_1[[#This Row],[Change %]],NA())</f>
        <v>1.1299999999999999E-2</v>
      </c>
      <c r="G2" s="1" t="e">
        <f>IF(Table_1[[#This Row],[Change %]]&lt;0,Table_1[[#This Row],[Change %]],NA())</f>
        <v>#N/A</v>
      </c>
      <c r="H2">
        <f>_xlfn.RANK.EQ(Table_1[[#This Row],[Change %]],Table_1[Change %],0)</f>
        <v>1</v>
      </c>
      <c r="N2" s="6" t="str" cm="1">
        <f t="array" ref="N2">_xlfn.IFS(M6&lt;0.01,"Market is stable, fewer price swings.", AND(M6&gt;=0.01,M6&lt;=0.03), " Some price fluctuations, but not extreme.", M6&gt;0.03, "Large price swings, more risky trading conditions.")</f>
        <v>Market is stable, fewer price swings.</v>
      </c>
    </row>
    <row r="3" spans="1:14" ht="15" thickBot="1" x14ac:dyDescent="0.4">
      <c r="A3" t="s">
        <v>11</v>
      </c>
      <c r="B3" t="s">
        <v>12</v>
      </c>
      <c r="C3" t="s">
        <v>63</v>
      </c>
      <c r="D3">
        <v>5.5999999999999999E-3</v>
      </c>
      <c r="E3" s="1">
        <v>8.8000000000000005E-3</v>
      </c>
      <c r="F3" s="1">
        <f>IF(Table_1[[#This Row],[Change %]]&gt;=0,Table_1[[#This Row],[Change %]],NA())</f>
        <v>8.8000000000000005E-3</v>
      </c>
      <c r="G3" s="1" t="e">
        <f>IF(Table_1[[#This Row],[Change %]]&lt;0,Table_1[[#This Row],[Change %]],NA())</f>
        <v>#N/A</v>
      </c>
      <c r="H3">
        <f>_xlfn.RANK.EQ(Table_1[[#This Row],[Change %]],Table_1[Change %],0)</f>
        <v>2</v>
      </c>
    </row>
    <row r="4" spans="1:14" ht="15" thickBot="1" x14ac:dyDescent="0.4">
      <c r="A4" t="s">
        <v>43</v>
      </c>
      <c r="B4" t="s">
        <v>44</v>
      </c>
      <c r="C4" t="s">
        <v>79</v>
      </c>
      <c r="D4">
        <v>0.1</v>
      </c>
      <c r="E4" s="1">
        <v>3.0000000000000001E-3</v>
      </c>
      <c r="F4" s="1">
        <f>IF(Table_1[[#This Row],[Change %]]&gt;=0,Table_1[[#This Row],[Change %]],NA())</f>
        <v>3.0000000000000001E-3</v>
      </c>
      <c r="G4" s="1" t="e">
        <f>IF(Table_1[[#This Row],[Change %]]&lt;0,Table_1[[#This Row],[Change %]],NA())</f>
        <v>#N/A</v>
      </c>
      <c r="H4">
        <f>_xlfn.RANK.EQ(Table_1[[#This Row],[Change %]],Table_1[Change %],0)</f>
        <v>3</v>
      </c>
      <c r="L4" s="3" t="s">
        <v>51</v>
      </c>
      <c r="M4" s="2">
        <f>AVERAGE(Table_1[Change])</f>
        <v>1.65065652173913</v>
      </c>
    </row>
    <row r="5" spans="1:14" ht="15" thickBot="1" x14ac:dyDescent="0.4">
      <c r="A5" t="s">
        <v>9</v>
      </c>
      <c r="B5" t="s">
        <v>10</v>
      </c>
      <c r="C5" t="s">
        <v>62</v>
      </c>
      <c r="D5">
        <v>3.3999999999999998E-3</v>
      </c>
      <c r="E5" s="1">
        <v>2.5999999999999999E-3</v>
      </c>
      <c r="F5" s="1">
        <f>IF(Table_1[[#This Row],[Change %]]&gt;=0,Table_1[[#This Row],[Change %]],NA())</f>
        <v>2.5999999999999999E-3</v>
      </c>
      <c r="G5" s="1" t="e">
        <f>IF(Table_1[[#This Row],[Change %]]&lt;0,Table_1[[#This Row],[Change %]],NA())</f>
        <v>#N/A</v>
      </c>
      <c r="H5">
        <f>_xlfn.RANK.EQ(Table_1[[#This Row],[Change %]],Table_1[Change %],0)</f>
        <v>4</v>
      </c>
      <c r="L5" s="3" t="s">
        <v>52</v>
      </c>
      <c r="M5" s="4">
        <f>_xlfn.STDEV.P(Table_1[Change %])</f>
        <v>4.3026654595390949E-3</v>
      </c>
    </row>
    <row r="6" spans="1:14" ht="15" thickBot="1" x14ac:dyDescent="0.4">
      <c r="A6" t="s">
        <v>41</v>
      </c>
      <c r="B6" t="s">
        <v>42</v>
      </c>
      <c r="C6" t="s">
        <v>78</v>
      </c>
      <c r="D6">
        <v>41</v>
      </c>
      <c r="E6" s="1">
        <v>2.3999999999999998E-3</v>
      </c>
      <c r="F6" s="1">
        <f>IF(Table_1[[#This Row],[Change %]]&gt;=0,Table_1[[#This Row],[Change %]],NA())</f>
        <v>2.3999999999999998E-3</v>
      </c>
      <c r="G6" s="1" t="e">
        <f>IF(Table_1[[#This Row],[Change %]]&lt;0,Table_1[[#This Row],[Change %]],NA())</f>
        <v>#N/A</v>
      </c>
      <c r="H6">
        <f>_xlfn.RANK.EQ(Table_1[[#This Row],[Change %]],Table_1[Change %],0)</f>
        <v>5</v>
      </c>
      <c r="L6" s="3" t="s">
        <v>54</v>
      </c>
      <c r="M6" s="5">
        <f>_xlfn.STDEV.P(Table_1[Change %])</f>
        <v>4.3026654595390949E-3</v>
      </c>
    </row>
    <row r="7" spans="1:14" x14ac:dyDescent="0.35">
      <c r="A7" t="s">
        <v>17</v>
      </c>
      <c r="B7" t="s">
        <v>18</v>
      </c>
      <c r="C7" t="s">
        <v>66</v>
      </c>
      <c r="D7">
        <v>0.36</v>
      </c>
      <c r="E7" s="1">
        <v>1.9E-3</v>
      </c>
      <c r="F7" s="1">
        <f>IF(Table_1[[#This Row],[Change %]]&gt;=0,Table_1[[#This Row],[Change %]],NA())</f>
        <v>1.9E-3</v>
      </c>
      <c r="G7" s="1" t="e">
        <f>IF(Table_1[[#This Row],[Change %]]&lt;0,Table_1[[#This Row],[Change %]],NA())</f>
        <v>#N/A</v>
      </c>
      <c r="H7">
        <f>_xlfn.RANK.EQ(Table_1[[#This Row],[Change %]],Table_1[Change %],0)</f>
        <v>6</v>
      </c>
    </row>
    <row r="8" spans="1:14" x14ac:dyDescent="0.35">
      <c r="A8" t="s">
        <v>33</v>
      </c>
      <c r="B8" t="s">
        <v>34</v>
      </c>
      <c r="C8" t="s">
        <v>74</v>
      </c>
      <c r="D8">
        <v>2.2000000000000001E-3</v>
      </c>
      <c r="E8" s="1">
        <v>1.6999999999999999E-3</v>
      </c>
      <c r="F8" s="1">
        <f>IF(Table_1[[#This Row],[Change %]]&gt;=0,Table_1[[#This Row],[Change %]],NA())</f>
        <v>1.6999999999999999E-3</v>
      </c>
      <c r="G8" s="1" t="e">
        <f>IF(Table_1[[#This Row],[Change %]]&lt;0,Table_1[[#This Row],[Change %]],NA())</f>
        <v>#N/A</v>
      </c>
      <c r="H8">
        <f>_xlfn.RANK.EQ(Table_1[[#This Row],[Change %]],Table_1[Change %],0)</f>
        <v>7</v>
      </c>
    </row>
    <row r="9" spans="1:14" x14ac:dyDescent="0.35">
      <c r="A9" t="s">
        <v>25</v>
      </c>
      <c r="B9" t="s">
        <v>26</v>
      </c>
      <c r="C9" t="s">
        <v>70</v>
      </c>
      <c r="D9">
        <v>4.0000000000000002E-4</v>
      </c>
      <c r="E9" s="1">
        <v>5.0000000000000001E-4</v>
      </c>
      <c r="F9" s="1">
        <f>IF(Table_1[[#This Row],[Change %]]&gt;=0,Table_1[[#This Row],[Change %]],NA())</f>
        <v>5.0000000000000001E-4</v>
      </c>
      <c r="G9" s="1" t="e">
        <f>IF(Table_1[[#This Row],[Change %]]&lt;0,Table_1[[#This Row],[Change %]],NA())</f>
        <v>#N/A</v>
      </c>
      <c r="H9">
        <f>_xlfn.RANK.EQ(Table_1[[#This Row],[Change %]],Table_1[Change %],0)</f>
        <v>8</v>
      </c>
    </row>
    <row r="10" spans="1:14" x14ac:dyDescent="0.35">
      <c r="A10" t="s">
        <v>29</v>
      </c>
      <c r="B10" t="s">
        <v>30</v>
      </c>
      <c r="C10" t="s">
        <v>72</v>
      </c>
      <c r="D10">
        <v>2.5999999999999999E-3</v>
      </c>
      <c r="E10" s="1">
        <v>4.0000000000000002E-4</v>
      </c>
      <c r="F10" s="1">
        <f>IF(Table_1[[#This Row],[Change %]]&gt;=0,Table_1[[#This Row],[Change %]],NA())</f>
        <v>4.0000000000000002E-4</v>
      </c>
      <c r="G10" s="1" t="e">
        <f>IF(Table_1[[#This Row],[Change %]]&lt;0,Table_1[[#This Row],[Change %]],NA())</f>
        <v>#N/A</v>
      </c>
      <c r="H10">
        <f>_xlfn.RANK.EQ(Table_1[[#This Row],[Change %]],Table_1[Change %],0)</f>
        <v>9</v>
      </c>
    </row>
    <row r="11" spans="1:14" x14ac:dyDescent="0.35">
      <c r="A11" t="s">
        <v>47</v>
      </c>
      <c r="B11" t="s">
        <v>48</v>
      </c>
      <c r="C11" t="s">
        <v>81</v>
      </c>
      <c r="D11">
        <v>8.0999999999999996E-3</v>
      </c>
      <c r="E11" s="1">
        <v>4.0000000000000002E-4</v>
      </c>
      <c r="F11" s="1">
        <f>IF(Table_1[[#This Row],[Change %]]&gt;=0,Table_1[[#This Row],[Change %]],NA())</f>
        <v>4.0000000000000002E-4</v>
      </c>
      <c r="G11" s="1" t="e">
        <f>IF(Table_1[[#This Row],[Change %]]&lt;0,Table_1[[#This Row],[Change %]],NA())</f>
        <v>#N/A</v>
      </c>
      <c r="H11">
        <f>_xlfn.RANK.EQ(Table_1[[#This Row],[Change %]],Table_1[Change %],0)</f>
        <v>9</v>
      </c>
    </row>
    <row r="12" spans="1:14" x14ac:dyDescent="0.35">
      <c r="A12" t="s">
        <v>31</v>
      </c>
      <c r="B12" t="s">
        <v>32</v>
      </c>
      <c r="C12" t="s">
        <v>73</v>
      </c>
      <c r="D12">
        <v>1.6999999999999999E-3</v>
      </c>
      <c r="E12" s="1">
        <v>2.0000000000000001E-4</v>
      </c>
      <c r="F12" s="1">
        <f>IF(Table_1[[#This Row],[Change %]]&gt;=0,Table_1[[#This Row],[Change %]],NA())</f>
        <v>2.0000000000000001E-4</v>
      </c>
      <c r="G12" s="1" t="e">
        <f>IF(Table_1[[#This Row],[Change %]]&lt;0,Table_1[[#This Row],[Change %]],NA())</f>
        <v>#N/A</v>
      </c>
      <c r="H12">
        <f>_xlfn.RANK.EQ(Table_1[[#This Row],[Change %]],Table_1[Change %],0)</f>
        <v>11</v>
      </c>
    </row>
    <row r="13" spans="1:14" x14ac:dyDescent="0.35">
      <c r="A13" t="s">
        <v>45</v>
      </c>
      <c r="B13" t="s">
        <v>46</v>
      </c>
      <c r="C13" t="s">
        <v>80</v>
      </c>
      <c r="D13">
        <v>-5.0000000000000001E-4</v>
      </c>
      <c r="E13" s="1">
        <v>-1E-4</v>
      </c>
      <c r="F13" s="1" t="e">
        <f>IF(Table_1[[#This Row],[Change %]]&gt;=0,Table_1[[#This Row],[Change %]],NA())</f>
        <v>#N/A</v>
      </c>
      <c r="G13" s="1">
        <f>IF(Table_1[[#This Row],[Change %]]&lt;0,Table_1[[#This Row],[Change %]],NA())</f>
        <v>-1E-4</v>
      </c>
      <c r="H13">
        <f>_xlfn.RANK.EQ(Table_1[[#This Row],[Change %]],Table_1[Change %],0)</f>
        <v>12</v>
      </c>
    </row>
    <row r="14" spans="1:14" x14ac:dyDescent="0.35">
      <c r="A14" t="s">
        <v>7</v>
      </c>
      <c r="B14" t="s">
        <v>8</v>
      </c>
      <c r="C14" t="s">
        <v>61</v>
      </c>
      <c r="D14">
        <v>-9.8000000000000004E-2</v>
      </c>
      <c r="E14" s="1">
        <v>-6.9999999999999999E-4</v>
      </c>
      <c r="F14" s="1" t="e">
        <f>IF(Table_1[[#This Row],[Change %]]&gt;=0,Table_1[[#This Row],[Change %]],NA())</f>
        <v>#N/A</v>
      </c>
      <c r="G14" s="1">
        <f>IF(Table_1[[#This Row],[Change %]]&lt;0,Table_1[[#This Row],[Change %]],NA())</f>
        <v>-6.9999999999999999E-4</v>
      </c>
      <c r="H14">
        <f>_xlfn.RANK.EQ(Table_1[[#This Row],[Change %]],Table_1[Change %],0)</f>
        <v>13</v>
      </c>
    </row>
    <row r="15" spans="1:14" x14ac:dyDescent="0.35">
      <c r="A15" t="s">
        <v>23</v>
      </c>
      <c r="B15" t="s">
        <v>24</v>
      </c>
      <c r="C15" t="s">
        <v>69</v>
      </c>
      <c r="D15">
        <v>-7.3000000000000001E-3</v>
      </c>
      <c r="E15" s="1">
        <v>-6.9999999999999999E-4</v>
      </c>
      <c r="F15" s="1" t="e">
        <f>IF(Table_1[[#This Row],[Change %]]&gt;=0,Table_1[[#This Row],[Change %]],NA())</f>
        <v>#N/A</v>
      </c>
      <c r="G15" s="1">
        <f>IF(Table_1[[#This Row],[Change %]]&lt;0,Table_1[[#This Row],[Change %]],NA())</f>
        <v>-6.9999999999999999E-4</v>
      </c>
      <c r="H15">
        <f>_xlfn.RANK.EQ(Table_1[[#This Row],[Change %]],Table_1[Change %],0)</f>
        <v>13</v>
      </c>
    </row>
    <row r="16" spans="1:14" x14ac:dyDescent="0.35">
      <c r="A16" t="s">
        <v>21</v>
      </c>
      <c r="B16" t="s">
        <v>22</v>
      </c>
      <c r="C16" t="s">
        <v>68</v>
      </c>
      <c r="D16">
        <v>-4.3E-3</v>
      </c>
      <c r="E16" s="1">
        <v>-2.7000000000000001E-3</v>
      </c>
      <c r="F16" s="1" t="e">
        <f>IF(Table_1[[#This Row],[Change %]]&gt;=0,Table_1[[#This Row],[Change %]],NA())</f>
        <v>#N/A</v>
      </c>
      <c r="G16" s="1">
        <f>IF(Table_1[[#This Row],[Change %]]&lt;0,Table_1[[#This Row],[Change %]],NA())</f>
        <v>-2.7000000000000001E-3</v>
      </c>
      <c r="H16">
        <f>_xlfn.RANK.EQ(Table_1[[#This Row],[Change %]],Table_1[Change %],0)</f>
        <v>15</v>
      </c>
    </row>
    <row r="17" spans="1:8" x14ac:dyDescent="0.35">
      <c r="A17" t="s">
        <v>49</v>
      </c>
      <c r="B17" t="s">
        <v>50</v>
      </c>
      <c r="C17" t="s">
        <v>82</v>
      </c>
      <c r="D17">
        <v>-0.25</v>
      </c>
      <c r="E17" s="1">
        <v>-3.0000000000000001E-3</v>
      </c>
      <c r="F17" s="1" t="e">
        <f>IF(Table_1[[#This Row],[Change %]]&gt;=0,Table_1[[#This Row],[Change %]],NA())</f>
        <v>#N/A</v>
      </c>
      <c r="G17" s="1">
        <f>IF(Table_1[[#This Row],[Change %]]&lt;0,Table_1[[#This Row],[Change %]],NA())</f>
        <v>-3.0000000000000001E-3</v>
      </c>
      <c r="H17">
        <f>_xlfn.RANK.EQ(Table_1[[#This Row],[Change %]],Table_1[Change %],0)</f>
        <v>16</v>
      </c>
    </row>
    <row r="18" spans="1:8" x14ac:dyDescent="0.35">
      <c r="A18" t="s">
        <v>5</v>
      </c>
      <c r="B18" t="s">
        <v>6</v>
      </c>
      <c r="C18" t="s">
        <v>60</v>
      </c>
      <c r="D18">
        <v>-3.8999999999999998E-3</v>
      </c>
      <c r="E18" s="1">
        <v>-3.3999999999999998E-3</v>
      </c>
      <c r="F18" s="1" t="e">
        <f>IF(Table_1[[#This Row],[Change %]]&gt;=0,Table_1[[#This Row],[Change %]],NA())</f>
        <v>#N/A</v>
      </c>
      <c r="G18" s="1">
        <f>IF(Table_1[[#This Row],[Change %]]&lt;0,Table_1[[#This Row],[Change %]],NA())</f>
        <v>-3.3999999999999998E-3</v>
      </c>
      <c r="H18">
        <f>_xlfn.RANK.EQ(Table_1[[#This Row],[Change %]],Table_1[Change %],0)</f>
        <v>17</v>
      </c>
    </row>
    <row r="19" spans="1:8" x14ac:dyDescent="0.35">
      <c r="A19" t="s">
        <v>15</v>
      </c>
      <c r="B19" t="s">
        <v>16</v>
      </c>
      <c r="C19" t="s">
        <v>83</v>
      </c>
      <c r="D19">
        <v>-0.60599999999999998</v>
      </c>
      <c r="E19" s="1">
        <v>-3.7000000000000002E-3</v>
      </c>
      <c r="F19" s="1" t="e">
        <f>IF(Table_1[[#This Row],[Change %]]&gt;=0,Table_1[[#This Row],[Change %]],NA())</f>
        <v>#N/A</v>
      </c>
      <c r="G19" s="1">
        <f>IF(Table_1[[#This Row],[Change %]]&lt;0,Table_1[[#This Row],[Change %]],NA())</f>
        <v>-3.7000000000000002E-3</v>
      </c>
      <c r="H19">
        <f>_xlfn.RANK.EQ(Table_1[[#This Row],[Change %]],Table_1[Change %],0)</f>
        <v>18</v>
      </c>
    </row>
    <row r="20" spans="1:8" x14ac:dyDescent="0.35">
      <c r="A20" t="s">
        <v>35</v>
      </c>
      <c r="B20" t="s">
        <v>36</v>
      </c>
      <c r="C20" t="s">
        <v>84</v>
      </c>
      <c r="D20">
        <v>-0.32700000000000001</v>
      </c>
      <c r="E20" s="1">
        <v>-3.8E-3</v>
      </c>
      <c r="F20" s="1" t="e">
        <f>IF(Table_1[[#This Row],[Change %]]&gt;=0,Table_1[[#This Row],[Change %]],NA())</f>
        <v>#N/A</v>
      </c>
      <c r="G20" s="1">
        <f>IF(Table_1[[#This Row],[Change %]]&lt;0,Table_1[[#This Row],[Change %]],NA())</f>
        <v>-3.8E-3</v>
      </c>
      <c r="H20">
        <f>_xlfn.RANK.EQ(Table_1[[#This Row],[Change %]],Table_1[Change %],0)</f>
        <v>19</v>
      </c>
    </row>
    <row r="21" spans="1:8" x14ac:dyDescent="0.35">
      <c r="A21" t="s">
        <v>27</v>
      </c>
      <c r="B21" t="s">
        <v>28</v>
      </c>
      <c r="C21" t="s">
        <v>71</v>
      </c>
      <c r="D21">
        <v>-1.72</v>
      </c>
      <c r="E21" s="1">
        <v>-4.1999999999999997E-3</v>
      </c>
      <c r="F21" s="1" t="e">
        <f>IF(Table_1[[#This Row],[Change %]]&gt;=0,Table_1[[#This Row],[Change %]],NA())</f>
        <v>#N/A</v>
      </c>
      <c r="G21" s="1">
        <f>IF(Table_1[[#This Row],[Change %]]&lt;0,Table_1[[#This Row],[Change %]],NA())</f>
        <v>-4.1999999999999997E-3</v>
      </c>
      <c r="H21">
        <f>_xlfn.RANK.EQ(Table_1[[#This Row],[Change %]],Table_1[Change %],0)</f>
        <v>20</v>
      </c>
    </row>
    <row r="22" spans="1:8" x14ac:dyDescent="0.35">
      <c r="A22" t="s">
        <v>19</v>
      </c>
      <c r="B22" t="s">
        <v>20</v>
      </c>
      <c r="C22" t="s">
        <v>67</v>
      </c>
      <c r="D22">
        <v>-4.7000000000000002E-3</v>
      </c>
      <c r="E22" s="1">
        <v>-5.4999999999999997E-3</v>
      </c>
      <c r="F22" s="1" t="e">
        <f>IF(Table_1[[#This Row],[Change %]]&gt;=0,Table_1[[#This Row],[Change %]],NA())</f>
        <v>#N/A</v>
      </c>
      <c r="G22" s="1">
        <f>IF(Table_1[[#This Row],[Change %]]&lt;0,Table_1[[#This Row],[Change %]],NA())</f>
        <v>-5.4999999999999997E-3</v>
      </c>
      <c r="H22">
        <f>_xlfn.RANK.EQ(Table_1[[#This Row],[Change %]],Table_1[Change %],0)</f>
        <v>21</v>
      </c>
    </row>
    <row r="23" spans="1:8" x14ac:dyDescent="0.35">
      <c r="A23" t="s">
        <v>39</v>
      </c>
      <c r="B23" t="s">
        <v>40</v>
      </c>
      <c r="C23" t="s">
        <v>77</v>
      </c>
      <c r="D23">
        <v>-0.36299999999999999</v>
      </c>
      <c r="E23" s="1">
        <v>-6.4000000000000003E-3</v>
      </c>
      <c r="F23" s="1" t="e">
        <f>IF(Table_1[[#This Row],[Change %]]&gt;=0,Table_1[[#This Row],[Change %]],NA())</f>
        <v>#N/A</v>
      </c>
      <c r="G23" s="1">
        <f>IF(Table_1[[#This Row],[Change %]]&lt;0,Table_1[[#This Row],[Change %]],NA())</f>
        <v>-6.4000000000000003E-3</v>
      </c>
      <c r="H23">
        <f>_xlfn.RANK.EQ(Table_1[[#This Row],[Change %]],Table_1[Change %],0)</f>
        <v>22</v>
      </c>
    </row>
    <row r="24" spans="1:8" x14ac:dyDescent="0.35">
      <c r="A24" t="s">
        <v>37</v>
      </c>
      <c r="B24" t="s">
        <v>38</v>
      </c>
      <c r="C24" t="s">
        <v>76</v>
      </c>
      <c r="D24">
        <v>-0.1409</v>
      </c>
      <c r="E24" s="1">
        <v>-7.0000000000000001E-3</v>
      </c>
      <c r="F24" s="1" t="e">
        <f>IF(Table_1[[#This Row],[Change %]]&gt;=0,Table_1[[#This Row],[Change %]],NA())</f>
        <v>#N/A</v>
      </c>
      <c r="G24" s="1">
        <f>IF(Table_1[[#This Row],[Change %]]&lt;0,Table_1[[#This Row],[Change %]],NA())</f>
        <v>-7.0000000000000001E-3</v>
      </c>
      <c r="H24">
        <f>_xlfn.RANK.EQ(Table_1[[#This Row],[Change %]],Table_1[Change %],0)</f>
        <v>23</v>
      </c>
    </row>
  </sheetData>
  <conditionalFormatting sqref="D2:E24">
    <cfRule type="cellIs" dxfId="14" priority="1" operator="equal">
      <formula>0</formula>
    </cfRule>
    <cfRule type="cellIs" dxfId="13" priority="2" operator="lessThan">
      <formula>0</formula>
    </cfRule>
    <cfRule type="cellIs" dxfId="12" priority="3" operator="greaterThan">
      <formula>0</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F18E-BC5A-4DFC-B048-3C86D5D8F7E3}">
  <sheetPr codeName="Sheet2"/>
  <dimension ref="A1:E24"/>
  <sheetViews>
    <sheetView workbookViewId="0">
      <selection activeCell="G10" sqref="G10"/>
    </sheetView>
  </sheetViews>
  <sheetFormatPr defaultRowHeight="14.5" x14ac:dyDescent="0.35"/>
  <cols>
    <col min="1" max="1" width="10" bestFit="1" customWidth="1"/>
    <col min="2" max="2" width="9.08984375" bestFit="1" customWidth="1"/>
    <col min="3" max="3" width="26.90625" bestFit="1" customWidth="1"/>
    <col min="4" max="4" width="7.453125" bestFit="1" customWidth="1"/>
    <col min="5" max="5" width="8.90625" bestFit="1" customWidth="1"/>
  </cols>
  <sheetData>
    <row r="1" spans="1:5" x14ac:dyDescent="0.35">
      <c r="A1" t="s">
        <v>0</v>
      </c>
      <c r="B1" t="s">
        <v>1</v>
      </c>
      <c r="C1" t="s">
        <v>2</v>
      </c>
      <c r="D1" t="s">
        <v>3</v>
      </c>
      <c r="E1" t="s">
        <v>4</v>
      </c>
    </row>
    <row r="2" spans="1:5" x14ac:dyDescent="0.35">
      <c r="A2" t="s">
        <v>5</v>
      </c>
      <c r="B2" t="s">
        <v>6</v>
      </c>
      <c r="C2" t="s">
        <v>60</v>
      </c>
      <c r="D2">
        <v>-3.8999999999999998E-3</v>
      </c>
      <c r="E2" s="1">
        <v>-3.3999999999999998E-3</v>
      </c>
    </row>
    <row r="3" spans="1:5" x14ac:dyDescent="0.35">
      <c r="A3" t="s">
        <v>7</v>
      </c>
      <c r="B3" t="s">
        <v>8</v>
      </c>
      <c r="C3" t="s">
        <v>61</v>
      </c>
      <c r="D3">
        <v>-9.8000000000000004E-2</v>
      </c>
      <c r="E3" s="1">
        <v>-6.9999999999999999E-4</v>
      </c>
    </row>
    <row r="4" spans="1:5" x14ac:dyDescent="0.35">
      <c r="A4" t="s">
        <v>9</v>
      </c>
      <c r="B4" t="s">
        <v>10</v>
      </c>
      <c r="C4" t="s">
        <v>62</v>
      </c>
      <c r="D4">
        <v>3.3999999999999998E-3</v>
      </c>
      <c r="E4" s="1">
        <v>2.5999999999999999E-3</v>
      </c>
    </row>
    <row r="5" spans="1:5" x14ac:dyDescent="0.35">
      <c r="A5" t="s">
        <v>11</v>
      </c>
      <c r="B5" t="s">
        <v>12</v>
      </c>
      <c r="C5" t="s">
        <v>63</v>
      </c>
      <c r="D5">
        <v>5.5999999999999999E-3</v>
      </c>
      <c r="E5" s="1">
        <v>8.8000000000000005E-3</v>
      </c>
    </row>
    <row r="6" spans="1:5" x14ac:dyDescent="0.35">
      <c r="A6" t="s">
        <v>13</v>
      </c>
      <c r="B6" t="s">
        <v>14</v>
      </c>
      <c r="C6" t="s">
        <v>64</v>
      </c>
      <c r="D6">
        <v>6.7000000000000002E-3</v>
      </c>
      <c r="E6" s="1">
        <v>1.1299999999999999E-2</v>
      </c>
    </row>
    <row r="7" spans="1:5" x14ac:dyDescent="0.35">
      <c r="A7" t="s">
        <v>15</v>
      </c>
      <c r="B7" t="s">
        <v>16</v>
      </c>
      <c r="C7" t="s">
        <v>65</v>
      </c>
      <c r="D7">
        <v>-0.61099999999999999</v>
      </c>
      <c r="E7" s="1">
        <v>-3.8E-3</v>
      </c>
    </row>
    <row r="8" spans="1:5" x14ac:dyDescent="0.35">
      <c r="A8" t="s">
        <v>17</v>
      </c>
      <c r="B8" t="s">
        <v>18</v>
      </c>
      <c r="C8" t="s">
        <v>66</v>
      </c>
      <c r="D8">
        <v>0.36</v>
      </c>
      <c r="E8" s="1">
        <v>1.9E-3</v>
      </c>
    </row>
    <row r="9" spans="1:5" x14ac:dyDescent="0.35">
      <c r="A9" t="s">
        <v>19</v>
      </c>
      <c r="B9" t="s">
        <v>20</v>
      </c>
      <c r="C9" t="s">
        <v>67</v>
      </c>
      <c r="D9">
        <v>-4.7000000000000002E-3</v>
      </c>
      <c r="E9" s="1">
        <v>-5.4999999999999997E-3</v>
      </c>
    </row>
    <row r="10" spans="1:5" x14ac:dyDescent="0.35">
      <c r="A10" t="s">
        <v>21</v>
      </c>
      <c r="B10" t="s">
        <v>22</v>
      </c>
      <c r="C10" t="s">
        <v>68</v>
      </c>
      <c r="D10">
        <v>-4.3E-3</v>
      </c>
      <c r="E10" s="1">
        <v>-2.7000000000000001E-3</v>
      </c>
    </row>
    <row r="11" spans="1:5" x14ac:dyDescent="0.35">
      <c r="A11" t="s">
        <v>23</v>
      </c>
      <c r="B11" t="s">
        <v>24</v>
      </c>
      <c r="C11" t="s">
        <v>69</v>
      </c>
      <c r="D11">
        <v>-7.3000000000000001E-3</v>
      </c>
      <c r="E11" s="1">
        <v>-6.9999999999999999E-4</v>
      </c>
    </row>
    <row r="12" spans="1:5" x14ac:dyDescent="0.35">
      <c r="A12" t="s">
        <v>25</v>
      </c>
      <c r="B12" t="s">
        <v>26</v>
      </c>
      <c r="C12" t="s">
        <v>70</v>
      </c>
      <c r="D12">
        <v>4.0000000000000002E-4</v>
      </c>
      <c r="E12" s="1">
        <v>5.0000000000000001E-4</v>
      </c>
    </row>
    <row r="13" spans="1:5" x14ac:dyDescent="0.35">
      <c r="A13" t="s">
        <v>27</v>
      </c>
      <c r="B13" t="s">
        <v>28</v>
      </c>
      <c r="C13" t="s">
        <v>71</v>
      </c>
      <c r="D13">
        <v>-1.72</v>
      </c>
      <c r="E13" s="1">
        <v>-4.1999999999999997E-3</v>
      </c>
    </row>
    <row r="14" spans="1:5" x14ac:dyDescent="0.35">
      <c r="A14" t="s">
        <v>29</v>
      </c>
      <c r="B14" t="s">
        <v>30</v>
      </c>
      <c r="C14" t="s">
        <v>72</v>
      </c>
      <c r="D14">
        <v>2.5999999999999999E-3</v>
      </c>
      <c r="E14" s="1">
        <v>4.0000000000000002E-4</v>
      </c>
    </row>
    <row r="15" spans="1:5" x14ac:dyDescent="0.35">
      <c r="A15" t="s">
        <v>31</v>
      </c>
      <c r="B15" t="s">
        <v>32</v>
      </c>
      <c r="C15" t="s">
        <v>73</v>
      </c>
      <c r="D15">
        <v>1.6999999999999999E-3</v>
      </c>
      <c r="E15" s="1">
        <v>2.0000000000000001E-4</v>
      </c>
    </row>
    <row r="16" spans="1:5" x14ac:dyDescent="0.35">
      <c r="A16" t="s">
        <v>33</v>
      </c>
      <c r="B16" t="s">
        <v>34</v>
      </c>
      <c r="C16" t="s">
        <v>74</v>
      </c>
      <c r="D16">
        <v>2.2000000000000001E-3</v>
      </c>
      <c r="E16" s="1">
        <v>1.6999999999999999E-3</v>
      </c>
    </row>
    <row r="17" spans="1:5" x14ac:dyDescent="0.35">
      <c r="A17" t="s">
        <v>35</v>
      </c>
      <c r="B17" t="s">
        <v>36</v>
      </c>
      <c r="C17" t="s">
        <v>75</v>
      </c>
      <c r="D17">
        <v>-0.32300000000000001</v>
      </c>
      <c r="E17" s="1">
        <v>-3.8E-3</v>
      </c>
    </row>
    <row r="18" spans="1:5" x14ac:dyDescent="0.35">
      <c r="A18" t="s">
        <v>37</v>
      </c>
      <c r="B18" t="s">
        <v>38</v>
      </c>
      <c r="C18" t="s">
        <v>76</v>
      </c>
      <c r="D18">
        <v>-0.1409</v>
      </c>
      <c r="E18" s="1">
        <v>-7.0000000000000001E-3</v>
      </c>
    </row>
    <row r="19" spans="1:5" x14ac:dyDescent="0.35">
      <c r="A19" t="s">
        <v>39</v>
      </c>
      <c r="B19" t="s">
        <v>40</v>
      </c>
      <c r="C19" t="s">
        <v>77</v>
      </c>
      <c r="D19">
        <v>-0.36299999999999999</v>
      </c>
      <c r="E19" s="1">
        <v>-6.4000000000000003E-3</v>
      </c>
    </row>
    <row r="20" spans="1:5" x14ac:dyDescent="0.35">
      <c r="A20" t="s">
        <v>41</v>
      </c>
      <c r="B20" t="s">
        <v>42</v>
      </c>
      <c r="C20" t="s">
        <v>78</v>
      </c>
      <c r="D20">
        <v>41</v>
      </c>
      <c r="E20" s="1">
        <v>2.3999999999999998E-3</v>
      </c>
    </row>
    <row r="21" spans="1:5" x14ac:dyDescent="0.35">
      <c r="A21" t="s">
        <v>43</v>
      </c>
      <c r="B21" t="s">
        <v>44</v>
      </c>
      <c r="C21" t="s">
        <v>79</v>
      </c>
      <c r="D21">
        <v>0.1</v>
      </c>
      <c r="E21" s="1">
        <v>3.0000000000000001E-3</v>
      </c>
    </row>
    <row r="22" spans="1:5" x14ac:dyDescent="0.35">
      <c r="A22" t="s">
        <v>45</v>
      </c>
      <c r="B22" t="s">
        <v>46</v>
      </c>
      <c r="C22" t="s">
        <v>80</v>
      </c>
      <c r="D22">
        <v>-5.0000000000000001E-4</v>
      </c>
      <c r="E22" s="1">
        <v>-1E-4</v>
      </c>
    </row>
    <row r="23" spans="1:5" x14ac:dyDescent="0.35">
      <c r="A23" t="s">
        <v>47</v>
      </c>
      <c r="B23" t="s">
        <v>48</v>
      </c>
      <c r="C23" t="s">
        <v>81</v>
      </c>
      <c r="D23">
        <v>8.0999999999999996E-3</v>
      </c>
      <c r="E23" s="1">
        <v>4.0000000000000002E-4</v>
      </c>
    </row>
    <row r="24" spans="1:5" x14ac:dyDescent="0.35">
      <c r="A24" t="s">
        <v>49</v>
      </c>
      <c r="B24" t="s">
        <v>50</v>
      </c>
      <c r="C24" t="s">
        <v>82</v>
      </c>
      <c r="D24">
        <v>-0.25</v>
      </c>
      <c r="E24" s="1">
        <v>-3.0000000000000001E-3</v>
      </c>
    </row>
  </sheetData>
  <conditionalFormatting sqref="E2:E24">
    <cfRule type="top10" dxfId="11" priority="1" bottom="1" rank="5"/>
    <cfRule type="top10" dxfId="10" priority="2" rank="5"/>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56D74-B21C-428B-BC23-36C762B991E3}">
  <dimension ref="A3:B27"/>
  <sheetViews>
    <sheetView workbookViewId="0">
      <selection activeCell="E3" sqref="E3"/>
    </sheetView>
  </sheetViews>
  <sheetFormatPr defaultRowHeight="14.5" x14ac:dyDescent="0.35"/>
  <cols>
    <col min="1" max="1" width="12.36328125" bestFit="1" customWidth="1"/>
    <col min="2" max="2" width="13.6328125" bestFit="1" customWidth="1"/>
    <col min="3" max="23" width="15.26953125" bestFit="1" customWidth="1"/>
    <col min="24" max="24" width="10.7265625" bestFit="1" customWidth="1"/>
  </cols>
  <sheetData>
    <row r="3" spans="1:2" x14ac:dyDescent="0.35">
      <c r="A3" s="7" t="s">
        <v>56</v>
      </c>
      <c r="B3" t="s">
        <v>57</v>
      </c>
    </row>
    <row r="4" spans="1:2" x14ac:dyDescent="0.35">
      <c r="A4" s="8" t="s">
        <v>12</v>
      </c>
      <c r="B4">
        <v>-1.0699999999999999E-2</v>
      </c>
    </row>
    <row r="5" spans="1:2" x14ac:dyDescent="0.35">
      <c r="A5" s="8" t="s">
        <v>22</v>
      </c>
      <c r="B5">
        <v>3.0000000000000001E-3</v>
      </c>
    </row>
    <row r="6" spans="1:2" x14ac:dyDescent="0.35">
      <c r="A6" s="8" t="s">
        <v>26</v>
      </c>
      <c r="B6">
        <v>-6.1999999999999998E-3</v>
      </c>
    </row>
    <row r="7" spans="1:2" x14ac:dyDescent="0.35">
      <c r="A7" s="8" t="s">
        <v>20</v>
      </c>
      <c r="B7">
        <v>3.3999999999999998E-3</v>
      </c>
    </row>
    <row r="8" spans="1:2" x14ac:dyDescent="0.35">
      <c r="A8" s="8" t="s">
        <v>28</v>
      </c>
      <c r="B8">
        <v>1.363</v>
      </c>
    </row>
    <row r="9" spans="1:2" x14ac:dyDescent="0.35">
      <c r="A9" s="8" t="s">
        <v>16</v>
      </c>
      <c r="B9">
        <v>-0.16700000000000001</v>
      </c>
    </row>
    <row r="10" spans="1:2" x14ac:dyDescent="0.35">
      <c r="A10" s="8" t="s">
        <v>24</v>
      </c>
      <c r="B10">
        <v>0.10630000000000001</v>
      </c>
    </row>
    <row r="11" spans="1:2" x14ac:dyDescent="0.35">
      <c r="A11" s="8" t="s">
        <v>6</v>
      </c>
      <c r="B11">
        <v>-2.3999999999999998E-3</v>
      </c>
    </row>
    <row r="12" spans="1:2" x14ac:dyDescent="0.35">
      <c r="A12" s="8" t="s">
        <v>18</v>
      </c>
      <c r="B12">
        <v>-0.86799999999999999</v>
      </c>
    </row>
    <row r="13" spans="1:2" x14ac:dyDescent="0.35">
      <c r="A13" s="8" t="s">
        <v>10</v>
      </c>
      <c r="B13">
        <v>-7.3000000000000001E-3</v>
      </c>
    </row>
    <row r="14" spans="1:2" x14ac:dyDescent="0.35">
      <c r="A14" s="8" t="s">
        <v>14</v>
      </c>
      <c r="B14">
        <v>-9.1999999999999998E-3</v>
      </c>
    </row>
    <row r="15" spans="1:2" x14ac:dyDescent="0.35">
      <c r="A15" s="8" t="s">
        <v>30</v>
      </c>
      <c r="B15">
        <v>-8.0000000000000004E-4</v>
      </c>
    </row>
    <row r="16" spans="1:2" x14ac:dyDescent="0.35">
      <c r="A16" s="8" t="s">
        <v>32</v>
      </c>
      <c r="B16">
        <v>-3.8E-3</v>
      </c>
    </row>
    <row r="17" spans="1:2" x14ac:dyDescent="0.35">
      <c r="A17" s="8" t="s">
        <v>42</v>
      </c>
      <c r="B17">
        <v>1</v>
      </c>
    </row>
    <row r="18" spans="1:2" x14ac:dyDescent="0.35">
      <c r="A18" s="8" t="s">
        <v>36</v>
      </c>
      <c r="B18">
        <v>-5.5E-2</v>
      </c>
    </row>
    <row r="19" spans="1:2" x14ac:dyDescent="0.35">
      <c r="A19" s="8" t="s">
        <v>8</v>
      </c>
      <c r="B19">
        <v>0.17899999999999999</v>
      </c>
    </row>
    <row r="20" spans="1:2" x14ac:dyDescent="0.35">
      <c r="A20" s="8" t="s">
        <v>38</v>
      </c>
      <c r="B20">
        <v>0.14829999999999999</v>
      </c>
    </row>
    <row r="21" spans="1:2" x14ac:dyDescent="0.35">
      <c r="A21" s="8" t="s">
        <v>46</v>
      </c>
      <c r="B21">
        <v>-0.01</v>
      </c>
    </row>
    <row r="22" spans="1:2" x14ac:dyDescent="0.35">
      <c r="A22" s="8" t="s">
        <v>40</v>
      </c>
      <c r="B22">
        <v>-0.19600000000000001</v>
      </c>
    </row>
    <row r="23" spans="1:2" x14ac:dyDescent="0.35">
      <c r="A23" s="8" t="s">
        <v>50</v>
      </c>
      <c r="B23">
        <v>0.379</v>
      </c>
    </row>
    <row r="24" spans="1:2" x14ac:dyDescent="0.35">
      <c r="A24" s="8" t="s">
        <v>34</v>
      </c>
      <c r="B24">
        <v>8.0000000000000004E-4</v>
      </c>
    </row>
    <row r="25" spans="1:2" x14ac:dyDescent="0.35">
      <c r="A25" s="8" t="s">
        <v>44</v>
      </c>
      <c r="B25">
        <v>0.03</v>
      </c>
    </row>
    <row r="26" spans="1:2" x14ac:dyDescent="0.35">
      <c r="A26" s="8" t="s">
        <v>48</v>
      </c>
      <c r="B26">
        <v>0.38250000000000001</v>
      </c>
    </row>
    <row r="27" spans="1:2" x14ac:dyDescent="0.35">
      <c r="A27" s="8" t="s">
        <v>55</v>
      </c>
      <c r="B27">
        <v>2.2589000000000001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0CBAC-C77A-40C8-8798-E1E669262221}">
  <dimension ref="E13:P13"/>
  <sheetViews>
    <sheetView showGridLines="0" zoomScale="50" zoomScaleNormal="50" workbookViewId="0">
      <selection activeCell="V14" sqref="V14"/>
    </sheetView>
  </sheetViews>
  <sheetFormatPr defaultRowHeight="14.5" x14ac:dyDescent="0.35"/>
  <sheetData>
    <row r="13" spans="5:16" hidden="1" x14ac:dyDescent="0.35">
      <c r="E13" t="str">
        <f>INDEX(Table_1[Name], MATCH(MAX(Table_1[Change %]), Table_1[Change %], 0))</f>
        <v>NZD/USD</v>
      </c>
      <c r="I13" t="str">
        <f>INDEX(Table_1[Name], MATCH(MIN(Table_1[Change %]), Table_1[Change %], 0))</f>
        <v>USD/MXN</v>
      </c>
      <c r="M13" s="9">
        <f>AVERAGE(Table_1[Change %])</f>
        <v>-3.4782608695652203E-4</v>
      </c>
      <c r="P13" s="10">
        <f>AVERAGE(Table_1[Change])</f>
        <v>1.65065652173913</v>
      </c>
    </row>
  </sheetData>
  <conditionalFormatting sqref="M13">
    <cfRule type="cellIs" dxfId="9" priority="4" operator="equal">
      <formula>0</formula>
    </cfRule>
    <cfRule type="cellIs" dxfId="8" priority="5" operator="greaterThan">
      <formula>0</formula>
    </cfRule>
    <cfRule type="cellIs" dxfId="7" priority="6" operator="lessThan">
      <formula>0</formula>
    </cfRule>
  </conditionalFormatting>
  <conditionalFormatting sqref="P13">
    <cfRule type="cellIs" dxfId="6" priority="1" operator="greaterThan">
      <formula>0</formula>
    </cfRule>
    <cfRule type="cellIs" dxfId="5" priority="2" operator="lessThan">
      <formula>0</formula>
    </cfRule>
    <cfRule type="cellIs" dxfId="4" priority="3" operator="equal">
      <formula>0</formula>
    </cfRule>
  </conditionalFormatting>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5D8BB5B-EE5C-4010-ACCF-DC4290335E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1</vt:lpstr>
      <vt:lpstr>Top &amp; Bottom 5</vt:lpstr>
      <vt:lpstr>Pivot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DIVINE</dc:creator>
  <cp:lastModifiedBy>DIVINE</cp:lastModifiedBy>
  <dcterms:created xsi:type="dcterms:W3CDTF">2025-04-03T18:56:27Z</dcterms:created>
  <dcterms:modified xsi:type="dcterms:W3CDTF">2025-04-15T13:35:24Z</dcterms:modified>
</cp:coreProperties>
</file>