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4449B46-1A80-4FB3-9F61-5901AC860E70}" xr6:coauthVersionLast="47" xr6:coauthVersionMax="47" xr10:uidLastSave="{00000000-0000-0000-0000-000000000000}"/>
  <bookViews>
    <workbookView xWindow="-108" yWindow="-108" windowWidth="23256" windowHeight="12576" firstSheet="4" activeTab="6" xr2:uid="{AB2A05EC-F957-4EB1-8941-4CAD021278EB}"/>
  </bookViews>
  <sheets>
    <sheet name="KPI" sheetId="1" r:id="rId1"/>
    <sheet name="Emp-Wise Rejected Qty" sheetId="2" r:id="rId2"/>
    <sheet name="Machine-Wise Rejected Qty " sheetId="6" r:id="rId3"/>
    <sheet name="Manufactured Vs Rejected" sheetId="7" r:id="rId4"/>
    <sheet name="Department-Wise Rejected Qty" sheetId="8" r:id="rId5"/>
    <sheet name="Production Comparison Trend" sheetId="9" r:id="rId6"/>
    <sheet name="Dashboard" sheetId="10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ion Data_5e83d3de-4057-49ee-b4f2-f55d32c1afe1" name="Production Data" connection="Query - Production Data"/>
          <x15:modelTable id="Calculations_bf64ce40-cb5f-4bf0-acf2-caa95356190d" name="Calculations" connection="Query - Calculatio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B6" i="1"/>
  <c r="G6" i="1"/>
  <c r="C11" i="7"/>
  <c r="C24" i="1"/>
  <c r="C25" i="1"/>
  <c r="D10" i="7"/>
  <c r="C18" i="1"/>
  <c r="C19" i="1"/>
  <c r="C12" i="1"/>
  <c r="C11" i="1"/>
  <c r="G7" i="1"/>
  <c r="F7" i="1"/>
  <c r="E7" i="1"/>
  <c r="D7" i="1"/>
  <c r="C7" i="1"/>
  <c r="B7" i="1"/>
  <c r="D11" i="1" l="1"/>
  <c r="D24" i="1"/>
  <c r="F6" i="1" l="1"/>
  <c r="E6" i="1"/>
  <c r="D6" i="1"/>
  <c r="C6" i="1"/>
  <c r="B10" i="1"/>
  <c r="I11" i="1"/>
  <c r="I12" i="1"/>
  <c r="I18" i="1"/>
  <c r="I19" i="1"/>
  <c r="D11" i="7"/>
  <c r="J18" i="1" l="1"/>
  <c r="D18" i="1"/>
  <c r="J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0BA0E-7FEB-4BC3-98B9-4DADA53A8FD3}" name="Query - Calculations" description="Connection to the 'Calculations' query in the workbook." type="100" refreshedVersion="8" minRefreshableVersion="5">
    <extLst>
      <ext xmlns:x15="http://schemas.microsoft.com/office/spreadsheetml/2010/11/main" uri="{DE250136-89BD-433C-8126-D09CA5730AF9}">
        <x15:connection id="e44c5ca0-2ee2-4557-8fd0-35ad7f7be020"/>
      </ext>
    </extLst>
  </connection>
  <connection id="2" xr16:uid="{BAD20D8C-0298-4969-A3EF-F1208E14C3EE}" name="Query - Production Data" description="Connection to the 'Production Data' query in the workbook." type="100" refreshedVersion="8" minRefreshableVersion="5">
    <extLst>
      <ext xmlns:x15="http://schemas.microsoft.com/office/spreadsheetml/2010/11/main" uri="{DE250136-89BD-433C-8126-D09CA5730AF9}">
        <x15:connection id="b375ea64-bf74-4c3f-9223-9f4fa8e5102b"/>
      </ext>
    </extLst>
  </connection>
  <connection id="3" xr16:uid="{D9DE6E9D-86BC-4B9D-B7CC-5DA65D173D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<sst xmlns="http://schemas.openxmlformats.org/spreadsheetml/2006/main" count="246" uniqueCount="232">
  <si>
    <t>Department Name</t>
  </si>
  <si>
    <t>Emp Name</t>
  </si>
  <si>
    <t>Machine Code</t>
  </si>
  <si>
    <t>Manufactured Qty</t>
  </si>
  <si>
    <t>Processed Qty</t>
  </si>
  <si>
    <t>Produced Qty</t>
  </si>
  <si>
    <t>Rejected Qty</t>
  </si>
  <si>
    <t>Shruti Singh</t>
  </si>
  <si>
    <t>Printed Labels</t>
  </si>
  <si>
    <t>MC033</t>
  </si>
  <si>
    <t>Pyare Lal</t>
  </si>
  <si>
    <t>MC027</t>
  </si>
  <si>
    <t>MC026</t>
  </si>
  <si>
    <t>Sandeep kr</t>
  </si>
  <si>
    <t>MC058</t>
  </si>
  <si>
    <t>MC056</t>
  </si>
  <si>
    <t>ASHISH</t>
  </si>
  <si>
    <t>MAHENDRA SINGH</t>
  </si>
  <si>
    <t>MC038</t>
  </si>
  <si>
    <t>MC095</t>
  </si>
  <si>
    <t>GYAN BHUSHAN</t>
  </si>
  <si>
    <t>MC048</t>
  </si>
  <si>
    <t>Sandeep</t>
  </si>
  <si>
    <t>RAM SUTI</t>
  </si>
  <si>
    <t>Mohit</t>
  </si>
  <si>
    <t>SANTOSH</t>
  </si>
  <si>
    <t>MC028</t>
  </si>
  <si>
    <t>MUKESH KUMAR</t>
  </si>
  <si>
    <t>Woven Labels</t>
  </si>
  <si>
    <t>MC006</t>
  </si>
  <si>
    <t>MC001</t>
  </si>
  <si>
    <t>RAJEEV CHOUDHARY</t>
  </si>
  <si>
    <t>MC004</t>
  </si>
  <si>
    <t>RAVISH PATHAK</t>
  </si>
  <si>
    <t>MC034</t>
  </si>
  <si>
    <t>MC039</t>
  </si>
  <si>
    <t>SATENDER</t>
  </si>
  <si>
    <t>raj  kumar</t>
  </si>
  <si>
    <t>RAJ KUMAR</t>
  </si>
  <si>
    <t>GAJENDRA KUMAR</t>
  </si>
  <si>
    <t>AVINASH</t>
  </si>
  <si>
    <t>TAJENDER</t>
  </si>
  <si>
    <t>MC024</t>
  </si>
  <si>
    <t>MC054</t>
  </si>
  <si>
    <t>RAM JI</t>
  </si>
  <si>
    <t>MC094</t>
  </si>
  <si>
    <t>VIJAY</t>
  </si>
  <si>
    <t>MC089</t>
  </si>
  <si>
    <t>RAKESH</t>
  </si>
  <si>
    <t>BHARAT BHUSHAN</t>
  </si>
  <si>
    <t>MC015</t>
  </si>
  <si>
    <t>Amit Sahu</t>
  </si>
  <si>
    <t>MC062</t>
  </si>
  <si>
    <t>ANUJ</t>
  </si>
  <si>
    <t>MC0010</t>
  </si>
  <si>
    <t>MC031</t>
  </si>
  <si>
    <t>MC047</t>
  </si>
  <si>
    <t>MC053</t>
  </si>
  <si>
    <t>MC126</t>
  </si>
  <si>
    <t>ISRAIL</t>
  </si>
  <si>
    <t>MC003</t>
  </si>
  <si>
    <t>MC032</t>
  </si>
  <si>
    <t>MC046</t>
  </si>
  <si>
    <t>MC029</t>
  </si>
  <si>
    <t>MC025</t>
  </si>
  <si>
    <t>MC043</t>
  </si>
  <si>
    <t>SHRI NIWASH</t>
  </si>
  <si>
    <t>MC016</t>
  </si>
  <si>
    <t>VISHAL</t>
  </si>
  <si>
    <t>MC124</t>
  </si>
  <si>
    <t>MC129</t>
  </si>
  <si>
    <t>MC042</t>
  </si>
  <si>
    <t>BALJEET</t>
  </si>
  <si>
    <t>MC011</t>
  </si>
  <si>
    <t>MC044</t>
  </si>
  <si>
    <t>UMASHANKER</t>
  </si>
  <si>
    <t>MC007</t>
  </si>
  <si>
    <t>GANGA RAM</t>
  </si>
  <si>
    <t>MC122</t>
  </si>
  <si>
    <t>MC127</t>
  </si>
  <si>
    <t>SHRI KANT</t>
  </si>
  <si>
    <t>MC017</t>
  </si>
  <si>
    <t>SANTOSH KUMAR</t>
  </si>
  <si>
    <t>MC030</t>
  </si>
  <si>
    <t>KALI PARSAD</t>
  </si>
  <si>
    <t>MC009</t>
  </si>
  <si>
    <t>MC002</t>
  </si>
  <si>
    <t>MC037</t>
  </si>
  <si>
    <t>MC045</t>
  </si>
  <si>
    <t>HETPAL</t>
  </si>
  <si>
    <t>SUNIL</t>
  </si>
  <si>
    <t>SUBHASH SINGH</t>
  </si>
  <si>
    <t>MC022</t>
  </si>
  <si>
    <t>MC103</t>
  </si>
  <si>
    <t>NAVEEN</t>
  </si>
  <si>
    <t>rajesh</t>
  </si>
  <si>
    <t>MC106</t>
  </si>
  <si>
    <t>ASHOK</t>
  </si>
  <si>
    <t>MUKESH</t>
  </si>
  <si>
    <t>DHANVEER KUMAR</t>
  </si>
  <si>
    <t>MC035</t>
  </si>
  <si>
    <t>MC012</t>
  </si>
  <si>
    <t>SANTOSH MISHRA</t>
  </si>
  <si>
    <t>MC085</t>
  </si>
  <si>
    <t>BHAGIRATH</t>
  </si>
  <si>
    <t>MC019</t>
  </si>
  <si>
    <t>CHANDAN SINGH</t>
  </si>
  <si>
    <t>MC087</t>
  </si>
  <si>
    <t>YOGESH KUMAR</t>
  </si>
  <si>
    <t>KIYAMUDIN</t>
  </si>
  <si>
    <t>MC125</t>
  </si>
  <si>
    <t>MC036</t>
  </si>
  <si>
    <t>anil jha</t>
  </si>
  <si>
    <t>MC061</t>
  </si>
  <si>
    <t>MC090</t>
  </si>
  <si>
    <t>MC098</t>
  </si>
  <si>
    <t>MANOJ KUMAR</t>
  </si>
  <si>
    <t>MC128</t>
  </si>
  <si>
    <t>Ram Chandar</t>
  </si>
  <si>
    <t>Arun Salar</t>
  </si>
  <si>
    <t>MC014</t>
  </si>
  <si>
    <t>MC097</t>
  </si>
  <si>
    <t>Mahender</t>
  </si>
  <si>
    <t>SHARWAN</t>
  </si>
  <si>
    <t>BHAGWAN SINGH</t>
  </si>
  <si>
    <t>BIRENDER</t>
  </si>
  <si>
    <t>mukesh-1</t>
  </si>
  <si>
    <t>MC051</t>
  </si>
  <si>
    <t>MC088</t>
  </si>
  <si>
    <t>PARDEEP KUMAR</t>
  </si>
  <si>
    <t>MC021</t>
  </si>
  <si>
    <t>MC020</t>
  </si>
  <si>
    <t>MC050</t>
  </si>
  <si>
    <t>sanjay  kumar</t>
  </si>
  <si>
    <t>Montu Sharma</t>
  </si>
  <si>
    <t>umesh</t>
  </si>
  <si>
    <t>KRISHNA</t>
  </si>
  <si>
    <t>PREM PAL</t>
  </si>
  <si>
    <t>mukesh-3</t>
  </si>
  <si>
    <t>PAWAN KUMAR</t>
  </si>
  <si>
    <t>AJAY  KUMAR</t>
  </si>
  <si>
    <t>MC018</t>
  </si>
  <si>
    <t>sanjay singh</t>
  </si>
  <si>
    <t>MC049</t>
  </si>
  <si>
    <t>Shekhar Chandra</t>
  </si>
  <si>
    <t>mukesh-1 kumar</t>
  </si>
  <si>
    <t>ROHIT</t>
  </si>
  <si>
    <t>MC091</t>
  </si>
  <si>
    <t>JAY PARKASH</t>
  </si>
  <si>
    <t>sanjeet</t>
  </si>
  <si>
    <t>MC123</t>
  </si>
  <si>
    <t>SANT RAM</t>
  </si>
  <si>
    <t>SAMEER</t>
  </si>
  <si>
    <t>Bharat Jha</t>
  </si>
  <si>
    <t>HARENDER</t>
  </si>
  <si>
    <t>MC099</t>
  </si>
  <si>
    <t>SAMIM ANSARI</t>
  </si>
  <si>
    <t>AMIT</t>
  </si>
  <si>
    <t>ASHVANI</t>
  </si>
  <si>
    <t>MC005</t>
  </si>
  <si>
    <t>Surender</t>
  </si>
  <si>
    <t>MC013</t>
  </si>
  <si>
    <t>NAND KISHOR</t>
  </si>
  <si>
    <t>MC092</t>
  </si>
  <si>
    <t>SURYA BHAN SIGNH</t>
  </si>
  <si>
    <t>MC023</t>
  </si>
  <si>
    <t>HOSHIYAR SINGH</t>
  </si>
  <si>
    <t>HEMANT</t>
  </si>
  <si>
    <t>MC008</t>
  </si>
  <si>
    <t>BABLU GUPTA</t>
  </si>
  <si>
    <t>KANHAIYA</t>
  </si>
  <si>
    <t>anil kumar</t>
  </si>
  <si>
    <t>VINOD</t>
  </si>
  <si>
    <t>Karunakar</t>
  </si>
  <si>
    <t>UPENDER1</t>
  </si>
  <si>
    <t>Manoj</t>
  </si>
  <si>
    <t>AMBRIT LAL</t>
  </si>
  <si>
    <t>MC060</t>
  </si>
  <si>
    <t>MC096</t>
  </si>
  <si>
    <t>SIKANDER</t>
  </si>
  <si>
    <t>shahnwaz</t>
  </si>
  <si>
    <t>ANKIT</t>
  </si>
  <si>
    <t>MC086</t>
  </si>
  <si>
    <t>ANANTU KUMAR</t>
  </si>
  <si>
    <t>BALCHAND</t>
  </si>
  <si>
    <t>OUTSOURCING</t>
  </si>
  <si>
    <t>MC064</t>
  </si>
  <si>
    <t>ANUJ 2</t>
  </si>
  <si>
    <t>kanhaiya lal</t>
  </si>
  <si>
    <t>MANGE RAM</t>
  </si>
  <si>
    <t>Manish</t>
  </si>
  <si>
    <t>koshal mishra</t>
  </si>
  <si>
    <t>BITTU mishra</t>
  </si>
  <si>
    <t>FAKIR MOHMAD</t>
  </si>
  <si>
    <t>MC052</t>
  </si>
  <si>
    <t>MC107</t>
  </si>
  <si>
    <t>AKSHAY</t>
  </si>
  <si>
    <t>phool kumar</t>
  </si>
  <si>
    <t>MC081</t>
  </si>
  <si>
    <t>MC101</t>
  </si>
  <si>
    <t>DHARMVEER SINGH</t>
  </si>
  <si>
    <t>sunil singh</t>
  </si>
  <si>
    <t>akhilesh kumar</t>
  </si>
  <si>
    <t>JITENDER KUMAR</t>
  </si>
  <si>
    <t>MC102</t>
  </si>
  <si>
    <t>joginder singh</t>
  </si>
  <si>
    <t>AJAY YADAV</t>
  </si>
  <si>
    <t>SANJEEV  PRINTING</t>
  </si>
  <si>
    <t>sharukh</t>
  </si>
  <si>
    <t>UPENDER 2</t>
  </si>
  <si>
    <t>RAMJI</t>
  </si>
  <si>
    <t>umesh kushwa</t>
  </si>
  <si>
    <t>MC057</t>
  </si>
  <si>
    <t>Total Qty</t>
  </si>
  <si>
    <t>Month</t>
  </si>
  <si>
    <t>Sep</t>
  </si>
  <si>
    <t>Total Manufactured Qty</t>
  </si>
  <si>
    <t>Total Processed Qty</t>
  </si>
  <si>
    <t>Total Rejected qty</t>
  </si>
  <si>
    <t>Wastage Qty</t>
  </si>
  <si>
    <t>Wastage %</t>
  </si>
  <si>
    <t>Total Rejected Qty</t>
  </si>
  <si>
    <t>Total Wastage Qty</t>
  </si>
  <si>
    <t>Sum of Produced Qty</t>
  </si>
  <si>
    <t>Total Produced Qty</t>
  </si>
  <si>
    <t>Jan</t>
  </si>
  <si>
    <t>Feb</t>
  </si>
  <si>
    <t>Mar</t>
  </si>
  <si>
    <t>Oct</t>
  </si>
  <si>
    <t>Nov</t>
  </si>
  <si>
    <t>Dec</t>
  </si>
  <si>
    <t>Rejected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</si>
</sst>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%;\-#,##0.00%;#,##0.00%"/>
    <numFmt numFmtId="165" formatCode="[&lt;999999]0.00,&quot; K&quot;;[&lt;999999999]0.00,,&quot; M&quot;;0.00,&quot; B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0" xfId="0" applyFill="1"/>
    <xf numFmtId="10" fontId="0" fillId="0" borderId="1" xfId="1" applyNumberFormat="1" applyFont="1" applyBorder="1"/>
    <xf numFmtId="0" fontId="0" fillId="0" borderId="1" xfId="0" pivotButton="1" applyBorder="1"/>
    <xf numFmtId="3" fontId="0" fillId="0" borderId="1" xfId="0" applyNumberFormat="1" applyBorder="1"/>
    <xf numFmtId="0" fontId="0" fillId="3" borderId="0" xfId="0" applyFill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&lt;999999]0.00,&quot; K&quot;;[&lt;999999999]0.00,,&quot; M&quot;;0.00,&quot; B&quot;"/>
    </dxf>
    <dxf>
      <numFmt numFmtId="165" formatCode="[&lt;999999]0.00,&quot; K&quot;;[&lt;999999999]0.00,,&quot; M&quot;;0.00,&quot; B&quot;"/>
    </dxf>
    <dxf>
      <numFmt numFmtId="165" formatCode="[&lt;999999]0.00,&quot; K&quot;;[&lt;999999999]0.00,,&quot; M&quot;;0.00,&quot; B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&lt;999999]0.00,&quot; K&quot;;[&lt;999999999]0.00,,&quot; M&quot;;0.00,&quot; B&quot;"/>
    </dxf>
    <dxf>
      <numFmt numFmtId="165" formatCode="[&lt;999999]0.00,&quot; K&quot;;[&lt;999999999]0.00,,&quot; M&quot;;0.00,&quot; B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&lt;999999]0.00,&quot; K&quot;;[&lt;999999999]0.00,,&quot; M&quot;;0.00,&quot; B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&lt;999999]0.00,&quot; K&quot;;[&lt;999999999]0.00,,&quot; M&quot;;0.00,&quot; B&quot;"/>
    </dxf>
    <dxf>
      <numFmt numFmtId="165" formatCode="[&lt;999999]0.00,&quot; K&quot;;[&lt;999999999]0.00,,&quot; M&quot;;0.00,&quot; B&quot;"/>
    </dxf>
    <dxf>
      <font>
        <b/>
        <i val="0"/>
        <sz val="12"/>
        <color theme="0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rgb="FF0F1B2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2"/>
        <color theme="1" tint="0.24994659260841701"/>
      </font>
      <fill>
        <patternFill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2"/>
        <color theme="1" tint="0.2499465926084170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2"/>
        <color theme="1" tint="0.2499465926084170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Invisible" pivot="0" table="0" count="0" xr9:uid="{927C5C37-6DE6-4CFB-8FE9-8C563AFAC0A8}"/>
    <tableStyle name="Slicer Style 1" pivot="0" table="0" count="3" xr9:uid="{4816656C-3FC5-4791-875F-1CBF182CC9FD}">
      <tableStyleElement type="wholeTable" dxfId="38"/>
    </tableStyle>
    <tableStyle name="Slicer Style 1 2" pivot="0" table="0" count="3" xr9:uid="{D78CFABA-E969-4952-A9DC-2A9AAB7E2D83}">
      <tableStyleElement type="wholeTable" dxfId="37"/>
    </tableStyle>
    <tableStyle name="Slicer Style 1 2 2" pivot="0" table="0" count="3" xr9:uid="{F0005050-42F8-4908-AEB4-21392D10C500}">
      <tableStyleElement type="wholeTable" dxfId="36"/>
    </tableStyle>
    <tableStyle name="SlicerStyleLight1 2" pivot="0" table="0" count="7" xr9:uid="{952D1D18-B291-4A57-9DB7-406AAD997259}">
      <tableStyleElement type="wholeTable" dxfId="35"/>
      <tableStyleElement type="headerRow" dxfId="34"/>
    </tableStyle>
  </tableStyles>
  <colors>
    <mruColors>
      <color rgb="FF04BF9D"/>
      <color rgb="FF0F1B26"/>
      <color rgb="FFF24444"/>
      <color rgb="FF268C82"/>
      <color rgb="FF88C9F2"/>
      <color rgb="FFF21905"/>
    </mruColors>
  </colors>
  <extLst>
    <ext xmlns:x14="http://schemas.microsoft.com/office/spreadsheetml/2009/9/main" uri="{46F421CA-312F-682f-3DD2-61675219B42D}">
      <x14:dxfs count="11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2"/>
            <color rgb="FF0F1B26"/>
          </font>
          <fill>
            <patternFill patternType="solid">
              <fgColor theme="4" tint="0.79995117038483843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2"/>
            <color theme="0"/>
          </font>
          <fill>
            <patternFill patternType="solid">
              <fgColor theme="4" tint="0.59999389629810485"/>
              <bgColor rgb="FFF2444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rgb="FF0F1B26"/>
          </font>
          <fill>
            <patternFill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rgb="FF0F1B26"/>
          </font>
          <fill>
            <patternFill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 tint="-4.9989318521683403E-2"/>
          </font>
          <fill>
            <patternFill>
              <bgColor rgb="FFF24444"/>
            </patternFill>
          </fill>
        </dxf>
        <dxf>
          <font>
            <b/>
            <i val="0"/>
            <sz val="12"/>
            <color theme="0" tint="-4.9989318521683403E-2"/>
          </font>
          <fill>
            <patternFill>
              <bgColor rgb="FFF24444"/>
            </patternFill>
          </fill>
          <border diagonalUp="0" diagonalDown="0">
            <left/>
            <right/>
            <top/>
            <bottom/>
            <vertical style="thin">
              <color auto="1"/>
            </vertical>
            <horizontal/>
          </border>
        </dxf>
        <dxf>
          <font>
            <b/>
            <i val="0"/>
            <sz val="12"/>
            <color theme="0" tint="-4.9989318521683403E-2"/>
          </font>
          <fill>
            <patternFill>
              <bgColor rgb="FFF24444"/>
            </patternFill>
          </fill>
        </dxf>
        <dxf>
          <font>
            <b/>
            <i val="0"/>
            <sz val="12"/>
            <color theme="0" tint="-4.9989318521683403E-2"/>
          </font>
          <fill>
            <patternFill>
              <bgColor rgb="FFF24444"/>
            </patternFill>
          </fill>
          <border diagonalUp="0" diagonalDown="0">
            <left/>
            <right/>
            <top/>
            <bottom/>
            <vertical style="thin">
              <color auto="1"/>
            </vertical>
            <horizontal/>
          </border>
        </dxf>
        <dxf>
          <font>
            <b val="0"/>
            <i val="0"/>
            <sz val="12"/>
            <color theme="0" tint="-4.9989318521683403E-2"/>
          </font>
          <fill>
            <patternFill>
              <bgColor rgb="FF04BF9D"/>
            </patternFill>
          </fill>
        </dxf>
        <dxf>
          <font>
            <b val="0"/>
            <i val="0"/>
            <sz val="12"/>
            <color theme="0"/>
          </font>
          <fill>
            <patternFill>
              <bgColor rgb="FF04BF9D"/>
            </patternFill>
          </fill>
          <border diagonalUp="0" diagonalDown="0">
            <left/>
            <right/>
            <top/>
            <bottom/>
            <vertical style="thin">
              <color auto="1"/>
            </vertical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10"/>
            <x14:slicerStyleElement type="selectedItemWithNoData" dxfId="9"/>
          </x14:slicerStyleElements>
        </x14:slicerStyle>
        <x14:slicerStyle name="Slicer Style 1 2">
          <x14:slicerStyleElements>
            <x14:slicerStyleElement type="selectedItemWithData" dxfId="8"/>
            <x14:slicerStyleElement type="selectedItemWithNoData" dxfId="7"/>
          </x14:slicerStyleElements>
        </x14:slicerStyle>
        <x14:slicerStyle name="Slicer Style 1 2 2">
          <x14:slicerStyleElements>
            <x14:slicerStyleElement type="selectedItemWithData" dxfId="6"/>
            <x14:slicerStyleElement type="selectedItemWithNoData" dxfId="5"/>
          </x14:slicerStyleElements>
        </x14:slicerStyle>
        <x14:slicerStyle name="SlicerStyleLight1 2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Un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0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49" Type="http://schemas.openxmlformats.org/officeDocument/2006/relationships/customXml" Target="../customXml/item30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[PROJECT.xlsx]Emp-Wise Rejected Qty!PivotTable5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Wise Rejected 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'Emp-Wise Rejected Qty'!$C$2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'Emp-Wise Rejected Qty'!$B$3:$B$119</c:f>
              <c:strCache>
                <c:ptCount val="117"/>
                <c:pt idx="0">
                  <c:v>AJAY  KUMAR</c:v>
                </c:pt>
                <c:pt idx="1">
                  <c:v>AJAY YADAV</c:v>
                </c:pt>
                <c:pt idx="2">
                  <c:v>akhilesh kumar</c:v>
                </c:pt>
                <c:pt idx="3">
                  <c:v>AKSHAY</c:v>
                </c:pt>
                <c:pt idx="4">
                  <c:v>AMBRIT LAL</c:v>
                </c:pt>
                <c:pt idx="5">
                  <c:v>AMIT</c:v>
                </c:pt>
                <c:pt idx="6">
                  <c:v>Amit Sahu</c:v>
                </c:pt>
                <c:pt idx="7">
                  <c:v>ANANTU KUMAR</c:v>
                </c:pt>
                <c:pt idx="8">
                  <c:v>anil jha</c:v>
                </c:pt>
                <c:pt idx="9">
                  <c:v>anil kumar</c:v>
                </c:pt>
                <c:pt idx="10">
                  <c:v>ANKIT</c:v>
                </c:pt>
                <c:pt idx="11">
                  <c:v>ANUJ</c:v>
                </c:pt>
                <c:pt idx="12">
                  <c:v>ANUJ 2</c:v>
                </c:pt>
                <c:pt idx="13">
                  <c:v>Arun Salar</c:v>
                </c:pt>
                <c:pt idx="14">
                  <c:v>ASHISH</c:v>
                </c:pt>
                <c:pt idx="15">
                  <c:v>ASHOK</c:v>
                </c:pt>
                <c:pt idx="16">
                  <c:v>ASHVANI</c:v>
                </c:pt>
                <c:pt idx="17">
                  <c:v>AVINASH</c:v>
                </c:pt>
                <c:pt idx="18">
                  <c:v>BABLU GUPTA</c:v>
                </c:pt>
                <c:pt idx="19">
                  <c:v>BALCHAND</c:v>
                </c:pt>
                <c:pt idx="20">
                  <c:v>BALJEET</c:v>
                </c:pt>
                <c:pt idx="21">
                  <c:v>BHAGIRATH</c:v>
                </c:pt>
                <c:pt idx="22">
                  <c:v>BHAGWAN SINGH</c:v>
                </c:pt>
                <c:pt idx="23">
                  <c:v>BHARAT BHUSHAN</c:v>
                </c:pt>
                <c:pt idx="24">
                  <c:v>Bharat Jha</c:v>
                </c:pt>
                <c:pt idx="25">
                  <c:v>BIRENDER</c:v>
                </c:pt>
                <c:pt idx="26">
                  <c:v>BITTU mishra</c:v>
                </c:pt>
                <c:pt idx="27">
                  <c:v>CHANDAN SINGH</c:v>
                </c:pt>
                <c:pt idx="28">
                  <c:v>DHANVEER KUMAR</c:v>
                </c:pt>
                <c:pt idx="29">
                  <c:v>DHARMVEER SINGH</c:v>
                </c:pt>
                <c:pt idx="30">
                  <c:v>FAKIR MOHMAD</c:v>
                </c:pt>
                <c:pt idx="31">
                  <c:v>GAJENDRA KUMAR</c:v>
                </c:pt>
                <c:pt idx="32">
                  <c:v>GANGA RAM</c:v>
                </c:pt>
                <c:pt idx="33">
                  <c:v>GYAN BHUSHAN</c:v>
                </c:pt>
                <c:pt idx="34">
                  <c:v>HARENDER</c:v>
                </c:pt>
                <c:pt idx="35">
                  <c:v>HEMANT</c:v>
                </c:pt>
                <c:pt idx="36">
                  <c:v>HETPAL</c:v>
                </c:pt>
                <c:pt idx="37">
                  <c:v>HOSHIYAR SINGH</c:v>
                </c:pt>
                <c:pt idx="38">
                  <c:v>ISRAIL</c:v>
                </c:pt>
                <c:pt idx="39">
                  <c:v>JAY PARKASH</c:v>
                </c:pt>
                <c:pt idx="40">
                  <c:v>JITENDER KUMAR</c:v>
                </c:pt>
                <c:pt idx="41">
                  <c:v>joginder singh</c:v>
                </c:pt>
                <c:pt idx="42">
                  <c:v>KALI PARSAD</c:v>
                </c:pt>
                <c:pt idx="43">
                  <c:v>KANHAIYA</c:v>
                </c:pt>
                <c:pt idx="44">
                  <c:v>kanhaiya lal</c:v>
                </c:pt>
                <c:pt idx="45">
                  <c:v>Karunakar</c:v>
                </c:pt>
                <c:pt idx="46">
                  <c:v>KIYAMUDIN</c:v>
                </c:pt>
                <c:pt idx="47">
                  <c:v>koshal mishra</c:v>
                </c:pt>
                <c:pt idx="48">
                  <c:v>KRISHNA</c:v>
                </c:pt>
                <c:pt idx="49">
                  <c:v>Mahender</c:v>
                </c:pt>
                <c:pt idx="50">
                  <c:v>MAHENDRA SINGH</c:v>
                </c:pt>
                <c:pt idx="51">
                  <c:v>MANGE RAM</c:v>
                </c:pt>
                <c:pt idx="52">
                  <c:v>Manish</c:v>
                </c:pt>
                <c:pt idx="53">
                  <c:v>Manoj</c:v>
                </c:pt>
                <c:pt idx="54">
                  <c:v>MANOJ KUMAR</c:v>
                </c:pt>
                <c:pt idx="55">
                  <c:v>Mohit</c:v>
                </c:pt>
                <c:pt idx="56">
                  <c:v>Montu Sharma</c:v>
                </c:pt>
                <c:pt idx="57">
                  <c:v>MUKESH</c:v>
                </c:pt>
                <c:pt idx="58">
                  <c:v>MUKESH KUMAR</c:v>
                </c:pt>
                <c:pt idx="59">
                  <c:v>mukesh-1</c:v>
                </c:pt>
                <c:pt idx="60">
                  <c:v>mukesh-1 kumar</c:v>
                </c:pt>
                <c:pt idx="61">
                  <c:v>mukesh-3</c:v>
                </c:pt>
                <c:pt idx="62">
                  <c:v>NAND KISHOR</c:v>
                </c:pt>
                <c:pt idx="63">
                  <c:v>NAVEEN</c:v>
                </c:pt>
                <c:pt idx="64">
                  <c:v>OUTSOURCING</c:v>
                </c:pt>
                <c:pt idx="65">
                  <c:v>PARDEEP KUMAR</c:v>
                </c:pt>
                <c:pt idx="66">
                  <c:v>PAWAN KUMAR</c:v>
                </c:pt>
                <c:pt idx="67">
                  <c:v>phool kumar</c:v>
                </c:pt>
                <c:pt idx="68">
                  <c:v>PREM PAL</c:v>
                </c:pt>
                <c:pt idx="69">
                  <c:v>Pyare Lal</c:v>
                </c:pt>
                <c:pt idx="70">
                  <c:v>raj  kumar</c:v>
                </c:pt>
                <c:pt idx="71">
                  <c:v>RAJ KUMAR</c:v>
                </c:pt>
                <c:pt idx="72">
                  <c:v>RAJEEV CHOUDHARY</c:v>
                </c:pt>
                <c:pt idx="73">
                  <c:v>rajesh</c:v>
                </c:pt>
                <c:pt idx="74">
                  <c:v>RAKESH</c:v>
                </c:pt>
                <c:pt idx="75">
                  <c:v>Ram Chandar</c:v>
                </c:pt>
                <c:pt idx="76">
                  <c:v>RAM JI</c:v>
                </c:pt>
                <c:pt idx="77">
                  <c:v>RAM SUTI</c:v>
                </c:pt>
                <c:pt idx="78">
                  <c:v>RAMJI</c:v>
                </c:pt>
                <c:pt idx="79">
                  <c:v>RAVISH PATHAK</c:v>
                </c:pt>
                <c:pt idx="80">
                  <c:v>ROHIT</c:v>
                </c:pt>
                <c:pt idx="81">
                  <c:v>SAMEER</c:v>
                </c:pt>
                <c:pt idx="82">
                  <c:v>SAMIM ANSARI</c:v>
                </c:pt>
                <c:pt idx="83">
                  <c:v>Sandeep</c:v>
                </c:pt>
                <c:pt idx="84">
                  <c:v>Sandeep kr</c:v>
                </c:pt>
                <c:pt idx="85">
                  <c:v>sanjay  kumar</c:v>
                </c:pt>
                <c:pt idx="86">
                  <c:v>sanjay singh</c:v>
                </c:pt>
                <c:pt idx="87">
                  <c:v>sanjeet</c:v>
                </c:pt>
                <c:pt idx="88">
                  <c:v>SANJEEV  PRINTING</c:v>
                </c:pt>
                <c:pt idx="89">
                  <c:v>SANT RAM</c:v>
                </c:pt>
                <c:pt idx="90">
                  <c:v>SANTOSH</c:v>
                </c:pt>
                <c:pt idx="91">
                  <c:v>SANTOSH KUMAR</c:v>
                </c:pt>
                <c:pt idx="92">
                  <c:v>SANTOSH MISHRA</c:v>
                </c:pt>
                <c:pt idx="93">
                  <c:v>SATENDER</c:v>
                </c:pt>
                <c:pt idx="94">
                  <c:v>shahnwaz</c:v>
                </c:pt>
                <c:pt idx="95">
                  <c:v>sharukh</c:v>
                </c:pt>
                <c:pt idx="96">
                  <c:v>SHARWAN</c:v>
                </c:pt>
                <c:pt idx="97">
                  <c:v>Shekhar Chandra</c:v>
                </c:pt>
                <c:pt idx="98">
                  <c:v>SHRI KANT</c:v>
                </c:pt>
                <c:pt idx="99">
                  <c:v>SHRI NIWASH</c:v>
                </c:pt>
                <c:pt idx="100">
                  <c:v>Shruti Singh</c:v>
                </c:pt>
                <c:pt idx="101">
                  <c:v>SIKANDER</c:v>
                </c:pt>
                <c:pt idx="102">
                  <c:v>SUBHASH SINGH</c:v>
                </c:pt>
                <c:pt idx="103">
                  <c:v>SUNIL</c:v>
                </c:pt>
                <c:pt idx="104">
                  <c:v>sunil singh</c:v>
                </c:pt>
                <c:pt idx="105">
                  <c:v>Surender</c:v>
                </c:pt>
                <c:pt idx="106">
                  <c:v>SURYA BHAN SIGNH</c:v>
                </c:pt>
                <c:pt idx="107">
                  <c:v>TAJENDER</c:v>
                </c:pt>
                <c:pt idx="108">
                  <c:v>UMASHANKER</c:v>
                </c:pt>
                <c:pt idx="109">
                  <c:v>umesh</c:v>
                </c:pt>
                <c:pt idx="110">
                  <c:v>umesh kushwa</c:v>
                </c:pt>
                <c:pt idx="111">
                  <c:v>UPENDER 2</c:v>
                </c:pt>
                <c:pt idx="112">
                  <c:v>UPENDER1</c:v>
                </c:pt>
                <c:pt idx="113">
                  <c:v>VIJAY</c:v>
                </c:pt>
                <c:pt idx="114">
                  <c:v>VINOD</c:v>
                </c:pt>
                <c:pt idx="115">
                  <c:v>VISHAL</c:v>
                </c:pt>
                <c:pt idx="116">
                  <c:v>YOGESH KUMAR</c:v>
                </c:pt>
              </c:strCache>
            </c:strRef>
          </c:cat>
          <c:val>
            <c:numRef>
              <c:f>'Emp-Wise Rejected Qty'!$C$3:$C$119</c:f>
              <c:numCache>
                <c:formatCode>#,##0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60</c:v>
                </c:pt>
                <c:pt idx="17">
                  <c:v>245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70</c:v>
                </c:pt>
                <c:pt idx="34">
                  <c:v>0</c:v>
                </c:pt>
                <c:pt idx="35">
                  <c:v>0</c:v>
                </c:pt>
                <c:pt idx="36">
                  <c:v>130</c:v>
                </c:pt>
                <c:pt idx="37">
                  <c:v>0</c:v>
                </c:pt>
                <c:pt idx="38">
                  <c:v>0</c:v>
                </c:pt>
                <c:pt idx="39">
                  <c:v>160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20</c:v>
                </c:pt>
                <c:pt idx="45">
                  <c:v>45</c:v>
                </c:pt>
                <c:pt idx="46">
                  <c:v>0</c:v>
                </c:pt>
                <c:pt idx="47">
                  <c:v>0</c:v>
                </c:pt>
                <c:pt idx="48">
                  <c:v>50</c:v>
                </c:pt>
                <c:pt idx="49">
                  <c:v>45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45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60</c:v>
                </c:pt>
                <c:pt idx="61">
                  <c:v>0</c:v>
                </c:pt>
                <c:pt idx="62">
                  <c:v>0</c:v>
                </c:pt>
                <c:pt idx="63">
                  <c:v>45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141</c:v>
                </c:pt>
                <c:pt idx="69">
                  <c:v>0</c:v>
                </c:pt>
                <c:pt idx="70">
                  <c:v>250</c:v>
                </c:pt>
                <c:pt idx="71">
                  <c:v>30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70</c:v>
                </c:pt>
                <c:pt idx="76">
                  <c:v>500</c:v>
                </c:pt>
                <c:pt idx="77">
                  <c:v>40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120</c:v>
                </c:pt>
                <c:pt idx="82">
                  <c:v>0</c:v>
                </c:pt>
                <c:pt idx="83">
                  <c:v>0</c:v>
                </c:pt>
                <c:pt idx="84">
                  <c:v>50</c:v>
                </c:pt>
                <c:pt idx="85">
                  <c:v>205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</c:v>
                </c:pt>
                <c:pt idx="91">
                  <c:v>350</c:v>
                </c:pt>
                <c:pt idx="92">
                  <c:v>0</c:v>
                </c:pt>
                <c:pt idx="93">
                  <c:v>230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130</c:v>
                </c:pt>
                <c:pt idx="98">
                  <c:v>0</c:v>
                </c:pt>
                <c:pt idx="99">
                  <c:v>0</c:v>
                </c:pt>
                <c:pt idx="100">
                  <c:v>520867</c:v>
                </c:pt>
                <c:pt idx="101">
                  <c:v>0</c:v>
                </c:pt>
                <c:pt idx="102">
                  <c:v>0</c:v>
                </c:pt>
                <c:pt idx="103">
                  <c:v>60</c:v>
                </c:pt>
                <c:pt idx="104">
                  <c:v>0</c:v>
                </c:pt>
                <c:pt idx="105">
                  <c:v>85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3-440A-BF6C-1ADBF1566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9789967"/>
        <c:axId val="1119790447"/>
      </c:barChart>
      <c:catAx>
        <c:axId val="1119789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90447"/>
        <c:crosses val="autoZero"/>
        <c:auto val="1"/>
        <c:lblAlgn val="ctr"/>
        <c:lblOffset val="100"/>
        <c:noMultiLvlLbl val="0"/>
      </c:catAx>
      <c:valAx>
        <c:axId val="111979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Rejected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8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[PROJECT.xlsx]Department-Wise Rejected Qty!PivotTable9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Department</a:t>
            </a:r>
            <a:r>
              <a:rPr lang="en-GB" baseline="0"/>
              <a:t> wise Rejected Qty</a:t>
            </a:r>
            <a:endParaRPr lang="en-GB"/>
          </a:p>
        </c:rich>
      </c:tx>
      <c:layout>
        <c:manualLayout>
          <c:xMode val="edge"/>
          <c:yMode val="edge"/>
          <c:x val="0.3602915573053368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'Department-Wise Rejected Qty'!$D$4</c:f>
              <c:strCache>
                <c:ptCount val="1"/>
                <c:pt idx="0">
                  <c:v>Total Manufactured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'Department-Wise Rejected Qty'!$C$5:$C$6</c:f>
              <c:strCache>
                <c:ptCount val="2"/>
                <c:pt idx="0">
                  <c:v>Printed Labels</c:v>
                </c:pt>
                <c:pt idx="1">
                  <c:v>Woven Labels</c:v>
                </c:pt>
              </c:strCache>
            </c:strRef>
          </c:cat>
          <c:val>
            <c:numRef>
              <c:f>'Department-Wise Rejected Qty'!$D$5:$D$6</c:f>
              <c:numCache>
                <c:formatCode>[&lt;999999]0.00," K";[&lt;999999999]0.00,," M";0.00," B"</c:formatCode>
                <c:ptCount val="2"/>
                <c:pt idx="0">
                  <c:v>28538598</c:v>
                </c:pt>
                <c:pt idx="1">
                  <c:v>58186466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4DD-A9CF-E0697A87AA39}"/>
            </c:ext>
          </c:extLst>
        </c:ser>
        <c:ser>
          <c:idx val="1"/>
          <c:order val="1"/>
          <c:tx>
            <c:strRef>
              <c:f>'Department-Wise Rejected Qty'!$E$4</c:f>
              <c:strCache>
                <c:ptCount val="1"/>
                <c:pt idx="0">
                  <c:v>Total Rejected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'Department-Wise Rejected Qty'!$C$5:$C$6</c:f>
              <c:strCache>
                <c:ptCount val="2"/>
                <c:pt idx="0">
                  <c:v>Printed Labels</c:v>
                </c:pt>
                <c:pt idx="1">
                  <c:v>Woven Labels</c:v>
                </c:pt>
              </c:strCache>
            </c:strRef>
          </c:cat>
          <c:val>
            <c:numRef>
              <c:f>'Department-Wise Rejected Qty'!$E$5:$E$6</c:f>
              <c:numCache>
                <c:formatCode>[&lt;999999]0.00," K";[&lt;999999999]0.00,," M";0.00," B"</c:formatCode>
                <c:ptCount val="2"/>
                <c:pt idx="0">
                  <c:v>3221</c:v>
                </c:pt>
                <c:pt idx="1">
                  <c:v>521508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4DD-A9CF-E0697A87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982479"/>
        <c:axId val="1050983919"/>
        <c:axId val="0"/>
      </c:bar3DChart>
      <c:catAx>
        <c:axId val="10509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83919"/>
        <c:crosses val="autoZero"/>
        <c:auto val="1"/>
        <c:lblAlgn val="ctr"/>
        <c:lblOffset val="100"/>
        <c:noMultiLvlLbl val="0"/>
      </c:catAx>
      <c:valAx>
        <c:axId val="10509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[PROJECT.xlsx]Machine-Wise Rejected Qty 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wise</a:t>
            </a:r>
            <a:r>
              <a:rPr lang="en-US" baseline="0"/>
              <a:t> Rejected Qty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'Machine-Wise Rejected Qty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'Machine-Wise Rejected Qty '!$B$4:$B$90</c:f>
              <c:strCache>
                <c:ptCount val="87"/>
                <c:pt idx="0">
                  <c:v>MC001</c:v>
                </c:pt>
                <c:pt idx="1">
                  <c:v>MC0010</c:v>
                </c:pt>
                <c:pt idx="2">
                  <c:v>MC002</c:v>
                </c:pt>
                <c:pt idx="3">
                  <c:v>MC003</c:v>
                </c:pt>
                <c:pt idx="4">
                  <c:v>MC004</c:v>
                </c:pt>
                <c:pt idx="5">
                  <c:v>MC005</c:v>
                </c:pt>
                <c:pt idx="6">
                  <c:v>MC006</c:v>
                </c:pt>
                <c:pt idx="7">
                  <c:v>MC007</c:v>
                </c:pt>
                <c:pt idx="8">
                  <c:v>MC008</c:v>
                </c:pt>
                <c:pt idx="9">
                  <c:v>MC009</c:v>
                </c:pt>
                <c:pt idx="10">
                  <c:v>MC011</c:v>
                </c:pt>
                <c:pt idx="11">
                  <c:v>MC012</c:v>
                </c:pt>
                <c:pt idx="12">
                  <c:v>MC013</c:v>
                </c:pt>
                <c:pt idx="13">
                  <c:v>MC014</c:v>
                </c:pt>
                <c:pt idx="14">
                  <c:v>MC015</c:v>
                </c:pt>
                <c:pt idx="15">
                  <c:v>MC016</c:v>
                </c:pt>
                <c:pt idx="16">
                  <c:v>MC017</c:v>
                </c:pt>
                <c:pt idx="17">
                  <c:v>MC018</c:v>
                </c:pt>
                <c:pt idx="18">
                  <c:v>MC019</c:v>
                </c:pt>
                <c:pt idx="19">
                  <c:v>MC020</c:v>
                </c:pt>
                <c:pt idx="20">
                  <c:v>MC021</c:v>
                </c:pt>
                <c:pt idx="21">
                  <c:v>MC022</c:v>
                </c:pt>
                <c:pt idx="22">
                  <c:v>MC023</c:v>
                </c:pt>
                <c:pt idx="23">
                  <c:v>MC024</c:v>
                </c:pt>
                <c:pt idx="24">
                  <c:v>MC025</c:v>
                </c:pt>
                <c:pt idx="25">
                  <c:v>MC026</c:v>
                </c:pt>
                <c:pt idx="26">
                  <c:v>MC027</c:v>
                </c:pt>
                <c:pt idx="27">
                  <c:v>MC028</c:v>
                </c:pt>
                <c:pt idx="28">
                  <c:v>MC029</c:v>
                </c:pt>
                <c:pt idx="29">
                  <c:v>MC030</c:v>
                </c:pt>
                <c:pt idx="30">
                  <c:v>MC031</c:v>
                </c:pt>
                <c:pt idx="31">
                  <c:v>MC032</c:v>
                </c:pt>
                <c:pt idx="32">
                  <c:v>MC033</c:v>
                </c:pt>
                <c:pt idx="33">
                  <c:v>MC034</c:v>
                </c:pt>
                <c:pt idx="34">
                  <c:v>MC035</c:v>
                </c:pt>
                <c:pt idx="35">
                  <c:v>MC036</c:v>
                </c:pt>
                <c:pt idx="36">
                  <c:v>MC037</c:v>
                </c:pt>
                <c:pt idx="37">
                  <c:v>MC038</c:v>
                </c:pt>
                <c:pt idx="38">
                  <c:v>MC039</c:v>
                </c:pt>
                <c:pt idx="39">
                  <c:v>MC042</c:v>
                </c:pt>
                <c:pt idx="40">
                  <c:v>MC043</c:v>
                </c:pt>
                <c:pt idx="41">
                  <c:v>MC044</c:v>
                </c:pt>
                <c:pt idx="42">
                  <c:v>MC045</c:v>
                </c:pt>
                <c:pt idx="43">
                  <c:v>MC046</c:v>
                </c:pt>
                <c:pt idx="44">
                  <c:v>MC047</c:v>
                </c:pt>
                <c:pt idx="45">
                  <c:v>MC048</c:v>
                </c:pt>
                <c:pt idx="46">
                  <c:v>MC049</c:v>
                </c:pt>
                <c:pt idx="47">
                  <c:v>MC050</c:v>
                </c:pt>
                <c:pt idx="48">
                  <c:v>MC051</c:v>
                </c:pt>
                <c:pt idx="49">
                  <c:v>MC052</c:v>
                </c:pt>
                <c:pt idx="50">
                  <c:v>MC053</c:v>
                </c:pt>
                <c:pt idx="51">
                  <c:v>MC054</c:v>
                </c:pt>
                <c:pt idx="52">
                  <c:v>MC056</c:v>
                </c:pt>
                <c:pt idx="53">
                  <c:v>MC057</c:v>
                </c:pt>
                <c:pt idx="54">
                  <c:v>MC058</c:v>
                </c:pt>
                <c:pt idx="55">
                  <c:v>MC060</c:v>
                </c:pt>
                <c:pt idx="56">
                  <c:v>MC061</c:v>
                </c:pt>
                <c:pt idx="57">
                  <c:v>MC062</c:v>
                </c:pt>
                <c:pt idx="58">
                  <c:v>MC064</c:v>
                </c:pt>
                <c:pt idx="59">
                  <c:v>MC081</c:v>
                </c:pt>
                <c:pt idx="60">
                  <c:v>MC085</c:v>
                </c:pt>
                <c:pt idx="61">
                  <c:v>MC086</c:v>
                </c:pt>
                <c:pt idx="62">
                  <c:v>MC087</c:v>
                </c:pt>
                <c:pt idx="63">
                  <c:v>MC088</c:v>
                </c:pt>
                <c:pt idx="64">
                  <c:v>MC089</c:v>
                </c:pt>
                <c:pt idx="65">
                  <c:v>MC090</c:v>
                </c:pt>
                <c:pt idx="66">
                  <c:v>MC091</c:v>
                </c:pt>
                <c:pt idx="67">
                  <c:v>MC092</c:v>
                </c:pt>
                <c:pt idx="68">
                  <c:v>MC094</c:v>
                </c:pt>
                <c:pt idx="69">
                  <c:v>MC095</c:v>
                </c:pt>
                <c:pt idx="70">
                  <c:v>MC096</c:v>
                </c:pt>
                <c:pt idx="71">
                  <c:v>MC097</c:v>
                </c:pt>
                <c:pt idx="72">
                  <c:v>MC098</c:v>
                </c:pt>
                <c:pt idx="73">
                  <c:v>MC099</c:v>
                </c:pt>
                <c:pt idx="74">
                  <c:v>MC101</c:v>
                </c:pt>
                <c:pt idx="75">
                  <c:v>MC102</c:v>
                </c:pt>
                <c:pt idx="76">
                  <c:v>MC103</c:v>
                </c:pt>
                <c:pt idx="77">
                  <c:v>MC106</c:v>
                </c:pt>
                <c:pt idx="78">
                  <c:v>MC107</c:v>
                </c:pt>
                <c:pt idx="79">
                  <c:v>MC122</c:v>
                </c:pt>
                <c:pt idx="80">
                  <c:v>MC123</c:v>
                </c:pt>
                <c:pt idx="81">
                  <c:v>MC124</c:v>
                </c:pt>
                <c:pt idx="82">
                  <c:v>MC125</c:v>
                </c:pt>
                <c:pt idx="83">
                  <c:v>MC126</c:v>
                </c:pt>
                <c:pt idx="84">
                  <c:v>MC127</c:v>
                </c:pt>
                <c:pt idx="85">
                  <c:v>MC128</c:v>
                </c:pt>
                <c:pt idx="86">
                  <c:v>MC129</c:v>
                </c:pt>
              </c:strCache>
            </c:strRef>
          </c:cat>
          <c:val>
            <c:numRef>
              <c:f>'Machine-Wise Rejected Qty '!$C$4:$C$90</c:f>
              <c:numCache>
                <c:formatCode>#,##0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33660</c:v>
                </c:pt>
                <c:pt idx="25">
                  <c:v>0</c:v>
                </c:pt>
                <c:pt idx="26">
                  <c:v>0</c:v>
                </c:pt>
                <c:pt idx="27">
                  <c:v>9980</c:v>
                </c:pt>
                <c:pt idx="28">
                  <c:v>9730</c:v>
                </c:pt>
                <c:pt idx="29">
                  <c:v>10550</c:v>
                </c:pt>
                <c:pt idx="30">
                  <c:v>11220</c:v>
                </c:pt>
                <c:pt idx="31">
                  <c:v>7540</c:v>
                </c:pt>
                <c:pt idx="32">
                  <c:v>18740</c:v>
                </c:pt>
                <c:pt idx="33">
                  <c:v>17200</c:v>
                </c:pt>
                <c:pt idx="34">
                  <c:v>15305</c:v>
                </c:pt>
                <c:pt idx="35">
                  <c:v>18250</c:v>
                </c:pt>
                <c:pt idx="36">
                  <c:v>10610</c:v>
                </c:pt>
                <c:pt idx="37">
                  <c:v>15360</c:v>
                </c:pt>
                <c:pt idx="38">
                  <c:v>18060</c:v>
                </c:pt>
                <c:pt idx="39">
                  <c:v>17600</c:v>
                </c:pt>
                <c:pt idx="40">
                  <c:v>15040</c:v>
                </c:pt>
                <c:pt idx="41">
                  <c:v>12400</c:v>
                </c:pt>
                <c:pt idx="42">
                  <c:v>18915</c:v>
                </c:pt>
                <c:pt idx="43">
                  <c:v>7475</c:v>
                </c:pt>
                <c:pt idx="44">
                  <c:v>9140</c:v>
                </c:pt>
                <c:pt idx="45">
                  <c:v>23480</c:v>
                </c:pt>
                <c:pt idx="46">
                  <c:v>22773</c:v>
                </c:pt>
                <c:pt idx="47">
                  <c:v>18990</c:v>
                </c:pt>
                <c:pt idx="48">
                  <c:v>8251</c:v>
                </c:pt>
                <c:pt idx="49">
                  <c:v>3300</c:v>
                </c:pt>
                <c:pt idx="50">
                  <c:v>14430</c:v>
                </c:pt>
                <c:pt idx="51">
                  <c:v>15530</c:v>
                </c:pt>
                <c:pt idx="52">
                  <c:v>45</c:v>
                </c:pt>
                <c:pt idx="53">
                  <c:v>0</c:v>
                </c:pt>
                <c:pt idx="54">
                  <c:v>1931</c:v>
                </c:pt>
                <c:pt idx="55">
                  <c:v>0</c:v>
                </c:pt>
                <c:pt idx="56">
                  <c:v>10</c:v>
                </c:pt>
                <c:pt idx="57">
                  <c:v>735</c:v>
                </c:pt>
                <c:pt idx="58">
                  <c:v>0</c:v>
                </c:pt>
                <c:pt idx="59">
                  <c:v>0</c:v>
                </c:pt>
                <c:pt idx="60">
                  <c:v>10760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500</c:v>
                </c:pt>
                <c:pt idx="69">
                  <c:v>17125</c:v>
                </c:pt>
                <c:pt idx="70">
                  <c:v>260</c:v>
                </c:pt>
                <c:pt idx="71">
                  <c:v>15095</c:v>
                </c:pt>
                <c:pt idx="72">
                  <c:v>14190</c:v>
                </c:pt>
                <c:pt idx="73">
                  <c:v>12380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21030</c:v>
                </c:pt>
                <c:pt idx="84">
                  <c:v>16565</c:v>
                </c:pt>
                <c:pt idx="85">
                  <c:v>4093</c:v>
                </c:pt>
                <c:pt idx="86">
                  <c:v>26480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6-4160-B1BA-DC800035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741951"/>
        <c:axId val="917751551"/>
      </c:lineChart>
      <c:catAx>
        <c:axId val="91774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51551"/>
        <c:crosses val="autoZero"/>
        <c:auto val="1"/>
        <c:lblAlgn val="ctr"/>
        <c:lblOffset val="100"/>
        <c:noMultiLvlLbl val="0"/>
      </c:catAx>
      <c:valAx>
        <c:axId val="9177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Rejected</a:t>
                </a:r>
                <a:r>
                  <a:rPr lang="en-GB" baseline="0"/>
                  <a:t>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Manufactured Qty</a:t>
            </a:r>
            <a:r>
              <a:rPr lang="en-US" baseline="0"/>
              <a:t> VS Rejected 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F2-4773-81A2-AC62C1D9E2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2-4773-81A2-AC62C1D9E2F9}"/>
              </c:ext>
            </c:extLst>
          </c:dPt>
          <c:cat>
            <c:strRef>
              <c:f>'Manufactured Vs Rejected'!$C$10:$C$11</c:f>
              <c:strCache>
                <c:ptCount val="2"/>
                <c:pt idx="0">
                  <c:v>Manufactured Qty</c:v>
                </c:pt>
                <c:pt idx="1">
                  <c:v>Rejected qty</c:v>
                </c:pt>
              </c:strCache>
            </c:strRef>
          </c:cat>
          <c:val>
            <c:numRef>
              <c:f>'Manufactured Vs Rejected'!$D$10:$D$11</c:f>
              <c:numCache>
                <c:formatCode>[&lt;999999]0.00," K";[&lt;999999999]0.00,," M";0.00," B"</c:formatCode>
                <c:ptCount val="2"/>
                <c:pt idx="0">
                  <c:v>86725064</c:v>
                </c:pt>
                <c:pt idx="1">
                  <c:v>524729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8-4DB3-94DC-77A99AD4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[PROJECT.xlsx]Department-Wise Rejected Qty!PivotTable9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Department</a:t>
            </a:r>
            <a:r>
              <a:rPr lang="en-GB" baseline="0"/>
              <a:t> wise Rejected Qty</a:t>
            </a:r>
            <a:endParaRPr lang="en-GB"/>
          </a:p>
        </c:rich>
      </c:tx>
      <c:layout>
        <c:manualLayout>
          <c:xMode val="edge"/>
          <c:yMode val="edge"/>
          <c:x val="0.3602915573053368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'Department-Wise Rejected Qty'!$D$4</c:f>
              <c:strCache>
                <c:ptCount val="1"/>
                <c:pt idx="0">
                  <c:v>Total Manufactured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'Department-Wise Rejected Qty'!$C$5:$C$6</c:f>
              <c:strCache>
                <c:ptCount val="2"/>
                <c:pt idx="0">
                  <c:v>Printed Labels</c:v>
                </c:pt>
                <c:pt idx="1">
                  <c:v>Woven Labels</c:v>
                </c:pt>
              </c:strCache>
            </c:strRef>
          </c:cat>
          <c:val>
            <c:numRef>
              <c:f>'Department-Wise Rejected Qty'!$D$5:$D$6</c:f>
              <c:numCache>
                <c:formatCode>[&lt;999999]0.00," K";[&lt;999999999]0.00,," M";0.00," B"</c:formatCode>
                <c:ptCount val="2"/>
                <c:pt idx="0">
                  <c:v>28538598</c:v>
                </c:pt>
                <c:pt idx="1">
                  <c:v>58186466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4-4BB9-B378-C018C1D551D0}"/>
            </c:ext>
          </c:extLst>
        </c:ser>
        <c:ser>
          <c:idx val="1"/>
          <c:order val="1"/>
          <c:tx>
            <c:strRef>
              <c:f>'Department-Wise Rejected Qty'!$E$4</c:f>
              <c:strCache>
                <c:ptCount val="1"/>
                <c:pt idx="0">
                  <c:v>Total Rejected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'Department-Wise Rejected Qty'!$C$5:$C$6</c:f>
              <c:strCache>
                <c:ptCount val="2"/>
                <c:pt idx="0">
                  <c:v>Printed Labels</c:v>
                </c:pt>
                <c:pt idx="1">
                  <c:v>Woven Labels</c:v>
                </c:pt>
              </c:strCache>
            </c:strRef>
          </c:cat>
          <c:val>
            <c:numRef>
              <c:f>'Department-Wise Rejected Qty'!$E$5:$E$6</c:f>
              <c:numCache>
                <c:formatCode>[&lt;999999]0.00," K";[&lt;999999999]0.00,," M";0.00," B"</c:formatCode>
                <c:ptCount val="2"/>
                <c:pt idx="0">
                  <c:v>3221</c:v>
                </c:pt>
                <c:pt idx="1">
                  <c:v>521508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4-4BB9-B378-C018C1D5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982479"/>
        <c:axId val="1050983919"/>
        <c:axId val="0"/>
      </c:bar3DChart>
      <c:catAx>
        <c:axId val="10509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83919"/>
        <c:crosses val="autoZero"/>
        <c:auto val="1"/>
        <c:lblAlgn val="ctr"/>
        <c:lblOffset val="100"/>
        <c:noMultiLvlLbl val="0"/>
      </c:catAx>
      <c:valAx>
        <c:axId val="10509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[PROJECT.xlsx]Production Comparison Trend!PivotTable10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Comparison Trend</a:t>
            </a:r>
          </a:p>
        </c:rich>
      </c:tx>
      <c:layout>
        <c:manualLayout>
          <c:xMode val="edge"/>
          <c:yMode val="edge"/>
          <c:x val="0.47833333333333333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'Production Comparison Trend'!$D$3</c:f>
              <c:strCache>
                <c:ptCount val="1"/>
                <c:pt idx="0">
                  <c:v>Total Rejected 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'Production Comparison Trend'!$C$4:$C$10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'Production Comparison Trend'!$D$4:$D$10</c:f>
              <c:numCache>
                <c:formatCode>[&lt;999999]0.00," K";[&lt;999999999]0.00,," M";0.00," B"</c:formatCode>
                <c:ptCount val="7"/>
                <c:pt idx="0">
                  <c:v>33243</c:v>
                </c:pt>
                <c:pt idx="1">
                  <c:v>45463</c:v>
                </c:pt>
                <c:pt idx="2">
                  <c:v>24858</c:v>
                </c:pt>
                <c:pt idx="3">
                  <c:v>6270</c:v>
                </c:pt>
                <c:pt idx="4">
                  <c:v>71186</c:v>
                </c:pt>
                <c:pt idx="5">
                  <c:v>333544</c:v>
                </c:pt>
                <c:pt idx="6">
                  <c:v>10165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0-45EC-A9C2-FB229802D12D}"/>
            </c:ext>
          </c:extLst>
        </c:ser>
        <c:ser>
          <c:idx val="1"/>
          <c:order val="1"/>
          <c:tx>
            <c:strRef>
              <c:f>'Production Comparison Trend'!$E$3</c:f>
              <c:strCache>
                <c:ptCount val="1"/>
                <c:pt idx="0">
                  <c:v>Sum of Produced 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'Production Comparison Trend'!$C$4:$C$10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'Production Comparison Trend'!$E$4:$E$10</c:f>
              <c:numCache>
                <c:formatCode>[&lt;999999]0.00," K";[&lt;999999999]0.00,," M";0.00," B"</c:formatCode>
                <c:ptCount val="7"/>
                <c:pt idx="0">
                  <c:v>6594144</c:v>
                </c:pt>
                <c:pt idx="1">
                  <c:v>11796442</c:v>
                </c:pt>
                <c:pt idx="2">
                  <c:v>9444223</c:v>
                </c:pt>
                <c:pt idx="3">
                  <c:v>1614120</c:v>
                </c:pt>
                <c:pt idx="4">
                  <c:v>11447839</c:v>
                </c:pt>
                <c:pt idx="5">
                  <c:v>82802862</c:v>
                </c:pt>
                <c:pt idx="6">
                  <c:v>953942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0-45EC-A9C2-FB229802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340655"/>
        <c:axId val="1765337295"/>
      </c:lineChart>
      <c:catAx>
        <c:axId val="17653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37295"/>
        <c:crosses val="autoZero"/>
        <c:auto val="1"/>
        <c:lblAlgn val="ctr"/>
        <c:lblOffset val="100"/>
        <c:noMultiLvlLbl val="0"/>
      </c:catAx>
      <c:valAx>
        <c:axId val="17653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999999]0.00,&quot; K&quot;;[&lt;999999999]0.00,,&quot; M&quot;;0.00,&quot; 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[PROJECT.xlsx]Emp-Wise Rejected Qty!PivotTable5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Wise Rejected 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190028980752407"/>
          <c:y val="0.36124356406668678"/>
          <c:w val="0.67330366907261596"/>
          <c:h val="0.39251191162080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'Emp-Wise Rejected Qty'!$C$2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'Emp-Wise Rejected Qty'!$B$3:$B$119</c:f>
              <c:strCache>
                <c:ptCount val="117"/>
                <c:pt idx="0">
                  <c:v>AJAY  KUMAR</c:v>
                </c:pt>
                <c:pt idx="1">
                  <c:v>AJAY YADAV</c:v>
                </c:pt>
                <c:pt idx="2">
                  <c:v>akhilesh kumar</c:v>
                </c:pt>
                <c:pt idx="3">
                  <c:v>AKSHAY</c:v>
                </c:pt>
                <c:pt idx="4">
                  <c:v>AMBRIT LAL</c:v>
                </c:pt>
                <c:pt idx="5">
                  <c:v>AMIT</c:v>
                </c:pt>
                <c:pt idx="6">
                  <c:v>Amit Sahu</c:v>
                </c:pt>
                <c:pt idx="7">
                  <c:v>ANANTU KUMAR</c:v>
                </c:pt>
                <c:pt idx="8">
                  <c:v>anil jha</c:v>
                </c:pt>
                <c:pt idx="9">
                  <c:v>anil kumar</c:v>
                </c:pt>
                <c:pt idx="10">
                  <c:v>ANKIT</c:v>
                </c:pt>
                <c:pt idx="11">
                  <c:v>ANUJ</c:v>
                </c:pt>
                <c:pt idx="12">
                  <c:v>ANUJ 2</c:v>
                </c:pt>
                <c:pt idx="13">
                  <c:v>Arun Salar</c:v>
                </c:pt>
                <c:pt idx="14">
                  <c:v>ASHISH</c:v>
                </c:pt>
                <c:pt idx="15">
                  <c:v>ASHOK</c:v>
                </c:pt>
                <c:pt idx="16">
                  <c:v>ASHVANI</c:v>
                </c:pt>
                <c:pt idx="17">
                  <c:v>AVINASH</c:v>
                </c:pt>
                <c:pt idx="18">
                  <c:v>BABLU GUPTA</c:v>
                </c:pt>
                <c:pt idx="19">
                  <c:v>BALCHAND</c:v>
                </c:pt>
                <c:pt idx="20">
                  <c:v>BALJEET</c:v>
                </c:pt>
                <c:pt idx="21">
                  <c:v>BHAGIRATH</c:v>
                </c:pt>
                <c:pt idx="22">
                  <c:v>BHAGWAN SINGH</c:v>
                </c:pt>
                <c:pt idx="23">
                  <c:v>BHARAT BHUSHAN</c:v>
                </c:pt>
                <c:pt idx="24">
                  <c:v>Bharat Jha</c:v>
                </c:pt>
                <c:pt idx="25">
                  <c:v>BIRENDER</c:v>
                </c:pt>
                <c:pt idx="26">
                  <c:v>BITTU mishra</c:v>
                </c:pt>
                <c:pt idx="27">
                  <c:v>CHANDAN SINGH</c:v>
                </c:pt>
                <c:pt idx="28">
                  <c:v>DHANVEER KUMAR</c:v>
                </c:pt>
                <c:pt idx="29">
                  <c:v>DHARMVEER SINGH</c:v>
                </c:pt>
                <c:pt idx="30">
                  <c:v>FAKIR MOHMAD</c:v>
                </c:pt>
                <c:pt idx="31">
                  <c:v>GAJENDRA KUMAR</c:v>
                </c:pt>
                <c:pt idx="32">
                  <c:v>GANGA RAM</c:v>
                </c:pt>
                <c:pt idx="33">
                  <c:v>GYAN BHUSHAN</c:v>
                </c:pt>
                <c:pt idx="34">
                  <c:v>HARENDER</c:v>
                </c:pt>
                <c:pt idx="35">
                  <c:v>HEMANT</c:v>
                </c:pt>
                <c:pt idx="36">
                  <c:v>HETPAL</c:v>
                </c:pt>
                <c:pt idx="37">
                  <c:v>HOSHIYAR SINGH</c:v>
                </c:pt>
                <c:pt idx="38">
                  <c:v>ISRAIL</c:v>
                </c:pt>
                <c:pt idx="39">
                  <c:v>JAY PARKASH</c:v>
                </c:pt>
                <c:pt idx="40">
                  <c:v>JITENDER KUMAR</c:v>
                </c:pt>
                <c:pt idx="41">
                  <c:v>joginder singh</c:v>
                </c:pt>
                <c:pt idx="42">
                  <c:v>KALI PARSAD</c:v>
                </c:pt>
                <c:pt idx="43">
                  <c:v>KANHAIYA</c:v>
                </c:pt>
                <c:pt idx="44">
                  <c:v>kanhaiya lal</c:v>
                </c:pt>
                <c:pt idx="45">
                  <c:v>Karunakar</c:v>
                </c:pt>
                <c:pt idx="46">
                  <c:v>KIYAMUDIN</c:v>
                </c:pt>
                <c:pt idx="47">
                  <c:v>koshal mishra</c:v>
                </c:pt>
                <c:pt idx="48">
                  <c:v>KRISHNA</c:v>
                </c:pt>
                <c:pt idx="49">
                  <c:v>Mahender</c:v>
                </c:pt>
                <c:pt idx="50">
                  <c:v>MAHENDRA SINGH</c:v>
                </c:pt>
                <c:pt idx="51">
                  <c:v>MANGE RAM</c:v>
                </c:pt>
                <c:pt idx="52">
                  <c:v>Manish</c:v>
                </c:pt>
                <c:pt idx="53">
                  <c:v>Manoj</c:v>
                </c:pt>
                <c:pt idx="54">
                  <c:v>MANOJ KUMAR</c:v>
                </c:pt>
                <c:pt idx="55">
                  <c:v>Mohit</c:v>
                </c:pt>
                <c:pt idx="56">
                  <c:v>Montu Sharma</c:v>
                </c:pt>
                <c:pt idx="57">
                  <c:v>MUKESH</c:v>
                </c:pt>
                <c:pt idx="58">
                  <c:v>MUKESH KUMAR</c:v>
                </c:pt>
                <c:pt idx="59">
                  <c:v>mukesh-1</c:v>
                </c:pt>
                <c:pt idx="60">
                  <c:v>mukesh-1 kumar</c:v>
                </c:pt>
                <c:pt idx="61">
                  <c:v>mukesh-3</c:v>
                </c:pt>
                <c:pt idx="62">
                  <c:v>NAND KISHOR</c:v>
                </c:pt>
                <c:pt idx="63">
                  <c:v>NAVEEN</c:v>
                </c:pt>
                <c:pt idx="64">
                  <c:v>OUTSOURCING</c:v>
                </c:pt>
                <c:pt idx="65">
                  <c:v>PARDEEP KUMAR</c:v>
                </c:pt>
                <c:pt idx="66">
                  <c:v>PAWAN KUMAR</c:v>
                </c:pt>
                <c:pt idx="67">
                  <c:v>phool kumar</c:v>
                </c:pt>
                <c:pt idx="68">
                  <c:v>PREM PAL</c:v>
                </c:pt>
                <c:pt idx="69">
                  <c:v>Pyare Lal</c:v>
                </c:pt>
                <c:pt idx="70">
                  <c:v>raj  kumar</c:v>
                </c:pt>
                <c:pt idx="71">
                  <c:v>RAJ KUMAR</c:v>
                </c:pt>
                <c:pt idx="72">
                  <c:v>RAJEEV CHOUDHARY</c:v>
                </c:pt>
                <c:pt idx="73">
                  <c:v>rajesh</c:v>
                </c:pt>
                <c:pt idx="74">
                  <c:v>RAKESH</c:v>
                </c:pt>
                <c:pt idx="75">
                  <c:v>Ram Chandar</c:v>
                </c:pt>
                <c:pt idx="76">
                  <c:v>RAM JI</c:v>
                </c:pt>
                <c:pt idx="77">
                  <c:v>RAM SUTI</c:v>
                </c:pt>
                <c:pt idx="78">
                  <c:v>RAMJI</c:v>
                </c:pt>
                <c:pt idx="79">
                  <c:v>RAVISH PATHAK</c:v>
                </c:pt>
                <c:pt idx="80">
                  <c:v>ROHIT</c:v>
                </c:pt>
                <c:pt idx="81">
                  <c:v>SAMEER</c:v>
                </c:pt>
                <c:pt idx="82">
                  <c:v>SAMIM ANSARI</c:v>
                </c:pt>
                <c:pt idx="83">
                  <c:v>Sandeep</c:v>
                </c:pt>
                <c:pt idx="84">
                  <c:v>Sandeep kr</c:v>
                </c:pt>
                <c:pt idx="85">
                  <c:v>sanjay  kumar</c:v>
                </c:pt>
                <c:pt idx="86">
                  <c:v>sanjay singh</c:v>
                </c:pt>
                <c:pt idx="87">
                  <c:v>sanjeet</c:v>
                </c:pt>
                <c:pt idx="88">
                  <c:v>SANJEEV  PRINTING</c:v>
                </c:pt>
                <c:pt idx="89">
                  <c:v>SANT RAM</c:v>
                </c:pt>
                <c:pt idx="90">
                  <c:v>SANTOSH</c:v>
                </c:pt>
                <c:pt idx="91">
                  <c:v>SANTOSH KUMAR</c:v>
                </c:pt>
                <c:pt idx="92">
                  <c:v>SANTOSH MISHRA</c:v>
                </c:pt>
                <c:pt idx="93">
                  <c:v>SATENDER</c:v>
                </c:pt>
                <c:pt idx="94">
                  <c:v>shahnwaz</c:v>
                </c:pt>
                <c:pt idx="95">
                  <c:v>sharukh</c:v>
                </c:pt>
                <c:pt idx="96">
                  <c:v>SHARWAN</c:v>
                </c:pt>
                <c:pt idx="97">
                  <c:v>Shekhar Chandra</c:v>
                </c:pt>
                <c:pt idx="98">
                  <c:v>SHRI KANT</c:v>
                </c:pt>
                <c:pt idx="99">
                  <c:v>SHRI NIWASH</c:v>
                </c:pt>
                <c:pt idx="100">
                  <c:v>Shruti Singh</c:v>
                </c:pt>
                <c:pt idx="101">
                  <c:v>SIKANDER</c:v>
                </c:pt>
                <c:pt idx="102">
                  <c:v>SUBHASH SINGH</c:v>
                </c:pt>
                <c:pt idx="103">
                  <c:v>SUNIL</c:v>
                </c:pt>
                <c:pt idx="104">
                  <c:v>sunil singh</c:v>
                </c:pt>
                <c:pt idx="105">
                  <c:v>Surender</c:v>
                </c:pt>
                <c:pt idx="106">
                  <c:v>SURYA BHAN SIGNH</c:v>
                </c:pt>
                <c:pt idx="107">
                  <c:v>TAJENDER</c:v>
                </c:pt>
                <c:pt idx="108">
                  <c:v>UMASHANKER</c:v>
                </c:pt>
                <c:pt idx="109">
                  <c:v>umesh</c:v>
                </c:pt>
                <c:pt idx="110">
                  <c:v>umesh kushwa</c:v>
                </c:pt>
                <c:pt idx="111">
                  <c:v>UPENDER 2</c:v>
                </c:pt>
                <c:pt idx="112">
                  <c:v>UPENDER1</c:v>
                </c:pt>
                <c:pt idx="113">
                  <c:v>VIJAY</c:v>
                </c:pt>
                <c:pt idx="114">
                  <c:v>VINOD</c:v>
                </c:pt>
                <c:pt idx="115">
                  <c:v>VISHAL</c:v>
                </c:pt>
                <c:pt idx="116">
                  <c:v>YOGESH KUMAR</c:v>
                </c:pt>
              </c:strCache>
            </c:strRef>
          </c:cat>
          <c:val>
            <c:numRef>
              <c:f>'Emp-Wise Rejected Qty'!$C$3:$C$119</c:f>
              <c:numCache>
                <c:formatCode>#,##0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60</c:v>
                </c:pt>
                <c:pt idx="17">
                  <c:v>245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70</c:v>
                </c:pt>
                <c:pt idx="34">
                  <c:v>0</c:v>
                </c:pt>
                <c:pt idx="35">
                  <c:v>0</c:v>
                </c:pt>
                <c:pt idx="36">
                  <c:v>130</c:v>
                </c:pt>
                <c:pt idx="37">
                  <c:v>0</c:v>
                </c:pt>
                <c:pt idx="38">
                  <c:v>0</c:v>
                </c:pt>
                <c:pt idx="39">
                  <c:v>160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20</c:v>
                </c:pt>
                <c:pt idx="45">
                  <c:v>45</c:v>
                </c:pt>
                <c:pt idx="46">
                  <c:v>0</c:v>
                </c:pt>
                <c:pt idx="47">
                  <c:v>0</c:v>
                </c:pt>
                <c:pt idx="48">
                  <c:v>50</c:v>
                </c:pt>
                <c:pt idx="49">
                  <c:v>45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45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60</c:v>
                </c:pt>
                <c:pt idx="61">
                  <c:v>0</c:v>
                </c:pt>
                <c:pt idx="62">
                  <c:v>0</c:v>
                </c:pt>
                <c:pt idx="63">
                  <c:v>45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141</c:v>
                </c:pt>
                <c:pt idx="69">
                  <c:v>0</c:v>
                </c:pt>
                <c:pt idx="70">
                  <c:v>250</c:v>
                </c:pt>
                <c:pt idx="71">
                  <c:v>30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70</c:v>
                </c:pt>
                <c:pt idx="76">
                  <c:v>500</c:v>
                </c:pt>
                <c:pt idx="77">
                  <c:v>40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120</c:v>
                </c:pt>
                <c:pt idx="82">
                  <c:v>0</c:v>
                </c:pt>
                <c:pt idx="83">
                  <c:v>0</c:v>
                </c:pt>
                <c:pt idx="84">
                  <c:v>50</c:v>
                </c:pt>
                <c:pt idx="85">
                  <c:v>205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</c:v>
                </c:pt>
                <c:pt idx="91">
                  <c:v>350</c:v>
                </c:pt>
                <c:pt idx="92">
                  <c:v>0</c:v>
                </c:pt>
                <c:pt idx="93">
                  <c:v>230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130</c:v>
                </c:pt>
                <c:pt idx="98">
                  <c:v>0</c:v>
                </c:pt>
                <c:pt idx="99">
                  <c:v>0</c:v>
                </c:pt>
                <c:pt idx="100">
                  <c:v>520867</c:v>
                </c:pt>
                <c:pt idx="101">
                  <c:v>0</c:v>
                </c:pt>
                <c:pt idx="102">
                  <c:v>0</c:v>
                </c:pt>
                <c:pt idx="103">
                  <c:v>60</c:v>
                </c:pt>
                <c:pt idx="104">
                  <c:v>0</c:v>
                </c:pt>
                <c:pt idx="105">
                  <c:v>85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2-4BB8-AF8D-9949621A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9789967"/>
        <c:axId val="1119790447"/>
      </c:barChart>
      <c:catAx>
        <c:axId val="1119789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90447"/>
        <c:crosses val="autoZero"/>
        <c:auto val="1"/>
        <c:lblAlgn val="ctr"/>
        <c:lblOffset val="100"/>
        <c:noMultiLvlLbl val="0"/>
      </c:catAx>
      <c:valAx>
        <c:axId val="111979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Rejected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8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[PROJECT.xlsx]Machine-Wise Rejected Qty 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wise</a:t>
            </a:r>
            <a:r>
              <a:rPr lang="en-US" baseline="0"/>
              <a:t> Rejected Qty</a:t>
            </a:r>
            <a:endParaRPr lang="en-US"/>
          </a:p>
        </c:rich>
      </c:tx>
      <c:layout>
        <c:manualLayout>
          <c:xMode val="edge"/>
          <c:yMode val="edge"/>
          <c:x val="0.33690956313387654"/>
          <c:y val="0.10583052118485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'Machine-Wise Rejected Qty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'Machine-Wise Rejected Qty '!$B$4:$B$90</c:f>
              <c:strCache>
                <c:ptCount val="87"/>
                <c:pt idx="0">
                  <c:v>MC001</c:v>
                </c:pt>
                <c:pt idx="1">
                  <c:v>MC0010</c:v>
                </c:pt>
                <c:pt idx="2">
                  <c:v>MC002</c:v>
                </c:pt>
                <c:pt idx="3">
                  <c:v>MC003</c:v>
                </c:pt>
                <c:pt idx="4">
                  <c:v>MC004</c:v>
                </c:pt>
                <c:pt idx="5">
                  <c:v>MC005</c:v>
                </c:pt>
                <c:pt idx="6">
                  <c:v>MC006</c:v>
                </c:pt>
                <c:pt idx="7">
                  <c:v>MC007</c:v>
                </c:pt>
                <c:pt idx="8">
                  <c:v>MC008</c:v>
                </c:pt>
                <c:pt idx="9">
                  <c:v>MC009</c:v>
                </c:pt>
                <c:pt idx="10">
                  <c:v>MC011</c:v>
                </c:pt>
                <c:pt idx="11">
                  <c:v>MC012</c:v>
                </c:pt>
                <c:pt idx="12">
                  <c:v>MC013</c:v>
                </c:pt>
                <c:pt idx="13">
                  <c:v>MC014</c:v>
                </c:pt>
                <c:pt idx="14">
                  <c:v>MC015</c:v>
                </c:pt>
                <c:pt idx="15">
                  <c:v>MC016</c:v>
                </c:pt>
                <c:pt idx="16">
                  <c:v>MC017</c:v>
                </c:pt>
                <c:pt idx="17">
                  <c:v>MC018</c:v>
                </c:pt>
                <c:pt idx="18">
                  <c:v>MC019</c:v>
                </c:pt>
                <c:pt idx="19">
                  <c:v>MC020</c:v>
                </c:pt>
                <c:pt idx="20">
                  <c:v>MC021</c:v>
                </c:pt>
                <c:pt idx="21">
                  <c:v>MC022</c:v>
                </c:pt>
                <c:pt idx="22">
                  <c:v>MC023</c:v>
                </c:pt>
                <c:pt idx="23">
                  <c:v>MC024</c:v>
                </c:pt>
                <c:pt idx="24">
                  <c:v>MC025</c:v>
                </c:pt>
                <c:pt idx="25">
                  <c:v>MC026</c:v>
                </c:pt>
                <c:pt idx="26">
                  <c:v>MC027</c:v>
                </c:pt>
                <c:pt idx="27">
                  <c:v>MC028</c:v>
                </c:pt>
                <c:pt idx="28">
                  <c:v>MC029</c:v>
                </c:pt>
                <c:pt idx="29">
                  <c:v>MC030</c:v>
                </c:pt>
                <c:pt idx="30">
                  <c:v>MC031</c:v>
                </c:pt>
                <c:pt idx="31">
                  <c:v>MC032</c:v>
                </c:pt>
                <c:pt idx="32">
                  <c:v>MC033</c:v>
                </c:pt>
                <c:pt idx="33">
                  <c:v>MC034</c:v>
                </c:pt>
                <c:pt idx="34">
                  <c:v>MC035</c:v>
                </c:pt>
                <c:pt idx="35">
                  <c:v>MC036</c:v>
                </c:pt>
                <c:pt idx="36">
                  <c:v>MC037</c:v>
                </c:pt>
                <c:pt idx="37">
                  <c:v>MC038</c:v>
                </c:pt>
                <c:pt idx="38">
                  <c:v>MC039</c:v>
                </c:pt>
                <c:pt idx="39">
                  <c:v>MC042</c:v>
                </c:pt>
                <c:pt idx="40">
                  <c:v>MC043</c:v>
                </c:pt>
                <c:pt idx="41">
                  <c:v>MC044</c:v>
                </c:pt>
                <c:pt idx="42">
                  <c:v>MC045</c:v>
                </c:pt>
                <c:pt idx="43">
                  <c:v>MC046</c:v>
                </c:pt>
                <c:pt idx="44">
                  <c:v>MC047</c:v>
                </c:pt>
                <c:pt idx="45">
                  <c:v>MC048</c:v>
                </c:pt>
                <c:pt idx="46">
                  <c:v>MC049</c:v>
                </c:pt>
                <c:pt idx="47">
                  <c:v>MC050</c:v>
                </c:pt>
                <c:pt idx="48">
                  <c:v>MC051</c:v>
                </c:pt>
                <c:pt idx="49">
                  <c:v>MC052</c:v>
                </c:pt>
                <c:pt idx="50">
                  <c:v>MC053</c:v>
                </c:pt>
                <c:pt idx="51">
                  <c:v>MC054</c:v>
                </c:pt>
                <c:pt idx="52">
                  <c:v>MC056</c:v>
                </c:pt>
                <c:pt idx="53">
                  <c:v>MC057</c:v>
                </c:pt>
                <c:pt idx="54">
                  <c:v>MC058</c:v>
                </c:pt>
                <c:pt idx="55">
                  <c:v>MC060</c:v>
                </c:pt>
                <c:pt idx="56">
                  <c:v>MC061</c:v>
                </c:pt>
                <c:pt idx="57">
                  <c:v>MC062</c:v>
                </c:pt>
                <c:pt idx="58">
                  <c:v>MC064</c:v>
                </c:pt>
                <c:pt idx="59">
                  <c:v>MC081</c:v>
                </c:pt>
                <c:pt idx="60">
                  <c:v>MC085</c:v>
                </c:pt>
                <c:pt idx="61">
                  <c:v>MC086</c:v>
                </c:pt>
                <c:pt idx="62">
                  <c:v>MC087</c:v>
                </c:pt>
                <c:pt idx="63">
                  <c:v>MC088</c:v>
                </c:pt>
                <c:pt idx="64">
                  <c:v>MC089</c:v>
                </c:pt>
                <c:pt idx="65">
                  <c:v>MC090</c:v>
                </c:pt>
                <c:pt idx="66">
                  <c:v>MC091</c:v>
                </c:pt>
                <c:pt idx="67">
                  <c:v>MC092</c:v>
                </c:pt>
                <c:pt idx="68">
                  <c:v>MC094</c:v>
                </c:pt>
                <c:pt idx="69">
                  <c:v>MC095</c:v>
                </c:pt>
                <c:pt idx="70">
                  <c:v>MC096</c:v>
                </c:pt>
                <c:pt idx="71">
                  <c:v>MC097</c:v>
                </c:pt>
                <c:pt idx="72">
                  <c:v>MC098</c:v>
                </c:pt>
                <c:pt idx="73">
                  <c:v>MC099</c:v>
                </c:pt>
                <c:pt idx="74">
                  <c:v>MC101</c:v>
                </c:pt>
                <c:pt idx="75">
                  <c:v>MC102</c:v>
                </c:pt>
                <c:pt idx="76">
                  <c:v>MC103</c:v>
                </c:pt>
                <c:pt idx="77">
                  <c:v>MC106</c:v>
                </c:pt>
                <c:pt idx="78">
                  <c:v>MC107</c:v>
                </c:pt>
                <c:pt idx="79">
                  <c:v>MC122</c:v>
                </c:pt>
                <c:pt idx="80">
                  <c:v>MC123</c:v>
                </c:pt>
                <c:pt idx="81">
                  <c:v>MC124</c:v>
                </c:pt>
                <c:pt idx="82">
                  <c:v>MC125</c:v>
                </c:pt>
                <c:pt idx="83">
                  <c:v>MC126</c:v>
                </c:pt>
                <c:pt idx="84">
                  <c:v>MC127</c:v>
                </c:pt>
                <c:pt idx="85">
                  <c:v>MC128</c:v>
                </c:pt>
                <c:pt idx="86">
                  <c:v>MC129</c:v>
                </c:pt>
              </c:strCache>
            </c:strRef>
          </c:cat>
          <c:val>
            <c:numRef>
              <c:f>'Machine-Wise Rejected Qty '!$C$4:$C$90</c:f>
              <c:numCache>
                <c:formatCode>#,##0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33660</c:v>
                </c:pt>
                <c:pt idx="25">
                  <c:v>0</c:v>
                </c:pt>
                <c:pt idx="26">
                  <c:v>0</c:v>
                </c:pt>
                <c:pt idx="27">
                  <c:v>9980</c:v>
                </c:pt>
                <c:pt idx="28">
                  <c:v>9730</c:v>
                </c:pt>
                <c:pt idx="29">
                  <c:v>10550</c:v>
                </c:pt>
                <c:pt idx="30">
                  <c:v>11220</c:v>
                </c:pt>
                <c:pt idx="31">
                  <c:v>7540</c:v>
                </c:pt>
                <c:pt idx="32">
                  <c:v>18740</c:v>
                </c:pt>
                <c:pt idx="33">
                  <c:v>17200</c:v>
                </c:pt>
                <c:pt idx="34">
                  <c:v>15305</c:v>
                </c:pt>
                <c:pt idx="35">
                  <c:v>18250</c:v>
                </c:pt>
                <c:pt idx="36">
                  <c:v>10610</c:v>
                </c:pt>
                <c:pt idx="37">
                  <c:v>15360</c:v>
                </c:pt>
                <c:pt idx="38">
                  <c:v>18060</c:v>
                </c:pt>
                <c:pt idx="39">
                  <c:v>17600</c:v>
                </c:pt>
                <c:pt idx="40">
                  <c:v>15040</c:v>
                </c:pt>
                <c:pt idx="41">
                  <c:v>12400</c:v>
                </c:pt>
                <c:pt idx="42">
                  <c:v>18915</c:v>
                </c:pt>
                <c:pt idx="43">
                  <c:v>7475</c:v>
                </c:pt>
                <c:pt idx="44">
                  <c:v>9140</c:v>
                </c:pt>
                <c:pt idx="45">
                  <c:v>23480</c:v>
                </c:pt>
                <c:pt idx="46">
                  <c:v>22773</c:v>
                </c:pt>
                <c:pt idx="47">
                  <c:v>18990</c:v>
                </c:pt>
                <c:pt idx="48">
                  <c:v>8251</c:v>
                </c:pt>
                <c:pt idx="49">
                  <c:v>3300</c:v>
                </c:pt>
                <c:pt idx="50">
                  <c:v>14430</c:v>
                </c:pt>
                <c:pt idx="51">
                  <c:v>15530</c:v>
                </c:pt>
                <c:pt idx="52">
                  <c:v>45</c:v>
                </c:pt>
                <c:pt idx="53">
                  <c:v>0</c:v>
                </c:pt>
                <c:pt idx="54">
                  <c:v>1931</c:v>
                </c:pt>
                <c:pt idx="55">
                  <c:v>0</c:v>
                </c:pt>
                <c:pt idx="56">
                  <c:v>10</c:v>
                </c:pt>
                <c:pt idx="57">
                  <c:v>735</c:v>
                </c:pt>
                <c:pt idx="58">
                  <c:v>0</c:v>
                </c:pt>
                <c:pt idx="59">
                  <c:v>0</c:v>
                </c:pt>
                <c:pt idx="60">
                  <c:v>10760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500</c:v>
                </c:pt>
                <c:pt idx="69">
                  <c:v>17125</c:v>
                </c:pt>
                <c:pt idx="70">
                  <c:v>260</c:v>
                </c:pt>
                <c:pt idx="71">
                  <c:v>15095</c:v>
                </c:pt>
                <c:pt idx="72">
                  <c:v>14190</c:v>
                </c:pt>
                <c:pt idx="73">
                  <c:v>12380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21030</c:v>
                </c:pt>
                <c:pt idx="84">
                  <c:v>16565</c:v>
                </c:pt>
                <c:pt idx="85">
                  <c:v>4093</c:v>
                </c:pt>
                <c:pt idx="86">
                  <c:v>26480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4-408E-BC85-B2161DF0D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741951"/>
        <c:axId val="917751551"/>
      </c:lineChart>
      <c:catAx>
        <c:axId val="91774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51551"/>
        <c:crosses val="autoZero"/>
        <c:auto val="1"/>
        <c:lblAlgn val="ctr"/>
        <c:lblOffset val="100"/>
        <c:noMultiLvlLbl val="0"/>
      </c:catAx>
      <c:valAx>
        <c:axId val="9177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Rejected</a:t>
                </a:r>
                <a:r>
                  <a:rPr lang="en-GB" baseline="0"/>
                  <a:t>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Manufactured Qty</a:t>
            </a:r>
            <a:r>
              <a:rPr lang="en-US" baseline="0"/>
              <a:t> VS Rejected Qty</a:t>
            </a:r>
          </a:p>
        </c:rich>
      </c:tx>
      <c:layout>
        <c:manualLayout>
          <c:xMode val="edge"/>
          <c:yMode val="edge"/>
          <c:x val="0.24125481103399626"/>
          <c:y val="4.464285714285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10-4ED2-A8FB-721C18F0B2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10-4ED2-A8FB-721C18F0B22F}"/>
              </c:ext>
            </c:extLst>
          </c:dPt>
          <c:cat>
            <c:strRef>
              <c:f>'Manufactured Vs Rejected'!$C$10:$C$11</c:f>
              <c:strCache>
                <c:ptCount val="2"/>
                <c:pt idx="0">
                  <c:v>Manufactured Qty</c:v>
                </c:pt>
                <c:pt idx="1">
                  <c:v>Rejected qty</c:v>
                </c:pt>
              </c:strCache>
            </c:strRef>
          </c:cat>
          <c:val>
            <c:numRef>
              <c:f>'Manufactured Vs Rejected'!$D$10:$D$11</c:f>
              <c:numCache>
                <c:formatCode>[&lt;999999]0.00," K";[&lt;999999999]0.00,," M";0.00," B"</c:formatCode>
                <c:ptCount val="2"/>
                <c:pt idx="0">
                  <c:v>86725064</c:v>
                </c:pt>
                <c:pt idx="1">
                  <c:v>524729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10-4ED2-A8FB-721C18F0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[PROJECT.xlsx]Production Comparison Trend!PivotTable10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Comparison Trend</a:t>
            </a:r>
          </a:p>
        </c:rich>
      </c:tx>
      <c:layout>
        <c:manualLayout>
          <c:xMode val="edge"/>
          <c:yMode val="edge"/>
          <c:x val="0.47833333333333333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'Production Comparison Trend'!$D$3</c:f>
              <c:strCache>
                <c:ptCount val="1"/>
                <c:pt idx="0">
                  <c:v>Total Rejected 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'Production Comparison Trend'!$C$4:$C$10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'Production Comparison Trend'!$D$4:$D$10</c:f>
              <c:numCache>
                <c:formatCode>[&lt;999999]0.00," K";[&lt;999999999]0.00,," M";0.00," B"</c:formatCode>
                <c:ptCount val="7"/>
                <c:pt idx="0">
                  <c:v>33243</c:v>
                </c:pt>
                <c:pt idx="1">
                  <c:v>45463</c:v>
                </c:pt>
                <c:pt idx="2">
                  <c:v>24858</c:v>
                </c:pt>
                <c:pt idx="3">
                  <c:v>6270</c:v>
                </c:pt>
                <c:pt idx="4">
                  <c:v>71186</c:v>
                </c:pt>
                <c:pt idx="5">
                  <c:v>333544</c:v>
                </c:pt>
                <c:pt idx="6">
                  <c:v>10165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A-492B-9FF3-DC69E5F60616}"/>
            </c:ext>
          </c:extLst>
        </c:ser>
        <c:ser>
          <c:idx val="1"/>
          <c:order val="1"/>
          <c:tx>
            <c:strRef>
              <c:f>'Production Comparison Trend'!$E$3</c:f>
              <c:strCache>
                <c:ptCount val="1"/>
                <c:pt idx="0">
                  <c:v>Sum of Produced 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'Production Comparison Trend'!$C$4:$C$10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'Production Comparison Trend'!$E$4:$E$10</c:f>
              <c:numCache>
                <c:formatCode>[&lt;999999]0.00," K";[&lt;999999999]0.00,," M";0.00," B"</c:formatCode>
                <c:ptCount val="7"/>
                <c:pt idx="0">
                  <c:v>6594144</c:v>
                </c:pt>
                <c:pt idx="1">
                  <c:v>11796442</c:v>
                </c:pt>
                <c:pt idx="2">
                  <c:v>9444223</c:v>
                </c:pt>
                <c:pt idx="3">
                  <c:v>1614120</c:v>
                </c:pt>
                <c:pt idx="4">
                  <c:v>11447839</c:v>
                </c:pt>
                <c:pt idx="5">
                  <c:v>82802862</c:v>
                </c:pt>
                <c:pt idx="6">
                  <c:v>953942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A-492B-9FF3-DC69E5F6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340655"/>
        <c:axId val="1765337295"/>
      </c:lineChart>
      <c:catAx>
        <c:axId val="17653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37295"/>
        <c:crosses val="autoZero"/>
        <c:auto val="1"/>
        <c:lblAlgn val="ctr"/>
        <c:lblOffset val="100"/>
        <c:noMultiLvlLbl val="0"/>
      </c:catAx>
      <c:valAx>
        <c:axId val="17653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999999]0.00,&quot; K&quot;;[&lt;999999999]0.00,,&quot; M&quot;;0.00,&quot; 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1013460</xdr:colOff>
      <xdr:row>0</xdr:row>
      <xdr:rowOff>110490</xdr:rowOff>
    </xdr:from>
    <xdr:to>
      <xdr:col>10</xdr:col>
      <xdr:colOff>548640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97C2C-A7F4-B35E-AE55-BC27792BF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41910</xdr:rowOff>
    </xdr:from>
    <xdr:to>
      <xdr:col>14</xdr:col>
      <xdr:colOff>259080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58E2C-2105-04F4-3F86-FA45E3319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3810</xdr:rowOff>
    </xdr:from>
    <xdr:to>
      <xdr:col>12</xdr:col>
      <xdr:colOff>419100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75C49-5273-A229-58A8-C198DCB94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80010</xdr:rowOff>
    </xdr:from>
    <xdr:to>
      <xdr:col>13</xdr:col>
      <xdr:colOff>68580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25B6B-6EF2-D317-F8F9-24FFA1BC9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26670</xdr:rowOff>
    </xdr:from>
    <xdr:to>
      <xdr:col>13</xdr:col>
      <xdr:colOff>297180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E677E-4ACA-51B2-B678-EEC0D9BEC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22860</xdr:rowOff>
    </xdr:from>
    <xdr:to>
      <xdr:col>12</xdr:col>
      <xdr:colOff>601980</xdr:colOff>
      <xdr:row>2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4B8C67A-B7C4-F034-4A79-487731664D5A}"/>
            </a:ext>
          </a:extLst>
        </xdr:cNvPr>
        <xdr:cNvSpPr/>
      </xdr:nvSpPr>
      <xdr:spPr>
        <a:xfrm>
          <a:off x="6134100" y="22860"/>
          <a:ext cx="1783080" cy="38862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2000" b="1"/>
            <a:t>KPI Dashboard </a:t>
          </a:r>
        </a:p>
      </xdr:txBody>
    </xdr:sp>
    <xdr:clientData/>
  </xdr:twoCellAnchor>
  <xdr:twoCellAnchor>
    <xdr:from>
      <xdr:col>0</xdr:col>
      <xdr:colOff>144780</xdr:colOff>
      <xdr:row>2</xdr:row>
      <xdr:rowOff>53340</xdr:rowOff>
    </xdr:from>
    <xdr:to>
      <xdr:col>23</xdr:col>
      <xdr:colOff>121920</xdr:colOff>
      <xdr:row>5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4D4528D-CB97-30BB-4F60-25BA1A7E1057}"/>
            </a:ext>
          </a:extLst>
        </xdr:cNvPr>
        <xdr:cNvSpPr/>
      </xdr:nvSpPr>
      <xdr:spPr>
        <a:xfrm>
          <a:off x="144780" y="419100"/>
          <a:ext cx="13997940" cy="6553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0</xdr:colOff>
      <xdr:row>2</xdr:row>
      <xdr:rowOff>99060</xdr:rowOff>
    </xdr:from>
    <xdr:to>
      <xdr:col>22</xdr:col>
      <xdr:colOff>586740</xdr:colOff>
      <xdr:row>5</xdr:row>
      <xdr:rowOff>68580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11E46EF-F14E-4578-B3C0-803EE4429D82}"/>
            </a:ext>
          </a:extLst>
        </xdr:cNvPr>
        <xdr:cNvSpPr/>
      </xdr:nvSpPr>
      <xdr:spPr>
        <a:xfrm>
          <a:off x="10972800" y="464820"/>
          <a:ext cx="3025140" cy="5181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Wastage Qty </a:t>
          </a:r>
          <a:b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524.73 K </a:t>
          </a:r>
        </a:p>
      </xdr:txBody>
    </xdr:sp>
    <xdr:clientData/>
  </xdr:twoCellAnchor>
  <xdr:twoCellAnchor>
    <xdr:from>
      <xdr:col>0</xdr:col>
      <xdr:colOff>289560</xdr:colOff>
      <xdr:row>2</xdr:row>
      <xdr:rowOff>83820</xdr:rowOff>
    </xdr:from>
    <xdr:to>
      <xdr:col>5</xdr:col>
      <xdr:colOff>388620</xdr:colOff>
      <xdr:row>5</xdr:row>
      <xdr:rowOff>91440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65A2D2D-573D-4481-892C-ED604C1D4A9F}"/>
            </a:ext>
          </a:extLst>
        </xdr:cNvPr>
        <xdr:cNvSpPr/>
      </xdr:nvSpPr>
      <xdr:spPr>
        <a:xfrm>
          <a:off x="289560" y="449580"/>
          <a:ext cx="3147060" cy="5562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Manufactured Qty</a:t>
          </a:r>
          <a:b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200" b="1"/>
            <a:t> </a:t>
          </a:r>
          <a: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86.73 M</a:t>
          </a:r>
          <a:r>
            <a:rPr lang="en-GB" sz="1200" b="1"/>
            <a:t> </a:t>
          </a:r>
        </a:p>
      </xdr:txBody>
    </xdr:sp>
    <xdr:clientData/>
  </xdr:twoCellAnchor>
  <xdr:twoCellAnchor>
    <xdr:from>
      <xdr:col>6</xdr:col>
      <xdr:colOff>350520</xdr:colOff>
      <xdr:row>2</xdr:row>
      <xdr:rowOff>91440</xdr:rowOff>
    </xdr:from>
    <xdr:to>
      <xdr:col>11</xdr:col>
      <xdr:colOff>396240</xdr:colOff>
      <xdr:row>5</xdr:row>
      <xdr:rowOff>91440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B858677-8F2B-43D6-BB2D-EB204FDBC540}"/>
            </a:ext>
          </a:extLst>
        </xdr:cNvPr>
        <xdr:cNvSpPr/>
      </xdr:nvSpPr>
      <xdr:spPr>
        <a:xfrm>
          <a:off x="4008120" y="457200"/>
          <a:ext cx="3093720" cy="5486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Rejected Qty </a:t>
          </a:r>
          <a:b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524.73 K </a:t>
          </a:r>
        </a:p>
      </xdr:txBody>
    </xdr:sp>
    <xdr:clientData/>
  </xdr:twoCellAnchor>
  <xdr:twoCellAnchor>
    <xdr:from>
      <xdr:col>12</xdr:col>
      <xdr:colOff>198120</xdr:colOff>
      <xdr:row>2</xdr:row>
      <xdr:rowOff>106680</xdr:rowOff>
    </xdr:from>
    <xdr:to>
      <xdr:col>17</xdr:col>
      <xdr:colOff>289560</xdr:colOff>
      <xdr:row>5</xdr:row>
      <xdr:rowOff>91440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F43A48C-F284-46B6-B7CF-B346525E3151}"/>
            </a:ext>
          </a:extLst>
        </xdr:cNvPr>
        <xdr:cNvSpPr/>
      </xdr:nvSpPr>
      <xdr:spPr>
        <a:xfrm>
          <a:off x="7513320" y="472440"/>
          <a:ext cx="3139440" cy="5334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Processed Qty </a:t>
          </a:r>
          <a:b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86.20 M </a:t>
          </a:r>
        </a:p>
      </xdr:txBody>
    </xdr:sp>
    <xdr:clientData/>
  </xdr:twoCellAnchor>
  <xdr:twoCellAnchor>
    <xdr:from>
      <xdr:col>0</xdr:col>
      <xdr:colOff>53340</xdr:colOff>
      <xdr:row>16</xdr:row>
      <xdr:rowOff>152400</xdr:rowOff>
    </xdr:from>
    <xdr:to>
      <xdr:col>12</xdr:col>
      <xdr:colOff>53340</xdr:colOff>
      <xdr:row>27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90E6BD-0450-48C6-9729-D996C8B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16</xdr:row>
      <xdr:rowOff>137160</xdr:rowOff>
    </xdr:from>
    <xdr:to>
      <xdr:col>23</xdr:col>
      <xdr:colOff>99060</xdr:colOff>
      <xdr:row>27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B65DB6-1932-423A-9C0D-3C031BCD7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548640</xdr:colOff>
      <xdr:row>6</xdr:row>
      <xdr:rowOff>7620</xdr:rowOff>
    </xdr:from>
    <xdr:to>
      <xdr:col>23</xdr:col>
      <xdr:colOff>137160</xdr:colOff>
      <xdr:row>16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EF015D-01EA-45DC-A17C-3D0FA8762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586740</xdr:colOff>
      <xdr:row>6</xdr:row>
      <xdr:rowOff>7620</xdr:rowOff>
    </xdr:from>
    <xdr:to>
      <xdr:col>16</xdr:col>
      <xdr:colOff>472440</xdr:colOff>
      <xdr:row>16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668E72-DE72-4144-9881-1DDBF8AAD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6</xdr:row>
      <xdr:rowOff>0</xdr:rowOff>
    </xdr:from>
    <xdr:to>
      <xdr:col>8</xdr:col>
      <xdr:colOff>495300</xdr:colOff>
      <xdr:row>16</xdr:row>
      <xdr:rowOff>129540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ACB1E6-0608-41B4-A3F6-C2A12D95A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ina" refreshedDate="45471.960119444448" backgroundQuery="1" createdVersion="8" refreshedVersion="8" minRefreshableVersion="3" recordCount="0" supportSubquery="1" supportAdvancedDrill="1" xr:uid="{1F6FAAB0-A9BA-4F37-8606-3B1DD1AE6AA9}">
  <cacheSource type="external" connectionId="3"/>
  <cacheFields count="8">
    <cacheField name="[Measures].[Total Manufactured Qty]" caption="Total Manufactured Qty" numFmtId="0" hierarchy="43" level="32767"/>
    <cacheField name="[Measures].[Total Rejected qty]" caption="Total Rejected qty" numFmtId="0" hierarchy="45" level="32767"/>
    <cacheField name="[Measures].[Total Processed Qty]" caption="Total Processed Qty" numFmtId="0" hierarchy="44" level="32767"/>
    <cacheField name="[Measures].[Wastage Qty]" caption="Wastage Qty" numFmtId="0" hierarchy="46" level="32767"/>
    <cacheField name="[Measures].[Wastage %]" caption="Wastage %" numFmtId="0" hierarchy="47" level="32767"/>
    <cacheField name="[Measures].[Sum of Total Qty]" caption="Sum of Total Qty" numFmtId="0" hierarchy="41" level="32767"/>
    <cacheField name="[Measures].[Total Produced Qty]" caption="Total Produced Qty" numFmtId="0" hierarchy="48" level="32767"/>
    <cacheField name="[Production Data].[Month].[Month]" caption="Month" numFmtId="0" hierarchy="38" level="1">
      <sharedItems containsSemiMixedTypes="0" containsNonDate="0" containsString="0"/>
    </cacheField>
  </cacheFields>
  <cacheHierarchies count="5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Production Data].[Buyer]" caption="Buyer" attribute="1" defaultMemberUniqueName="[Production Data].[Buyer].[All]" allUniqueName="[Production Data].[Buyer].[All]" dimensionUniqueName="[Production Data]" displayFolder="" count="0" memberValueDatatype="130" unbalanced="0"/>
    <cacheHierarchy uniqueName="[Production Data].[Cust Code]" caption="Cust Code" attribute="1" defaultMemberUniqueName="[Production Data].[Cust Code].[All]" allUniqueName="[Production Data].[Cust Code].[All]" dimensionUniqueName="[Production Data]" displayFolder="" count="0" memberValueDatatype="130" unbalanced="0"/>
    <cacheHierarchy uniqueName="[Production Data].[Cust Name]" caption="Cust Name" attribute="1" defaultMemberUniqueName="[Production Data].[Cust Name].[All]" allUniqueName="[Production Data].[Cust Name].[All]" dimensionUniqueName="[Production Data]" displayFolder="" count="0" memberValueDatatype="130" unbalanced="0"/>
    <cacheHierarchy uniqueName="[Production Data].[Delivery Period]" caption="Delivery Period" attribute="1" defaultMemberUniqueName="[Production Data].[Delivery Period].[All]" allUniqueName="[Production Data].[Delivery Period].[All]" dimensionUniqueName="[Production Data]" displayFolder="" count="0" memberValueDatatype="130" unbalanced="0"/>
    <cacheHierarchy uniqueName="[Production Data].[Department Name]" caption="Department Name" attribute="1" defaultMemberUniqueName="[Production Data].[Department Name].[All]" allUniqueName="[Production Data].[Department Name].[All]" dimensionUniqueName="[Production Data]" displayFolder="" count="0" memberValueDatatype="130" unbalanced="0"/>
    <cacheHierarchy uniqueName="[Production Data].[EMP Code]" caption="EMP Code" attribute="1" defaultMemberUniqueName="[Production Data].[EMP Code].[All]" allUniqueName="[Production Data].[EMP Code].[All]" dimensionUniqueName="[Production Data]" displayFolder="" count="0" memberValueDatatype="130" unbalanced="0"/>
    <cacheHierarchy uniqueName="[Production Data].[Emp Name]" caption="Emp Name" attribute="1" defaultMemberUniqueName="[Production Data].[Emp Name].[All]" allUniqueName="[Production Data].[Emp Name].[All]" dimensionUniqueName="[Production Data]" displayFolder="" count="2" memberValueDatatype="130" unbalanced="0"/>
    <cacheHierarchy uniqueName="[Production Data].[Operation End Time]" caption="Operation End Time" attribute="1" time="1" defaultMemberUniqueName="[Production Data].[Operation End Time].[All]" allUniqueName="[Production Data].[Operation End Time].[All]" dimensionUniqueName="[Production Data]" displayFolder="" count="0" memberValueDatatype="7" unbalanced="0"/>
    <cacheHierarchy uniqueName="[Production Data].[Fiscal Date]" caption="Fiscal Date" attribute="1" time="1" defaultMemberUniqueName="[Production Data].[Fiscal Date].[All]" allUniqueName="[Production Data].[Fiscal Date].[All]" dimensionUniqueName="[Production Data]" displayFolder="" count="0" memberValueDatatype="7" unbalanced="0"/>
    <cacheHierarchy uniqueName="[Production Data].[Form Type]" caption="Form Type" attribute="1" defaultMemberUniqueName="[Production Data].[Form Type].[All]" allUniqueName="[Production Data].[Form Type].[All]" dimensionUniqueName="[Production Data]" displayFolder="" count="0" memberValueDatatype="130" unbalanced="0"/>
    <cacheHierarchy uniqueName="[Production Data].[Item Code]" caption="Item Code" attribute="1" defaultMemberUniqueName="[Production Data].[Item Code].[All]" allUniqueName="[Production Data].[Item Code].[All]" dimensionUniqueName="[Production Data]" displayFolder="" count="0" memberValueDatatype="130" unbalanced="0"/>
    <cacheHierarchy uniqueName="[Production Data].[Item Name]" caption="Item Name" attribute="1" defaultMemberUniqueName="[Production Data].[Item Name].[All]" allUniqueName="[Production Data].[Item Name].[All]" dimensionUniqueName="[Production Data]" displayFolder="" count="0" memberValueDatatype="130" unbalanced="0"/>
    <cacheHierarchy uniqueName="[Production Data].[Machine Code]" caption="Machine Code" attribute="1" defaultMemberUniqueName="[Production Data].[Machine Code].[All]" allUniqueName="[Production Data].[Machine Code].[All]" dimensionUniqueName="[Production Data]" displayFolder="" count="2" memberValueDatatype="130" unbalanced="0"/>
    <cacheHierarchy uniqueName="[Production Data].[Machine Name]" caption="Machine Name" attribute="1" defaultMemberUniqueName="[Production Data].[Machine Name].[All]" allUniqueName="[Production Data].[Machine Name].[All]" dimensionUniqueName="[Production Data]" displayFolder="" count="0" memberValueDatatype="130" unbalanced="0"/>
    <cacheHierarchy uniqueName="[Production Data].[Operation Name]" caption="Operation Name" attribute="1" defaultMemberUniqueName="[Production Data].[Operation Name].[All]" allUniqueName="[Production Data].[Operation Name].[All]" dimensionUniqueName="[Production Data]" displayFolder="" count="0" memberValueDatatype="130" unbalanced="0"/>
    <cacheHierarchy uniqueName="[Production Data].[SAP So Num]" caption="SAP So Num" attribute="1" defaultMemberUniqueName="[Production Data].[SAP So Num].[All]" allUniqueName="[Production Data].[SAP So Num].[All]" dimensionUniqueName="[Production Data]" displayFolder="" count="0" memberValueDatatype="20" unbalanced="0"/>
    <cacheHierarchy uniqueName="[Production Data].[SO Delivery Date]" caption="SO Delivery Date" attribute="1" time="1" defaultMemberUniqueName="[Production Data].[SO Delivery Date].[All]" allUniqueName="[Production Data].[SO Delivery Date].[All]" dimensionUniqueName="[Production Data]" displayFolder="" count="0" memberValueDatatype="7" unbalanced="0"/>
    <cacheHierarchy uniqueName="[Production Data].[Operation Start Time]" caption="Operation Start Time" attribute="1" time="1" defaultMemberUniqueName="[Production Data].[Operation Start Time].[All]" allUniqueName="[Production Data].[Operation Start Time].[All]" dimensionUniqueName="[Production Data]" displayFolder="" count="0" memberValueDatatype="7" unbalanced="0"/>
    <cacheHierarchy uniqueName="[Production Data].[GRC_Date]" caption="GRC_Date" attribute="1" time="1" defaultMemberUniqueName="[Production Data].[GRC_Date].[All]" allUniqueName="[Production Data].[GRC_Date].[All]" dimensionUniqueName="[Production Data]" displayFolder="" count="0" memberValueDatatype="7" unbalanced="0"/>
    <cacheHierarchy uniqueName="[Production Data].[GR_Rate]" caption="GR_Rate" attribute="1" defaultMemberUniqueName="[Production Data].[GR_Rate].[All]" allUniqueName="[Production Data].[GR_Rate].[All]" dimensionUniqueName="[Production Data]" displayFolder="" count="0" memberValueDatatype="5" unbalanced="0"/>
    <cacheHierarchy uniqueName="[Production Data].[User Name]" caption="User Name" attribute="1" defaultMemberUniqueName="[Production Data].[User Name].[All]" allUniqueName="[Production Data].[User Name].[All]" dimensionUniqueName="[Production Data]" displayFolder="" count="0" memberValueDatatype="130" unbalanced="0"/>
    <cacheHierarchy uniqueName="[Production Data].[Variant Name]" caption="Variant Name" attribute="1" defaultMemberUniqueName="[Production Data].[Variant Name].[All]" allUniqueName="[Production Data].[Variant Name].[All]" dimensionUniqueName="[Production Data]" displayFolder="" count="0" memberValueDatatype="130" unbalanced="0"/>
    <cacheHierarchy uniqueName="[Production Data].[WO Date]" caption="WO Date" attribute="1" time="1" defaultMemberUniqueName="[Production Data].[WO Date].[All]" allUniqueName="[Production Data].[WO Date].[All]" dimensionUniqueName="[Production Data]" displayFolder="" count="0" memberValueDatatype="7" unbalanced="0"/>
    <cacheHierarchy uniqueName="[Production Data].[WO Number]" caption="WO Number" attribute="1" defaultMemberUniqueName="[Production Data].[WO Number].[All]" allUniqueName="[Production Data].[WO Number].[All]" dimensionUniqueName="[Production Data]" displayFolder="" count="0" memberValueDatatype="20" unbalanced="0"/>
    <cacheHierarchy uniqueName="[Production Data].[Work Centre Name]" caption="Work Centre Name" attribute="1" defaultMemberUniqueName="[Production Data].[Work Centre Name].[All]" allUniqueName="[Production Data].[Work Centre Name].[All]" dimensionUniqueName="[Production Data]" displayFolder="" count="0" memberValueDatatype="130" unbalanced="0"/>
    <cacheHierarchy uniqueName="[Production Data].[Balance Qty]" caption="Balance Qty" attribute="1" defaultMemberUniqueName="[Production Data].[Balance Qty].[All]" allUniqueName="[Production Data].[Balance Qty].[All]" dimensionUniqueName="[Production Data]" displayFolder="" count="0" memberValueDatatype="20" unbalanced="0"/>
    <cacheHierarchy uniqueName="[Production Data].[Fiscal Year]" caption="Fiscal Year" attribute="1" defaultMemberUniqueName="[Production Data].[Fiscal Year].[All]" allUniqueName="[Production Data].[Fiscal Year].[All]" dimensionUniqueName="[Production Data]" displayFolder="" count="0" memberValueDatatype="20" unbalanced="0"/>
    <cacheHierarchy uniqueName="[Production Data].[Manufactured Qty]" caption="Manufactured Qty" attribute="1" defaultMemberUniqueName="[Production Data].[Manufactured Qty].[All]" allUniqueName="[Production Data].[Manufactured Qty].[All]" dimensionUniqueName="[Production Data]" displayFolder="" count="0" memberValueDatatype="20" unbalanced="0"/>
    <cacheHierarchy uniqueName="[Production Data].[Per day Machine Cost made]" caption="Per day Machine Cost made" attribute="1" defaultMemberUniqueName="[Production Data].[Per day Machine Cost made].[All]" allUniqueName="[Production Data].[Per day Machine Cost made].[All]" dimensionUniqueName="[Production Data]" displayFolder="" count="0" memberValueDatatype="6" unbalanced="0"/>
    <cacheHierarchy uniqueName="[Production Data].[Pressed Qty]" caption="Pressed Qty" attribute="1" defaultMemberUniqueName="[Production Data].[Pressed Qty].[All]" allUniqueName="[Production Data].[Pressed Qty].[All]" dimensionUniqueName="[Production Data]" displayFolder="" count="0" memberValueDatatype="20" unbalanced="0"/>
    <cacheHierarchy uniqueName="[Production Data].[Processed Qty]" caption="Processed Qty" attribute="1" defaultMemberUniqueName="[Production Data].[Processed Qty].[All]" allUniqueName="[Production Data].[Processed Qty].[All]" dimensionUniqueName="[Production Data]" displayFolder="" count="0" memberValueDatatype="20" unbalanced="0"/>
    <cacheHierarchy uniqueName="[Production Data].[Produced Qty]" caption="Produced Qty" attribute="1" defaultMemberUniqueName="[Production Data].[Produced Qty].[All]" allUniqueName="[Production Data].[Produced Qty].[All]" dimensionUniqueName="[Production Data]" displayFolder="" count="0" memberValueDatatype="20" unbalanced="0"/>
    <cacheHierarchy uniqueName="[Production Data].[Rejected Qty]" caption="Rejected Qty" attribute="1" defaultMemberUniqueName="[Production Data].[Rejected Qty].[All]" allUniqueName="[Production Data].[Rejected Qty].[All]" dimensionUniqueName="[Production Data]" displayFolder="" count="0" memberValueDatatype="20" unbalanced="0"/>
    <cacheHierarchy uniqueName="[Production Data].[Repeat]" caption="Repeat" attribute="1" defaultMemberUniqueName="[Production Data].[Repeat].[All]" allUniqueName="[Production Data].[Repeat].[All]" dimensionUniqueName="[Production Data]" displayFolder="" count="0" memberValueDatatype="20" unbalanced="0"/>
    <cacheHierarchy uniqueName="[Production Data].[Total Qty]" caption="Total Qty" attribute="1" defaultMemberUniqueName="[Production Data].[Total Qty].[All]" allUniqueName="[Production Data].[Total Qty].[All]" dimensionUniqueName="[Production Data]" displayFolder="" count="0" memberValueDatatype="20" unbalanced="0"/>
    <cacheHierarchy uniqueName="[Production Data].[Total Value]" caption="Total Value" attribute="1" defaultMemberUniqueName="[Production Data].[Total Value].[All]" allUniqueName="[Production Data].[Total Value].[All]" dimensionUniqueName="[Production Data]" displayFolder="" count="0" memberValueDatatype="6" unbalanced="0"/>
    <cacheHierarchy uniqueName="[Production Data].[WO Qty]" caption="WO Qty" attribute="1" defaultMemberUniqueName="[Production Data].[WO Qty].[All]" allUniqueName="[Production Data].[WO Qty].[All]" dimensionUniqueName="[Production Data]" displayFolder="" count="0" memberValueDatatype="20" unbalanced="0"/>
    <cacheHierarchy uniqueName="[Production Data].[Month]" caption="Month" attribute="1" defaultMemberUniqueName="[Production Data].[Month].[All]" allUniqueName="[Production Data].[Month].[All]" dimensionUniqueName="[Production Data]" displayFolder="" count="2" memberValueDatatype="130" unbalanced="0">
      <fieldsUsage count="2">
        <fieldUsage x="-1"/>
        <fieldUsage x="7"/>
      </fieldsUsage>
    </cacheHierarchy>
    <cacheHierarchy uniqueName="[Production Data].[Month_Num]" caption="Month_Num" attribute="1" defaultMemberUniqueName="[Production Data].[Month_Num].[All]" allUniqueName="[Production Data].[Month_Num].[All]" dimensionUniqueName="[Production Data]" displayFolder="" count="0" memberValueDatatype="20" unbalanced="0"/>
    <cacheHierarchy uniqueName="[Production Data].[Quarter]" caption="Quarter" attribute="1" defaultMemberUniqueName="[Production Data].[Quarter].[All]" allUniqueName="[Production Data].[Quarter].[All]" dimensionUniqueName="[Production Data]" displayFolder="" count="2" memberValueDatatype="130" unbalanced="0"/>
    <cacheHierarchy uniqueName="[Measures].[Sum of Total Qty]" caption="Sum of Total Qty" measure="1" displayFolder="" measureGroup="Production Data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Produced Qty]" caption="Sum of Produced Qty" measure="1" displayFolder="" measureGroup="Production Data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al Manufactured Qty]" caption="Total Manufactured Qty" measure="1" displayFolder="" measureGroup="Calculations" count="0" oneField="1">
      <fieldsUsage count="1">
        <fieldUsage x="0"/>
      </fieldsUsage>
    </cacheHierarchy>
    <cacheHierarchy uniqueName="[Measures].[Total Processed Qty]" caption="Total Processed Qty" measure="1" displayFolder="" measureGroup="Calculations" count="0" oneField="1">
      <fieldsUsage count="1">
        <fieldUsage x="2"/>
      </fieldsUsage>
    </cacheHierarchy>
    <cacheHierarchy uniqueName="[Measures].[Total Rejected qty]" caption="Total Rejected qty" measure="1" displayFolder="" measureGroup="Calculations" count="0" oneField="1">
      <fieldsUsage count="1">
        <fieldUsage x="1"/>
      </fieldsUsage>
    </cacheHierarchy>
    <cacheHierarchy uniqueName="[Measures].[Wastage Qty]" caption="Wastage Qty" measure="1" displayFolder="" measureGroup="Calculations" count="0" oneField="1">
      <fieldsUsage count="1">
        <fieldUsage x="3"/>
      </fieldsUsage>
    </cacheHierarchy>
    <cacheHierarchy uniqueName="[Measures].[Wastage %]" caption="Wastage %" measure="1" displayFolder="" measureGroup="Calculations" count="0" oneField="1">
      <fieldsUsage count="1">
        <fieldUsage x="4"/>
      </fieldsUsage>
    </cacheHierarchy>
    <cacheHierarchy uniqueName="[Measures].[Total Produced Qty]" caption="Total Produced Qty" measure="1" displayFolder="" measureGroup="Calculations" count="0" oneField="1">
      <fieldsUsage count="1">
        <fieldUsage x="6"/>
      </fieldsUsage>
    </cacheHierarchy>
    <cacheHierarchy uniqueName="[Measures].[__XL_Count Production Data]" caption="__XL_Count Production Data" measure="1" displayFolder="" measureGroup="Production Data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Production Data" uniqueName="[Production Data]" caption="Production Data"/>
  </dimensions>
  <measureGroups count="2">
    <measureGroup name="Calculations" caption="Calculations"/>
    <measureGroup name="Production Data" caption="Production 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ina" refreshedDate="45471.96012048611" backgroundQuery="1" createdVersion="8" refreshedVersion="8" minRefreshableVersion="3" recordCount="0" supportSubquery="1" supportAdvancedDrill="1" xr:uid="{723171EC-3B8E-4D7F-BD7D-1120D5EEE835}">
  <cacheSource type="external" connectionId="3"/>
  <cacheFields count="2">
    <cacheField name="[Measures].[Total Rejected qty]" caption="Total Rejected qty" numFmtId="0" hierarchy="45" level="32767"/>
    <cacheField name="[Production Data].[Emp Name].[Emp Name]" caption="Emp Name" numFmtId="0" hierarchy="7" level="1">
      <sharedItems count="117">
        <s v="AJAY  KUMAR"/>
        <s v="AJAY YADAV"/>
        <s v="akhilesh kumar"/>
        <s v="AKSHAY"/>
        <s v="AMBRIT LAL"/>
        <s v="AMIT"/>
        <s v="Amit Sahu"/>
        <s v="ANANTU KUMAR"/>
        <s v="anil jha"/>
        <s v="anil kumar"/>
        <s v="ANKIT"/>
        <s v="ANUJ"/>
        <s v="ANUJ 2"/>
        <s v="Arun Salar"/>
        <s v="ASHISH"/>
        <s v="ASHOK"/>
        <s v="ASHVANI"/>
        <s v="AVINASH"/>
        <s v="BABLU GUPTA"/>
        <s v="BALCHAND"/>
        <s v="BALJEET"/>
        <s v="BHAGIRATH"/>
        <s v="BHAGWAN SINGH"/>
        <s v="BHARAT BHUSHAN"/>
        <s v="Bharat Jha"/>
        <s v="BIRENDER"/>
        <s v="BITTU mishra"/>
        <s v="CHANDAN SINGH"/>
        <s v="DHANVEER KUMAR"/>
        <s v="DHARMVEER SINGH"/>
        <s v="FAKIR MOHMAD"/>
        <s v="GAJENDRA KUMAR"/>
        <s v="GANGA RAM"/>
        <s v="GYAN BHUSHAN"/>
        <s v="HARENDER"/>
        <s v="HEMANT"/>
        <s v="HETPAL"/>
        <s v="HOSHIYAR SINGH"/>
        <s v="ISRAIL"/>
        <s v="JAY PARKASH"/>
        <s v="JITENDER KUMAR"/>
        <s v="joginder singh"/>
        <s v="KALI PARSAD"/>
        <s v="KANHAIYA"/>
        <s v="kanhaiya lal"/>
        <s v="Karunakar"/>
        <s v="KIYAMUDIN"/>
        <s v="koshal mishra"/>
        <s v="KRISHNA"/>
        <s v="Mahender"/>
        <s v="MAHENDRA SINGH"/>
        <s v="MANGE RAM"/>
        <s v="Manish"/>
        <s v="Manoj"/>
        <s v="MANOJ KUMAR"/>
        <s v="Mohit"/>
        <s v="Montu Sharma"/>
        <s v="MUKESH"/>
        <s v="MUKESH KUMAR"/>
        <s v="mukesh-1"/>
        <s v="mukesh-1 kumar"/>
        <s v="mukesh-3"/>
        <s v="NAND KISHOR"/>
        <s v="NAVEEN"/>
        <s v="OUTSOURCING"/>
        <s v="PARDEEP KUMAR"/>
        <s v="PAWAN KUMAR"/>
        <s v="phool kumar"/>
        <s v="PREM PAL"/>
        <s v="Pyare Lal"/>
        <s v="raj  kumar"/>
        <s v="RAJ KUMAR"/>
        <s v="RAJEEV CHOUDHARY"/>
        <s v="rajesh"/>
        <s v="RAKESH"/>
        <s v="Ram Chandar"/>
        <s v="RAM JI"/>
        <s v="RAM SUTI"/>
        <s v="RAMJI"/>
        <s v="RAVISH PATHAK"/>
        <s v="ROHIT"/>
        <s v="SAMEER"/>
        <s v="SAMIM ANSARI"/>
        <s v="Sandeep"/>
        <s v="Sandeep kr"/>
        <s v="sanjay  kumar"/>
        <s v="sanjay singh"/>
        <s v="sanjeet"/>
        <s v="SANJEEV  PRINTING"/>
        <s v="SANT RAM"/>
        <s v="SANTOSH"/>
        <s v="SANTOSH KUMAR"/>
        <s v="SANTOSH MISHRA"/>
        <s v="SATENDER"/>
        <s v="shahnwaz"/>
        <s v="sharukh"/>
        <s v="SHARWAN"/>
        <s v="Shekhar Chandra"/>
        <s v="SHRI KANT"/>
        <s v="SHRI NIWASH"/>
        <s v="Shruti Singh"/>
        <s v="SIKANDER"/>
        <s v="SUBHASH SINGH"/>
        <s v="SUNIL"/>
        <s v="sunil singh"/>
        <s v="Surender"/>
        <s v="SURYA BHAN SIGNH"/>
        <s v="TAJENDER"/>
        <s v="UMASHANKER"/>
        <s v="umesh"/>
        <s v="umesh kushwa"/>
        <s v="UPENDER 2"/>
        <s v="UPENDER1"/>
        <s v="VIJAY"/>
        <s v="VINOD"/>
        <s v="VISHAL"/>
        <s v="YOGESH KUMAR"/>
      </sharedItems>
    </cacheField>
  </cacheFields>
  <cacheHierarchies count="5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Production Data].[Buyer]" caption="Buyer" attribute="1" defaultMemberUniqueName="[Production Data].[Buyer].[All]" allUniqueName="[Production Data].[Buyer].[All]" dimensionUniqueName="[Production Data]" displayFolder="" count="0" memberValueDatatype="130" unbalanced="0"/>
    <cacheHierarchy uniqueName="[Production Data].[Cust Code]" caption="Cust Code" attribute="1" defaultMemberUniqueName="[Production Data].[Cust Code].[All]" allUniqueName="[Production Data].[Cust Code].[All]" dimensionUniqueName="[Production Data]" displayFolder="" count="0" memberValueDatatype="130" unbalanced="0"/>
    <cacheHierarchy uniqueName="[Production Data].[Cust Name]" caption="Cust Name" attribute="1" defaultMemberUniqueName="[Production Data].[Cust Name].[All]" allUniqueName="[Production Data].[Cust Name].[All]" dimensionUniqueName="[Production Data]" displayFolder="" count="0" memberValueDatatype="130" unbalanced="0"/>
    <cacheHierarchy uniqueName="[Production Data].[Delivery Period]" caption="Delivery Period" attribute="1" defaultMemberUniqueName="[Production Data].[Delivery Period].[All]" allUniqueName="[Production Data].[Delivery Period].[All]" dimensionUniqueName="[Production Data]" displayFolder="" count="0" memberValueDatatype="130" unbalanced="0"/>
    <cacheHierarchy uniqueName="[Production Data].[Department Name]" caption="Department Name" attribute="1" defaultMemberUniqueName="[Production Data].[Department Name].[All]" allUniqueName="[Production Data].[Department Name].[All]" dimensionUniqueName="[Production Data]" displayFolder="" count="0" memberValueDatatype="130" unbalanced="0"/>
    <cacheHierarchy uniqueName="[Production Data].[EMP Code]" caption="EMP Code" attribute="1" defaultMemberUniqueName="[Production Data].[EMP Code].[All]" allUniqueName="[Production Data].[EMP Code].[All]" dimensionUniqueName="[Production Data]" displayFolder="" count="0" memberValueDatatype="130" unbalanced="0"/>
    <cacheHierarchy uniqueName="[Production Data].[Emp Name]" caption="Emp Name" attribute="1" defaultMemberUniqueName="[Production Data].[Emp Name].[All]" allUniqueName="[Production Data].[Emp Name].[All]" dimensionUniqueName="[Production Data]" displayFolder="" count="2" memberValueDatatype="130" unbalanced="0">
      <fieldsUsage count="2">
        <fieldUsage x="-1"/>
        <fieldUsage x="1"/>
      </fieldsUsage>
    </cacheHierarchy>
    <cacheHierarchy uniqueName="[Production Data].[Operation End Time]" caption="Operation End Time" attribute="1" time="1" defaultMemberUniqueName="[Production Data].[Operation End Time].[All]" allUniqueName="[Production Data].[Operation End Time].[All]" dimensionUniqueName="[Production Data]" displayFolder="" count="0" memberValueDatatype="7" unbalanced="0"/>
    <cacheHierarchy uniqueName="[Production Data].[Fiscal Date]" caption="Fiscal Date" attribute="1" time="1" defaultMemberUniqueName="[Production Data].[Fiscal Date].[All]" allUniqueName="[Production Data].[Fiscal Date].[All]" dimensionUniqueName="[Production Data]" displayFolder="" count="0" memberValueDatatype="7" unbalanced="0"/>
    <cacheHierarchy uniqueName="[Production Data].[Form Type]" caption="Form Type" attribute="1" defaultMemberUniqueName="[Production Data].[Form Type].[All]" allUniqueName="[Production Data].[Form Type].[All]" dimensionUniqueName="[Production Data]" displayFolder="" count="0" memberValueDatatype="130" unbalanced="0"/>
    <cacheHierarchy uniqueName="[Production Data].[Item Code]" caption="Item Code" attribute="1" defaultMemberUniqueName="[Production Data].[Item Code].[All]" allUniqueName="[Production Data].[Item Code].[All]" dimensionUniqueName="[Production Data]" displayFolder="" count="0" memberValueDatatype="130" unbalanced="0"/>
    <cacheHierarchy uniqueName="[Production Data].[Item Name]" caption="Item Name" attribute="1" defaultMemberUniqueName="[Production Data].[Item Name].[All]" allUniqueName="[Production Data].[Item Name].[All]" dimensionUniqueName="[Production Data]" displayFolder="" count="0" memberValueDatatype="130" unbalanced="0"/>
    <cacheHierarchy uniqueName="[Production Data].[Machine Code]" caption="Machine Code" attribute="1" defaultMemberUniqueName="[Production Data].[Machine Code].[All]" allUniqueName="[Production Data].[Machine Code].[All]" dimensionUniqueName="[Production Data]" displayFolder="" count="0" memberValueDatatype="130" unbalanced="0"/>
    <cacheHierarchy uniqueName="[Production Data].[Machine Name]" caption="Machine Name" attribute="1" defaultMemberUniqueName="[Production Data].[Machine Name].[All]" allUniqueName="[Production Data].[Machine Name].[All]" dimensionUniqueName="[Production Data]" displayFolder="" count="0" memberValueDatatype="130" unbalanced="0"/>
    <cacheHierarchy uniqueName="[Production Data].[Operation Name]" caption="Operation Name" attribute="1" defaultMemberUniqueName="[Production Data].[Operation Name].[All]" allUniqueName="[Production Data].[Operation Name].[All]" dimensionUniqueName="[Production Data]" displayFolder="" count="0" memberValueDatatype="130" unbalanced="0"/>
    <cacheHierarchy uniqueName="[Production Data].[SAP So Num]" caption="SAP So Num" attribute="1" defaultMemberUniqueName="[Production Data].[SAP So Num].[All]" allUniqueName="[Production Data].[SAP So Num].[All]" dimensionUniqueName="[Production Data]" displayFolder="" count="0" memberValueDatatype="20" unbalanced="0"/>
    <cacheHierarchy uniqueName="[Production Data].[SO Delivery Date]" caption="SO Delivery Date" attribute="1" time="1" defaultMemberUniqueName="[Production Data].[SO Delivery Date].[All]" allUniqueName="[Production Data].[SO Delivery Date].[All]" dimensionUniqueName="[Production Data]" displayFolder="" count="0" memberValueDatatype="7" unbalanced="0"/>
    <cacheHierarchy uniqueName="[Production Data].[Operation Start Time]" caption="Operation Start Time" attribute="1" time="1" defaultMemberUniqueName="[Production Data].[Operation Start Time].[All]" allUniqueName="[Production Data].[Operation Start Time].[All]" dimensionUniqueName="[Production Data]" displayFolder="" count="0" memberValueDatatype="7" unbalanced="0"/>
    <cacheHierarchy uniqueName="[Production Data].[GRC_Date]" caption="GRC_Date" attribute="1" time="1" defaultMemberUniqueName="[Production Data].[GRC_Date].[All]" allUniqueName="[Production Data].[GRC_Date].[All]" dimensionUniqueName="[Production Data]" displayFolder="" count="0" memberValueDatatype="7" unbalanced="0"/>
    <cacheHierarchy uniqueName="[Production Data].[GR_Rate]" caption="GR_Rate" attribute="1" defaultMemberUniqueName="[Production Data].[GR_Rate].[All]" allUniqueName="[Production Data].[GR_Rate].[All]" dimensionUniqueName="[Production Data]" displayFolder="" count="0" memberValueDatatype="5" unbalanced="0"/>
    <cacheHierarchy uniqueName="[Production Data].[User Name]" caption="User Name" attribute="1" defaultMemberUniqueName="[Production Data].[User Name].[All]" allUniqueName="[Production Data].[User Name].[All]" dimensionUniqueName="[Production Data]" displayFolder="" count="0" memberValueDatatype="130" unbalanced="0"/>
    <cacheHierarchy uniqueName="[Production Data].[Variant Name]" caption="Variant Name" attribute="1" defaultMemberUniqueName="[Production Data].[Variant Name].[All]" allUniqueName="[Production Data].[Variant Name].[All]" dimensionUniqueName="[Production Data]" displayFolder="" count="0" memberValueDatatype="130" unbalanced="0"/>
    <cacheHierarchy uniqueName="[Production Data].[WO Date]" caption="WO Date" attribute="1" time="1" defaultMemberUniqueName="[Production Data].[WO Date].[All]" allUniqueName="[Production Data].[WO Date].[All]" dimensionUniqueName="[Production Data]" displayFolder="" count="0" memberValueDatatype="7" unbalanced="0"/>
    <cacheHierarchy uniqueName="[Production Data].[WO Number]" caption="WO Number" attribute="1" defaultMemberUniqueName="[Production Data].[WO Number].[All]" allUniqueName="[Production Data].[WO Number].[All]" dimensionUniqueName="[Production Data]" displayFolder="" count="0" memberValueDatatype="20" unbalanced="0"/>
    <cacheHierarchy uniqueName="[Production Data].[Work Centre Name]" caption="Work Centre Name" attribute="1" defaultMemberUniqueName="[Production Data].[Work Centre Name].[All]" allUniqueName="[Production Data].[Work Centre Name].[All]" dimensionUniqueName="[Production Data]" displayFolder="" count="0" memberValueDatatype="130" unbalanced="0"/>
    <cacheHierarchy uniqueName="[Production Data].[Balance Qty]" caption="Balance Qty" attribute="1" defaultMemberUniqueName="[Production Data].[Balance Qty].[All]" allUniqueName="[Production Data].[Balance Qty].[All]" dimensionUniqueName="[Production Data]" displayFolder="" count="0" memberValueDatatype="20" unbalanced="0"/>
    <cacheHierarchy uniqueName="[Production Data].[Fiscal Year]" caption="Fiscal Year" attribute="1" defaultMemberUniqueName="[Production Data].[Fiscal Year].[All]" allUniqueName="[Production Data].[Fiscal Year].[All]" dimensionUniqueName="[Production Data]" displayFolder="" count="0" memberValueDatatype="20" unbalanced="0"/>
    <cacheHierarchy uniqueName="[Production Data].[Manufactured Qty]" caption="Manufactured Qty" attribute="1" defaultMemberUniqueName="[Production Data].[Manufactured Qty].[All]" allUniqueName="[Production Data].[Manufactured Qty].[All]" dimensionUniqueName="[Production Data]" displayFolder="" count="0" memberValueDatatype="20" unbalanced="0"/>
    <cacheHierarchy uniqueName="[Production Data].[Per day Machine Cost made]" caption="Per day Machine Cost made" attribute="1" defaultMemberUniqueName="[Production Data].[Per day Machine Cost made].[All]" allUniqueName="[Production Data].[Per day Machine Cost made].[All]" dimensionUniqueName="[Production Data]" displayFolder="" count="0" memberValueDatatype="6" unbalanced="0"/>
    <cacheHierarchy uniqueName="[Production Data].[Pressed Qty]" caption="Pressed Qty" attribute="1" defaultMemberUniqueName="[Production Data].[Pressed Qty].[All]" allUniqueName="[Production Data].[Pressed Qty].[All]" dimensionUniqueName="[Production Data]" displayFolder="" count="0" memberValueDatatype="20" unbalanced="0"/>
    <cacheHierarchy uniqueName="[Production Data].[Processed Qty]" caption="Processed Qty" attribute="1" defaultMemberUniqueName="[Production Data].[Processed Qty].[All]" allUniqueName="[Production Data].[Processed Qty].[All]" dimensionUniqueName="[Production Data]" displayFolder="" count="0" memberValueDatatype="20" unbalanced="0"/>
    <cacheHierarchy uniqueName="[Production Data].[Produced Qty]" caption="Produced Qty" attribute="1" defaultMemberUniqueName="[Production Data].[Produced Qty].[All]" allUniqueName="[Production Data].[Produced Qty].[All]" dimensionUniqueName="[Production Data]" displayFolder="" count="0" memberValueDatatype="20" unbalanced="0"/>
    <cacheHierarchy uniqueName="[Production Data].[Rejected Qty]" caption="Rejected Qty" attribute="1" defaultMemberUniqueName="[Production Data].[Rejected Qty].[All]" allUniqueName="[Production Data].[Rejected Qty].[All]" dimensionUniqueName="[Production Data]" displayFolder="" count="0" memberValueDatatype="20" unbalanced="0"/>
    <cacheHierarchy uniqueName="[Production Data].[Repeat]" caption="Repeat" attribute="1" defaultMemberUniqueName="[Production Data].[Repeat].[All]" allUniqueName="[Production Data].[Repeat].[All]" dimensionUniqueName="[Production Data]" displayFolder="" count="0" memberValueDatatype="20" unbalanced="0"/>
    <cacheHierarchy uniqueName="[Production Data].[Total Qty]" caption="Total Qty" attribute="1" defaultMemberUniqueName="[Production Data].[Total Qty].[All]" allUniqueName="[Production Data].[Total Qty].[All]" dimensionUniqueName="[Production Data]" displayFolder="" count="0" memberValueDatatype="20" unbalanced="0"/>
    <cacheHierarchy uniqueName="[Production Data].[Total Value]" caption="Total Value" attribute="1" defaultMemberUniqueName="[Production Data].[Total Value].[All]" allUniqueName="[Production Data].[Total Value].[All]" dimensionUniqueName="[Production Data]" displayFolder="" count="0" memberValueDatatype="6" unbalanced="0"/>
    <cacheHierarchy uniqueName="[Production Data].[WO Qty]" caption="WO Qty" attribute="1" defaultMemberUniqueName="[Production Data].[WO Qty].[All]" allUniqueName="[Production Data].[WO Qty].[All]" dimensionUniqueName="[Production Data]" displayFolder="" count="0" memberValueDatatype="20" unbalanced="0"/>
    <cacheHierarchy uniqueName="[Production Data].[Month]" caption="Month" attribute="1" defaultMemberUniqueName="[Production Data].[Month].[All]" allUniqueName="[Production Data].[Month].[All]" dimensionUniqueName="[Production Data]" displayFolder="" count="0" memberValueDatatype="130" unbalanced="0"/>
    <cacheHierarchy uniqueName="[Production Data].[Month_Num]" caption="Month_Num" attribute="1" defaultMemberUniqueName="[Production Data].[Month_Num].[All]" allUniqueName="[Production Data].[Month_Num].[All]" dimensionUniqueName="[Production Data]" displayFolder="" count="0" memberValueDatatype="20" unbalanced="0"/>
    <cacheHierarchy uniqueName="[Production Data].[Quarter]" caption="Quarter" attribute="1" defaultMemberUniqueName="[Production Data].[Quarter].[All]" allUniqueName="[Production Data].[Quarter].[All]" dimensionUniqueName="[Production Data]" displayFolder="" count="2" memberValueDatatype="130" unbalanced="0"/>
    <cacheHierarchy uniqueName="[Measures].[Sum of Total Qty]" caption="Sum of Total Qty" measure="1" displayFolder="" measureGroup="Production Data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Produced Qty]" caption="Sum of Produced Qty" measure="1" displayFolder="" measureGroup="Production Data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al Manufactured Qty]" caption="Total Manufactured Qty" measure="1" displayFolder="" measureGroup="Calculations" count="0"/>
    <cacheHierarchy uniqueName="[Measures].[Total Processed Qty]" caption="Total Processed Qty" measure="1" displayFolder="" measureGroup="Calculations" count="0"/>
    <cacheHierarchy uniqueName="[Measures].[Total Rejected qty]" caption="Total Rejected qty" measure="1" displayFolder="" measureGroup="Calculations" count="0" oneField="1">
      <fieldsUsage count="1">
        <fieldUsage x="0"/>
      </fieldsUsage>
    </cacheHierarchy>
    <cacheHierarchy uniqueName="[Measures].[Wastage Qty]" caption="Wastage Qty" measure="1" displayFolder="" measureGroup="Calculations" count="0"/>
    <cacheHierarchy uniqueName="[Measures].[Wastage %]" caption="Wastage %" measure="1" displayFolder="" measureGroup="Calculations" count="0"/>
    <cacheHierarchy uniqueName="[Measures].[Total Produced Qty]" caption="Total Produced Qty" measure="1" displayFolder="" measureGroup="Calculations" count="0"/>
    <cacheHierarchy uniqueName="[Measures].[__XL_Count Production Data]" caption="__XL_Count Production Data" measure="1" displayFolder="" measureGroup="Production Data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Production Data" uniqueName="[Production Data]" caption="Production Data"/>
  </dimensions>
  <measureGroups count="2">
    <measureGroup name="Calculations" caption="Calculations"/>
    <measureGroup name="Production Data" caption="Production 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ina" refreshedDate="45471.960121412034" backgroundQuery="1" createdVersion="8" refreshedVersion="8" minRefreshableVersion="3" recordCount="0" supportSubquery="1" supportAdvancedDrill="1" xr:uid="{DA706CBE-5DDA-4535-92DE-0F3DDD9B2500}">
  <cacheSource type="external" connectionId="3"/>
  <cacheFields count="2">
    <cacheField name="[Measures].[Total Rejected qty]" caption="Total Rejected qty" numFmtId="0" hierarchy="45" level="32767"/>
    <cacheField name="[Production Data].[Machine Code].[Machine Code]" caption="Machine Code" numFmtId="0" hierarchy="13" level="1">
      <sharedItems count="87">
        <s v="MC001"/>
        <s v="MC0010"/>
        <s v="MC002"/>
        <s v="MC003"/>
        <s v="MC004"/>
        <s v="MC005"/>
        <s v="MC006"/>
        <s v="MC007"/>
        <s v="MC008"/>
        <s v="MC009"/>
        <s v="MC011"/>
        <s v="MC012"/>
        <s v="MC013"/>
        <s v="MC014"/>
        <s v="MC015"/>
        <s v="MC016"/>
        <s v="MC017"/>
        <s v="MC018"/>
        <s v="MC019"/>
        <s v="MC020"/>
        <s v="MC021"/>
        <s v="MC022"/>
        <s v="MC023"/>
        <s v="MC024"/>
        <s v="MC025"/>
        <s v="MC026"/>
        <s v="MC027"/>
        <s v="MC028"/>
        <s v="MC029"/>
        <s v="MC030"/>
        <s v="MC031"/>
        <s v="MC032"/>
        <s v="MC033"/>
        <s v="MC034"/>
        <s v="MC035"/>
        <s v="MC036"/>
        <s v="MC037"/>
        <s v="MC038"/>
        <s v="MC039"/>
        <s v="MC042"/>
        <s v="MC043"/>
        <s v="MC044"/>
        <s v="MC045"/>
        <s v="MC046"/>
        <s v="MC047"/>
        <s v="MC048"/>
        <s v="MC049"/>
        <s v="MC050"/>
        <s v="MC051"/>
        <s v="MC052"/>
        <s v="MC053"/>
        <s v="MC054"/>
        <s v="MC056"/>
        <s v="MC057"/>
        <s v="MC058"/>
        <s v="MC060"/>
        <s v="MC061"/>
        <s v="MC062"/>
        <s v="MC064"/>
        <s v="MC081"/>
        <s v="MC085"/>
        <s v="MC086"/>
        <s v="MC087"/>
        <s v="MC088"/>
        <s v="MC089"/>
        <s v="MC090"/>
        <s v="MC091"/>
        <s v="MC092"/>
        <s v="MC094"/>
        <s v="MC095"/>
        <s v="MC096"/>
        <s v="MC097"/>
        <s v="MC098"/>
        <s v="MC099"/>
        <s v="MC101"/>
        <s v="MC102"/>
        <s v="MC103"/>
        <s v="MC106"/>
        <s v="MC107"/>
        <s v="MC122"/>
        <s v="MC123"/>
        <s v="MC124"/>
        <s v="MC125"/>
        <s v="MC126"/>
        <s v="MC127"/>
        <s v="MC128"/>
        <s v="MC129"/>
      </sharedItems>
    </cacheField>
  </cacheFields>
  <cacheHierarchies count="5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Production Data].[Buyer]" caption="Buyer" attribute="1" defaultMemberUniqueName="[Production Data].[Buyer].[All]" allUniqueName="[Production Data].[Buyer].[All]" dimensionUniqueName="[Production Data]" displayFolder="" count="0" memberValueDatatype="130" unbalanced="0"/>
    <cacheHierarchy uniqueName="[Production Data].[Cust Code]" caption="Cust Code" attribute="1" defaultMemberUniqueName="[Production Data].[Cust Code].[All]" allUniqueName="[Production Data].[Cust Code].[All]" dimensionUniqueName="[Production Data]" displayFolder="" count="0" memberValueDatatype="130" unbalanced="0"/>
    <cacheHierarchy uniqueName="[Production Data].[Cust Name]" caption="Cust Name" attribute="1" defaultMemberUniqueName="[Production Data].[Cust Name].[All]" allUniqueName="[Production Data].[Cust Name].[All]" dimensionUniqueName="[Production Data]" displayFolder="" count="0" memberValueDatatype="130" unbalanced="0"/>
    <cacheHierarchy uniqueName="[Production Data].[Delivery Period]" caption="Delivery Period" attribute="1" defaultMemberUniqueName="[Production Data].[Delivery Period].[All]" allUniqueName="[Production Data].[Delivery Period].[All]" dimensionUniqueName="[Production Data]" displayFolder="" count="0" memberValueDatatype="130" unbalanced="0"/>
    <cacheHierarchy uniqueName="[Production Data].[Department Name]" caption="Department Name" attribute="1" defaultMemberUniqueName="[Production Data].[Department Name].[All]" allUniqueName="[Production Data].[Department Name].[All]" dimensionUniqueName="[Production Data]" displayFolder="" count="0" memberValueDatatype="130" unbalanced="0"/>
    <cacheHierarchy uniqueName="[Production Data].[EMP Code]" caption="EMP Code" attribute="1" defaultMemberUniqueName="[Production Data].[EMP Code].[All]" allUniqueName="[Production Data].[EMP Code].[All]" dimensionUniqueName="[Production Data]" displayFolder="" count="0" memberValueDatatype="130" unbalanced="0"/>
    <cacheHierarchy uniqueName="[Production Data].[Emp Name]" caption="Emp Name" attribute="1" defaultMemberUniqueName="[Production Data].[Emp Name].[All]" allUniqueName="[Production Data].[Emp Name].[All]" dimensionUniqueName="[Production Data]" displayFolder="" count="0" memberValueDatatype="130" unbalanced="0"/>
    <cacheHierarchy uniqueName="[Production Data].[Operation End Time]" caption="Operation End Time" attribute="1" time="1" defaultMemberUniqueName="[Production Data].[Operation End Time].[All]" allUniqueName="[Production Data].[Operation End Time].[All]" dimensionUniqueName="[Production Data]" displayFolder="" count="0" memberValueDatatype="7" unbalanced="0"/>
    <cacheHierarchy uniqueName="[Production Data].[Fiscal Date]" caption="Fiscal Date" attribute="1" time="1" defaultMemberUniqueName="[Production Data].[Fiscal Date].[All]" allUniqueName="[Production Data].[Fiscal Date].[All]" dimensionUniqueName="[Production Data]" displayFolder="" count="0" memberValueDatatype="7" unbalanced="0"/>
    <cacheHierarchy uniqueName="[Production Data].[Form Type]" caption="Form Type" attribute="1" defaultMemberUniqueName="[Production Data].[Form Type].[All]" allUniqueName="[Production Data].[Form Type].[All]" dimensionUniqueName="[Production Data]" displayFolder="" count="0" memberValueDatatype="130" unbalanced="0"/>
    <cacheHierarchy uniqueName="[Production Data].[Item Code]" caption="Item Code" attribute="1" defaultMemberUniqueName="[Production Data].[Item Code].[All]" allUniqueName="[Production Data].[Item Code].[All]" dimensionUniqueName="[Production Data]" displayFolder="" count="0" memberValueDatatype="130" unbalanced="0"/>
    <cacheHierarchy uniqueName="[Production Data].[Item Name]" caption="Item Name" attribute="1" defaultMemberUniqueName="[Production Data].[Item Name].[All]" allUniqueName="[Production Data].[Item Name].[All]" dimensionUniqueName="[Production Data]" displayFolder="" count="0" memberValueDatatype="130" unbalanced="0"/>
    <cacheHierarchy uniqueName="[Production Data].[Machine Code]" caption="Machine Code" attribute="1" defaultMemberUniqueName="[Production Data].[Machine Code].[All]" allUniqueName="[Production Data].[Machine Code].[All]" dimensionUniqueName="[Production Data]" displayFolder="" count="2" memberValueDatatype="130" unbalanced="0">
      <fieldsUsage count="2">
        <fieldUsage x="-1"/>
        <fieldUsage x="1"/>
      </fieldsUsage>
    </cacheHierarchy>
    <cacheHierarchy uniqueName="[Production Data].[Machine Name]" caption="Machine Name" attribute="1" defaultMemberUniqueName="[Production Data].[Machine Name].[All]" allUniqueName="[Production Data].[Machine Name].[All]" dimensionUniqueName="[Production Data]" displayFolder="" count="0" memberValueDatatype="130" unbalanced="0"/>
    <cacheHierarchy uniqueName="[Production Data].[Operation Name]" caption="Operation Name" attribute="1" defaultMemberUniqueName="[Production Data].[Operation Name].[All]" allUniqueName="[Production Data].[Operation Name].[All]" dimensionUniqueName="[Production Data]" displayFolder="" count="0" memberValueDatatype="130" unbalanced="0"/>
    <cacheHierarchy uniqueName="[Production Data].[SAP So Num]" caption="SAP So Num" attribute="1" defaultMemberUniqueName="[Production Data].[SAP So Num].[All]" allUniqueName="[Production Data].[SAP So Num].[All]" dimensionUniqueName="[Production Data]" displayFolder="" count="0" memberValueDatatype="20" unbalanced="0"/>
    <cacheHierarchy uniqueName="[Production Data].[SO Delivery Date]" caption="SO Delivery Date" attribute="1" time="1" defaultMemberUniqueName="[Production Data].[SO Delivery Date].[All]" allUniqueName="[Production Data].[SO Delivery Date].[All]" dimensionUniqueName="[Production Data]" displayFolder="" count="0" memberValueDatatype="7" unbalanced="0"/>
    <cacheHierarchy uniqueName="[Production Data].[Operation Start Time]" caption="Operation Start Time" attribute="1" time="1" defaultMemberUniqueName="[Production Data].[Operation Start Time].[All]" allUniqueName="[Production Data].[Operation Start Time].[All]" dimensionUniqueName="[Production Data]" displayFolder="" count="0" memberValueDatatype="7" unbalanced="0"/>
    <cacheHierarchy uniqueName="[Production Data].[GRC_Date]" caption="GRC_Date" attribute="1" time="1" defaultMemberUniqueName="[Production Data].[GRC_Date].[All]" allUniqueName="[Production Data].[GRC_Date].[All]" dimensionUniqueName="[Production Data]" displayFolder="" count="0" memberValueDatatype="7" unbalanced="0"/>
    <cacheHierarchy uniqueName="[Production Data].[GR_Rate]" caption="GR_Rate" attribute="1" defaultMemberUniqueName="[Production Data].[GR_Rate].[All]" allUniqueName="[Production Data].[GR_Rate].[All]" dimensionUniqueName="[Production Data]" displayFolder="" count="0" memberValueDatatype="5" unbalanced="0"/>
    <cacheHierarchy uniqueName="[Production Data].[User Name]" caption="User Name" attribute="1" defaultMemberUniqueName="[Production Data].[User Name].[All]" allUniqueName="[Production Data].[User Name].[All]" dimensionUniqueName="[Production Data]" displayFolder="" count="0" memberValueDatatype="130" unbalanced="0"/>
    <cacheHierarchy uniqueName="[Production Data].[Variant Name]" caption="Variant Name" attribute="1" defaultMemberUniqueName="[Production Data].[Variant Name].[All]" allUniqueName="[Production Data].[Variant Name].[All]" dimensionUniqueName="[Production Data]" displayFolder="" count="0" memberValueDatatype="130" unbalanced="0"/>
    <cacheHierarchy uniqueName="[Production Data].[WO Date]" caption="WO Date" attribute="1" time="1" defaultMemberUniqueName="[Production Data].[WO Date].[All]" allUniqueName="[Production Data].[WO Date].[All]" dimensionUniqueName="[Production Data]" displayFolder="" count="0" memberValueDatatype="7" unbalanced="0"/>
    <cacheHierarchy uniqueName="[Production Data].[WO Number]" caption="WO Number" attribute="1" defaultMemberUniqueName="[Production Data].[WO Number].[All]" allUniqueName="[Production Data].[WO Number].[All]" dimensionUniqueName="[Production Data]" displayFolder="" count="0" memberValueDatatype="20" unbalanced="0"/>
    <cacheHierarchy uniqueName="[Production Data].[Work Centre Name]" caption="Work Centre Name" attribute="1" defaultMemberUniqueName="[Production Data].[Work Centre Name].[All]" allUniqueName="[Production Data].[Work Centre Name].[All]" dimensionUniqueName="[Production Data]" displayFolder="" count="0" memberValueDatatype="130" unbalanced="0"/>
    <cacheHierarchy uniqueName="[Production Data].[Balance Qty]" caption="Balance Qty" attribute="1" defaultMemberUniqueName="[Production Data].[Balance Qty].[All]" allUniqueName="[Production Data].[Balance Qty].[All]" dimensionUniqueName="[Production Data]" displayFolder="" count="0" memberValueDatatype="20" unbalanced="0"/>
    <cacheHierarchy uniqueName="[Production Data].[Fiscal Year]" caption="Fiscal Year" attribute="1" defaultMemberUniqueName="[Production Data].[Fiscal Year].[All]" allUniqueName="[Production Data].[Fiscal Year].[All]" dimensionUniqueName="[Production Data]" displayFolder="" count="0" memberValueDatatype="20" unbalanced="0"/>
    <cacheHierarchy uniqueName="[Production Data].[Manufactured Qty]" caption="Manufactured Qty" attribute="1" defaultMemberUniqueName="[Production Data].[Manufactured Qty].[All]" allUniqueName="[Production Data].[Manufactured Qty].[All]" dimensionUniqueName="[Production Data]" displayFolder="" count="0" memberValueDatatype="20" unbalanced="0"/>
    <cacheHierarchy uniqueName="[Production Data].[Per day Machine Cost made]" caption="Per day Machine Cost made" attribute="1" defaultMemberUniqueName="[Production Data].[Per day Machine Cost made].[All]" allUniqueName="[Production Data].[Per day Machine Cost made].[All]" dimensionUniqueName="[Production Data]" displayFolder="" count="0" memberValueDatatype="6" unbalanced="0"/>
    <cacheHierarchy uniqueName="[Production Data].[Pressed Qty]" caption="Pressed Qty" attribute="1" defaultMemberUniqueName="[Production Data].[Pressed Qty].[All]" allUniqueName="[Production Data].[Pressed Qty].[All]" dimensionUniqueName="[Production Data]" displayFolder="" count="0" memberValueDatatype="20" unbalanced="0"/>
    <cacheHierarchy uniqueName="[Production Data].[Processed Qty]" caption="Processed Qty" attribute="1" defaultMemberUniqueName="[Production Data].[Processed Qty].[All]" allUniqueName="[Production Data].[Processed Qty].[All]" dimensionUniqueName="[Production Data]" displayFolder="" count="0" memberValueDatatype="20" unbalanced="0"/>
    <cacheHierarchy uniqueName="[Production Data].[Produced Qty]" caption="Produced Qty" attribute="1" defaultMemberUniqueName="[Production Data].[Produced Qty].[All]" allUniqueName="[Production Data].[Produced Qty].[All]" dimensionUniqueName="[Production Data]" displayFolder="" count="0" memberValueDatatype="20" unbalanced="0"/>
    <cacheHierarchy uniqueName="[Production Data].[Rejected Qty]" caption="Rejected Qty" attribute="1" defaultMemberUniqueName="[Production Data].[Rejected Qty].[All]" allUniqueName="[Production Data].[Rejected Qty].[All]" dimensionUniqueName="[Production Data]" displayFolder="" count="0" memberValueDatatype="20" unbalanced="0"/>
    <cacheHierarchy uniqueName="[Production Data].[Repeat]" caption="Repeat" attribute="1" defaultMemberUniqueName="[Production Data].[Repeat].[All]" allUniqueName="[Production Data].[Repeat].[All]" dimensionUniqueName="[Production Data]" displayFolder="" count="0" memberValueDatatype="20" unbalanced="0"/>
    <cacheHierarchy uniqueName="[Production Data].[Total Qty]" caption="Total Qty" attribute="1" defaultMemberUniqueName="[Production Data].[Total Qty].[All]" allUniqueName="[Production Data].[Total Qty].[All]" dimensionUniqueName="[Production Data]" displayFolder="" count="0" memberValueDatatype="20" unbalanced="0"/>
    <cacheHierarchy uniqueName="[Production Data].[Total Value]" caption="Total Value" attribute="1" defaultMemberUniqueName="[Production Data].[Total Value].[All]" allUniqueName="[Production Data].[Total Value].[All]" dimensionUniqueName="[Production Data]" displayFolder="" count="0" memberValueDatatype="6" unbalanced="0"/>
    <cacheHierarchy uniqueName="[Production Data].[WO Qty]" caption="WO Qty" attribute="1" defaultMemberUniqueName="[Production Data].[WO Qty].[All]" allUniqueName="[Production Data].[WO Qty].[All]" dimensionUniqueName="[Production Data]" displayFolder="" count="0" memberValueDatatype="20" unbalanced="0"/>
    <cacheHierarchy uniqueName="[Production Data].[Month]" caption="Month" attribute="1" defaultMemberUniqueName="[Production Data].[Month].[All]" allUniqueName="[Production Data].[Month].[All]" dimensionUniqueName="[Production Data]" displayFolder="" count="0" memberValueDatatype="130" unbalanced="0"/>
    <cacheHierarchy uniqueName="[Production Data].[Month_Num]" caption="Month_Num" attribute="1" defaultMemberUniqueName="[Production Data].[Month_Num].[All]" allUniqueName="[Production Data].[Month_Num].[All]" dimensionUniqueName="[Production Data]" displayFolder="" count="0" memberValueDatatype="20" unbalanced="0"/>
    <cacheHierarchy uniqueName="[Production Data].[Quarter]" caption="Quarter" attribute="1" defaultMemberUniqueName="[Production Data].[Quarter].[All]" allUniqueName="[Production Data].[Quarter].[All]" dimensionUniqueName="[Production Data]" displayFolder="" count="2" memberValueDatatype="130" unbalanced="0"/>
    <cacheHierarchy uniqueName="[Measures].[Sum of Total Qty]" caption="Sum of Total Qty" measure="1" displayFolder="" measureGroup="Production Data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Produced Qty]" caption="Sum of Produced Qty" measure="1" displayFolder="" measureGroup="Production Data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al Manufactured Qty]" caption="Total Manufactured Qty" measure="1" displayFolder="" measureGroup="Calculations" count="0"/>
    <cacheHierarchy uniqueName="[Measures].[Total Processed Qty]" caption="Total Processed Qty" measure="1" displayFolder="" measureGroup="Calculations" count="0"/>
    <cacheHierarchy uniqueName="[Measures].[Total Rejected qty]" caption="Total Rejected qty" measure="1" displayFolder="" measureGroup="Calculations" count="0" oneField="1">
      <fieldsUsage count="1">
        <fieldUsage x="0"/>
      </fieldsUsage>
    </cacheHierarchy>
    <cacheHierarchy uniqueName="[Measures].[Wastage Qty]" caption="Wastage Qty" measure="1" displayFolder="" measureGroup="Calculations" count="0"/>
    <cacheHierarchy uniqueName="[Measures].[Wastage %]" caption="Wastage %" measure="1" displayFolder="" measureGroup="Calculations" count="0"/>
    <cacheHierarchy uniqueName="[Measures].[Total Produced Qty]" caption="Total Produced Qty" measure="1" displayFolder="" measureGroup="Calculations" count="0"/>
    <cacheHierarchy uniqueName="[Measures].[__XL_Count Production Data]" caption="__XL_Count Production Data" measure="1" displayFolder="" measureGroup="Production Data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Production Data" uniqueName="[Production Data]" caption="Production Data"/>
  </dimensions>
  <measureGroups count="2">
    <measureGroup name="Calculations" caption="Calculations"/>
    <measureGroup name="Production Data" caption="Production 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ina" refreshedDate="45471.960122337965" backgroundQuery="1" createdVersion="8" refreshedVersion="8" minRefreshableVersion="3" recordCount="0" supportSubquery="1" supportAdvancedDrill="1" xr:uid="{CBFF7C1F-8FD2-4577-9315-15E74C0E31E0}">
  <cacheSource type="external" connectionId="3"/>
  <cacheFields count="3">
    <cacheField name="[Measures].[Total Manufactured Qty]" caption="Total Manufactured Qty" numFmtId="0" hierarchy="43" level="32767"/>
    <cacheField name="[Measures].[Total Rejected qty]" caption="Total Rejected qty" numFmtId="0" hierarchy="45" level="32767"/>
    <cacheField name="[Production Data].[Month].[Month]" caption="Month" numFmtId="0" hierarchy="38" level="1">
      <sharedItems containsSemiMixedTypes="0" containsNonDate="0" containsString="0"/>
    </cacheField>
  </cacheFields>
  <cacheHierarchies count="5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Production Data].[Buyer]" caption="Buyer" attribute="1" defaultMemberUniqueName="[Production Data].[Buyer].[All]" allUniqueName="[Production Data].[Buyer].[All]" dimensionUniqueName="[Production Data]" displayFolder="" count="0" memberValueDatatype="130" unbalanced="0"/>
    <cacheHierarchy uniqueName="[Production Data].[Cust Code]" caption="Cust Code" attribute="1" defaultMemberUniqueName="[Production Data].[Cust Code].[All]" allUniqueName="[Production Data].[Cust Code].[All]" dimensionUniqueName="[Production Data]" displayFolder="" count="0" memberValueDatatype="130" unbalanced="0"/>
    <cacheHierarchy uniqueName="[Production Data].[Cust Name]" caption="Cust Name" attribute="1" defaultMemberUniqueName="[Production Data].[Cust Name].[All]" allUniqueName="[Production Data].[Cust Name].[All]" dimensionUniqueName="[Production Data]" displayFolder="" count="0" memberValueDatatype="130" unbalanced="0"/>
    <cacheHierarchy uniqueName="[Production Data].[Delivery Period]" caption="Delivery Period" attribute="1" defaultMemberUniqueName="[Production Data].[Delivery Period].[All]" allUniqueName="[Production Data].[Delivery Period].[All]" dimensionUniqueName="[Production Data]" displayFolder="" count="0" memberValueDatatype="130" unbalanced="0"/>
    <cacheHierarchy uniqueName="[Production Data].[Department Name]" caption="Department Name" attribute="1" defaultMemberUniqueName="[Production Data].[Department Name].[All]" allUniqueName="[Production Data].[Department Name].[All]" dimensionUniqueName="[Production Data]" displayFolder="" count="0" memberValueDatatype="130" unbalanced="0"/>
    <cacheHierarchy uniqueName="[Production Data].[EMP Code]" caption="EMP Code" attribute="1" defaultMemberUniqueName="[Production Data].[EMP Code].[All]" allUniqueName="[Production Data].[EMP Code].[All]" dimensionUniqueName="[Production Data]" displayFolder="" count="0" memberValueDatatype="130" unbalanced="0"/>
    <cacheHierarchy uniqueName="[Production Data].[Emp Name]" caption="Emp Name" attribute="1" defaultMemberUniqueName="[Production Data].[Emp Name].[All]" allUniqueName="[Production Data].[Emp Name].[All]" dimensionUniqueName="[Production Data]" displayFolder="" count="0" memberValueDatatype="130" unbalanced="0"/>
    <cacheHierarchy uniqueName="[Production Data].[Operation End Time]" caption="Operation End Time" attribute="1" time="1" defaultMemberUniqueName="[Production Data].[Operation End Time].[All]" allUniqueName="[Production Data].[Operation End Time].[All]" dimensionUniqueName="[Production Data]" displayFolder="" count="0" memberValueDatatype="7" unbalanced="0"/>
    <cacheHierarchy uniqueName="[Production Data].[Fiscal Date]" caption="Fiscal Date" attribute="1" time="1" defaultMemberUniqueName="[Production Data].[Fiscal Date].[All]" allUniqueName="[Production Data].[Fiscal Date].[All]" dimensionUniqueName="[Production Data]" displayFolder="" count="0" memberValueDatatype="7" unbalanced="0"/>
    <cacheHierarchy uniqueName="[Production Data].[Form Type]" caption="Form Type" attribute="1" defaultMemberUniqueName="[Production Data].[Form Type].[All]" allUniqueName="[Production Data].[Form Type].[All]" dimensionUniqueName="[Production Data]" displayFolder="" count="0" memberValueDatatype="130" unbalanced="0"/>
    <cacheHierarchy uniqueName="[Production Data].[Item Code]" caption="Item Code" attribute="1" defaultMemberUniqueName="[Production Data].[Item Code].[All]" allUniqueName="[Production Data].[Item Code].[All]" dimensionUniqueName="[Production Data]" displayFolder="" count="0" memberValueDatatype="130" unbalanced="0"/>
    <cacheHierarchy uniqueName="[Production Data].[Item Name]" caption="Item Name" attribute="1" defaultMemberUniqueName="[Production Data].[Item Name].[All]" allUniqueName="[Production Data].[Item Name].[All]" dimensionUniqueName="[Production Data]" displayFolder="" count="0" memberValueDatatype="130" unbalanced="0"/>
    <cacheHierarchy uniqueName="[Production Data].[Machine Code]" caption="Machine Code" attribute="1" defaultMemberUniqueName="[Production Data].[Machine Code].[All]" allUniqueName="[Production Data].[Machine Code].[All]" dimensionUniqueName="[Production Data]" displayFolder="" count="0" memberValueDatatype="130" unbalanced="0"/>
    <cacheHierarchy uniqueName="[Production Data].[Machine Name]" caption="Machine Name" attribute="1" defaultMemberUniqueName="[Production Data].[Machine Name].[All]" allUniqueName="[Production Data].[Machine Name].[All]" dimensionUniqueName="[Production Data]" displayFolder="" count="0" memberValueDatatype="130" unbalanced="0"/>
    <cacheHierarchy uniqueName="[Production Data].[Operation Name]" caption="Operation Name" attribute="1" defaultMemberUniqueName="[Production Data].[Operation Name].[All]" allUniqueName="[Production Data].[Operation Name].[All]" dimensionUniqueName="[Production Data]" displayFolder="" count="0" memberValueDatatype="130" unbalanced="0"/>
    <cacheHierarchy uniqueName="[Production Data].[SAP So Num]" caption="SAP So Num" attribute="1" defaultMemberUniqueName="[Production Data].[SAP So Num].[All]" allUniqueName="[Production Data].[SAP So Num].[All]" dimensionUniqueName="[Production Data]" displayFolder="" count="0" memberValueDatatype="20" unbalanced="0"/>
    <cacheHierarchy uniqueName="[Production Data].[SO Delivery Date]" caption="SO Delivery Date" attribute="1" time="1" defaultMemberUniqueName="[Production Data].[SO Delivery Date].[All]" allUniqueName="[Production Data].[SO Delivery Date].[All]" dimensionUniqueName="[Production Data]" displayFolder="" count="0" memberValueDatatype="7" unbalanced="0"/>
    <cacheHierarchy uniqueName="[Production Data].[Operation Start Time]" caption="Operation Start Time" attribute="1" time="1" defaultMemberUniqueName="[Production Data].[Operation Start Time].[All]" allUniqueName="[Production Data].[Operation Start Time].[All]" dimensionUniqueName="[Production Data]" displayFolder="" count="0" memberValueDatatype="7" unbalanced="0"/>
    <cacheHierarchy uniqueName="[Production Data].[GRC_Date]" caption="GRC_Date" attribute="1" time="1" defaultMemberUniqueName="[Production Data].[GRC_Date].[All]" allUniqueName="[Production Data].[GRC_Date].[All]" dimensionUniqueName="[Production Data]" displayFolder="" count="0" memberValueDatatype="7" unbalanced="0"/>
    <cacheHierarchy uniqueName="[Production Data].[GR_Rate]" caption="GR_Rate" attribute="1" defaultMemberUniqueName="[Production Data].[GR_Rate].[All]" allUniqueName="[Production Data].[GR_Rate].[All]" dimensionUniqueName="[Production Data]" displayFolder="" count="0" memberValueDatatype="5" unbalanced="0"/>
    <cacheHierarchy uniqueName="[Production Data].[User Name]" caption="User Name" attribute="1" defaultMemberUniqueName="[Production Data].[User Name].[All]" allUniqueName="[Production Data].[User Name].[All]" dimensionUniqueName="[Production Data]" displayFolder="" count="0" memberValueDatatype="130" unbalanced="0"/>
    <cacheHierarchy uniqueName="[Production Data].[Variant Name]" caption="Variant Name" attribute="1" defaultMemberUniqueName="[Production Data].[Variant Name].[All]" allUniqueName="[Production Data].[Variant Name].[All]" dimensionUniqueName="[Production Data]" displayFolder="" count="0" memberValueDatatype="130" unbalanced="0"/>
    <cacheHierarchy uniqueName="[Production Data].[WO Date]" caption="WO Date" attribute="1" time="1" defaultMemberUniqueName="[Production Data].[WO Date].[All]" allUniqueName="[Production Data].[WO Date].[All]" dimensionUniqueName="[Production Data]" displayFolder="" count="0" memberValueDatatype="7" unbalanced="0"/>
    <cacheHierarchy uniqueName="[Production Data].[WO Number]" caption="WO Number" attribute="1" defaultMemberUniqueName="[Production Data].[WO Number].[All]" allUniqueName="[Production Data].[WO Number].[All]" dimensionUniqueName="[Production Data]" displayFolder="" count="0" memberValueDatatype="20" unbalanced="0"/>
    <cacheHierarchy uniqueName="[Production Data].[Work Centre Name]" caption="Work Centre Name" attribute="1" defaultMemberUniqueName="[Production Data].[Work Centre Name].[All]" allUniqueName="[Production Data].[Work Centre Name].[All]" dimensionUniqueName="[Production Data]" displayFolder="" count="0" memberValueDatatype="130" unbalanced="0"/>
    <cacheHierarchy uniqueName="[Production Data].[Balance Qty]" caption="Balance Qty" attribute="1" defaultMemberUniqueName="[Production Data].[Balance Qty].[All]" allUniqueName="[Production Data].[Balance Qty].[All]" dimensionUniqueName="[Production Data]" displayFolder="" count="0" memberValueDatatype="20" unbalanced="0"/>
    <cacheHierarchy uniqueName="[Production Data].[Fiscal Year]" caption="Fiscal Year" attribute="1" defaultMemberUniqueName="[Production Data].[Fiscal Year].[All]" allUniqueName="[Production Data].[Fiscal Year].[All]" dimensionUniqueName="[Production Data]" displayFolder="" count="0" memberValueDatatype="20" unbalanced="0"/>
    <cacheHierarchy uniqueName="[Production Data].[Manufactured Qty]" caption="Manufactured Qty" attribute="1" defaultMemberUniqueName="[Production Data].[Manufactured Qty].[All]" allUniqueName="[Production Data].[Manufactured Qty].[All]" dimensionUniqueName="[Production Data]" displayFolder="" count="0" memberValueDatatype="20" unbalanced="0"/>
    <cacheHierarchy uniqueName="[Production Data].[Per day Machine Cost made]" caption="Per day Machine Cost made" attribute="1" defaultMemberUniqueName="[Production Data].[Per day Machine Cost made].[All]" allUniqueName="[Production Data].[Per day Machine Cost made].[All]" dimensionUniqueName="[Production Data]" displayFolder="" count="0" memberValueDatatype="6" unbalanced="0"/>
    <cacheHierarchy uniqueName="[Production Data].[Pressed Qty]" caption="Pressed Qty" attribute="1" defaultMemberUniqueName="[Production Data].[Pressed Qty].[All]" allUniqueName="[Production Data].[Pressed Qty].[All]" dimensionUniqueName="[Production Data]" displayFolder="" count="0" memberValueDatatype="20" unbalanced="0"/>
    <cacheHierarchy uniqueName="[Production Data].[Processed Qty]" caption="Processed Qty" attribute="1" defaultMemberUniqueName="[Production Data].[Processed Qty].[All]" allUniqueName="[Production Data].[Processed Qty].[All]" dimensionUniqueName="[Production Data]" displayFolder="" count="0" memberValueDatatype="20" unbalanced="0"/>
    <cacheHierarchy uniqueName="[Production Data].[Produced Qty]" caption="Produced Qty" attribute="1" defaultMemberUniqueName="[Production Data].[Produced Qty].[All]" allUniqueName="[Production Data].[Produced Qty].[All]" dimensionUniqueName="[Production Data]" displayFolder="" count="0" memberValueDatatype="20" unbalanced="0"/>
    <cacheHierarchy uniqueName="[Production Data].[Rejected Qty]" caption="Rejected Qty" attribute="1" defaultMemberUniqueName="[Production Data].[Rejected Qty].[All]" allUniqueName="[Production Data].[Rejected Qty].[All]" dimensionUniqueName="[Production Data]" displayFolder="" count="0" memberValueDatatype="20" unbalanced="0"/>
    <cacheHierarchy uniqueName="[Production Data].[Repeat]" caption="Repeat" attribute="1" defaultMemberUniqueName="[Production Data].[Repeat].[All]" allUniqueName="[Production Data].[Repeat].[All]" dimensionUniqueName="[Production Data]" displayFolder="" count="0" memberValueDatatype="20" unbalanced="0"/>
    <cacheHierarchy uniqueName="[Production Data].[Total Qty]" caption="Total Qty" attribute="1" defaultMemberUniqueName="[Production Data].[Total Qty].[All]" allUniqueName="[Production Data].[Total Qty].[All]" dimensionUniqueName="[Production Data]" displayFolder="" count="0" memberValueDatatype="20" unbalanced="0"/>
    <cacheHierarchy uniqueName="[Production Data].[Total Value]" caption="Total Value" attribute="1" defaultMemberUniqueName="[Production Data].[Total Value].[All]" allUniqueName="[Production Data].[Total Value].[All]" dimensionUniqueName="[Production Data]" displayFolder="" count="0" memberValueDatatype="6" unbalanced="0"/>
    <cacheHierarchy uniqueName="[Production Data].[WO Qty]" caption="WO Qty" attribute="1" defaultMemberUniqueName="[Production Data].[WO Qty].[All]" allUniqueName="[Production Data].[WO Qty].[All]" dimensionUniqueName="[Production Data]" displayFolder="" count="0" memberValueDatatype="20" unbalanced="0"/>
    <cacheHierarchy uniqueName="[Production Data].[Month]" caption="Month" attribute="1" defaultMemberUniqueName="[Production Data].[Month].[All]" allUniqueName="[Production Data].[Month].[All]" dimensionUniqueName="[Production Data]" displayFolder="" count="2" memberValueDatatype="130" unbalanced="0">
      <fieldsUsage count="2">
        <fieldUsage x="-1"/>
        <fieldUsage x="2"/>
      </fieldsUsage>
    </cacheHierarchy>
    <cacheHierarchy uniqueName="[Production Data].[Month_Num]" caption="Month_Num" attribute="1" defaultMemberUniqueName="[Production Data].[Month_Num].[All]" allUniqueName="[Production Data].[Month_Num].[All]" dimensionUniqueName="[Production Data]" displayFolder="" count="0" memberValueDatatype="20" unbalanced="0"/>
    <cacheHierarchy uniqueName="[Production Data].[Quarter]" caption="Quarter" attribute="1" defaultMemberUniqueName="[Production Data].[Quarter].[All]" allUniqueName="[Production Data].[Quarter].[All]" dimensionUniqueName="[Production Data]" displayFolder="" count="2" memberValueDatatype="130" unbalanced="0"/>
    <cacheHierarchy uniqueName="[Measures].[Sum of Total Qty]" caption="Sum of Total Qty" measure="1" displayFolder="" measureGroup="Production Data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Produced Qty]" caption="Sum of Produced Qty" measure="1" displayFolder="" measureGroup="Production Data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al Manufactured Qty]" caption="Total Manufactured Qty" measure="1" displayFolder="" measureGroup="Calculations" count="0" oneField="1">
      <fieldsUsage count="1">
        <fieldUsage x="0"/>
      </fieldsUsage>
    </cacheHierarchy>
    <cacheHierarchy uniqueName="[Measures].[Total Processed Qty]" caption="Total Processed Qty" measure="1" displayFolder="" measureGroup="Calculations" count="0"/>
    <cacheHierarchy uniqueName="[Measures].[Total Rejected qty]" caption="Total Rejected qty" measure="1" displayFolder="" measureGroup="Calculations" count="0" oneField="1">
      <fieldsUsage count="1">
        <fieldUsage x="1"/>
      </fieldsUsage>
    </cacheHierarchy>
    <cacheHierarchy uniqueName="[Measures].[Wastage Qty]" caption="Wastage Qty" measure="1" displayFolder="" measureGroup="Calculations" count="0"/>
    <cacheHierarchy uniqueName="[Measures].[Wastage %]" caption="Wastage %" measure="1" displayFolder="" measureGroup="Calculations" count="0"/>
    <cacheHierarchy uniqueName="[Measures].[Total Produced Qty]" caption="Total Produced Qty" measure="1" displayFolder="" measureGroup="Calculations" count="0"/>
    <cacheHierarchy uniqueName="[Measures].[__XL_Count Production Data]" caption="__XL_Count Production Data" measure="1" displayFolder="" measureGroup="Production Data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Production Data" uniqueName="[Production Data]" caption="Production Data"/>
  </dimensions>
  <measureGroups count="2">
    <measureGroup name="Calculations" caption="Calculations"/>
    <measureGroup name="Production Data" caption="Production 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ina" refreshedDate="45471.960123379627" backgroundQuery="1" createdVersion="8" refreshedVersion="8" minRefreshableVersion="3" recordCount="0" supportSubquery="1" supportAdvancedDrill="1" xr:uid="{AD32E80E-2911-484B-A14E-D8F714A96BD3}">
  <cacheSource type="external" connectionId="3"/>
  <cacheFields count="4">
    <cacheField name="[Measures].[Total Manufactured Qty]" caption="Total Manufactured Qty" numFmtId="0" hierarchy="43" level="32767"/>
    <cacheField name="[Measures].[Total Rejected qty]" caption="Total Rejected qty" numFmtId="0" hierarchy="45" level="32767"/>
    <cacheField name="[Production Data].[Department Name].[Department Name]" caption="Department Name" numFmtId="0" hierarchy="5" level="1">
      <sharedItems count="2">
        <s v="Printed Labels"/>
        <s v="Woven Labels"/>
      </sharedItems>
    </cacheField>
    <cacheField name="[Production Data].[Month].[Month]" caption="Month" numFmtId="0" hierarchy="38" level="1">
      <sharedItems containsSemiMixedTypes="0" containsNonDate="0" containsString="0"/>
    </cacheField>
  </cacheFields>
  <cacheHierarchies count="5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Production Data].[Buyer]" caption="Buyer" attribute="1" defaultMemberUniqueName="[Production Data].[Buyer].[All]" allUniqueName="[Production Data].[Buyer].[All]" dimensionUniqueName="[Production Data]" displayFolder="" count="0" memberValueDatatype="130" unbalanced="0"/>
    <cacheHierarchy uniqueName="[Production Data].[Cust Code]" caption="Cust Code" attribute="1" defaultMemberUniqueName="[Production Data].[Cust Code].[All]" allUniqueName="[Production Data].[Cust Code].[All]" dimensionUniqueName="[Production Data]" displayFolder="" count="0" memberValueDatatype="130" unbalanced="0"/>
    <cacheHierarchy uniqueName="[Production Data].[Cust Name]" caption="Cust Name" attribute="1" defaultMemberUniqueName="[Production Data].[Cust Name].[All]" allUniqueName="[Production Data].[Cust Name].[All]" dimensionUniqueName="[Production Data]" displayFolder="" count="0" memberValueDatatype="130" unbalanced="0"/>
    <cacheHierarchy uniqueName="[Production Data].[Delivery Period]" caption="Delivery Period" attribute="1" defaultMemberUniqueName="[Production Data].[Delivery Period].[All]" allUniqueName="[Production Data].[Delivery Period].[All]" dimensionUniqueName="[Production Data]" displayFolder="" count="0" memberValueDatatype="130" unbalanced="0"/>
    <cacheHierarchy uniqueName="[Production Data].[Department Name]" caption="Department Name" attribute="1" defaultMemberUniqueName="[Production Data].[Department Name].[All]" allUniqueName="[Production Data].[Department Name].[All]" dimensionUniqueName="[Production Data]" displayFolder="" count="2" memberValueDatatype="130" unbalanced="0">
      <fieldsUsage count="2">
        <fieldUsage x="-1"/>
        <fieldUsage x="2"/>
      </fieldsUsage>
    </cacheHierarchy>
    <cacheHierarchy uniqueName="[Production Data].[EMP Code]" caption="EMP Code" attribute="1" defaultMemberUniqueName="[Production Data].[EMP Code].[All]" allUniqueName="[Production Data].[EMP Code].[All]" dimensionUniqueName="[Production Data]" displayFolder="" count="0" memberValueDatatype="130" unbalanced="0"/>
    <cacheHierarchy uniqueName="[Production Data].[Emp Name]" caption="Emp Name" attribute="1" defaultMemberUniqueName="[Production Data].[Emp Name].[All]" allUniqueName="[Production Data].[Emp Name].[All]" dimensionUniqueName="[Production Data]" displayFolder="" count="0" memberValueDatatype="130" unbalanced="0"/>
    <cacheHierarchy uniqueName="[Production Data].[Operation End Time]" caption="Operation End Time" attribute="1" time="1" defaultMemberUniqueName="[Production Data].[Operation End Time].[All]" allUniqueName="[Production Data].[Operation End Time].[All]" dimensionUniqueName="[Production Data]" displayFolder="" count="0" memberValueDatatype="7" unbalanced="0"/>
    <cacheHierarchy uniqueName="[Production Data].[Fiscal Date]" caption="Fiscal Date" attribute="1" time="1" defaultMemberUniqueName="[Production Data].[Fiscal Date].[All]" allUniqueName="[Production Data].[Fiscal Date].[All]" dimensionUniqueName="[Production Data]" displayFolder="" count="0" memberValueDatatype="7" unbalanced="0"/>
    <cacheHierarchy uniqueName="[Production Data].[Form Type]" caption="Form Type" attribute="1" defaultMemberUniqueName="[Production Data].[Form Type].[All]" allUniqueName="[Production Data].[Form Type].[All]" dimensionUniqueName="[Production Data]" displayFolder="" count="0" memberValueDatatype="130" unbalanced="0"/>
    <cacheHierarchy uniqueName="[Production Data].[Item Code]" caption="Item Code" attribute="1" defaultMemberUniqueName="[Production Data].[Item Code].[All]" allUniqueName="[Production Data].[Item Code].[All]" dimensionUniqueName="[Production Data]" displayFolder="" count="0" memberValueDatatype="130" unbalanced="0"/>
    <cacheHierarchy uniqueName="[Production Data].[Item Name]" caption="Item Name" attribute="1" defaultMemberUniqueName="[Production Data].[Item Name].[All]" allUniqueName="[Production Data].[Item Name].[All]" dimensionUniqueName="[Production Data]" displayFolder="" count="0" memberValueDatatype="130" unbalanced="0"/>
    <cacheHierarchy uniqueName="[Production Data].[Machine Code]" caption="Machine Code" attribute="1" defaultMemberUniqueName="[Production Data].[Machine Code].[All]" allUniqueName="[Production Data].[Machine Code].[All]" dimensionUniqueName="[Production Data]" displayFolder="" count="0" memberValueDatatype="130" unbalanced="0"/>
    <cacheHierarchy uniqueName="[Production Data].[Machine Name]" caption="Machine Name" attribute="1" defaultMemberUniqueName="[Production Data].[Machine Name].[All]" allUniqueName="[Production Data].[Machine Name].[All]" dimensionUniqueName="[Production Data]" displayFolder="" count="0" memberValueDatatype="130" unbalanced="0"/>
    <cacheHierarchy uniqueName="[Production Data].[Operation Name]" caption="Operation Name" attribute="1" defaultMemberUniqueName="[Production Data].[Operation Name].[All]" allUniqueName="[Production Data].[Operation Name].[All]" dimensionUniqueName="[Production Data]" displayFolder="" count="0" memberValueDatatype="130" unbalanced="0"/>
    <cacheHierarchy uniqueName="[Production Data].[SAP So Num]" caption="SAP So Num" attribute="1" defaultMemberUniqueName="[Production Data].[SAP So Num].[All]" allUniqueName="[Production Data].[SAP So Num].[All]" dimensionUniqueName="[Production Data]" displayFolder="" count="0" memberValueDatatype="20" unbalanced="0"/>
    <cacheHierarchy uniqueName="[Production Data].[SO Delivery Date]" caption="SO Delivery Date" attribute="1" time="1" defaultMemberUniqueName="[Production Data].[SO Delivery Date].[All]" allUniqueName="[Production Data].[SO Delivery Date].[All]" dimensionUniqueName="[Production Data]" displayFolder="" count="0" memberValueDatatype="7" unbalanced="0"/>
    <cacheHierarchy uniqueName="[Production Data].[Operation Start Time]" caption="Operation Start Time" attribute="1" time="1" defaultMemberUniqueName="[Production Data].[Operation Start Time].[All]" allUniqueName="[Production Data].[Operation Start Time].[All]" dimensionUniqueName="[Production Data]" displayFolder="" count="0" memberValueDatatype="7" unbalanced="0"/>
    <cacheHierarchy uniqueName="[Production Data].[GRC_Date]" caption="GRC_Date" attribute="1" time="1" defaultMemberUniqueName="[Production Data].[GRC_Date].[All]" allUniqueName="[Production Data].[GRC_Date].[All]" dimensionUniqueName="[Production Data]" displayFolder="" count="0" memberValueDatatype="7" unbalanced="0"/>
    <cacheHierarchy uniqueName="[Production Data].[GR_Rate]" caption="GR_Rate" attribute="1" defaultMemberUniqueName="[Production Data].[GR_Rate].[All]" allUniqueName="[Production Data].[GR_Rate].[All]" dimensionUniqueName="[Production Data]" displayFolder="" count="0" memberValueDatatype="5" unbalanced="0"/>
    <cacheHierarchy uniqueName="[Production Data].[User Name]" caption="User Name" attribute="1" defaultMemberUniqueName="[Production Data].[User Name].[All]" allUniqueName="[Production Data].[User Name].[All]" dimensionUniqueName="[Production Data]" displayFolder="" count="0" memberValueDatatype="130" unbalanced="0"/>
    <cacheHierarchy uniqueName="[Production Data].[Variant Name]" caption="Variant Name" attribute="1" defaultMemberUniqueName="[Production Data].[Variant Name].[All]" allUniqueName="[Production Data].[Variant Name].[All]" dimensionUniqueName="[Production Data]" displayFolder="" count="0" memberValueDatatype="130" unbalanced="0"/>
    <cacheHierarchy uniqueName="[Production Data].[WO Date]" caption="WO Date" attribute="1" time="1" defaultMemberUniqueName="[Production Data].[WO Date].[All]" allUniqueName="[Production Data].[WO Date].[All]" dimensionUniqueName="[Production Data]" displayFolder="" count="0" memberValueDatatype="7" unbalanced="0"/>
    <cacheHierarchy uniqueName="[Production Data].[WO Number]" caption="WO Number" attribute="1" defaultMemberUniqueName="[Production Data].[WO Number].[All]" allUniqueName="[Production Data].[WO Number].[All]" dimensionUniqueName="[Production Data]" displayFolder="" count="0" memberValueDatatype="20" unbalanced="0"/>
    <cacheHierarchy uniqueName="[Production Data].[Work Centre Name]" caption="Work Centre Name" attribute="1" defaultMemberUniqueName="[Production Data].[Work Centre Name].[All]" allUniqueName="[Production Data].[Work Centre Name].[All]" dimensionUniqueName="[Production Data]" displayFolder="" count="0" memberValueDatatype="130" unbalanced="0"/>
    <cacheHierarchy uniqueName="[Production Data].[Balance Qty]" caption="Balance Qty" attribute="1" defaultMemberUniqueName="[Production Data].[Balance Qty].[All]" allUniqueName="[Production Data].[Balance Qty].[All]" dimensionUniqueName="[Production Data]" displayFolder="" count="0" memberValueDatatype="20" unbalanced="0"/>
    <cacheHierarchy uniqueName="[Production Data].[Fiscal Year]" caption="Fiscal Year" attribute="1" defaultMemberUniqueName="[Production Data].[Fiscal Year].[All]" allUniqueName="[Production Data].[Fiscal Year].[All]" dimensionUniqueName="[Production Data]" displayFolder="" count="0" memberValueDatatype="20" unbalanced="0"/>
    <cacheHierarchy uniqueName="[Production Data].[Manufactured Qty]" caption="Manufactured Qty" attribute="1" defaultMemberUniqueName="[Production Data].[Manufactured Qty].[All]" allUniqueName="[Production Data].[Manufactured Qty].[All]" dimensionUniqueName="[Production Data]" displayFolder="" count="0" memberValueDatatype="20" unbalanced="0"/>
    <cacheHierarchy uniqueName="[Production Data].[Per day Machine Cost made]" caption="Per day Machine Cost made" attribute="1" defaultMemberUniqueName="[Production Data].[Per day Machine Cost made].[All]" allUniqueName="[Production Data].[Per day Machine Cost made].[All]" dimensionUniqueName="[Production Data]" displayFolder="" count="0" memberValueDatatype="6" unbalanced="0"/>
    <cacheHierarchy uniqueName="[Production Data].[Pressed Qty]" caption="Pressed Qty" attribute="1" defaultMemberUniqueName="[Production Data].[Pressed Qty].[All]" allUniqueName="[Production Data].[Pressed Qty].[All]" dimensionUniqueName="[Production Data]" displayFolder="" count="0" memberValueDatatype="20" unbalanced="0"/>
    <cacheHierarchy uniqueName="[Production Data].[Processed Qty]" caption="Processed Qty" attribute="1" defaultMemberUniqueName="[Production Data].[Processed Qty].[All]" allUniqueName="[Production Data].[Processed Qty].[All]" dimensionUniqueName="[Production Data]" displayFolder="" count="0" memberValueDatatype="20" unbalanced="0"/>
    <cacheHierarchy uniqueName="[Production Data].[Produced Qty]" caption="Produced Qty" attribute="1" defaultMemberUniqueName="[Production Data].[Produced Qty].[All]" allUniqueName="[Production Data].[Produced Qty].[All]" dimensionUniqueName="[Production Data]" displayFolder="" count="0" memberValueDatatype="20" unbalanced="0"/>
    <cacheHierarchy uniqueName="[Production Data].[Rejected Qty]" caption="Rejected Qty" attribute="1" defaultMemberUniqueName="[Production Data].[Rejected Qty].[All]" allUniqueName="[Production Data].[Rejected Qty].[All]" dimensionUniqueName="[Production Data]" displayFolder="" count="0" memberValueDatatype="20" unbalanced="0"/>
    <cacheHierarchy uniqueName="[Production Data].[Repeat]" caption="Repeat" attribute="1" defaultMemberUniqueName="[Production Data].[Repeat].[All]" allUniqueName="[Production Data].[Repeat].[All]" dimensionUniqueName="[Production Data]" displayFolder="" count="0" memberValueDatatype="20" unbalanced="0"/>
    <cacheHierarchy uniqueName="[Production Data].[Total Qty]" caption="Total Qty" attribute="1" defaultMemberUniqueName="[Production Data].[Total Qty].[All]" allUniqueName="[Production Data].[Total Qty].[All]" dimensionUniqueName="[Production Data]" displayFolder="" count="0" memberValueDatatype="20" unbalanced="0"/>
    <cacheHierarchy uniqueName="[Production Data].[Total Value]" caption="Total Value" attribute="1" defaultMemberUniqueName="[Production Data].[Total Value].[All]" allUniqueName="[Production Data].[Total Value].[All]" dimensionUniqueName="[Production Data]" displayFolder="" count="0" memberValueDatatype="6" unbalanced="0"/>
    <cacheHierarchy uniqueName="[Production Data].[WO Qty]" caption="WO Qty" attribute="1" defaultMemberUniqueName="[Production Data].[WO Qty].[All]" allUniqueName="[Production Data].[WO Qty].[All]" dimensionUniqueName="[Production Data]" displayFolder="" count="0" memberValueDatatype="20" unbalanced="0"/>
    <cacheHierarchy uniqueName="[Production Data].[Month]" caption="Month" attribute="1" defaultMemberUniqueName="[Production Data].[Month].[All]" allUniqueName="[Production Data].[Month].[All]" dimensionUniqueName="[Production Data]" displayFolder="" count="2" memberValueDatatype="130" unbalanced="0">
      <fieldsUsage count="2">
        <fieldUsage x="-1"/>
        <fieldUsage x="3"/>
      </fieldsUsage>
    </cacheHierarchy>
    <cacheHierarchy uniqueName="[Production Data].[Month_Num]" caption="Month_Num" attribute="1" defaultMemberUniqueName="[Production Data].[Month_Num].[All]" allUniqueName="[Production Data].[Month_Num].[All]" dimensionUniqueName="[Production Data]" displayFolder="" count="0" memberValueDatatype="20" unbalanced="0"/>
    <cacheHierarchy uniqueName="[Production Data].[Quarter]" caption="Quarter" attribute="1" defaultMemberUniqueName="[Production Data].[Quarter].[All]" allUniqueName="[Production Data].[Quarter].[All]" dimensionUniqueName="[Production Data]" displayFolder="" count="2" memberValueDatatype="130" unbalanced="0"/>
    <cacheHierarchy uniqueName="[Measures].[Sum of Total Qty]" caption="Sum of Total Qty" measure="1" displayFolder="" measureGroup="Production Data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Produced Qty]" caption="Sum of Produced Qty" measure="1" displayFolder="" measureGroup="Production Data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al Manufactured Qty]" caption="Total Manufactured Qty" measure="1" displayFolder="" measureGroup="Calculations" count="0" oneField="1">
      <fieldsUsage count="1">
        <fieldUsage x="0"/>
      </fieldsUsage>
    </cacheHierarchy>
    <cacheHierarchy uniqueName="[Measures].[Total Processed Qty]" caption="Total Processed Qty" measure="1" displayFolder="" measureGroup="Calculations" count="0"/>
    <cacheHierarchy uniqueName="[Measures].[Total Rejected qty]" caption="Total Rejected qty" measure="1" displayFolder="" measureGroup="Calculations" count="0" oneField="1">
      <fieldsUsage count="1">
        <fieldUsage x="1"/>
      </fieldsUsage>
    </cacheHierarchy>
    <cacheHierarchy uniqueName="[Measures].[Wastage Qty]" caption="Wastage Qty" measure="1" displayFolder="" measureGroup="Calculations" count="0"/>
    <cacheHierarchy uniqueName="[Measures].[Wastage %]" caption="Wastage %" measure="1" displayFolder="" measureGroup="Calculations" count="0"/>
    <cacheHierarchy uniqueName="[Measures].[Total Produced Qty]" caption="Total Produced Qty" measure="1" displayFolder="" measureGroup="Calculations" count="0"/>
    <cacheHierarchy uniqueName="[Measures].[__XL_Count Production Data]" caption="__XL_Count Production Data" measure="1" displayFolder="" measureGroup="Production Data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Production Data" uniqueName="[Production Data]" caption="Production Data"/>
  </dimensions>
  <measureGroups count="2">
    <measureGroup name="Calculations" caption="Calculations"/>
    <measureGroup name="Production Data" caption="Production 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72.719775694444" backgroundQuery="1" createdVersion="8" refreshedVersion="8" minRefreshableVersion="3" recordCount="0" supportSubquery="1" supportAdvancedDrill="1" xr:uid="{9F7650D1-EA38-4EA0-A5DE-B944687FAAB6}">
  <cacheSource type="external" connectionId="3"/>
  <cacheFields count="3">
    <cacheField name="[Production Data].[Month].[Month]" caption="Month" numFmtId="0" hierarchy="38" level="1">
      <sharedItems count="7">
        <s v="Jan"/>
        <s v="Feb"/>
        <s v="Mar"/>
        <s v="Sep"/>
        <s v="Oct"/>
        <s v="Nov"/>
        <s v="Dec"/>
      </sharedItems>
    </cacheField>
    <cacheField name="[Measures].[Total Rejected qty]" caption="Total Rejected qty" numFmtId="0" hierarchy="45" level="32767"/>
    <cacheField name="[Measures].[Sum of Produced Qty]" caption="Sum of Produced Qty" numFmtId="0" hierarchy="42" level="32767"/>
  </cacheFields>
  <cacheHierarchies count="5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Production Data].[Buyer]" caption="Buyer" attribute="1" defaultMemberUniqueName="[Production Data].[Buyer].[All]" allUniqueName="[Production Data].[Buyer].[All]" dimensionUniqueName="[Production Data]" displayFolder="" count="0" memberValueDatatype="130" unbalanced="0"/>
    <cacheHierarchy uniqueName="[Production Data].[Cust Code]" caption="Cust Code" attribute="1" defaultMemberUniqueName="[Production Data].[Cust Code].[All]" allUniqueName="[Production Data].[Cust Code].[All]" dimensionUniqueName="[Production Data]" displayFolder="" count="0" memberValueDatatype="130" unbalanced="0"/>
    <cacheHierarchy uniqueName="[Production Data].[Cust Name]" caption="Cust Name" attribute="1" defaultMemberUniqueName="[Production Data].[Cust Name].[All]" allUniqueName="[Production Data].[Cust Name].[All]" dimensionUniqueName="[Production Data]" displayFolder="" count="0" memberValueDatatype="130" unbalanced="0"/>
    <cacheHierarchy uniqueName="[Production Data].[Delivery Period]" caption="Delivery Period" attribute="1" defaultMemberUniqueName="[Production Data].[Delivery Period].[All]" allUniqueName="[Production Data].[Delivery Period].[All]" dimensionUniqueName="[Production Data]" displayFolder="" count="0" memberValueDatatype="130" unbalanced="0"/>
    <cacheHierarchy uniqueName="[Production Data].[Department Name]" caption="Department Name" attribute="1" defaultMemberUniqueName="[Production Data].[Department Name].[All]" allUniqueName="[Production Data].[Department Name].[All]" dimensionUniqueName="[Production Data]" displayFolder="" count="0" memberValueDatatype="130" unbalanced="0"/>
    <cacheHierarchy uniqueName="[Production Data].[EMP Code]" caption="EMP Code" attribute="1" defaultMemberUniqueName="[Production Data].[EMP Code].[All]" allUniqueName="[Production Data].[EMP Code].[All]" dimensionUniqueName="[Production Data]" displayFolder="" count="0" memberValueDatatype="130" unbalanced="0"/>
    <cacheHierarchy uniqueName="[Production Data].[Emp Name]" caption="Emp Name" attribute="1" defaultMemberUniqueName="[Production Data].[Emp Name].[All]" allUniqueName="[Production Data].[Emp Name].[All]" dimensionUniqueName="[Production Data]" displayFolder="" count="0" memberValueDatatype="130" unbalanced="0"/>
    <cacheHierarchy uniqueName="[Production Data].[Operation End Time]" caption="Operation End Time" attribute="1" time="1" defaultMemberUniqueName="[Production Data].[Operation End Time].[All]" allUniqueName="[Production Data].[Operation End Time].[All]" dimensionUniqueName="[Production Data]" displayFolder="" count="0" memberValueDatatype="7" unbalanced="0"/>
    <cacheHierarchy uniqueName="[Production Data].[Fiscal Date]" caption="Fiscal Date" attribute="1" time="1" defaultMemberUniqueName="[Production Data].[Fiscal Date].[All]" allUniqueName="[Production Data].[Fiscal Date].[All]" dimensionUniqueName="[Production Data]" displayFolder="" count="0" memberValueDatatype="7" unbalanced="0"/>
    <cacheHierarchy uniqueName="[Production Data].[Form Type]" caption="Form Type" attribute="1" defaultMemberUniqueName="[Production Data].[Form Type].[All]" allUniqueName="[Production Data].[Form Type].[All]" dimensionUniqueName="[Production Data]" displayFolder="" count="0" memberValueDatatype="130" unbalanced="0"/>
    <cacheHierarchy uniqueName="[Production Data].[Item Code]" caption="Item Code" attribute="1" defaultMemberUniqueName="[Production Data].[Item Code].[All]" allUniqueName="[Production Data].[Item Code].[All]" dimensionUniqueName="[Production Data]" displayFolder="" count="0" memberValueDatatype="130" unbalanced="0"/>
    <cacheHierarchy uniqueName="[Production Data].[Item Name]" caption="Item Name" attribute="1" defaultMemberUniqueName="[Production Data].[Item Name].[All]" allUniqueName="[Production Data].[Item Name].[All]" dimensionUniqueName="[Production Data]" displayFolder="" count="0" memberValueDatatype="130" unbalanced="0"/>
    <cacheHierarchy uniqueName="[Production Data].[Machine Code]" caption="Machine Code" attribute="1" defaultMemberUniqueName="[Production Data].[Machine Code].[All]" allUniqueName="[Production Data].[Machine Code].[All]" dimensionUniqueName="[Production Data]" displayFolder="" count="0" memberValueDatatype="130" unbalanced="0"/>
    <cacheHierarchy uniqueName="[Production Data].[Machine Name]" caption="Machine Name" attribute="1" defaultMemberUniqueName="[Production Data].[Machine Name].[All]" allUniqueName="[Production Data].[Machine Name].[All]" dimensionUniqueName="[Production Data]" displayFolder="" count="0" memberValueDatatype="130" unbalanced="0"/>
    <cacheHierarchy uniqueName="[Production Data].[Operation Name]" caption="Operation Name" attribute="1" defaultMemberUniqueName="[Production Data].[Operation Name].[All]" allUniqueName="[Production Data].[Operation Name].[All]" dimensionUniqueName="[Production Data]" displayFolder="" count="0" memberValueDatatype="130" unbalanced="0"/>
    <cacheHierarchy uniqueName="[Production Data].[SAP So Num]" caption="SAP So Num" attribute="1" defaultMemberUniqueName="[Production Data].[SAP So Num].[All]" allUniqueName="[Production Data].[SAP So Num].[All]" dimensionUniqueName="[Production Data]" displayFolder="" count="0" memberValueDatatype="20" unbalanced="0"/>
    <cacheHierarchy uniqueName="[Production Data].[SO Delivery Date]" caption="SO Delivery Date" attribute="1" time="1" defaultMemberUniqueName="[Production Data].[SO Delivery Date].[All]" allUniqueName="[Production Data].[SO Delivery Date].[All]" dimensionUniqueName="[Production Data]" displayFolder="" count="0" memberValueDatatype="7" unbalanced="0"/>
    <cacheHierarchy uniqueName="[Production Data].[Operation Start Time]" caption="Operation Start Time" attribute="1" time="1" defaultMemberUniqueName="[Production Data].[Operation Start Time].[All]" allUniqueName="[Production Data].[Operation Start Time].[All]" dimensionUniqueName="[Production Data]" displayFolder="" count="0" memberValueDatatype="7" unbalanced="0"/>
    <cacheHierarchy uniqueName="[Production Data].[GRC_Date]" caption="GRC_Date" attribute="1" time="1" defaultMemberUniqueName="[Production Data].[GRC_Date].[All]" allUniqueName="[Production Data].[GRC_Date].[All]" dimensionUniqueName="[Production Data]" displayFolder="" count="0" memberValueDatatype="7" unbalanced="0"/>
    <cacheHierarchy uniqueName="[Production Data].[GR_Rate]" caption="GR_Rate" attribute="1" defaultMemberUniqueName="[Production Data].[GR_Rate].[All]" allUniqueName="[Production Data].[GR_Rate].[All]" dimensionUniqueName="[Production Data]" displayFolder="" count="0" memberValueDatatype="5" unbalanced="0"/>
    <cacheHierarchy uniqueName="[Production Data].[User Name]" caption="User Name" attribute="1" defaultMemberUniqueName="[Production Data].[User Name].[All]" allUniqueName="[Production Data].[User Name].[All]" dimensionUniqueName="[Production Data]" displayFolder="" count="0" memberValueDatatype="130" unbalanced="0"/>
    <cacheHierarchy uniqueName="[Production Data].[Variant Name]" caption="Variant Name" attribute="1" defaultMemberUniqueName="[Production Data].[Variant Name].[All]" allUniqueName="[Production Data].[Variant Name].[All]" dimensionUniqueName="[Production Data]" displayFolder="" count="0" memberValueDatatype="130" unbalanced="0"/>
    <cacheHierarchy uniqueName="[Production Data].[WO Date]" caption="WO Date" attribute="1" time="1" defaultMemberUniqueName="[Production Data].[WO Date].[All]" allUniqueName="[Production Data].[WO Date].[All]" dimensionUniqueName="[Production Data]" displayFolder="" count="0" memberValueDatatype="7" unbalanced="0"/>
    <cacheHierarchy uniqueName="[Production Data].[WO Number]" caption="WO Number" attribute="1" defaultMemberUniqueName="[Production Data].[WO Number].[All]" allUniqueName="[Production Data].[WO Number].[All]" dimensionUniqueName="[Production Data]" displayFolder="" count="0" memberValueDatatype="20" unbalanced="0"/>
    <cacheHierarchy uniqueName="[Production Data].[Work Centre Name]" caption="Work Centre Name" attribute="1" defaultMemberUniqueName="[Production Data].[Work Centre Name].[All]" allUniqueName="[Production Data].[Work Centre Name].[All]" dimensionUniqueName="[Production Data]" displayFolder="" count="0" memberValueDatatype="130" unbalanced="0"/>
    <cacheHierarchy uniqueName="[Production Data].[Balance Qty]" caption="Balance Qty" attribute="1" defaultMemberUniqueName="[Production Data].[Balance Qty].[All]" allUniqueName="[Production Data].[Balance Qty].[All]" dimensionUniqueName="[Production Data]" displayFolder="" count="0" memberValueDatatype="20" unbalanced="0"/>
    <cacheHierarchy uniqueName="[Production Data].[Fiscal Year]" caption="Fiscal Year" attribute="1" defaultMemberUniqueName="[Production Data].[Fiscal Year].[All]" allUniqueName="[Production Data].[Fiscal Year].[All]" dimensionUniqueName="[Production Data]" displayFolder="" count="0" memberValueDatatype="20" unbalanced="0"/>
    <cacheHierarchy uniqueName="[Production Data].[Manufactured Qty]" caption="Manufactured Qty" attribute="1" defaultMemberUniqueName="[Production Data].[Manufactured Qty].[All]" allUniqueName="[Production Data].[Manufactured Qty].[All]" dimensionUniqueName="[Production Data]" displayFolder="" count="0" memberValueDatatype="20" unbalanced="0"/>
    <cacheHierarchy uniqueName="[Production Data].[Per day Machine Cost made]" caption="Per day Machine Cost made" attribute="1" defaultMemberUniqueName="[Production Data].[Per day Machine Cost made].[All]" allUniqueName="[Production Data].[Per day Machine Cost made].[All]" dimensionUniqueName="[Production Data]" displayFolder="" count="0" memberValueDatatype="6" unbalanced="0"/>
    <cacheHierarchy uniqueName="[Production Data].[Pressed Qty]" caption="Pressed Qty" attribute="1" defaultMemberUniqueName="[Production Data].[Pressed Qty].[All]" allUniqueName="[Production Data].[Pressed Qty].[All]" dimensionUniqueName="[Production Data]" displayFolder="" count="0" memberValueDatatype="20" unbalanced="0"/>
    <cacheHierarchy uniqueName="[Production Data].[Processed Qty]" caption="Processed Qty" attribute="1" defaultMemberUniqueName="[Production Data].[Processed Qty].[All]" allUniqueName="[Production Data].[Processed Qty].[All]" dimensionUniqueName="[Production Data]" displayFolder="" count="0" memberValueDatatype="20" unbalanced="0"/>
    <cacheHierarchy uniqueName="[Production Data].[Produced Qty]" caption="Produced Qty" attribute="1" defaultMemberUniqueName="[Production Data].[Produced Qty].[All]" allUniqueName="[Production Data].[Produced Qty].[All]" dimensionUniqueName="[Production Data]" displayFolder="" count="0" memberValueDatatype="20" unbalanced="0"/>
    <cacheHierarchy uniqueName="[Production Data].[Rejected Qty]" caption="Rejected Qty" attribute="1" defaultMemberUniqueName="[Production Data].[Rejected Qty].[All]" allUniqueName="[Production Data].[Rejected Qty].[All]" dimensionUniqueName="[Production Data]" displayFolder="" count="0" memberValueDatatype="20" unbalanced="0"/>
    <cacheHierarchy uniqueName="[Production Data].[Repeat]" caption="Repeat" attribute="1" defaultMemberUniqueName="[Production Data].[Repeat].[All]" allUniqueName="[Production Data].[Repeat].[All]" dimensionUniqueName="[Production Data]" displayFolder="" count="0" memberValueDatatype="20" unbalanced="0"/>
    <cacheHierarchy uniqueName="[Production Data].[Total Qty]" caption="Total Qty" attribute="1" defaultMemberUniqueName="[Production Data].[Total Qty].[All]" allUniqueName="[Production Data].[Total Qty].[All]" dimensionUniqueName="[Production Data]" displayFolder="" count="0" memberValueDatatype="20" unbalanced="0"/>
    <cacheHierarchy uniqueName="[Production Data].[Total Value]" caption="Total Value" attribute="1" defaultMemberUniqueName="[Production Data].[Total Value].[All]" allUniqueName="[Production Data].[Total Value].[All]" dimensionUniqueName="[Production Data]" displayFolder="" count="0" memberValueDatatype="6" unbalanced="0"/>
    <cacheHierarchy uniqueName="[Production Data].[WO Qty]" caption="WO Qty" attribute="1" defaultMemberUniqueName="[Production Data].[WO Qty].[All]" allUniqueName="[Production Data].[WO Qty].[All]" dimensionUniqueName="[Production Data]" displayFolder="" count="0" memberValueDatatype="20" unbalanced="0"/>
    <cacheHierarchy uniqueName="[Production Data].[Month]" caption="Month" attribute="1" defaultMemberUniqueName="[Production Data].[Month].[All]" allUniqueName="[Production Data].[Month].[All]" dimensionUniqueName="[Production Data]" displayFolder="" count="2" memberValueDatatype="130" unbalanced="0">
      <fieldsUsage count="2">
        <fieldUsage x="-1"/>
        <fieldUsage x="0"/>
      </fieldsUsage>
    </cacheHierarchy>
    <cacheHierarchy uniqueName="[Production Data].[Month_Num]" caption="Month_Num" attribute="1" defaultMemberUniqueName="[Production Data].[Month_Num].[All]" allUniqueName="[Production Data].[Month_Num].[All]" dimensionUniqueName="[Production Data]" displayFolder="" count="0" memberValueDatatype="20" unbalanced="0"/>
    <cacheHierarchy uniqueName="[Production Data].[Quarter]" caption="Quarter" attribute="1" defaultMemberUniqueName="[Production Data].[Quarter].[All]" allUniqueName="[Production Data].[Quarter].[All]" dimensionUniqueName="[Production Data]" displayFolder="" count="2" memberValueDatatype="130" unbalanced="0"/>
    <cacheHierarchy uniqueName="[Measures].[Sum of Total Qty]" caption="Sum of Total Qty" measure="1" displayFolder="" measureGroup="Production Data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Produced Qty]" caption="Sum of Produced Qty" measure="1" displayFolder="" measureGroup="Production 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al Manufactured Qty]" caption="Total Manufactured Qty" measure="1" displayFolder="" measureGroup="Calculations" count="0"/>
    <cacheHierarchy uniqueName="[Measures].[Total Processed Qty]" caption="Total Processed Qty" measure="1" displayFolder="" measureGroup="Calculations" count="0"/>
    <cacheHierarchy uniqueName="[Measures].[Total Rejected qty]" caption="Total Rejected qty" measure="1" displayFolder="" measureGroup="Calculations" count="0" oneField="1">
      <fieldsUsage count="1">
        <fieldUsage x="1"/>
      </fieldsUsage>
    </cacheHierarchy>
    <cacheHierarchy uniqueName="[Measures].[Wastage Qty]" caption="Wastage Qty" measure="1" displayFolder="" measureGroup="Calculations" count="0"/>
    <cacheHierarchy uniqueName="[Measures].[Wastage %]" caption="Wastage %" measure="1" displayFolder="" measureGroup="Calculations" count="0"/>
    <cacheHierarchy uniqueName="[Measures].[Total Produced Qty]" caption="Total Produced Qty" measure="1" displayFolder="" measureGroup="Calculations" count="0"/>
    <cacheHierarchy uniqueName="[Measures].[__XL_Count Production Data]" caption="__XL_Count Production Data" measure="1" displayFolder="" measureGroup="Production Data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Production Data" uniqueName="[Production Data]" caption="Production Data"/>
  </dimensions>
  <measureGroups count="2">
    <measureGroup name="Calculations" caption="Calculations"/>
    <measureGroup name="Production Data" caption="Production 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8DF5A-D40F-4ECB-ABB8-2E8BB759E664}" name="PivotTable4" cacheId="0" applyNumberFormats="0" applyBorderFormats="0" applyFontFormats="0" applyPatternFormats="0" applyAlignmentFormats="0" applyWidthHeightFormats="1" dataCaption="Values" tag="93867e68-20fd-466d-91fc-3ffa19735655" updatedVersion="8" minRefreshableVersion="3" useAutoFormatting="1" subtotalHiddenItems="1" itemPrintTitles="1" createdVersion="8" indent="0" outline="1" outlineData="1" multipleFieldFilters="0">
  <location ref="B2:H3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subtotal="count" baseField="0" baseItem="0" numFmtId="165"/>
    <dataField fld="1" subtotal="count" baseField="0" baseItem="0" numFmtId="165"/>
    <dataField fld="2" subtotal="count" baseField="0" baseItem="0" numFmtId="165"/>
    <dataField fld="3" subtotal="count" baseField="0" baseItem="0" numFmtId="165"/>
    <dataField fld="4" subtotal="count" baseField="0" baseItem="0"/>
    <dataField name="Total Qty" fld="5" baseField="0" baseItem="5" numFmtId="165"/>
    <dataField fld="6" subtotal="count" baseField="0" baseItem="0" numFmtId="165"/>
  </dataFields>
  <formats count="6">
    <format dxfId="33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Hierarchies count="5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ion Data].[Month].&amp;[Sep]"/>
      </members>
    </pivotHierarchy>
    <pivotHierarchy dragToData="1"/>
    <pivotHierarchy multipleItemSelectionAllowed="1" dragToData="1"/>
    <pivotHierarchy dragToData="1" caption="Total Qty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Production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EE047-1F04-4E48-A5BC-E34D437CDDAE}" name="PivotTable5" cacheId="1" applyNumberFormats="0" applyBorderFormats="0" applyFontFormats="0" applyPatternFormats="0" applyAlignmentFormats="0" applyWidthHeightFormats="1" dataCaption="Values" tag="469c5355-038d-4afb-ad05-d0019f267cfb" updatedVersion="8" minRefreshableVersion="3" useAutoFormatting="1" subtotalHiddenItems="1" rowGrandTotals="0" colGrandTotals="0" itemPrintTitles="1" createdVersion="8" indent="0" compact="0" compactData="0" multipleFieldFilters="0" chartFormat="15">
  <location ref="B2:C119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</items>
    </pivotField>
  </pivotFields>
  <rowFields count="1">
    <field x="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</rowItems>
  <colItems count="1">
    <i/>
  </colItems>
  <dataFields count="1">
    <dataField fld="0" subtotal="count" baseField="0" baseItem="0"/>
  </dataFields>
  <formats count="7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2">
      <pivotArea dataOnly="0" labelOnly="1" outline="0" fieldPosition="0">
        <references count="1">
          <reference field="1" count="17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</reference>
        </references>
      </pivotArea>
    </format>
    <format dxfId="21">
      <pivotArea dataOnly="0" labelOnly="1" outline="0" axis="axisValues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Production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9503F-96E0-4050-B775-F020CD745246}" name="PivotTable7" cacheId="2" applyNumberFormats="0" applyBorderFormats="0" applyFontFormats="0" applyPatternFormats="0" applyAlignmentFormats="0" applyWidthHeightFormats="1" dataCaption="Values" tag="2a78769a-756e-4b35-be24-08d21849efc9" updatedVersion="8" minRefreshableVersion="3" useAutoFormatting="1" subtotalHiddenItems="1" rowGrandTotals="0" colGrandTotals="0" itemPrintTitles="1" createdVersion="8" indent="0" compact="0" compactData="0" multipleFieldFilters="0" chartFormat="12">
  <location ref="B3:C90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</pivotFields>
  <rowFields count="1">
    <field x="1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</rowItems>
  <colItems count="1">
    <i/>
  </colItems>
  <dataFields count="1">
    <dataField fld="0" subtotal="count" baseField="0" baseItem="0"/>
  </dataFields>
  <formats count="5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outline="0" fieldPosition="0">
        <references count="1">
          <reference field="1" count="0"/>
        </references>
      </pivotArea>
    </format>
    <format dxfId="16">
      <pivotArea dataOnly="0" labelOnly="1" outline="0" axis="axisValues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Production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75C1A-73BE-4E28-8B7C-5621E45D726E}" name="PivotTable8" cacheId="3" applyNumberFormats="0" applyBorderFormats="0" applyFontFormats="0" applyPatternFormats="0" applyAlignmentFormats="0" applyWidthHeightFormats="1" dataCaption="Values" tag="e7c15f20-7744-4ad9-990e-699126bf5797" updatedVersion="8" minRefreshableVersion="3" useAutoFormatting="1" itemPrintTitles="1" createdVersion="8" indent="0" outline="1" outlineData="1" multipleFieldFilters="0">
  <location ref="C6:D7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Manufactured Qty" fld="0" subtotal="count" baseField="0" baseItem="0" numFmtId="165"/>
    <dataField name="Rejected qty" fld="1" subtotal="count" baseField="0" baseItem="0" numFmtId="165"/>
  </dataFields>
  <formats count="5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ion Data].[Month].&amp;[Sep]"/>
      </members>
    </pivotHierarchy>
    <pivotHierarchy dragToData="1"/>
    <pivotHierarchy multipleItemSelectionAllowed="1" dragToData="1"/>
    <pivotHierarchy dragToData="1"/>
    <pivotHierarchy dragToData="1"/>
    <pivotHierarchy dragToRow="0" dragToCol="0" dragToPage="0" dragToData="1" caption="Manufactured Qty"/>
    <pivotHierarchy dragToRow="0" dragToCol="0" dragToPage="0" dragToData="1"/>
    <pivotHierarchy dragToRow="0" dragToCol="0" dragToPage="0" dragToData="1" caption="Rejected qty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Production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3FBA3-9365-4C23-8325-96D8D026DDD0}" name="PivotTable9" cacheId="4" applyNumberFormats="0" applyBorderFormats="0" applyFontFormats="0" applyPatternFormats="0" applyAlignmentFormats="0" applyWidthHeightFormats="1" dataCaption="Values" tag="f37a7dd5-6d1f-49b8-ae6a-1fdf44ad75f2" updatedVersion="8" minRefreshableVersion="3" useAutoFormatting="1" rowGrandTotals="0" colGrandTotals="0" itemPrintTitles="1" createdVersion="8" indent="0" compact="0" compactData="0" multipleFieldFilters="0" chartFormat="19">
  <location ref="C4:E6" firstHeaderRow="0" firstDataRow="1" firstDataCol="1"/>
  <pivotFields count="4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compact="0" allDrilled="1" outline="0" subtotalTop="0" showAll="0" dataSourceSort="1" defaultSubtotal="0" defaultAttributeDrillState="1"/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5"/>
    <dataField fld="1" subtotal="count" baseField="0" baseItem="0" numFmtId="165"/>
  </dataFields>
  <formats count="5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ion Data].[Month].&amp;[Sep]"/>
      </members>
    </pivotHierarchy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Production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3D4F7-9983-46F9-845F-FFE105BA0B35}" name="PivotTable10" cacheId="5" applyNumberFormats="0" applyBorderFormats="0" applyFontFormats="0" applyPatternFormats="0" applyAlignmentFormats="0" applyWidthHeightFormats="1" dataCaption="Values" tag="7f8ca547-920f-4b1b-970d-ab7061f26184" updatedVersion="8" minRefreshableVersion="3" useAutoFormatting="1" rowGrandTotals="0" colGrandTotals="0" itemPrintTitles="1" createdVersion="8" indent="0" compact="0" compactData="0" multipleFieldFilters="0" chartFormat="25">
  <location ref="C3:E10" firstHeaderRow="0" firstDataRow="1" firstDataCol="1"/>
  <pivotFields count="3"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Sum of Produced Qty" fld="2" baseField="0" baseItem="0"/>
  </dataFields>
  <formats count="6">
    <format dxfId="5">
      <pivotArea collapsedLevelsAreSubtotals="1" fieldPosition="0">
        <references count="1">
          <reference field="0" count="0"/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ion Data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9193-CAB4-428C-8EA2-D09C16314DC2}">
  <sheetPr codeName="Sheet2"/>
  <dimension ref="B2:J25"/>
  <sheetViews>
    <sheetView workbookViewId="0">
      <selection activeCell="E16" sqref="E16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7.77734375" bestFit="1" customWidth="1"/>
    <col min="5" max="5" width="11.6640625" bestFit="1" customWidth="1"/>
    <col min="6" max="6" width="10.109375" bestFit="1" customWidth="1"/>
    <col min="7" max="7" width="16.77734375" bestFit="1" customWidth="1"/>
    <col min="8" max="8" width="17.44140625" bestFit="1" customWidth="1"/>
    <col min="10" max="10" width="17.5546875" customWidth="1"/>
    <col min="11" max="11" width="10" bestFit="1" customWidth="1"/>
    <col min="14" max="14" width="17.77734375" customWidth="1"/>
    <col min="15" max="15" width="10" bestFit="1" customWidth="1"/>
  </cols>
  <sheetData>
    <row r="2" spans="2:10" x14ac:dyDescent="0.3">
      <c r="B2" s="1" t="s">
        <v>216</v>
      </c>
      <c r="C2" s="1" t="s">
        <v>218</v>
      </c>
      <c r="D2" s="1" t="s">
        <v>217</v>
      </c>
      <c r="E2" s="1" t="s">
        <v>219</v>
      </c>
      <c r="F2" s="1" t="s">
        <v>220</v>
      </c>
      <c r="G2" s="1" t="s">
        <v>213</v>
      </c>
      <c r="H2" s="1" t="s">
        <v>224</v>
      </c>
    </row>
    <row r="3" spans="2:10" x14ac:dyDescent="0.3">
      <c r="B3" s="3">
        <v>86725064</v>
      </c>
      <c r="C3" s="3">
        <v>524729</v>
      </c>
      <c r="D3" s="3">
        <v>86200335</v>
      </c>
      <c r="E3" s="3">
        <v>524729</v>
      </c>
      <c r="F3" s="2">
        <v>6.0873197302539483E-3</v>
      </c>
      <c r="G3" s="3">
        <v>259176036</v>
      </c>
      <c r="H3" s="3">
        <v>124653572</v>
      </c>
    </row>
    <row r="6" spans="2:10" x14ac:dyDescent="0.3">
      <c r="B6" s="1" t="str">
        <f>B2</f>
        <v>Total Manufactured Qty</v>
      </c>
      <c r="C6" s="1" t="str">
        <f>C2</f>
        <v>Total Rejected qty</v>
      </c>
      <c r="D6" s="1" t="str">
        <f>D2</f>
        <v>Total Processed Qty</v>
      </c>
      <c r="E6" s="1" t="str">
        <f>E2</f>
        <v>Wastage Qty</v>
      </c>
      <c r="F6" s="1" t="str">
        <f>F2</f>
        <v>Wastage %</v>
      </c>
      <c r="G6" s="1" t="str">
        <f>H2</f>
        <v>Total Produced Qty</v>
      </c>
    </row>
    <row r="7" spans="2:10" x14ac:dyDescent="0.3">
      <c r="B7" s="3">
        <f>GETPIVOTDATA("[Measures].[Total Manufactured Qty]",$B$2)</f>
        <v>86725064</v>
      </c>
      <c r="C7" s="3">
        <f>GETPIVOTDATA("[Measures].[Total Rejected qty]",$B$2)</f>
        <v>524729</v>
      </c>
      <c r="D7" s="3">
        <f>GETPIVOTDATA("[Measures].[Total Processed Qty]",$B$2)</f>
        <v>86200335</v>
      </c>
      <c r="E7" s="3">
        <f>GETPIVOTDATA("[Measures].[Wastage Qty]",$B$2)</f>
        <v>524729</v>
      </c>
      <c r="F7" s="2">
        <f>GETPIVOTDATA("[Measures].[Wastage %]",$B$2)</f>
        <v>6.0873197302539483E-3</v>
      </c>
      <c r="G7" s="3">
        <f>GETPIVOTDATA("[Measures].[Total Produced Qty]",$B$2)</f>
        <v>124653572</v>
      </c>
    </row>
    <row r="10" spans="2:10" x14ac:dyDescent="0.3">
      <c r="B10" s="4" t="str">
        <f>B6</f>
        <v>Total Manufactured Qty</v>
      </c>
      <c r="H10" s="4" t="s">
        <v>217</v>
      </c>
    </row>
    <row r="11" spans="2:10" x14ac:dyDescent="0.3">
      <c r="B11" s="1" t="s">
        <v>3</v>
      </c>
      <c r="C11" s="3">
        <f>GETPIVOTDATA("[Measures].[Total Manufactured Qty]",$B$2)</f>
        <v>86725064</v>
      </c>
      <c r="D11" s="5">
        <f>IFERROR(C11/C12,0)</f>
        <v>0.33461837497969915</v>
      </c>
      <c r="H11" s="1" t="s">
        <v>4</v>
      </c>
      <c r="I11" s="3">
        <f>GETPIVOTDATA("[Measures].[Total Processed Qty]",$B$2)</f>
        <v>86200335</v>
      </c>
      <c r="J11" s="5">
        <f>IFERROR(I11/I12,0)</f>
        <v>0.33259377035923182</v>
      </c>
    </row>
    <row r="12" spans="2:10" x14ac:dyDescent="0.3">
      <c r="B12" s="1" t="s">
        <v>213</v>
      </c>
      <c r="C12" s="3">
        <f>GETPIVOTDATA("[Measures].[Sum of Total Qty]",$B$2)</f>
        <v>259176036</v>
      </c>
      <c r="D12" s="1"/>
      <c r="H12" s="1" t="s">
        <v>213</v>
      </c>
      <c r="I12" s="3">
        <f>GETPIVOTDATA("[Measures].[Sum of Total Qty]",$B$2)</f>
        <v>259176036</v>
      </c>
      <c r="J12" s="1"/>
    </row>
    <row r="17" spans="2:10" x14ac:dyDescent="0.3">
      <c r="B17" s="4" t="s">
        <v>221</v>
      </c>
      <c r="H17" s="4" t="s">
        <v>222</v>
      </c>
    </row>
    <row r="18" spans="2:10" x14ac:dyDescent="0.3">
      <c r="B18" s="1" t="s">
        <v>6</v>
      </c>
      <c r="C18" s="3">
        <f>GETPIVOTDATA("[Measures].[Total Rejected qty]",$B$2)</f>
        <v>524729</v>
      </c>
      <c r="D18" s="5">
        <f>IFERROR(C18/C19,0)</f>
        <v>2.0246046204673027E-3</v>
      </c>
      <c r="H18" s="1" t="s">
        <v>219</v>
      </c>
      <c r="I18" s="3">
        <f>GETPIVOTDATA("[Measures].[Wastage Qty]",$B$2)</f>
        <v>524729</v>
      </c>
      <c r="J18" s="5">
        <f>IFERROR(F7,0)</f>
        <v>6.0873197302539483E-3</v>
      </c>
    </row>
    <row r="19" spans="2:10" x14ac:dyDescent="0.3">
      <c r="B19" s="1" t="s">
        <v>213</v>
      </c>
      <c r="C19" s="3">
        <f>GETPIVOTDATA("[Measures].[Sum of Total Qty]",$B$2)</f>
        <v>259176036</v>
      </c>
      <c r="D19" s="1"/>
      <c r="H19" s="1" t="s">
        <v>213</v>
      </c>
      <c r="I19" s="3">
        <f>GETPIVOTDATA("[Measures].[Sum of Total Qty]",$B$2)</f>
        <v>259176036</v>
      </c>
      <c r="J19" s="1"/>
    </row>
    <row r="23" spans="2:10" x14ac:dyDescent="0.3">
      <c r="B23" s="4" t="s">
        <v>224</v>
      </c>
    </row>
    <row r="24" spans="2:10" x14ac:dyDescent="0.3">
      <c r="B24" s="1" t="s">
        <v>5</v>
      </c>
      <c r="C24" s="3">
        <f>GETPIVOTDATA("[Measures].[Total Produced Qty]",$B$2)</f>
        <v>124653572</v>
      </c>
      <c r="D24" s="5">
        <f>IFERROR(C24/C25,0)</f>
        <v>0.48096102527009865</v>
      </c>
    </row>
    <row r="25" spans="2:10" x14ac:dyDescent="0.3">
      <c r="B25" s="1" t="s">
        <v>213</v>
      </c>
      <c r="C25" s="3">
        <f>GETPIVOTDATA("[Measures].[Sum of Total Qty]",$B$2)</f>
        <v>259176036</v>
      </c>
      <c r="D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C5D3-E590-4EC7-8F87-4F5132364DFE}">
  <sheetPr codeName="Sheet3"/>
  <dimension ref="B2:C119"/>
  <sheetViews>
    <sheetView workbookViewId="0">
      <selection activeCell="E1" sqref="E1"/>
    </sheetView>
  </sheetViews>
  <sheetFormatPr defaultRowHeight="14.4" x14ac:dyDescent="0.3"/>
  <cols>
    <col min="1" max="1" width="12.21875" customWidth="1"/>
    <col min="2" max="2" width="18.33203125" bestFit="1" customWidth="1"/>
    <col min="3" max="3" width="16.33203125" bestFit="1" customWidth="1"/>
    <col min="4" max="4" width="16.44140625" bestFit="1" customWidth="1"/>
    <col min="5" max="5" width="18.88671875" bestFit="1" customWidth="1"/>
    <col min="6" max="6" width="11.88671875" bestFit="1" customWidth="1"/>
    <col min="7" max="7" width="18.33203125" bestFit="1" customWidth="1"/>
    <col min="8" max="8" width="20.109375" bestFit="1" customWidth="1"/>
    <col min="9" max="9" width="12" bestFit="1" customWidth="1"/>
    <col min="10" max="10" width="12.33203125" bestFit="1" customWidth="1"/>
    <col min="11" max="11" width="23.33203125" bestFit="1" customWidth="1"/>
    <col min="12" max="12" width="80.88671875" bestFit="1" customWidth="1"/>
    <col min="13" max="13" width="15.44140625" bestFit="1" customWidth="1"/>
    <col min="14" max="14" width="16.109375" bestFit="1" customWidth="1"/>
    <col min="15" max="15" width="17.21875" bestFit="1" customWidth="1"/>
    <col min="16" max="16" width="13.6640625" bestFit="1" customWidth="1"/>
    <col min="17" max="17" width="17.21875" bestFit="1" customWidth="1"/>
    <col min="18" max="18" width="20.88671875" bestFit="1" customWidth="1"/>
    <col min="19" max="19" width="11.5546875" bestFit="1" customWidth="1"/>
    <col min="20" max="20" width="10.33203125" bestFit="1" customWidth="1"/>
    <col min="21" max="21" width="12.44140625" bestFit="1" customWidth="1"/>
    <col min="22" max="22" width="80.88671875" bestFit="1" customWidth="1"/>
    <col min="23" max="23" width="10.6640625" bestFit="1" customWidth="1"/>
    <col min="24" max="24" width="13.6640625" bestFit="1" customWidth="1"/>
    <col min="25" max="25" width="19.44140625" bestFit="1" customWidth="1"/>
    <col min="26" max="26" width="13.21875" bestFit="1" customWidth="1"/>
    <col min="27" max="27" width="11.77734375" bestFit="1" customWidth="1"/>
    <col min="28" max="28" width="18.88671875" bestFit="1" customWidth="1"/>
    <col min="29" max="29" width="27" bestFit="1" customWidth="1"/>
    <col min="30" max="30" width="13.109375" bestFit="1" customWidth="1"/>
    <col min="31" max="31" width="15.109375" bestFit="1" customWidth="1"/>
    <col min="32" max="32" width="14.77734375" bestFit="1" customWidth="1"/>
    <col min="33" max="33" width="14" bestFit="1" customWidth="1"/>
    <col min="34" max="34" width="9.109375" bestFit="1" customWidth="1"/>
    <col min="35" max="35" width="10.88671875" bestFit="1" customWidth="1"/>
    <col min="36" max="36" width="12.6640625" bestFit="1" customWidth="1"/>
    <col min="37" max="37" width="9.77734375" bestFit="1" customWidth="1"/>
    <col min="38" max="38" width="9" bestFit="1" customWidth="1"/>
    <col min="39" max="39" width="14.109375" bestFit="1" customWidth="1"/>
    <col min="40" max="40" width="9.6640625" bestFit="1" customWidth="1"/>
    <col min="41" max="41" width="11.5546875" bestFit="1" customWidth="1"/>
    <col min="42" max="42" width="9" bestFit="1" customWidth="1"/>
    <col min="43" max="43" width="15.44140625" bestFit="1" customWidth="1"/>
    <col min="44" max="44" width="17.21875" bestFit="1" customWidth="1"/>
    <col min="45" max="46" width="15.44140625" bestFit="1" customWidth="1"/>
    <col min="47" max="47" width="22.88671875" bestFit="1" customWidth="1"/>
    <col min="48" max="48" width="10.109375" bestFit="1" customWidth="1"/>
    <col min="49" max="49" width="16.44140625" bestFit="1" customWidth="1"/>
    <col min="50" max="51" width="15.44140625" bestFit="1" customWidth="1"/>
    <col min="52" max="52" width="11.6640625" bestFit="1" customWidth="1"/>
    <col min="53" max="53" width="15.44140625" bestFit="1" customWidth="1"/>
    <col min="54" max="54" width="9.109375" bestFit="1" customWidth="1"/>
    <col min="55" max="55" width="10.109375" bestFit="1" customWidth="1"/>
    <col min="56" max="56" width="12.44140625" bestFit="1" customWidth="1"/>
    <col min="57" max="57" width="80.88671875" bestFit="1" customWidth="1"/>
    <col min="58" max="58" width="10.6640625" bestFit="1" customWidth="1"/>
    <col min="59" max="59" width="13.6640625" bestFit="1" customWidth="1"/>
    <col min="60" max="60" width="12" bestFit="1" customWidth="1"/>
    <col min="61" max="61" width="18.6640625" bestFit="1" customWidth="1"/>
    <col min="62" max="62" width="19.44140625" bestFit="1" customWidth="1"/>
    <col min="63" max="63" width="13.21875" bestFit="1" customWidth="1"/>
    <col min="64" max="64" width="11" bestFit="1" customWidth="1"/>
    <col min="65" max="65" width="19.6640625" bestFit="1" customWidth="1"/>
    <col min="66" max="66" width="11.77734375" bestFit="1" customWidth="1"/>
    <col min="67" max="67" width="11.5546875" bestFit="1" customWidth="1"/>
    <col min="68" max="68" width="18.88671875" bestFit="1" customWidth="1"/>
    <col min="69" max="69" width="27" bestFit="1" customWidth="1"/>
    <col min="70" max="70" width="11" bestFit="1" customWidth="1"/>
    <col min="71" max="71" width="15.109375" bestFit="1" customWidth="1"/>
    <col min="72" max="72" width="14.77734375" bestFit="1" customWidth="1"/>
    <col min="73" max="73" width="14" bestFit="1" customWidth="1"/>
    <col min="74" max="74" width="9.109375" bestFit="1" customWidth="1"/>
    <col min="75" max="75" width="24.6640625" bestFit="1" customWidth="1"/>
    <col min="76" max="76" width="10.44140625" bestFit="1" customWidth="1"/>
    <col min="77" max="77" width="12.21875" bestFit="1" customWidth="1"/>
    <col min="78" max="78" width="9.77734375" bestFit="1" customWidth="1"/>
  </cols>
  <sheetData>
    <row r="2" spans="2:3" x14ac:dyDescent="0.3">
      <c r="B2" s="6" t="s">
        <v>1</v>
      </c>
      <c r="C2" s="1" t="s">
        <v>218</v>
      </c>
    </row>
    <row r="3" spans="2:3" x14ac:dyDescent="0.3">
      <c r="B3" s="1" t="s">
        <v>140</v>
      </c>
      <c r="C3" s="7">
        <v>0</v>
      </c>
    </row>
    <row r="4" spans="2:3" x14ac:dyDescent="0.3">
      <c r="B4" s="1" t="s">
        <v>206</v>
      </c>
      <c r="C4" s="7">
        <v>0</v>
      </c>
    </row>
    <row r="5" spans="2:3" x14ac:dyDescent="0.3">
      <c r="B5" s="1" t="s">
        <v>202</v>
      </c>
      <c r="C5" s="7">
        <v>0</v>
      </c>
    </row>
    <row r="6" spans="2:3" x14ac:dyDescent="0.3">
      <c r="B6" s="1" t="s">
        <v>196</v>
      </c>
      <c r="C6" s="7">
        <v>0</v>
      </c>
    </row>
    <row r="7" spans="2:3" x14ac:dyDescent="0.3">
      <c r="B7" s="1" t="s">
        <v>176</v>
      </c>
      <c r="C7" s="7">
        <v>0</v>
      </c>
    </row>
    <row r="8" spans="2:3" x14ac:dyDescent="0.3">
      <c r="B8" s="1" t="s">
        <v>157</v>
      </c>
      <c r="C8" s="7">
        <v>0</v>
      </c>
    </row>
    <row r="9" spans="2:3" x14ac:dyDescent="0.3">
      <c r="B9" s="1" t="s">
        <v>51</v>
      </c>
      <c r="C9" s="7">
        <v>160</v>
      </c>
    </row>
    <row r="10" spans="2:3" x14ac:dyDescent="0.3">
      <c r="B10" s="1" t="s">
        <v>183</v>
      </c>
      <c r="C10" s="7">
        <v>0</v>
      </c>
    </row>
    <row r="11" spans="2:3" x14ac:dyDescent="0.3">
      <c r="B11" s="1" t="s">
        <v>112</v>
      </c>
      <c r="C11" s="7">
        <v>0</v>
      </c>
    </row>
    <row r="12" spans="2:3" x14ac:dyDescent="0.3">
      <c r="B12" s="1" t="s">
        <v>171</v>
      </c>
      <c r="C12" s="7">
        <v>0</v>
      </c>
    </row>
    <row r="13" spans="2:3" x14ac:dyDescent="0.3">
      <c r="B13" s="1" t="s">
        <v>181</v>
      </c>
      <c r="C13" s="7">
        <v>0</v>
      </c>
    </row>
    <row r="14" spans="2:3" x14ac:dyDescent="0.3">
      <c r="B14" s="1" t="s">
        <v>53</v>
      </c>
      <c r="C14" s="7">
        <v>0</v>
      </c>
    </row>
    <row r="15" spans="2:3" x14ac:dyDescent="0.3">
      <c r="B15" s="1" t="s">
        <v>187</v>
      </c>
      <c r="C15" s="7">
        <v>0</v>
      </c>
    </row>
    <row r="16" spans="2:3" x14ac:dyDescent="0.3">
      <c r="B16" s="1" t="s">
        <v>119</v>
      </c>
      <c r="C16" s="7">
        <v>0</v>
      </c>
    </row>
    <row r="17" spans="2:3" x14ac:dyDescent="0.3">
      <c r="B17" s="1" t="s">
        <v>16</v>
      </c>
      <c r="C17" s="7">
        <v>0</v>
      </c>
    </row>
    <row r="18" spans="2:3" x14ac:dyDescent="0.3">
      <c r="B18" s="1" t="s">
        <v>97</v>
      </c>
      <c r="C18" s="7">
        <v>20</v>
      </c>
    </row>
    <row r="19" spans="2:3" x14ac:dyDescent="0.3">
      <c r="B19" s="1" t="s">
        <v>158</v>
      </c>
      <c r="C19" s="7">
        <v>60</v>
      </c>
    </row>
    <row r="20" spans="2:3" x14ac:dyDescent="0.3">
      <c r="B20" s="1" t="s">
        <v>40</v>
      </c>
      <c r="C20" s="7">
        <v>245</v>
      </c>
    </row>
    <row r="21" spans="2:3" x14ac:dyDescent="0.3">
      <c r="B21" s="1" t="s">
        <v>169</v>
      </c>
      <c r="C21" s="7">
        <v>0</v>
      </c>
    </row>
    <row r="22" spans="2:3" x14ac:dyDescent="0.3">
      <c r="B22" s="1" t="s">
        <v>184</v>
      </c>
      <c r="C22" s="7">
        <v>0</v>
      </c>
    </row>
    <row r="23" spans="2:3" x14ac:dyDescent="0.3">
      <c r="B23" s="1" t="s">
        <v>72</v>
      </c>
      <c r="C23" s="7">
        <v>0</v>
      </c>
    </row>
    <row r="24" spans="2:3" x14ac:dyDescent="0.3">
      <c r="B24" s="1" t="s">
        <v>104</v>
      </c>
      <c r="C24" s="7">
        <v>0</v>
      </c>
    </row>
    <row r="25" spans="2:3" x14ac:dyDescent="0.3">
      <c r="B25" s="1" t="s">
        <v>124</v>
      </c>
      <c r="C25" s="7">
        <v>55</v>
      </c>
    </row>
    <row r="26" spans="2:3" x14ac:dyDescent="0.3">
      <c r="B26" s="1" t="s">
        <v>49</v>
      </c>
      <c r="C26" s="7">
        <v>0</v>
      </c>
    </row>
    <row r="27" spans="2:3" x14ac:dyDescent="0.3">
      <c r="B27" s="1" t="s">
        <v>153</v>
      </c>
      <c r="C27" s="7">
        <v>0</v>
      </c>
    </row>
    <row r="28" spans="2:3" x14ac:dyDescent="0.3">
      <c r="B28" s="1" t="s">
        <v>125</v>
      </c>
      <c r="C28" s="7">
        <v>0</v>
      </c>
    </row>
    <row r="29" spans="2:3" x14ac:dyDescent="0.3">
      <c r="B29" s="1" t="s">
        <v>192</v>
      </c>
      <c r="C29" s="7">
        <v>290</v>
      </c>
    </row>
    <row r="30" spans="2:3" x14ac:dyDescent="0.3">
      <c r="B30" s="1" t="s">
        <v>106</v>
      </c>
      <c r="C30" s="7">
        <v>0</v>
      </c>
    </row>
    <row r="31" spans="2:3" x14ac:dyDescent="0.3">
      <c r="B31" s="1" t="s">
        <v>99</v>
      </c>
      <c r="C31" s="7">
        <v>0</v>
      </c>
    </row>
    <row r="32" spans="2:3" x14ac:dyDescent="0.3">
      <c r="B32" s="1" t="s">
        <v>200</v>
      </c>
      <c r="C32" s="7">
        <v>0</v>
      </c>
    </row>
    <row r="33" spans="2:3" x14ac:dyDescent="0.3">
      <c r="B33" s="1" t="s">
        <v>193</v>
      </c>
      <c r="C33" s="7">
        <v>0</v>
      </c>
    </row>
    <row r="34" spans="2:3" x14ac:dyDescent="0.3">
      <c r="B34" s="1" t="s">
        <v>39</v>
      </c>
      <c r="C34" s="7">
        <v>0</v>
      </c>
    </row>
    <row r="35" spans="2:3" x14ac:dyDescent="0.3">
      <c r="B35" s="1" t="s">
        <v>77</v>
      </c>
      <c r="C35" s="7">
        <v>0</v>
      </c>
    </row>
    <row r="36" spans="2:3" x14ac:dyDescent="0.3">
      <c r="B36" s="1" t="s">
        <v>20</v>
      </c>
      <c r="C36" s="7">
        <v>70</v>
      </c>
    </row>
    <row r="37" spans="2:3" x14ac:dyDescent="0.3">
      <c r="B37" s="1" t="s">
        <v>154</v>
      </c>
      <c r="C37" s="7">
        <v>0</v>
      </c>
    </row>
    <row r="38" spans="2:3" x14ac:dyDescent="0.3">
      <c r="B38" s="1" t="s">
        <v>167</v>
      </c>
      <c r="C38" s="7">
        <v>0</v>
      </c>
    </row>
    <row r="39" spans="2:3" x14ac:dyDescent="0.3">
      <c r="B39" s="1" t="s">
        <v>89</v>
      </c>
      <c r="C39" s="7">
        <v>130</v>
      </c>
    </row>
    <row r="40" spans="2:3" x14ac:dyDescent="0.3">
      <c r="B40" s="1" t="s">
        <v>166</v>
      </c>
      <c r="C40" s="7">
        <v>0</v>
      </c>
    </row>
    <row r="41" spans="2:3" x14ac:dyDescent="0.3">
      <c r="B41" s="1" t="s">
        <v>59</v>
      </c>
      <c r="C41" s="7">
        <v>0</v>
      </c>
    </row>
    <row r="42" spans="2:3" x14ac:dyDescent="0.3">
      <c r="B42" s="1" t="s">
        <v>148</v>
      </c>
      <c r="C42" s="7">
        <v>160</v>
      </c>
    </row>
    <row r="43" spans="2:3" x14ac:dyDescent="0.3">
      <c r="B43" s="1" t="s">
        <v>203</v>
      </c>
      <c r="C43" s="7">
        <v>0</v>
      </c>
    </row>
    <row r="44" spans="2:3" x14ac:dyDescent="0.3">
      <c r="B44" s="1" t="s">
        <v>205</v>
      </c>
      <c r="C44" s="7">
        <v>0</v>
      </c>
    </row>
    <row r="45" spans="2:3" x14ac:dyDescent="0.3">
      <c r="B45" s="1" t="s">
        <v>84</v>
      </c>
      <c r="C45" s="7">
        <v>1</v>
      </c>
    </row>
    <row r="46" spans="2:3" x14ac:dyDescent="0.3">
      <c r="B46" s="1" t="s">
        <v>170</v>
      </c>
      <c r="C46" s="7">
        <v>0</v>
      </c>
    </row>
    <row r="47" spans="2:3" x14ac:dyDescent="0.3">
      <c r="B47" s="1" t="s">
        <v>188</v>
      </c>
      <c r="C47" s="7">
        <v>20</v>
      </c>
    </row>
    <row r="48" spans="2:3" x14ac:dyDescent="0.3">
      <c r="B48" s="1" t="s">
        <v>173</v>
      </c>
      <c r="C48" s="7">
        <v>45</v>
      </c>
    </row>
    <row r="49" spans="2:3" x14ac:dyDescent="0.3">
      <c r="B49" s="1" t="s">
        <v>109</v>
      </c>
      <c r="C49" s="7">
        <v>0</v>
      </c>
    </row>
    <row r="50" spans="2:3" x14ac:dyDescent="0.3">
      <c r="B50" s="1" t="s">
        <v>191</v>
      </c>
      <c r="C50" s="7">
        <v>0</v>
      </c>
    </row>
    <row r="51" spans="2:3" x14ac:dyDescent="0.3">
      <c r="B51" s="1" t="s">
        <v>136</v>
      </c>
      <c r="C51" s="7">
        <v>50</v>
      </c>
    </row>
    <row r="52" spans="2:3" x14ac:dyDescent="0.3">
      <c r="B52" s="1" t="s">
        <v>122</v>
      </c>
      <c r="C52" s="7">
        <v>45</v>
      </c>
    </row>
    <row r="53" spans="2:3" x14ac:dyDescent="0.3">
      <c r="B53" s="1" t="s">
        <v>17</v>
      </c>
      <c r="C53" s="7">
        <v>0</v>
      </c>
    </row>
    <row r="54" spans="2:3" x14ac:dyDescent="0.3">
      <c r="B54" s="1" t="s">
        <v>189</v>
      </c>
      <c r="C54" s="7">
        <v>0</v>
      </c>
    </row>
    <row r="55" spans="2:3" x14ac:dyDescent="0.3">
      <c r="B55" s="1" t="s">
        <v>190</v>
      </c>
      <c r="C55" s="7">
        <v>0</v>
      </c>
    </row>
    <row r="56" spans="2:3" x14ac:dyDescent="0.3">
      <c r="B56" s="1" t="s">
        <v>175</v>
      </c>
      <c r="C56" s="7">
        <v>0</v>
      </c>
    </row>
    <row r="57" spans="2:3" x14ac:dyDescent="0.3">
      <c r="B57" s="1" t="s">
        <v>116</v>
      </c>
      <c r="C57" s="7">
        <v>0</v>
      </c>
    </row>
    <row r="58" spans="2:3" x14ac:dyDescent="0.3">
      <c r="B58" s="1" t="s">
        <v>24</v>
      </c>
      <c r="C58" s="7">
        <v>20</v>
      </c>
    </row>
    <row r="59" spans="2:3" x14ac:dyDescent="0.3">
      <c r="B59" s="1" t="s">
        <v>134</v>
      </c>
      <c r="C59" s="7">
        <v>45</v>
      </c>
    </row>
    <row r="60" spans="2:3" x14ac:dyDescent="0.3">
      <c r="B60" s="1" t="s">
        <v>98</v>
      </c>
      <c r="C60" s="7">
        <v>0</v>
      </c>
    </row>
    <row r="61" spans="2:3" x14ac:dyDescent="0.3">
      <c r="B61" s="1" t="s">
        <v>27</v>
      </c>
      <c r="C61" s="7">
        <v>0</v>
      </c>
    </row>
    <row r="62" spans="2:3" x14ac:dyDescent="0.3">
      <c r="B62" s="1" t="s">
        <v>126</v>
      </c>
      <c r="C62" s="7">
        <v>10</v>
      </c>
    </row>
    <row r="63" spans="2:3" x14ac:dyDescent="0.3">
      <c r="B63" s="1" t="s">
        <v>145</v>
      </c>
      <c r="C63" s="7">
        <v>60</v>
      </c>
    </row>
    <row r="64" spans="2:3" x14ac:dyDescent="0.3">
      <c r="B64" s="1" t="s">
        <v>138</v>
      </c>
      <c r="C64" s="7">
        <v>0</v>
      </c>
    </row>
    <row r="65" spans="2:3" x14ac:dyDescent="0.3">
      <c r="B65" s="1" t="s">
        <v>162</v>
      </c>
      <c r="C65" s="7">
        <v>0</v>
      </c>
    </row>
    <row r="66" spans="2:3" x14ac:dyDescent="0.3">
      <c r="B66" s="1" t="s">
        <v>94</v>
      </c>
      <c r="C66" s="7">
        <v>45</v>
      </c>
    </row>
    <row r="67" spans="2:3" x14ac:dyDescent="0.3">
      <c r="B67" s="1" t="s">
        <v>185</v>
      </c>
      <c r="C67" s="7">
        <v>0</v>
      </c>
    </row>
    <row r="68" spans="2:3" x14ac:dyDescent="0.3">
      <c r="B68" s="1" t="s">
        <v>129</v>
      </c>
      <c r="C68" s="7">
        <v>0</v>
      </c>
    </row>
    <row r="69" spans="2:3" x14ac:dyDescent="0.3">
      <c r="B69" s="1" t="s">
        <v>139</v>
      </c>
      <c r="C69" s="7">
        <v>25</v>
      </c>
    </row>
    <row r="70" spans="2:3" x14ac:dyDescent="0.3">
      <c r="B70" s="1" t="s">
        <v>197</v>
      </c>
      <c r="C70" s="7">
        <v>0</v>
      </c>
    </row>
    <row r="71" spans="2:3" x14ac:dyDescent="0.3">
      <c r="B71" s="1" t="s">
        <v>137</v>
      </c>
      <c r="C71" s="7">
        <v>141</v>
      </c>
    </row>
    <row r="72" spans="2:3" x14ac:dyDescent="0.3">
      <c r="B72" s="1" t="s">
        <v>10</v>
      </c>
      <c r="C72" s="7">
        <v>0</v>
      </c>
    </row>
    <row r="73" spans="2:3" x14ac:dyDescent="0.3">
      <c r="B73" s="1" t="s">
        <v>37</v>
      </c>
      <c r="C73" s="7">
        <v>250</v>
      </c>
    </row>
    <row r="74" spans="2:3" x14ac:dyDescent="0.3">
      <c r="B74" s="1" t="s">
        <v>38</v>
      </c>
      <c r="C74" s="7">
        <v>30</v>
      </c>
    </row>
    <row r="75" spans="2:3" x14ac:dyDescent="0.3">
      <c r="B75" s="1" t="s">
        <v>31</v>
      </c>
      <c r="C75" s="7">
        <v>0</v>
      </c>
    </row>
    <row r="76" spans="2:3" x14ac:dyDescent="0.3">
      <c r="B76" s="1" t="s">
        <v>95</v>
      </c>
      <c r="C76" s="7">
        <v>0</v>
      </c>
    </row>
    <row r="77" spans="2:3" x14ac:dyDescent="0.3">
      <c r="B77" s="1" t="s">
        <v>48</v>
      </c>
      <c r="C77" s="7">
        <v>0</v>
      </c>
    </row>
    <row r="78" spans="2:3" x14ac:dyDescent="0.3">
      <c r="B78" s="1" t="s">
        <v>118</v>
      </c>
      <c r="C78" s="7">
        <v>70</v>
      </c>
    </row>
    <row r="79" spans="2:3" x14ac:dyDescent="0.3">
      <c r="B79" s="1" t="s">
        <v>44</v>
      </c>
      <c r="C79" s="7">
        <v>500</v>
      </c>
    </row>
    <row r="80" spans="2:3" x14ac:dyDescent="0.3">
      <c r="B80" s="1" t="s">
        <v>23</v>
      </c>
      <c r="C80" s="7">
        <v>40</v>
      </c>
    </row>
    <row r="81" spans="2:3" x14ac:dyDescent="0.3">
      <c r="B81" s="1" t="s">
        <v>210</v>
      </c>
      <c r="C81" s="7">
        <v>0</v>
      </c>
    </row>
    <row r="82" spans="2:3" x14ac:dyDescent="0.3">
      <c r="B82" s="1" t="s">
        <v>33</v>
      </c>
      <c r="C82" s="7">
        <v>0</v>
      </c>
    </row>
    <row r="83" spans="2:3" x14ac:dyDescent="0.3">
      <c r="B83" s="1" t="s">
        <v>146</v>
      </c>
      <c r="C83" s="7">
        <v>0</v>
      </c>
    </row>
    <row r="84" spans="2:3" x14ac:dyDescent="0.3">
      <c r="B84" s="1" t="s">
        <v>152</v>
      </c>
      <c r="C84" s="7">
        <v>120</v>
      </c>
    </row>
    <row r="85" spans="2:3" x14ac:dyDescent="0.3">
      <c r="B85" s="1" t="s">
        <v>156</v>
      </c>
      <c r="C85" s="7">
        <v>0</v>
      </c>
    </row>
    <row r="86" spans="2:3" x14ac:dyDescent="0.3">
      <c r="B86" s="1" t="s">
        <v>22</v>
      </c>
      <c r="C86" s="7">
        <v>0</v>
      </c>
    </row>
    <row r="87" spans="2:3" x14ac:dyDescent="0.3">
      <c r="B87" s="1" t="s">
        <v>13</v>
      </c>
      <c r="C87" s="7">
        <v>50</v>
      </c>
    </row>
    <row r="88" spans="2:3" x14ac:dyDescent="0.3">
      <c r="B88" s="1" t="s">
        <v>133</v>
      </c>
      <c r="C88" s="7">
        <v>205</v>
      </c>
    </row>
    <row r="89" spans="2:3" x14ac:dyDescent="0.3">
      <c r="B89" s="1" t="s">
        <v>142</v>
      </c>
      <c r="C89" s="7">
        <v>0</v>
      </c>
    </row>
    <row r="90" spans="2:3" x14ac:dyDescent="0.3">
      <c r="B90" s="1" t="s">
        <v>149</v>
      </c>
      <c r="C90" s="7">
        <v>0</v>
      </c>
    </row>
    <row r="91" spans="2:3" x14ac:dyDescent="0.3">
      <c r="B91" s="1" t="s">
        <v>207</v>
      </c>
      <c r="C91" s="7">
        <v>0</v>
      </c>
    </row>
    <row r="92" spans="2:3" x14ac:dyDescent="0.3">
      <c r="B92" s="1" t="s">
        <v>151</v>
      </c>
      <c r="C92" s="7">
        <v>0</v>
      </c>
    </row>
    <row r="93" spans="2:3" x14ac:dyDescent="0.3">
      <c r="B93" s="1" t="s">
        <v>25</v>
      </c>
      <c r="C93" s="7">
        <v>15</v>
      </c>
    </row>
    <row r="94" spans="2:3" x14ac:dyDescent="0.3">
      <c r="B94" s="1" t="s">
        <v>82</v>
      </c>
      <c r="C94" s="7">
        <v>350</v>
      </c>
    </row>
    <row r="95" spans="2:3" x14ac:dyDescent="0.3">
      <c r="B95" s="1" t="s">
        <v>102</v>
      </c>
      <c r="C95" s="7">
        <v>0</v>
      </c>
    </row>
    <row r="96" spans="2:3" x14ac:dyDescent="0.3">
      <c r="B96" s="1" t="s">
        <v>36</v>
      </c>
      <c r="C96" s="7">
        <v>230</v>
      </c>
    </row>
    <row r="97" spans="2:3" x14ac:dyDescent="0.3">
      <c r="B97" s="1" t="s">
        <v>180</v>
      </c>
      <c r="C97" s="7">
        <v>0</v>
      </c>
    </row>
    <row r="98" spans="2:3" x14ac:dyDescent="0.3">
      <c r="B98" s="1" t="s">
        <v>208</v>
      </c>
      <c r="C98" s="7">
        <v>0</v>
      </c>
    </row>
    <row r="99" spans="2:3" x14ac:dyDescent="0.3">
      <c r="B99" s="1" t="s">
        <v>123</v>
      </c>
      <c r="C99" s="7">
        <v>0</v>
      </c>
    </row>
    <row r="100" spans="2:3" x14ac:dyDescent="0.3">
      <c r="B100" s="1" t="s">
        <v>144</v>
      </c>
      <c r="C100" s="7">
        <v>130</v>
      </c>
    </row>
    <row r="101" spans="2:3" x14ac:dyDescent="0.3">
      <c r="B101" s="1" t="s">
        <v>80</v>
      </c>
      <c r="C101" s="7">
        <v>0</v>
      </c>
    </row>
    <row r="102" spans="2:3" x14ac:dyDescent="0.3">
      <c r="B102" s="1" t="s">
        <v>66</v>
      </c>
      <c r="C102" s="7">
        <v>0</v>
      </c>
    </row>
    <row r="103" spans="2:3" x14ac:dyDescent="0.3">
      <c r="B103" s="1" t="s">
        <v>7</v>
      </c>
      <c r="C103" s="7">
        <v>520867</v>
      </c>
    </row>
    <row r="104" spans="2:3" x14ac:dyDescent="0.3">
      <c r="B104" s="1" t="s">
        <v>179</v>
      </c>
      <c r="C104" s="7">
        <v>0</v>
      </c>
    </row>
    <row r="105" spans="2:3" x14ac:dyDescent="0.3">
      <c r="B105" s="1" t="s">
        <v>91</v>
      </c>
      <c r="C105" s="7">
        <v>0</v>
      </c>
    </row>
    <row r="106" spans="2:3" x14ac:dyDescent="0.3">
      <c r="B106" s="1" t="s">
        <v>90</v>
      </c>
      <c r="C106" s="7">
        <v>60</v>
      </c>
    </row>
    <row r="107" spans="2:3" x14ac:dyDescent="0.3">
      <c r="B107" s="1" t="s">
        <v>201</v>
      </c>
      <c r="C107" s="7">
        <v>0</v>
      </c>
    </row>
    <row r="108" spans="2:3" x14ac:dyDescent="0.3">
      <c r="B108" s="1" t="s">
        <v>160</v>
      </c>
      <c r="C108" s="7">
        <v>85</v>
      </c>
    </row>
    <row r="109" spans="2:3" x14ac:dyDescent="0.3">
      <c r="B109" s="1" t="s">
        <v>164</v>
      </c>
      <c r="C109" s="7">
        <v>0</v>
      </c>
    </row>
    <row r="110" spans="2:3" x14ac:dyDescent="0.3">
      <c r="B110" s="1" t="s">
        <v>41</v>
      </c>
      <c r="C110" s="7">
        <v>0</v>
      </c>
    </row>
    <row r="111" spans="2:3" x14ac:dyDescent="0.3">
      <c r="B111" s="1" t="s">
        <v>75</v>
      </c>
      <c r="C111" s="7">
        <v>0</v>
      </c>
    </row>
    <row r="112" spans="2:3" x14ac:dyDescent="0.3">
      <c r="B112" s="1" t="s">
        <v>135</v>
      </c>
      <c r="C112" s="7">
        <v>20</v>
      </c>
    </row>
    <row r="113" spans="2:3" x14ac:dyDescent="0.3">
      <c r="B113" s="1" t="s">
        <v>211</v>
      </c>
      <c r="C113" s="7">
        <v>0</v>
      </c>
    </row>
    <row r="114" spans="2:3" x14ac:dyDescent="0.3">
      <c r="B114" s="1" t="s">
        <v>209</v>
      </c>
      <c r="C114" s="7">
        <v>0</v>
      </c>
    </row>
    <row r="115" spans="2:3" x14ac:dyDescent="0.3">
      <c r="B115" s="1" t="s">
        <v>174</v>
      </c>
      <c r="C115" s="7">
        <v>0</v>
      </c>
    </row>
    <row r="116" spans="2:3" x14ac:dyDescent="0.3">
      <c r="B116" s="1" t="s">
        <v>46</v>
      </c>
      <c r="C116" s="7">
        <v>0</v>
      </c>
    </row>
    <row r="117" spans="2:3" x14ac:dyDescent="0.3">
      <c r="B117" s="1" t="s">
        <v>172</v>
      </c>
      <c r="C117" s="7">
        <v>10</v>
      </c>
    </row>
    <row r="118" spans="2:3" x14ac:dyDescent="0.3">
      <c r="B118" s="1" t="s">
        <v>68</v>
      </c>
      <c r="C118" s="7">
        <v>0</v>
      </c>
    </row>
    <row r="119" spans="2:3" x14ac:dyDescent="0.3">
      <c r="B119" s="1" t="s">
        <v>108</v>
      </c>
      <c r="C119" s="7">
        <v>0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DBEA-FA0C-40D4-91ED-7AA5284E238B}">
  <sheetPr codeName="Sheet4"/>
  <dimension ref="B3:C90"/>
  <sheetViews>
    <sheetView workbookViewId="0">
      <selection activeCell="H17" sqref="H14:I17"/>
    </sheetView>
  </sheetViews>
  <sheetFormatPr defaultRowHeight="14.4" x14ac:dyDescent="0.3"/>
  <cols>
    <col min="2" max="2" width="15.44140625" bestFit="1" customWidth="1"/>
    <col min="3" max="3" width="16.33203125" bestFit="1" customWidth="1"/>
  </cols>
  <sheetData>
    <row r="3" spans="2:3" x14ac:dyDescent="0.3">
      <c r="B3" s="6" t="s">
        <v>2</v>
      </c>
      <c r="C3" s="1" t="s">
        <v>218</v>
      </c>
    </row>
    <row r="4" spans="2:3" x14ac:dyDescent="0.3">
      <c r="B4" s="1" t="s">
        <v>30</v>
      </c>
      <c r="C4" s="7">
        <v>0</v>
      </c>
    </row>
    <row r="5" spans="2:3" x14ac:dyDescent="0.3">
      <c r="B5" s="1" t="s">
        <v>54</v>
      </c>
      <c r="C5" s="7">
        <v>0</v>
      </c>
    </row>
    <row r="6" spans="2:3" x14ac:dyDescent="0.3">
      <c r="B6" s="1" t="s">
        <v>86</v>
      </c>
      <c r="C6" s="7">
        <v>0</v>
      </c>
    </row>
    <row r="7" spans="2:3" x14ac:dyDescent="0.3">
      <c r="B7" s="1" t="s">
        <v>60</v>
      </c>
      <c r="C7" s="7">
        <v>0</v>
      </c>
    </row>
    <row r="8" spans="2:3" x14ac:dyDescent="0.3">
      <c r="B8" s="1" t="s">
        <v>32</v>
      </c>
      <c r="C8" s="7">
        <v>0</v>
      </c>
    </row>
    <row r="9" spans="2:3" x14ac:dyDescent="0.3">
      <c r="B9" s="1" t="s">
        <v>159</v>
      </c>
      <c r="C9" s="7">
        <v>0</v>
      </c>
    </row>
    <row r="10" spans="2:3" x14ac:dyDescent="0.3">
      <c r="B10" s="1" t="s">
        <v>29</v>
      </c>
      <c r="C10" s="7">
        <v>0</v>
      </c>
    </row>
    <row r="11" spans="2:3" x14ac:dyDescent="0.3">
      <c r="B11" s="1" t="s">
        <v>76</v>
      </c>
      <c r="C11" s="7">
        <v>0</v>
      </c>
    </row>
    <row r="12" spans="2:3" x14ac:dyDescent="0.3">
      <c r="B12" s="1" t="s">
        <v>168</v>
      </c>
      <c r="C12" s="7">
        <v>1</v>
      </c>
    </row>
    <row r="13" spans="2:3" x14ac:dyDescent="0.3">
      <c r="B13" s="1" t="s">
        <v>85</v>
      </c>
      <c r="C13" s="7">
        <v>0</v>
      </c>
    </row>
    <row r="14" spans="2:3" x14ac:dyDescent="0.3">
      <c r="B14" s="1" t="s">
        <v>73</v>
      </c>
      <c r="C14" s="7">
        <v>0</v>
      </c>
    </row>
    <row r="15" spans="2:3" x14ac:dyDescent="0.3">
      <c r="B15" s="1" t="s">
        <v>101</v>
      </c>
      <c r="C15" s="7">
        <v>0</v>
      </c>
    </row>
    <row r="16" spans="2:3" x14ac:dyDescent="0.3">
      <c r="B16" s="1" t="s">
        <v>161</v>
      </c>
      <c r="C16" s="7">
        <v>0</v>
      </c>
    </row>
    <row r="17" spans="2:3" x14ac:dyDescent="0.3">
      <c r="B17" s="1" t="s">
        <v>120</v>
      </c>
      <c r="C17" s="7">
        <v>0</v>
      </c>
    </row>
    <row r="18" spans="2:3" x14ac:dyDescent="0.3">
      <c r="B18" s="1" t="s">
        <v>50</v>
      </c>
      <c r="C18" s="7">
        <v>0</v>
      </c>
    </row>
    <row r="19" spans="2:3" x14ac:dyDescent="0.3">
      <c r="B19" s="1" t="s">
        <v>67</v>
      </c>
      <c r="C19" s="7">
        <v>0</v>
      </c>
    </row>
    <row r="20" spans="2:3" x14ac:dyDescent="0.3">
      <c r="B20" s="1" t="s">
        <v>81</v>
      </c>
      <c r="C20" s="7">
        <v>0</v>
      </c>
    </row>
    <row r="21" spans="2:3" x14ac:dyDescent="0.3">
      <c r="B21" s="1" t="s">
        <v>141</v>
      </c>
      <c r="C21" s="7">
        <v>0</v>
      </c>
    </row>
    <row r="22" spans="2:3" x14ac:dyDescent="0.3">
      <c r="B22" s="1" t="s">
        <v>105</v>
      </c>
      <c r="C22" s="7">
        <v>0</v>
      </c>
    </row>
    <row r="23" spans="2:3" x14ac:dyDescent="0.3">
      <c r="B23" s="1" t="s">
        <v>131</v>
      </c>
      <c r="C23" s="7">
        <v>0</v>
      </c>
    </row>
    <row r="24" spans="2:3" x14ac:dyDescent="0.3">
      <c r="B24" s="1" t="s">
        <v>130</v>
      </c>
      <c r="C24" s="7">
        <v>0</v>
      </c>
    </row>
    <row r="25" spans="2:3" x14ac:dyDescent="0.3">
      <c r="B25" s="1" t="s">
        <v>92</v>
      </c>
      <c r="C25" s="7">
        <v>0</v>
      </c>
    </row>
    <row r="26" spans="2:3" x14ac:dyDescent="0.3">
      <c r="B26" s="1" t="s">
        <v>165</v>
      </c>
      <c r="C26" s="7">
        <v>0</v>
      </c>
    </row>
    <row r="27" spans="2:3" x14ac:dyDescent="0.3">
      <c r="B27" s="1" t="s">
        <v>42</v>
      </c>
      <c r="C27" s="7">
        <v>0</v>
      </c>
    </row>
    <row r="28" spans="2:3" x14ac:dyDescent="0.3">
      <c r="B28" s="1" t="s">
        <v>64</v>
      </c>
      <c r="C28" s="7">
        <v>33660</v>
      </c>
    </row>
    <row r="29" spans="2:3" x14ac:dyDescent="0.3">
      <c r="B29" s="1" t="s">
        <v>12</v>
      </c>
      <c r="C29" s="7">
        <v>0</v>
      </c>
    </row>
    <row r="30" spans="2:3" x14ac:dyDescent="0.3">
      <c r="B30" s="1" t="s">
        <v>11</v>
      </c>
      <c r="C30" s="7">
        <v>0</v>
      </c>
    </row>
    <row r="31" spans="2:3" x14ac:dyDescent="0.3">
      <c r="B31" s="1" t="s">
        <v>26</v>
      </c>
      <c r="C31" s="7">
        <v>9980</v>
      </c>
    </row>
    <row r="32" spans="2:3" x14ac:dyDescent="0.3">
      <c r="B32" s="1" t="s">
        <v>63</v>
      </c>
      <c r="C32" s="7">
        <v>9730</v>
      </c>
    </row>
    <row r="33" spans="2:3" x14ac:dyDescent="0.3">
      <c r="B33" s="1" t="s">
        <v>83</v>
      </c>
      <c r="C33" s="7">
        <v>10550</v>
      </c>
    </row>
    <row r="34" spans="2:3" x14ac:dyDescent="0.3">
      <c r="B34" s="1" t="s">
        <v>55</v>
      </c>
      <c r="C34" s="7">
        <v>11220</v>
      </c>
    </row>
    <row r="35" spans="2:3" x14ac:dyDescent="0.3">
      <c r="B35" s="1" t="s">
        <v>61</v>
      </c>
      <c r="C35" s="7">
        <v>7540</v>
      </c>
    </row>
    <row r="36" spans="2:3" x14ac:dyDescent="0.3">
      <c r="B36" s="1" t="s">
        <v>9</v>
      </c>
      <c r="C36" s="7">
        <v>18740</v>
      </c>
    </row>
    <row r="37" spans="2:3" x14ac:dyDescent="0.3">
      <c r="B37" s="1" t="s">
        <v>34</v>
      </c>
      <c r="C37" s="7">
        <v>17200</v>
      </c>
    </row>
    <row r="38" spans="2:3" x14ac:dyDescent="0.3">
      <c r="B38" s="1" t="s">
        <v>100</v>
      </c>
      <c r="C38" s="7">
        <v>15305</v>
      </c>
    </row>
    <row r="39" spans="2:3" x14ac:dyDescent="0.3">
      <c r="B39" s="1" t="s">
        <v>111</v>
      </c>
      <c r="C39" s="7">
        <v>18250</v>
      </c>
    </row>
    <row r="40" spans="2:3" x14ac:dyDescent="0.3">
      <c r="B40" s="1" t="s">
        <v>87</v>
      </c>
      <c r="C40" s="7">
        <v>10610</v>
      </c>
    </row>
    <row r="41" spans="2:3" x14ac:dyDescent="0.3">
      <c r="B41" s="1" t="s">
        <v>18</v>
      </c>
      <c r="C41" s="7">
        <v>15360</v>
      </c>
    </row>
    <row r="42" spans="2:3" x14ac:dyDescent="0.3">
      <c r="B42" s="1" t="s">
        <v>35</v>
      </c>
      <c r="C42" s="7">
        <v>18060</v>
      </c>
    </row>
    <row r="43" spans="2:3" x14ac:dyDescent="0.3">
      <c r="B43" s="1" t="s">
        <v>71</v>
      </c>
      <c r="C43" s="7">
        <v>17600</v>
      </c>
    </row>
    <row r="44" spans="2:3" x14ac:dyDescent="0.3">
      <c r="B44" s="1" t="s">
        <v>65</v>
      </c>
      <c r="C44" s="7">
        <v>15040</v>
      </c>
    </row>
    <row r="45" spans="2:3" x14ac:dyDescent="0.3">
      <c r="B45" s="1" t="s">
        <v>74</v>
      </c>
      <c r="C45" s="7">
        <v>12400</v>
      </c>
    </row>
    <row r="46" spans="2:3" x14ac:dyDescent="0.3">
      <c r="B46" s="1" t="s">
        <v>88</v>
      </c>
      <c r="C46" s="7">
        <v>18915</v>
      </c>
    </row>
    <row r="47" spans="2:3" x14ac:dyDescent="0.3">
      <c r="B47" s="1" t="s">
        <v>62</v>
      </c>
      <c r="C47" s="7">
        <v>7475</v>
      </c>
    </row>
    <row r="48" spans="2:3" x14ac:dyDescent="0.3">
      <c r="B48" s="1" t="s">
        <v>56</v>
      </c>
      <c r="C48" s="7">
        <v>9140</v>
      </c>
    </row>
    <row r="49" spans="2:3" x14ac:dyDescent="0.3">
      <c r="B49" s="1" t="s">
        <v>21</v>
      </c>
      <c r="C49" s="7">
        <v>23480</v>
      </c>
    </row>
    <row r="50" spans="2:3" x14ac:dyDescent="0.3">
      <c r="B50" s="1" t="s">
        <v>143</v>
      </c>
      <c r="C50" s="7">
        <v>22773</v>
      </c>
    </row>
    <row r="51" spans="2:3" x14ac:dyDescent="0.3">
      <c r="B51" s="1" t="s">
        <v>132</v>
      </c>
      <c r="C51" s="7">
        <v>18990</v>
      </c>
    </row>
    <row r="52" spans="2:3" x14ac:dyDescent="0.3">
      <c r="B52" s="1" t="s">
        <v>127</v>
      </c>
      <c r="C52" s="7">
        <v>8251</v>
      </c>
    </row>
    <row r="53" spans="2:3" x14ac:dyDescent="0.3">
      <c r="B53" s="1" t="s">
        <v>194</v>
      </c>
      <c r="C53" s="7">
        <v>3300</v>
      </c>
    </row>
    <row r="54" spans="2:3" x14ac:dyDescent="0.3">
      <c r="B54" s="1" t="s">
        <v>57</v>
      </c>
      <c r="C54" s="7">
        <v>14430</v>
      </c>
    </row>
    <row r="55" spans="2:3" x14ac:dyDescent="0.3">
      <c r="B55" s="1" t="s">
        <v>43</v>
      </c>
      <c r="C55" s="7">
        <v>15530</v>
      </c>
    </row>
    <row r="56" spans="2:3" x14ac:dyDescent="0.3">
      <c r="B56" s="1" t="s">
        <v>15</v>
      </c>
      <c r="C56" s="7">
        <v>45</v>
      </c>
    </row>
    <row r="57" spans="2:3" x14ac:dyDescent="0.3">
      <c r="B57" s="1" t="s">
        <v>212</v>
      </c>
      <c r="C57" s="7">
        <v>0</v>
      </c>
    </row>
    <row r="58" spans="2:3" x14ac:dyDescent="0.3">
      <c r="B58" s="1" t="s">
        <v>14</v>
      </c>
      <c r="C58" s="7">
        <v>1931</v>
      </c>
    </row>
    <row r="59" spans="2:3" x14ac:dyDescent="0.3">
      <c r="B59" s="1" t="s">
        <v>177</v>
      </c>
      <c r="C59" s="7">
        <v>0</v>
      </c>
    </row>
    <row r="60" spans="2:3" x14ac:dyDescent="0.3">
      <c r="B60" s="1" t="s">
        <v>113</v>
      </c>
      <c r="C60" s="7">
        <v>10</v>
      </c>
    </row>
    <row r="61" spans="2:3" x14ac:dyDescent="0.3">
      <c r="B61" s="1" t="s">
        <v>52</v>
      </c>
      <c r="C61" s="7">
        <v>735</v>
      </c>
    </row>
    <row r="62" spans="2:3" x14ac:dyDescent="0.3">
      <c r="B62" s="1" t="s">
        <v>186</v>
      </c>
      <c r="C62" s="7">
        <v>0</v>
      </c>
    </row>
    <row r="63" spans="2:3" x14ac:dyDescent="0.3">
      <c r="B63" s="1" t="s">
        <v>198</v>
      </c>
      <c r="C63" s="7">
        <v>0</v>
      </c>
    </row>
    <row r="64" spans="2:3" x14ac:dyDescent="0.3">
      <c r="B64" s="1" t="s">
        <v>103</v>
      </c>
      <c r="C64" s="7">
        <v>10760</v>
      </c>
    </row>
    <row r="65" spans="2:3" x14ac:dyDescent="0.3">
      <c r="B65" s="1" t="s">
        <v>182</v>
      </c>
      <c r="C65" s="7">
        <v>0</v>
      </c>
    </row>
    <row r="66" spans="2:3" x14ac:dyDescent="0.3">
      <c r="B66" s="1" t="s">
        <v>107</v>
      </c>
      <c r="C66" s="7">
        <v>0</v>
      </c>
    </row>
    <row r="67" spans="2:3" x14ac:dyDescent="0.3">
      <c r="B67" s="1" t="s">
        <v>128</v>
      </c>
      <c r="C67" s="7">
        <v>0</v>
      </c>
    </row>
    <row r="68" spans="2:3" x14ac:dyDescent="0.3">
      <c r="B68" s="1" t="s">
        <v>47</v>
      </c>
      <c r="C68" s="7">
        <v>0</v>
      </c>
    </row>
    <row r="69" spans="2:3" x14ac:dyDescent="0.3">
      <c r="B69" s="1" t="s">
        <v>114</v>
      </c>
      <c r="C69" s="7">
        <v>0</v>
      </c>
    </row>
    <row r="70" spans="2:3" x14ac:dyDescent="0.3">
      <c r="B70" s="1" t="s">
        <v>147</v>
      </c>
      <c r="C70" s="7">
        <v>0</v>
      </c>
    </row>
    <row r="71" spans="2:3" x14ac:dyDescent="0.3">
      <c r="B71" s="1" t="s">
        <v>163</v>
      </c>
      <c r="C71" s="7">
        <v>0</v>
      </c>
    </row>
    <row r="72" spans="2:3" x14ac:dyDescent="0.3">
      <c r="B72" s="1" t="s">
        <v>45</v>
      </c>
      <c r="C72" s="7">
        <v>500</v>
      </c>
    </row>
    <row r="73" spans="2:3" x14ac:dyDescent="0.3">
      <c r="B73" s="1" t="s">
        <v>19</v>
      </c>
      <c r="C73" s="7">
        <v>17125</v>
      </c>
    </row>
    <row r="74" spans="2:3" x14ac:dyDescent="0.3">
      <c r="B74" s="1" t="s">
        <v>178</v>
      </c>
      <c r="C74" s="7">
        <v>260</v>
      </c>
    </row>
    <row r="75" spans="2:3" x14ac:dyDescent="0.3">
      <c r="B75" s="1" t="s">
        <v>121</v>
      </c>
      <c r="C75" s="7">
        <v>15095</v>
      </c>
    </row>
    <row r="76" spans="2:3" x14ac:dyDescent="0.3">
      <c r="B76" s="1" t="s">
        <v>115</v>
      </c>
      <c r="C76" s="7">
        <v>14190</v>
      </c>
    </row>
    <row r="77" spans="2:3" x14ac:dyDescent="0.3">
      <c r="B77" s="1" t="s">
        <v>155</v>
      </c>
      <c r="C77" s="7">
        <v>12380</v>
      </c>
    </row>
    <row r="78" spans="2:3" x14ac:dyDescent="0.3">
      <c r="B78" s="1" t="s">
        <v>199</v>
      </c>
      <c r="C78" s="7">
        <v>0</v>
      </c>
    </row>
    <row r="79" spans="2:3" x14ac:dyDescent="0.3">
      <c r="B79" s="1" t="s">
        <v>204</v>
      </c>
      <c r="C79" s="7">
        <v>0</v>
      </c>
    </row>
    <row r="80" spans="2:3" x14ac:dyDescent="0.3">
      <c r="B80" s="1" t="s">
        <v>93</v>
      </c>
      <c r="C80" s="7">
        <v>0</v>
      </c>
    </row>
    <row r="81" spans="2:3" x14ac:dyDescent="0.3">
      <c r="B81" s="1" t="s">
        <v>96</v>
      </c>
      <c r="C81" s="7">
        <v>0</v>
      </c>
    </row>
    <row r="82" spans="2:3" x14ac:dyDescent="0.3">
      <c r="B82" s="1" t="s">
        <v>195</v>
      </c>
      <c r="C82" s="7">
        <v>0</v>
      </c>
    </row>
    <row r="83" spans="2:3" x14ac:dyDescent="0.3">
      <c r="B83" s="1" t="s">
        <v>78</v>
      </c>
      <c r="C83" s="7">
        <v>0</v>
      </c>
    </row>
    <row r="84" spans="2:3" x14ac:dyDescent="0.3">
      <c r="B84" s="1" t="s">
        <v>150</v>
      </c>
      <c r="C84" s="7">
        <v>0</v>
      </c>
    </row>
    <row r="85" spans="2:3" x14ac:dyDescent="0.3">
      <c r="B85" s="1" t="s">
        <v>69</v>
      </c>
      <c r="C85" s="7">
        <v>0</v>
      </c>
    </row>
    <row r="86" spans="2:3" x14ac:dyDescent="0.3">
      <c r="B86" s="1" t="s">
        <v>110</v>
      </c>
      <c r="C86" s="7">
        <v>0</v>
      </c>
    </row>
    <row r="87" spans="2:3" x14ac:dyDescent="0.3">
      <c r="B87" s="1" t="s">
        <v>58</v>
      </c>
      <c r="C87" s="7">
        <v>21030</v>
      </c>
    </row>
    <row r="88" spans="2:3" x14ac:dyDescent="0.3">
      <c r="B88" s="1" t="s">
        <v>79</v>
      </c>
      <c r="C88" s="7">
        <v>16565</v>
      </c>
    </row>
    <row r="89" spans="2:3" x14ac:dyDescent="0.3">
      <c r="B89" s="1" t="s">
        <v>117</v>
      </c>
      <c r="C89" s="7">
        <v>4093</v>
      </c>
    </row>
    <row r="90" spans="2:3" x14ac:dyDescent="0.3">
      <c r="B90" s="1" t="s">
        <v>70</v>
      </c>
      <c r="C90" s="7">
        <v>26480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35D9-2320-47DD-8423-84C520FF44E9}">
  <sheetPr codeName="Sheet5"/>
  <dimension ref="C6:D11"/>
  <sheetViews>
    <sheetView workbookViewId="0">
      <selection activeCell="N13" sqref="N13"/>
    </sheetView>
  </sheetViews>
  <sheetFormatPr defaultRowHeight="14.4" x14ac:dyDescent="0.3"/>
  <cols>
    <col min="3" max="3" width="21.5546875" bestFit="1" customWidth="1"/>
    <col min="4" max="4" width="16.33203125" bestFit="1" customWidth="1"/>
  </cols>
  <sheetData>
    <row r="6" spans="3:4" x14ac:dyDescent="0.3">
      <c r="C6" s="1" t="s">
        <v>3</v>
      </c>
      <c r="D6" s="1" t="s">
        <v>231</v>
      </c>
    </row>
    <row r="7" spans="3:4" x14ac:dyDescent="0.3">
      <c r="C7" s="3">
        <v>86725064</v>
      </c>
      <c r="D7" s="3">
        <v>524729</v>
      </c>
    </row>
    <row r="10" spans="3:4" x14ac:dyDescent="0.3">
      <c r="C10" s="1" t="str">
        <f>C6</f>
        <v>Manufactured Qty</v>
      </c>
      <c r="D10" s="3">
        <f>GETPIVOTDATA("[Measures].[Total Manufactured Qty]",$C$6)</f>
        <v>86725064</v>
      </c>
    </row>
    <row r="11" spans="3:4" x14ac:dyDescent="0.3">
      <c r="C11" s="1" t="str">
        <f>D6</f>
        <v>Rejected qty</v>
      </c>
      <c r="D11" s="3">
        <f>GETPIVOTDATA("[Measures].[Total Rejected qty]",$C$6)</f>
        <v>524729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51D5-7B1C-44AA-B5D9-A8B9B5FC07AD}">
  <sheetPr codeName="Sheet6"/>
  <dimension ref="C4:E6"/>
  <sheetViews>
    <sheetView workbookViewId="0">
      <selection activeCell="L23" sqref="L23"/>
    </sheetView>
  </sheetViews>
  <sheetFormatPr defaultRowHeight="14.4" x14ac:dyDescent="0.3"/>
  <cols>
    <col min="3" max="3" width="18.88671875" bestFit="1" customWidth="1"/>
    <col min="4" max="4" width="21.5546875" bestFit="1" customWidth="1"/>
    <col min="5" max="5" width="16.33203125" bestFit="1" customWidth="1"/>
  </cols>
  <sheetData>
    <row r="4" spans="3:5" x14ac:dyDescent="0.3">
      <c r="C4" s="6" t="s">
        <v>0</v>
      </c>
      <c r="D4" s="1" t="s">
        <v>216</v>
      </c>
      <c r="E4" s="1" t="s">
        <v>218</v>
      </c>
    </row>
    <row r="5" spans="3:5" x14ac:dyDescent="0.3">
      <c r="C5" s="1" t="s">
        <v>8</v>
      </c>
      <c r="D5" s="3">
        <v>28538598</v>
      </c>
      <c r="E5" s="3">
        <v>3221</v>
      </c>
    </row>
    <row r="6" spans="3:5" x14ac:dyDescent="0.3">
      <c r="C6" s="1" t="s">
        <v>28</v>
      </c>
      <c r="D6" s="3">
        <v>58186466</v>
      </c>
      <c r="E6" s="3">
        <v>521508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93EA-F91C-4D53-A43D-6A3D53CC7D2B}">
  <sheetPr codeName="Sheet7"/>
  <dimension ref="C3:E10"/>
  <sheetViews>
    <sheetView workbookViewId="0">
      <selection activeCell="I23" sqref="I23"/>
    </sheetView>
  </sheetViews>
  <sheetFormatPr defaultRowHeight="14.4" x14ac:dyDescent="0.3"/>
  <cols>
    <col min="3" max="3" width="9" bestFit="1" customWidth="1"/>
    <col min="4" max="4" width="16.33203125" bestFit="1" customWidth="1"/>
    <col min="5" max="5" width="19.21875" bestFit="1" customWidth="1"/>
  </cols>
  <sheetData>
    <row r="3" spans="3:5" x14ac:dyDescent="0.3">
      <c r="C3" s="6" t="s">
        <v>214</v>
      </c>
      <c r="D3" s="1" t="s">
        <v>218</v>
      </c>
      <c r="E3" s="1" t="s">
        <v>223</v>
      </c>
    </row>
    <row r="4" spans="3:5" x14ac:dyDescent="0.3">
      <c r="C4" s="1" t="s">
        <v>225</v>
      </c>
      <c r="D4" s="3">
        <v>33243</v>
      </c>
      <c r="E4" s="3">
        <v>6594144</v>
      </c>
    </row>
    <row r="5" spans="3:5" x14ac:dyDescent="0.3">
      <c r="C5" s="1" t="s">
        <v>226</v>
      </c>
      <c r="D5" s="3">
        <v>45463</v>
      </c>
      <c r="E5" s="3">
        <v>11796442</v>
      </c>
    </row>
    <row r="6" spans="3:5" x14ac:dyDescent="0.3">
      <c r="C6" s="1" t="s">
        <v>227</v>
      </c>
      <c r="D6" s="3">
        <v>24858</v>
      </c>
      <c r="E6" s="3">
        <v>9444223</v>
      </c>
    </row>
    <row r="7" spans="3:5" x14ac:dyDescent="0.3">
      <c r="C7" s="1" t="s">
        <v>215</v>
      </c>
      <c r="D7" s="3">
        <v>6270</v>
      </c>
      <c r="E7" s="3">
        <v>1614120</v>
      </c>
    </row>
    <row r="8" spans="3:5" x14ac:dyDescent="0.3">
      <c r="C8" s="1" t="s">
        <v>228</v>
      </c>
      <c r="D8" s="3">
        <v>71186</v>
      </c>
      <c r="E8" s="3">
        <v>11447839</v>
      </c>
    </row>
    <row r="9" spans="3:5" x14ac:dyDescent="0.3">
      <c r="C9" s="1" t="s">
        <v>229</v>
      </c>
      <c r="D9" s="3">
        <v>333544</v>
      </c>
      <c r="E9" s="3">
        <v>82802862</v>
      </c>
    </row>
    <row r="10" spans="3:5" x14ac:dyDescent="0.3">
      <c r="C10" s="1" t="s">
        <v>230</v>
      </c>
      <c r="D10" s="3">
        <v>10165</v>
      </c>
      <c r="E10" s="3">
        <v>953942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E008-0736-43C2-A03B-76BCD790C1F1}">
  <dimension ref="I7"/>
  <sheetViews>
    <sheetView showGridLines="0" tabSelected="1" workbookViewId="0">
      <selection activeCell="G1" sqref="G1"/>
    </sheetView>
  </sheetViews>
  <sheetFormatPr defaultRowHeight="14.4" x14ac:dyDescent="0.3"/>
  <cols>
    <col min="1" max="16384" width="8.88671875" style="8"/>
  </cols>
  <sheetData>
    <row r="7" spans="9:9" x14ac:dyDescent="0.3">
      <c r="I7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7 c 1 5 f 2 0 - 7 7 4 4 - 4 a d 9 - 9 9 0 e - 6 9 9 1 2 6 b f 5 7 9 7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D a t a M a s h u p   s q m i d = " 5 7 d 8 f 3 c f - 7 e 9 5 - 4 9 d d - 8 1 e e - 3 6 5 3 6 c a 5 2 e a 2 "   x m l n s = " h t t p : / / s c h e m a s . m i c r o s o f t . c o m / D a t a M a s h u p " > A A A A A D o I A A B Q S w M E F A A C A A g A + 2 P c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P t j 3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Y 9 x Y / 0 8 Q x z M F A A A A F w A A E w A c A E Z v c m 1 1 b G F z L 1 N l Y 3 R p b 2 4 x L m 0 g o h g A K K A U A A A A A A A A A A A A A A A A A A A A A A A A A A A A z V j f b 9 s 2 E H 4 P k P + B U I H B A V Q X a b I 9 r M h D 6 t i d g S V 2 7 K z B k A U B I z G 2 W o n 0 K C q w E e R / 3 5 G S L U o 8 a s 6 w h + Y l F u 9 4 3 3 f H + 0 E p Z 5 F K B C f z 8 v / x p 8 O D w 4 N 8 S S W L y b t g K k V c l A o X V N G A n J G U q c M D A n 9 z U c i I w c p w H b G 0 f y v k 9 0 c h v v d G S c r 6 A 8 E V 4 y r v B c N f / 7 q k v H i i k S p k w h c E b H 4 D s H K V V a v N J w P W X 6 d 5 c B Q S X q R p S J Q s 2 F F Y I r 8 L X G 1 N r W T 0 c n d F M 3 a G 6 d y / 3 u n / 9 z s 7 w C U T C l z 9 j d G Y y V x b u a G P 4 E A l q d Z 7 K G R I 7 i q 1 8 z S d R z S l M j / T R O 9 r p o M l 5 Q s A u N m s W G 3 9 R l K e P w m Z D U R a Z F w L N Y Z D J 3 x 5 C T 4 X G y Y B S 4 E S U W y t X k P y E g y K X J G B i B k u 0 S F w J B c s T Z 6 Z 3 J A p k 4 m I C a K w o l J l c H A + A 3 m y 4 D W b V C w S c L u U i U h H Z b c p h t 8 q y d h O e F V k I B t z 9 c t p X z t s B M P L K e 7 F M F v h H G C H 3 k B 6 l / D r y B V z i H W S 4 T R G S Q 5 0 H Z p t m X 8 / n F h 5 k m 3 Y M S f n U C f P D A v N O C e j h I N x O N + I 5 T m q o 1 i G R 8 J I 0 F B c 0 m i Z c E Y + E I h W K j b M r 4 J a t o W k h 4 Z z q 9 K J r 4 W e / Z M V k 9 T 0 D 5 R B L U Y B Z i s k Z e b n U 6 h 0 P J 3 m d L W Q X C C C Z f L k q Z f 5 U k h F F w w 9 l v n V B D E 2 I V B K / m w v 5 W W p d S q J K O 4 W 6 9 1 k 5 F M Y r l f Q k K B d 7 N B G x K e L h 0 u Q q c h V 1 d A 8 R B S 0 B H 9 J / f H w Z T b w b t b S m S X k R f b I Z C U q e K J i l s Y K 3 5 o z S c a x S 7 o S H H s k a C J 9 p T K h v q 5 2 O 8 E 7 w q 2 J 2 q N p d y 0 k E E F c V J G 7 x m A M k g F 0 U O k p O l s B p f M Z 5 g i H w X q t N i 4 w 5 A T H T r L R X y A j 0 M 1 V i / u T U c Q l m G 8 f Z u x b h E q q 8 e 0 z D P M E w r Y h d U O B E Z T R G D v 3 q Q S G H j P d 9 M v L i E 8 K 3 M t i 8 E h X j C p 3 X Y m S t + X h 3 2 p D X M U b o W i K m j a S r z Q t M G 8 h U Z x N r / X t Y M Y y 8 a w L u F i l 0 H M U s 2 4 g F 4 m u z E j 1 W p c I d / d E L e E A y q u E Z W D O U o h I t d x D w c L 6 e t G 4 U T Q u E d i 9 A b k q 2 C P b n d L 2 Y G 7 N 4 c Z Y b Q z C x u x r z 7 L 2 b H K H S X N U Y G 2 5 2 d 0 a z c z u X Y 3 O 0 m 4 m V v 9 o t A y s 0 l v F 3 a p I r N I 6 a 6 t R T E 7 5 t A u m X S J 1 U X S U g Z 3 4 z V T f 5 j a S z k 4 q l g I 3 F Z u Z G / r r s Q H C I Z g o i B a 4 I L X 5 V r G W T 6 R 8 b F d 5 J T Q e v u L 3 + e N / v d C 3 u e 4 o k C 2 H Q S E l 4 9 E G a Q 2 N r c d + P 5 u U N E Q r L e q k 8 H n y 8 a 2 e V D g d u b m v Y x / 3 c + y j A b R r 8 s v s w f x 0 r i E g G T y Y 3 z 5 3 T 9 7 q b o m + s 2 v f F P y e n e z n 2 Y m x 3 W x E d S u z 1 n 3 e n L 7 V m w q x 4 5 b a 4 d X p f l 6 d G g y 7 6 d c + 7 V b x F 7 r 6 p b B J Q 0 h 4 J 8 Y L 3 4 j s y m 9 R / n / n X P 3 O 2 p h 5 i I M / 1 K x D k 8 o u F 6 u o f v S Z 1 x h y / 3 X q 1 R 2 + N Q s 8 w 2 2 V U m 2 3 1 L G y z 6 y b 1 R 6 W p y F E 5 Z l x 8 r t W b z y y F B 6 r / X J r 6 A Z e B E L 3 W 4 z F Z M z h a L R H l 4 K r Z S n e 0 T m P 4 x K 4 5 1 D W 0 a 5 3 h I R B e M 0 x 9 s 2 y X u 3 d W f l 6 f 2 S 9 m / j g c W S M 4 h b e R X Z Q 6 9 s y A n t d Q G A g 3 f Y A 1 p h b d R u 1 W p s 8 6 S z c C 3 2 4 V p K a N B o l U j e Q J T X P 9 j f D V v f N e w h p 6 H g v y C n o Q + + b s u w 9 h O T E D n x H L / 7 Z 3 4 s 7 + I Z b B r s T e d B d o 3 z X Q 4 7 L J g C h B p N Q g k / J u t N x h 6 l x v H U W w f X 7 g P x U O j + S I t O + B 4 y / H 1 8 F r Q g c H i Q c 5 W B / r x 7 Q N C p S 0 + J y 9 E t 1 E N R 2 y s V P / w B Q S w E C L Q A U A A I A C A D 7 Y 9 x Y D w n / H a U A A A D 2 A A A A E g A A A A A A A A A A A A A A A A A A A A A A Q 2 9 u Z m l n L 1 B h Y 2 t h Z 2 U u e G 1 s U E s B A i 0 A F A A C A A g A + 2 P c W A / K 6 a u k A A A A 6 Q A A A B M A A A A A A A A A A A A A A A A A 8 Q A A A F t D b 2 5 0 Z W 5 0 X 1 R 5 c G V z X S 5 4 b W x Q S w E C L Q A U A A I A C A D 7 Y 9 x Y / 0 8 Q x z M F A A A A F w A A E w A A A A A A A A A A A A A A A A D i A Q A A R m 9 y b X V s Y X M v U 2 V j d G l v b j E u b V B L B Q Y A A A A A A w A D A M I A A A B i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N Q A A A A A A A E o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M j c 0 N D Y 0 L W N m M G Q t N G F m O C 1 i Y z k 3 L W J l Z T g x Y W I 1 M z F l M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V t c C 1 X a X N l I F J l a m V j d G V k I F F 0 e S F Q a X Z v d F R h Y m x l N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Y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w N j o z O D o 0 M i 4 3 M j E w M D c w W i I g L z 4 8 R W 5 0 c n k g V H l w Z T 0 i R m l s b E N v b H V t b l R 5 c G V z I i B W Y W x 1 Z T 0 i c 0 J n W U d C Z 1 l H Q m d j S k J n W U d C Z 1 l H Q X d r S E N R V U d C Z 2 t E Q m d N R E F 4 R U R B d 0 1 E Q X d N U k F 3 W U R C Z z 0 9 I i A v P j x F b n R y e S B U e X B l P S J G a W x s Q 2 9 s d W 1 u T m F t Z X M i I F Z h b H V l P S J z W y Z x d W 9 0 O 0 J 1 e W V y J n F 1 b 3 Q 7 L C Z x d W 9 0 O 0 N 1 c 3 Q g Q 2 9 k Z S Z x d W 9 0 O y w m c X V v d D t D d X N 0 I E 5 h b W U m c X V v d D s s J n F 1 b 3 Q 7 R G V s a X Z l c n k g U G V y a W 9 k I C Z x d W 9 0 O y w m c X V v d D t E Z X B h c n R t Z W 5 0 I E 5 h b W U m c X V v d D s s J n F 1 b 3 Q 7 R U 1 Q I E N v Z G U m c X V v d D s s J n F 1 b 3 Q 7 R W 1 w I E 5 h b W U m c X V v d D s s J n F 1 b 3 Q 7 T 3 B l c m F 0 a W 9 u I E V u Z C B U a W 1 l J n F 1 b 3 Q 7 L C Z x d W 9 0 O 0 Z p c 2 N h b C B E Y X R l J n F 1 b 3 Q 7 L C Z x d W 9 0 O 0 Z v c m 0 g V H l w Z S Z x d W 9 0 O y w m c X V v d D t J d G V t I E N v Z G U m c X V v d D s s J n F 1 b 3 Q 7 S X R l b S B O Y W 1 l J n F 1 b 3 Q 7 L C Z x d W 9 0 O 0 1 h Y 2 h p b m U g Q 2 9 k Z S Z x d W 9 0 O y w m c X V v d D t N Y W N o a W 5 l I E 5 h b W U m c X V v d D s s J n F 1 b 3 Q 7 T 3 B l c m F 0 a W 9 u I E 5 h b W U m c X V v d D s s J n F 1 b 3 Q 7 U 0 F Q I F N v I E 5 1 b S Z x d W 9 0 O y w m c X V v d D t T T y B E Z W x p d m V y e S B E Y X R l J n F 1 b 3 Q 7 L C Z x d W 9 0 O 0 9 w Z X J h d G l v b i B T d G F y d C B U a W 1 l J n F 1 b 3 Q 7 L C Z x d W 9 0 O 0 d S Q 1 9 E Y X R l J n F 1 b 3 Q 7 L C Z x d W 9 0 O 0 d S X 1 J h d G U m c X V v d D s s J n F 1 b 3 Q 7 V X N l c i B O Y W 1 l J n F 1 b 3 Q 7 L C Z x d W 9 0 O 1 Z h c m l h b n Q g T m F t Z S Z x d W 9 0 O y w m c X V v d D t X T y B E Y X R l J n F 1 b 3 Q 7 L C Z x d W 9 0 O 1 d P I E 5 1 b W J l c i Z x d W 9 0 O y w m c X V v d D t X b 3 J r I E N l b n R y Z S B O Y W 1 l J n F 1 b 3 Q 7 L C Z x d W 9 0 O 0 J h b G F u Y 2 U g U X R 5 J n F 1 b 3 Q 7 L C Z x d W 9 0 O 0 Z p c 2 N h b C B Z Z W F y J n F 1 b 3 Q 7 L C Z x d W 9 0 O 0 1 h b n V m Y W N 0 d X J l Z C B R d H k m c X V v d D s s J n F 1 b 3 Q 7 U G V y I G R h e S B N Y W N o a W 5 l I E N v c 3 Q g b W F k Z S Z x d W 9 0 O y w m c X V v d D t Q c m V z c 2 V k I F F 0 e S Z x d W 9 0 O y w m c X V v d D t Q c m 9 j Z X N z Z W Q g U X R 5 J n F 1 b 3 Q 7 L C Z x d W 9 0 O 1 B y b 2 R 1 Y 2 V k I F F 0 e S Z x d W 9 0 O y w m c X V v d D t S Z W p l Y 3 R l Z C B R d H k m c X V v d D s s J n F 1 b 3 Q 7 U m V w Z W F 0 J n F 1 b 3 Q 7 L C Z x d W 9 0 O 1 R v d G F s I F F 0 e S Z x d W 9 0 O y w m c X V v d D t U b 3 R h b C B W Y W x 1 Z S Z x d W 9 0 O y w m c X V v d D t X T y B R d H k m c X V v d D s s J n F 1 b 3 Q 7 T W 9 u d G g m c X V v d D s s J n F 1 b 3 Q 7 T W 9 u d G h f T n V t J n F 1 b 3 Q 7 L C Z x d W 9 0 O 1 F 1 Y X J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l v b i B E Y X R h L 0 N o Y W 5 n Z W Q g V H l w Z S 5 7 Q n V 5 Z X I s M H 0 m c X V v d D s s J n F 1 b 3 Q 7 U 2 V j d G l v b j E v U H J v Z H V j d G l v b i B E Y X R h L 0 N o Y W 5 n Z W Q g V H l w Z S 5 7 Q 3 V z d C B D b 2 R l L D F 9 J n F 1 b 3 Q 7 L C Z x d W 9 0 O 1 N l Y 3 R p b 2 4 x L 1 B y b 2 R 1 Y 3 R p b 2 4 g R G F 0 Y S 9 D a G F u Z 2 V k I F R 5 c G U u e 0 N 1 c 3 Q g T m F t Z S w y f S Z x d W 9 0 O y w m c X V v d D t T Z W N 0 a W 9 u M S 9 Q c m 9 k d W N 0 a W 9 u I E R h d G E v Q 2 h h b m d l Z C B U e X B l L n t E Z W x p d m V y e S B Q Z X J p b 2 Q g L D N 9 J n F 1 b 3 Q 7 L C Z x d W 9 0 O 1 N l Y 3 R p b 2 4 x L 1 B y b 2 R 1 Y 3 R p b 2 4 g R G F 0 Y S 9 S Z X B s Y W N l Z C B W Y W x 1 Z S 5 7 R G V w Y X J 0 b W V u d C B O Y W 1 l L D R 9 J n F 1 b 3 Q 7 L C Z x d W 9 0 O 1 N l Y 3 R p b 2 4 x L 1 B y b 2 R 1 Y 3 R p b 2 4 g R G F 0 Y S 9 D a G F u Z 2 V k I F R 5 c G U u e 0 V N U E N v Z G U g K E 1 F T V A p L D E w f S Z x d W 9 0 O y w m c X V v d D t T Z W N 0 a W 9 u M S 9 Q c m 9 k d W N 0 a W 9 u I E R h d G E v Q 2 h h b m d l Z C B U e X B l L n t F b X A g T m F t Z S w 5 f S Z x d W 9 0 O y w m c X V v d D t T Z W N 0 a W 9 u M S 9 Q c m 9 k d W N 0 a W 9 u I E R h d G E v Q 2 h h b m d l Z C B U e X B l L n t F b m Q g V G l t Z S w x M X 0 m c X V v d D s s J n F 1 b 3 Q 7 U 2 V j d G l v b j E v U H J v Z H V j d G l v b i B E Y X R h L 0 N o Y W 5 n Z W Q g V H l w Z S 5 7 R m l z Y 2 F s I E R h d G U s M T J 9 J n F 1 b 3 Q 7 L C Z x d W 9 0 O 1 N l Y 3 R p b 2 4 x L 1 B y b 2 R 1 Y 3 R p b 2 4 g R G F 0 Y S 9 D a G F u Z 2 V k I F R 5 c G U u e 0 Z v c m 0 g V H l w Z S w x N H 0 m c X V v d D s s J n F 1 b 3 Q 7 U 2 V j d G l v b j E v U H J v Z H V j d G l v b i B E Y X R h L 0 N o Y W 5 n Z W Q g V H l w Z S 5 7 S X R l b S B D b 2 R l L D E 3 f S Z x d W 9 0 O y w m c X V v d D t T Z W N 0 a W 9 u M S 9 Q c m 9 k d W N 0 a W 9 u I E R h d G E v Q 2 h h b m d l Z C B U e X B l L n t J d G V t I E 5 h b W U s M T h 9 J n F 1 b 3 Q 7 L C Z x d W 9 0 O 1 N l Y 3 R p b 2 4 x L 1 B y b 2 R 1 Y 3 R p b 2 4 g R G F 0 Y S 9 D a G F u Z 2 V k I F R 5 c G U u e 0 1 h Y 2 h p b m U g Q 2 9 k Z S w y M H 0 m c X V v d D s s J n F 1 b 3 Q 7 U 2 V j d G l v b j E v U H J v Z H V j d G l v b i B E Y X R h L 0 N o Y W 5 n Z W Q g V H l w Z S 5 7 T W F j a G l u Z S B O Y W 1 l L D I y f S Z x d W 9 0 O y w m c X V v d D t T Z W N 0 a W 9 u M S 9 Q c m 9 k d W N 0 a W 9 u I E R h d G E v Q 2 h h b m d l Z C B U e X B l L n t P c G V y Y X R p b 2 4 g T m F t Z S w y N X 0 m c X V v d D s s J n F 1 b 3 Q 7 U 2 V j d G l v b j E v U H J v Z H V j d G l v b i B E Y X R h L 0 N o Y W 5 n Z W Q g V H l w Z S 5 7 U 0 F Q I F N v I E 5 1 b S w y N 3 0 m c X V v d D s s J n F 1 b 3 Q 7 U 2 V j d G l v b j E v U H J v Z H V j d G l v b i B E Y X R h L 0 N o Y W 5 n Z W Q g V H l w Z T Q u e 1 N P I E R l b G l 2 Z X J 5 I E R h d G U s M T Z 9 J n F 1 b 3 Q 7 L C Z x d W 9 0 O 1 N l Y 3 R p b 2 4 x L 1 B y b 2 R 1 Y 3 R p b 2 4 g R G F 0 Y S 9 D a G F u Z 2 V k I F R 5 c G U u e 1 N 0 Y X J 0 I F R p b W U s M z l 9 J n F 1 b 3 Q 7 L C Z x d W 9 0 O 1 N l Y 3 R p b 2 4 x L 1 B y b 2 R 1 Y 3 R p b 2 4 g R G F 0 Y S 9 D a G F u Z 2 V k I F R 5 c G U z L n t H U k N f R G F 0 Z S w x O H 0 m c X V v d D s s J n F 1 b 3 Q 7 U 2 V j d G l v b j E v U H J v Z H V j d G l v b i B E Y X R h L 0 N o Y W 5 n Z W Q g V H l w Z S 5 7 V V 9 H U l J h d G U s N D F 9 J n F 1 b 3 Q 7 L C Z x d W 9 0 O 1 N l Y 3 R p b 2 4 x L 1 B y b 2 R 1 Y 3 R p b 2 4 g R G F 0 Y S 9 D a G F u Z 2 V k I F R 5 c G U u e 1 V z Z X I g T m F t Z S w 0 N X 0 m c X V v d D s s J n F 1 b 3 Q 7 U 2 V j d G l v b j E v U H J v Z H V j d G l v b i B E Y X R h L 0 N o Y W 5 n Z W Q g V H l w Z S 5 7 V m F y a W F u d C B O Y W 1 l L D Q 2 f S Z x d W 9 0 O y w m c X V v d D t T Z W N 0 a W 9 u M S 9 Q c m 9 k d W N 0 a W 9 u I E R h d G E v Q 2 h h b m d l Z C B U e X B l L n t X T y B E Y X R l L D Q 3 f S Z x d W 9 0 O y w m c X V v d D t T Z W N 0 a W 9 u M S 9 Q c m 9 k d W N 0 a W 9 u I E R h d G E v Q 2 h h b m d l Z C B U e X B l L n t X T y B O d W 1 i Z X I s N D h 9 J n F 1 b 3 Q 7 L C Z x d W 9 0 O 1 N l Y 3 R p b 2 4 x L 1 B y b 2 R 1 Y 3 R p b 2 4 g R G F 0 Y S 9 D a G F u Z 2 V k I F R 5 c G U u e 1 d v c m s g Q 2 V u d H J l I E 5 h b W U s N T F 9 J n F 1 b 3 Q 7 L C Z x d W 9 0 O 1 N l Y 3 R p b 2 4 x L 1 B y b 2 R 1 Y 3 R p b 2 4 g R G F 0 Y S 9 D a G F u Z 2 V k I F R 5 c G U u e 0 J h b G F u Y 2 U g U X R 5 L D U y f S Z x d W 9 0 O y w m c X V v d D t T Z W N 0 a W 9 u M S 9 Q c m 9 k d W N 0 a W 9 u I E R h d G E v Q 2 h h b m d l Z C B U e X B l L n t G a X N j Y W w g W W V h c i w 1 N X 0 m c X V v d D s s J n F 1 b 3 Q 7 U 2 V j d G l v b j E v U H J v Z H V j d G l v b i B E Y X R h L 0 N o Y W 5 n Z W Q g V H l w Z S 5 7 T W F u d W Z h Y 3 R 1 c m V k I F F 0 e S w 1 N 3 0 m c X V v d D s s J n F 1 b 3 Q 7 U 2 V j d G l v b j E v U H J v Z H V j d G l v b i B E Y X R h L 0 N o Y W 5 n Z W Q g V H l w Z T I u e 1 B l c i B k Y X k g T W F j a G l u Z S B D b 3 N 0 I G 1 h Z G U s M j h 9 J n F 1 b 3 Q 7 L C Z x d W 9 0 O 1 N l Y 3 R p b 2 4 x L 1 B y b 2 R 1 Y 3 R p b 2 4 g R G F 0 Y S 9 D a G F u Z 2 V k I F R 5 c G U u e 1 B y Z X N z I F F 0 e S w 1 O X 0 m c X V v d D s s J n F 1 b 3 Q 7 U 2 V j d G l v b j E v U H J v Z H V j d G l v b i B E Y X R h L 0 N o Y W 5 n Z W Q g V H l w Z S 5 7 U H J v Y 2 V z c 2 V k I F F 0 e S w 2 M H 0 m c X V v d D s s J n F 1 b 3 Q 7 U 2 V j d G l v b j E v U H J v Z H V j d G l v b i B E Y X R h L 0 N o Y W 5 n Z W Q g V H l w Z S 5 7 U H J v Z H V j Z W Q g U X R 5 L D Y x f S Z x d W 9 0 O y w m c X V v d D t T Z W N 0 a W 9 u M S 9 Q c m 9 k d W N 0 a W 9 u I E R h d G E v Q 2 h h b m d l Z C B U e X B l L n t S Z W p l Y 3 R l Z C B R d H k s N j J 9 J n F 1 b 3 Q 7 L C Z x d W 9 0 O 1 N l Y 3 R p b 2 4 x L 1 B y b 2 R 1 Y 3 R p b 2 4 g R G F 0 Y S 9 D a G F u Z 2 V k I F R 5 c G U u e 1 J l c G V h d C w 2 M 3 0 m c X V v d D s s J n F 1 b 3 Q 7 U 2 V j d G l v b j E v U H J v Z H V j d G l v b i B E Y X R h L 0 N o Y W 5 n Z W Q g V H l w Z S 5 7 V G 9 0 Y W x R d H k s N j V 9 J n F 1 b 3 Q 7 L C Z x d W 9 0 O 1 N l Y 3 R p b 2 4 x L 1 B y b 2 R 1 Y 3 R p b 2 4 g R G F 0 Y S 9 D a G F u Z 2 V k I F R 5 c G U x L n t U b 3 R h b C B W Y W x 1 Z S w z N X 0 m c X V v d D s s J n F 1 b 3 Q 7 U 2 V j d G l v b j E v U H J v Z H V j d G l v b i B E Y X R h L 0 N o Y W 5 n Z W Q g V H l w Z S 5 7 V 0 8 g U X R 5 L D Y 3 f S Z x d W 9 0 O y w m c X V v d D t T Z W N 0 a W 9 u M S 9 Q c m 9 k d W N 0 a W 9 u I E R h d G E v R X h 0 c m F j d G V k I E Z p c n N 0 I E N o Y X J h Y 3 R l c n M u e 0 1 v b n R o I E 5 h b W U s M z d 9 J n F 1 b 3 Q 7 L C Z x d W 9 0 O 1 N l Y 3 R p b 2 4 x L 1 B y b 2 R 1 Y 3 R p b 2 4 g R G F 0 Y S 9 J b n N l c n R l Z C B N b 2 5 0 a C 5 7 T W 9 u d G g s M z h 9 J n F 1 b 3 Q 7 L C Z x d W 9 0 O 1 N l Y 3 R p b 2 4 x L 1 B y b 2 R 1 Y 3 R p b 2 4 g R G F 0 Y S 9 B Z G R l Z C B Q c m V m a X g u e 1 F 1 Y X J 0 Z X I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Q c m 9 k d W N 0 a W 9 u I E R h d G E v Q 2 h h b m d l Z C B U e X B l L n t C d X l l c i w w f S Z x d W 9 0 O y w m c X V v d D t T Z W N 0 a W 9 u M S 9 Q c m 9 k d W N 0 a W 9 u I E R h d G E v Q 2 h h b m d l Z C B U e X B l L n t D d X N 0 I E N v Z G U s M X 0 m c X V v d D s s J n F 1 b 3 Q 7 U 2 V j d G l v b j E v U H J v Z H V j d G l v b i B E Y X R h L 0 N o Y W 5 n Z W Q g V H l w Z S 5 7 Q 3 V z d C B O Y W 1 l L D J 9 J n F 1 b 3 Q 7 L C Z x d W 9 0 O 1 N l Y 3 R p b 2 4 x L 1 B y b 2 R 1 Y 3 R p b 2 4 g R G F 0 Y S 9 D a G F u Z 2 V k I F R 5 c G U u e 0 R l b G l 2 Z X J 5 I F B l c m l v Z C A s M 3 0 m c X V v d D s s J n F 1 b 3 Q 7 U 2 V j d G l v b j E v U H J v Z H V j d G l v b i B E Y X R h L 1 J l c G x h Y 2 V k I F Z h b H V l L n t E Z X B h c n R t Z W 5 0 I E 5 h b W U s N H 0 m c X V v d D s s J n F 1 b 3 Q 7 U 2 V j d G l v b j E v U H J v Z H V j d G l v b i B E Y X R h L 0 N o Y W 5 n Z W Q g V H l w Z S 5 7 R U 1 Q Q 2 9 k Z S A o T U V N U C k s M T B 9 J n F 1 b 3 Q 7 L C Z x d W 9 0 O 1 N l Y 3 R p b 2 4 x L 1 B y b 2 R 1 Y 3 R p b 2 4 g R G F 0 Y S 9 D a G F u Z 2 V k I F R 5 c G U u e 0 V t c C B O Y W 1 l L D l 9 J n F 1 b 3 Q 7 L C Z x d W 9 0 O 1 N l Y 3 R p b 2 4 x L 1 B y b 2 R 1 Y 3 R p b 2 4 g R G F 0 Y S 9 D a G F u Z 2 V k I F R 5 c G U u e 0 V u Z C B U a W 1 l L D E x f S Z x d W 9 0 O y w m c X V v d D t T Z W N 0 a W 9 u M S 9 Q c m 9 k d W N 0 a W 9 u I E R h d G E v Q 2 h h b m d l Z C B U e X B l L n t G a X N j Y W w g R G F 0 Z S w x M n 0 m c X V v d D s s J n F 1 b 3 Q 7 U 2 V j d G l v b j E v U H J v Z H V j d G l v b i B E Y X R h L 0 N o Y W 5 n Z W Q g V H l w Z S 5 7 R m 9 y b S B U e X B l L D E 0 f S Z x d W 9 0 O y w m c X V v d D t T Z W N 0 a W 9 u M S 9 Q c m 9 k d W N 0 a W 9 u I E R h d G E v Q 2 h h b m d l Z C B U e X B l L n t J d G V t I E N v Z G U s M T d 9 J n F 1 b 3 Q 7 L C Z x d W 9 0 O 1 N l Y 3 R p b 2 4 x L 1 B y b 2 R 1 Y 3 R p b 2 4 g R G F 0 Y S 9 D a G F u Z 2 V k I F R 5 c G U u e 0 l 0 Z W 0 g T m F t Z S w x O H 0 m c X V v d D s s J n F 1 b 3 Q 7 U 2 V j d G l v b j E v U H J v Z H V j d G l v b i B E Y X R h L 0 N o Y W 5 n Z W Q g V H l w Z S 5 7 T W F j a G l u Z S B D b 2 R l L D I w f S Z x d W 9 0 O y w m c X V v d D t T Z W N 0 a W 9 u M S 9 Q c m 9 k d W N 0 a W 9 u I E R h d G E v Q 2 h h b m d l Z C B U e X B l L n t N Y W N o a W 5 l I E 5 h b W U s M j J 9 J n F 1 b 3 Q 7 L C Z x d W 9 0 O 1 N l Y 3 R p b 2 4 x L 1 B y b 2 R 1 Y 3 R p b 2 4 g R G F 0 Y S 9 D a G F u Z 2 V k I F R 5 c G U u e 0 9 w Z X J h d G l v b i B O Y W 1 l L D I 1 f S Z x d W 9 0 O y w m c X V v d D t T Z W N 0 a W 9 u M S 9 Q c m 9 k d W N 0 a W 9 u I E R h d G E v Q 2 h h b m d l Z C B U e X B l L n t T Q V A g U 2 8 g T n V t L D I 3 f S Z x d W 9 0 O y w m c X V v d D t T Z W N 0 a W 9 u M S 9 Q c m 9 k d W N 0 a W 9 u I E R h d G E v Q 2 h h b m d l Z C B U e X B l N C 5 7 U 0 8 g R G V s a X Z l c n k g R G F 0 Z S w x N n 0 m c X V v d D s s J n F 1 b 3 Q 7 U 2 V j d G l v b j E v U H J v Z H V j d G l v b i B E Y X R h L 0 N o Y W 5 n Z W Q g V H l w Z S 5 7 U 3 R h c n Q g V G l t Z S w z O X 0 m c X V v d D s s J n F 1 b 3 Q 7 U 2 V j d G l v b j E v U H J v Z H V j d G l v b i B E Y X R h L 0 N o Y W 5 n Z W Q g V H l w Z T M u e 0 d S Q 1 9 E Y X R l L D E 4 f S Z x d W 9 0 O y w m c X V v d D t T Z W N 0 a W 9 u M S 9 Q c m 9 k d W N 0 a W 9 u I E R h d G E v Q 2 h h b m d l Z C B U e X B l L n t V X 0 d S U m F 0 Z S w 0 M X 0 m c X V v d D s s J n F 1 b 3 Q 7 U 2 V j d G l v b j E v U H J v Z H V j d G l v b i B E Y X R h L 0 N o Y W 5 n Z W Q g V H l w Z S 5 7 V X N l c i B O Y W 1 l L D Q 1 f S Z x d W 9 0 O y w m c X V v d D t T Z W N 0 a W 9 u M S 9 Q c m 9 k d W N 0 a W 9 u I E R h d G E v Q 2 h h b m d l Z C B U e X B l L n t W Y X J p Y W 5 0 I E 5 h b W U s N D Z 9 J n F 1 b 3 Q 7 L C Z x d W 9 0 O 1 N l Y 3 R p b 2 4 x L 1 B y b 2 R 1 Y 3 R p b 2 4 g R G F 0 Y S 9 D a G F u Z 2 V k I F R 5 c G U u e 1 d P I E R h d G U s N D d 9 J n F 1 b 3 Q 7 L C Z x d W 9 0 O 1 N l Y 3 R p b 2 4 x L 1 B y b 2 R 1 Y 3 R p b 2 4 g R G F 0 Y S 9 D a G F u Z 2 V k I F R 5 c G U u e 1 d P I E 5 1 b W J l c i w 0 O H 0 m c X V v d D s s J n F 1 b 3 Q 7 U 2 V j d G l v b j E v U H J v Z H V j d G l v b i B E Y X R h L 0 N o Y W 5 n Z W Q g V H l w Z S 5 7 V 2 9 y a y B D Z W 5 0 c m U g T m F t Z S w 1 M X 0 m c X V v d D s s J n F 1 b 3 Q 7 U 2 V j d G l v b j E v U H J v Z H V j d G l v b i B E Y X R h L 0 N o Y W 5 n Z W Q g V H l w Z S 5 7 Q m F s Y W 5 j Z S B R d H k s N T J 9 J n F 1 b 3 Q 7 L C Z x d W 9 0 O 1 N l Y 3 R p b 2 4 x L 1 B y b 2 R 1 Y 3 R p b 2 4 g R G F 0 Y S 9 D a G F u Z 2 V k I F R 5 c G U u e 0 Z p c 2 N h b C B Z Z W F y L D U 1 f S Z x d W 9 0 O y w m c X V v d D t T Z W N 0 a W 9 u M S 9 Q c m 9 k d W N 0 a W 9 u I E R h d G E v Q 2 h h b m d l Z C B U e X B l L n t N Y W 5 1 Z m F j d H V y Z W Q g U X R 5 L D U 3 f S Z x d W 9 0 O y w m c X V v d D t T Z W N 0 a W 9 u M S 9 Q c m 9 k d W N 0 a W 9 u I E R h d G E v Q 2 h h b m d l Z C B U e X B l M i 5 7 U G V y I G R h e S B N Y W N o a W 5 l I E N v c 3 Q g b W F k Z S w y O H 0 m c X V v d D s s J n F 1 b 3 Q 7 U 2 V j d G l v b j E v U H J v Z H V j d G l v b i B E Y X R h L 0 N o Y W 5 n Z W Q g V H l w Z S 5 7 U H J l c 3 M g U X R 5 L D U 5 f S Z x d W 9 0 O y w m c X V v d D t T Z W N 0 a W 9 u M S 9 Q c m 9 k d W N 0 a W 9 u I E R h d G E v Q 2 h h b m d l Z C B U e X B l L n t Q c m 9 j Z X N z Z W Q g U X R 5 L D Y w f S Z x d W 9 0 O y w m c X V v d D t T Z W N 0 a W 9 u M S 9 Q c m 9 k d W N 0 a W 9 u I E R h d G E v Q 2 h h b m d l Z C B U e X B l L n t Q c m 9 k d W N l Z C B R d H k s N j F 9 J n F 1 b 3 Q 7 L C Z x d W 9 0 O 1 N l Y 3 R p b 2 4 x L 1 B y b 2 R 1 Y 3 R p b 2 4 g R G F 0 Y S 9 D a G F u Z 2 V k I F R 5 c G U u e 1 J l a m V j d G V k I F F 0 e S w 2 M n 0 m c X V v d D s s J n F 1 b 3 Q 7 U 2 V j d G l v b j E v U H J v Z H V j d G l v b i B E Y X R h L 0 N o Y W 5 n Z W Q g V H l w Z S 5 7 U m V w Z W F 0 L D Y z f S Z x d W 9 0 O y w m c X V v d D t T Z W N 0 a W 9 u M S 9 Q c m 9 k d W N 0 a W 9 u I E R h d G E v Q 2 h h b m d l Z C B U e X B l L n t U b 3 R h b F F 0 e S w 2 N X 0 m c X V v d D s s J n F 1 b 3 Q 7 U 2 V j d G l v b j E v U H J v Z H V j d G l v b i B E Y X R h L 0 N o Y W 5 n Z W Q g V H l w Z T E u e 1 R v d G F s I F Z h b H V l L D M 1 f S Z x d W 9 0 O y w m c X V v d D t T Z W N 0 a W 9 u M S 9 Q c m 9 k d W N 0 a W 9 u I E R h d G E v Q 2 h h b m d l Z C B U e X B l L n t X T y B R d H k s N j d 9 J n F 1 b 3 Q 7 L C Z x d W 9 0 O 1 N l Y 3 R p b 2 4 x L 1 B y b 2 R 1 Y 3 R p b 2 4 g R G F 0 Y S 9 F e H R y Y W N 0 Z W Q g R m l y c 3 Q g Q 2 h h c m F j d G V y c y 5 7 T W 9 u d G g g T m F t Z S w z N 3 0 m c X V v d D s s J n F 1 b 3 Q 7 U 2 V j d G l v b j E v U H J v Z H V j d G l v b i B E Y X R h L 0 l u c 2 V y d G V k I E 1 v b n R o L n t N b 2 5 0 a C w z O H 0 m c X V v d D s s J n F 1 b 3 Q 7 U 2 V j d G l v b j E v U H J v Z H V j d G l v b i B E Y X R h L 0 F k Z G V k I F B y Z W Z p e C 5 7 U X V h c n R l c i w z O X 0 m c X V v d D t d L C Z x d W 9 0 O 1 J l b G F 0 a W 9 u c 2 h p c E l u Z m 8 m c X V v d D s 6 W 1 1 9 I i A v P j x F b n R y e S B U e X B l P S J S Z W N v d m V y e V R h c m d l d F N o Z W V 0 I i B W Y W x 1 Z T 0 i c 0 1 h c 3 R l c l 9 T a G V l d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R G F 0 Y S 9 N Y W 5 1 Z m V j d H V y a W 5 n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E R h d G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E R h d G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R G F 0 Y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E R h d G E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E R h d G E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E R h d G E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E R h d G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I 3 Z j R l N C 1 i N W V j L T Q z Z m M t O W V l M C 0 y M j Y x N z k 2 Y j Q 3 Z m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V t c C 1 X a X N l I F J l a m V j d G V k I F F 0 e S F Q a X Z v d F R h Y m x l N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4 V D A 2 O j Q y O j U 3 L j I 4 N D Y z N j h a I i A v P j x F b n R y e S B U e X B l P S J G a W x s Q 2 9 s d W 1 u V H l w Z X M i I F Z h b H V l P S J z Q m c 9 P S I g L z 4 8 R W 5 0 c n k g V H l w Z T 0 i R m l s b E N v b H V t b k 5 h b W V z I i B W Y W x 1 Z T 0 i c 1 s m c X V v d D t D Y W x j d W x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l v b n M v Q X V 0 b 1 J l b W 9 2 Z W R D b 2 x 1 b W 5 z M S 5 7 Q 2 F s Y 3 V s Y X R p b 2 5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N 1 b G F 0 a W 9 u c y 9 B d X R v U m V t b 3 Z l Z E N v b H V t b n M x L n t D Y W x j d W x h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N 1 b G F 0 a W 9 u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w 9 M 5 / r D m U + U e K 4 r t t g 1 H w A A A A A C A A A A A A A Q Z g A A A A E A A C A A A A B P a 1 7 A f e / X F W h A f 1 X 9 S a 6 u A 2 l A C b s / g + 3 e v 3 7 c 0 j o V M Q A A A A A O g A A A A A I A A C A A A A C t d T 8 D f 6 u L + z t Q o N i 7 W Z x / h K E e q + G 1 q F j v D + 6 V 8 v I 1 H V A A A A A M X O L N I 0 S m U T P 4 n U R l n + S o z b L 5 F a 3 w L x R x k 8 c V V 0 e 8 S Y 6 u W G K j 4 S T W j l d + K z l C P u p o 4 D 9 Q k 5 L z G D G X D B F E O C J f B 3 7 s w m p M T X X S j c R K b V x p o k A A A A B 9 w m S n l y g E J 3 a V L 8 F j D 9 O Y p 6 3 8 a o H N r s 6 8 u Y c 7 h / D p a D n / P G M S Q c K h E 9 k N T M a q n m F s c A o F K p 7 f l 6 z 9 A K E H 3 5 5 W < / D a t a M a s h u p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 P r o d u c t i o n 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 P r o d u c t i o n 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 Q t y < / K e y > < / D i a g r a m O b j e c t K e y > < D i a g r a m O b j e c t K e y > < K e y > M e a s u r e s \ S u m   o f   T o t a l   Q t y \ T a g I n f o \ F o r m u l a < / K e y > < / D i a g r a m O b j e c t K e y > < D i a g r a m O b j e c t K e y > < K e y > M e a s u r e s \ S u m   o f   T o t a l   Q t y \ T a g I n f o \ V a l u e < / K e y > < / D i a g r a m O b j e c t K e y > < D i a g r a m O b j e c t K e y > < K e y > C o l u m n s \ B u y e r < / K e y > < / D i a g r a m O b j e c t K e y > < D i a g r a m O b j e c t K e y > < K e y > C o l u m n s \ C u s t   C o d e < / K e y > < / D i a g r a m O b j e c t K e y > < D i a g r a m O b j e c t K e y > < K e y > C o l u m n s \ C u s t   N a m e < / K e y > < / D i a g r a m O b j e c t K e y > < D i a g r a m O b j e c t K e y > < K e y > C o l u m n s \ D e l i v e r y   P e r i o d < / K e y > < / D i a g r a m O b j e c t K e y > < D i a g r a m O b j e c t K e y > < K e y > C o l u m n s \ D e p a r t m e n t   N a m e < / K e y > < / D i a g r a m O b j e c t K e y > < D i a g r a m O b j e c t K e y > < K e y > C o l u m n s \ E M P   C o d e < / K e y > < / D i a g r a m O b j e c t K e y > < D i a g r a m O b j e c t K e y > < K e y > C o l u m n s \ E m p   N a m e < / K e y > < / D i a g r a m O b j e c t K e y > < D i a g r a m O b j e c t K e y > < K e y > C o l u m n s \ O p e r a t i o n   E n d   T i m e < / K e y > < / D i a g r a m O b j e c t K e y > < D i a g r a m O b j e c t K e y > < K e y > C o l u m n s \ F i s c a l   D a t e < / K e y > < / D i a g r a m O b j e c t K e y > < D i a g r a m O b j e c t K e y > < K e y > C o l u m n s \ F o r m   T y p e < / K e y > < / D i a g r a m O b j e c t K e y > < D i a g r a m O b j e c t K e y > < K e y > C o l u m n s \ I t e m   C o d e < / K e y > < / D i a g r a m O b j e c t K e y > < D i a g r a m O b j e c t K e y > < K e y > C o l u m n s \ I t e m   N a m e < / K e y > < / D i a g r a m O b j e c t K e y > < D i a g r a m O b j e c t K e y > < K e y > C o l u m n s \ M a c h i n e   C o d e < / K e y > < / D i a g r a m O b j e c t K e y > < D i a g r a m O b j e c t K e y > < K e y > C o l u m n s \ M a c h i n e   N a m e < / K e y > < / D i a g r a m O b j e c t K e y > < D i a g r a m O b j e c t K e y > < K e y > C o l u m n s \ O p e r a t i o n   N a m e < / K e y > < / D i a g r a m O b j e c t K e y > < D i a g r a m O b j e c t K e y > < K e y > C o l u m n s \ S A P   S o   N u m < / K e y > < / D i a g r a m O b j e c t K e y > < D i a g r a m O b j e c t K e y > < K e y > C o l u m n s \ S O   D e l i v e r y   D a t e < / K e y > < / D i a g r a m O b j e c t K e y > < D i a g r a m O b j e c t K e y > < K e y > C o l u m n s \ O p e r a t i o n   S t a r t   T i m e < / K e y > < / D i a g r a m O b j e c t K e y > < D i a g r a m O b j e c t K e y > < K e y > C o l u m n s \ G R C _ D a t e < / K e y > < / D i a g r a m O b j e c t K e y > < D i a g r a m O b j e c t K e y > < K e y > C o l u m n s \ G R _ R a t e < / K e y > < / D i a g r a m O b j e c t K e y > < D i a g r a m O b j e c t K e y > < K e y > C o l u m n s \ U s e r   N a m e < / K e y > < / D i a g r a m O b j e c t K e y > < D i a g r a m O b j e c t K e y > < K e y > C o l u m n s \ V a r i a n t   N a m e < / K e y > < / D i a g r a m O b j e c t K e y > < D i a g r a m O b j e c t K e y > < K e y > C o l u m n s \ W O   D a t e < / K e y > < / D i a g r a m O b j e c t K e y > < D i a g r a m O b j e c t K e y > < K e y > C o l u m n s \ W O   N u m b e r < / K e y > < / D i a g r a m O b j e c t K e y > < D i a g r a m O b j e c t K e y > < K e y > C o l u m n s \ W o r k   C e n t r e   N a m e < / K e y > < / D i a g r a m O b j e c t K e y > < D i a g r a m O b j e c t K e y > < K e y > C o l u m n s \ B a l a n c e   Q t y < / K e y > < / D i a g r a m O b j e c t K e y > < D i a g r a m O b j e c t K e y > < K e y > C o l u m n s \ F i s c a l   Y e a r < / K e y > < / D i a g r a m O b j e c t K e y > < D i a g r a m O b j e c t K e y > < K e y > C o l u m n s \ M a n u f a c t u r e d   Q t y < / K e y > < / D i a g r a m O b j e c t K e y > < D i a g r a m O b j e c t K e y > < K e y > C o l u m n s \ P e r   d a y   M a c h i n e   C o s t   m a d e < / K e y > < / D i a g r a m O b j e c t K e y > < D i a g r a m O b j e c t K e y > < K e y > C o l u m n s \ P r e s s e d   Q t y < / K e y > < / D i a g r a m O b j e c t K e y > < D i a g r a m O b j e c t K e y > < K e y > C o l u m n s \ P r o c e s s e d   Q t y < / K e y > < / D i a g r a m O b j e c t K e y > < D i a g r a m O b j e c t K e y > < K e y > C o l u m n s \ P r o d u c e d   Q t y < / K e y > < / D i a g r a m O b j e c t K e y > < D i a g r a m O b j e c t K e y > < K e y > C o l u m n s \ R e j e c t e d   Q t y < / K e y > < / D i a g r a m O b j e c t K e y > < D i a g r a m O b j e c t K e y > < K e y > C o l u m n s \ R e p e a t < / K e y > < / D i a g r a m O b j e c t K e y > < D i a g r a m O b j e c t K e y > < K e y > C o l u m n s \ T o t a l   Q t y < / K e y > < / D i a g r a m O b j e c t K e y > < D i a g r a m O b j e c t K e y > < K e y > C o l u m n s \ T o t a l   V a l u e < / K e y > < / D i a g r a m O b j e c t K e y > < D i a g r a m O b j e c t K e y > < K e y > C o l u m n s \ W O   Q t y < / K e y > < / D i a g r a m O b j e c t K e y > < D i a g r a m O b j e c t K e y > < K e y > C o l u m n s \ M o n t h < / K e y > < / D i a g r a m O b j e c t K e y > < D i a g r a m O b j e c t K e y > < K e y > C o l u m n s \ M o n t h _ N u m < / K e y > < / D i a g r a m O b j e c t K e y > < D i a g r a m O b j e c t K e y > < K e y > C o l u m n s \ Q u a r t e r < / K e y > < / D i a g r a m O b j e c t K e y > < D i a g r a m O b j e c t K e y > < K e y > M e a s u r e s \ S u m   o f   P r o d u c e d   Q t y < / K e y > < / D i a g r a m O b j e c t K e y > < D i a g r a m O b j e c t K e y > < K e y > M e a s u r e s \ S u m   o f   P r o d u c e d   Q t y \ T a g I n f o \ F o r m u l a < / K e y > < / D i a g r a m O b j e c t K e y > < D i a g r a m O b j e c t K e y > < K e y > M e a s u r e s \ S u m   o f   P r o d u c e d   Q t y \ T a g I n f o \ V a l u e < / K e y > < / D i a g r a m O b j e c t K e y > < D i a g r a m O b j e c t K e y > < K e y > L i n k s \ & l t ; C o l u m n s \ S u m   o f   T o t a l   Q t y & g t ; - & l t ; M e a s u r e s \ T o t a l   Q t y & g t ; < / K e y > < / D i a g r a m O b j e c t K e y > < D i a g r a m O b j e c t K e y > < K e y > L i n k s \ & l t ; C o l u m n s \ S u m   o f   T o t a l   Q t y & g t ; - & l t ; M e a s u r e s \ T o t a l   Q t y & g t ; \ C O L U M N < / K e y > < / D i a g r a m O b j e c t K e y > < D i a g r a m O b j e c t K e y > < K e y > L i n k s \ & l t ; C o l u m n s \ S u m   o f   T o t a l   Q t y & g t ; - & l t ; M e a s u r e s \ T o t a l   Q t y & g t ; \ M E A S U R E < / K e y > < / D i a g r a m O b j e c t K e y > < D i a g r a m O b j e c t K e y > < K e y > L i n k s \ & l t ; C o l u m n s \ S u m   o f   P r o d u c e d   Q t y & g t ; - & l t ; M e a s u r e s \ P r o d u c e d   Q t y & g t ; < / K e y > < / D i a g r a m O b j e c t K e y > < D i a g r a m O b j e c t K e y > < K e y > L i n k s \ & l t ; C o l u m n s \ S u m   o f   P r o d u c e d   Q t y & g t ; - & l t ; M e a s u r e s \ P r o d u c e d   Q t y & g t ; \ C O L U M N < / K e y > < / D i a g r a m O b j e c t K e y > < D i a g r a m O b j e c t K e y > < K e y > L i n k s \ & l t ; C o l u m n s \ S u m   o f   P r o d u c e d   Q t y & g t ; - & l t ; M e a s u r e s \ P r o d u c e d   Q t y & g t ; \ M E A S U R E 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 Q t y < / K e y > < / a : K e y > < a : V a l u e   i : t y p e = " M e a s u r e G r i d N o d e V i e w S t a t e " > < C o l u m n > 3 4 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 C o l u m n s \ B u y e r 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 P e r i o d 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  E n d  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 C o l u m n s \ M a c h i n e  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 C o l u m n s \ M a c h i n e 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 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 C o l u m n s \ S A P   S o   N u m 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  D e l i v e r y  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  S t a r t  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 C o l u m n s \ G R C _ D a t e 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 C o l u m n s \ G R _ R a t e 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 C o l u m n s \ V a r i a n t 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  D a t e 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  N u m b e r 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  C e n t r e   N a m e 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  Q t y 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  Q t y 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  d a y   M a c h i n e   C o s t   m a d e 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 C o l u m n s \ P r e s s e d   Q t y 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 C o l u m n s \ P r o c e s s e d   Q t y 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 C o l u m n s \ P r o d u c e d   Q t y 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  Q t y 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 C o l u m n s \ R e p e a t 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 Q t y 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 V a l u e 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  Q t y 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 C o l u m n s \ M o n t h _ N u m 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 P r o d u c e d   Q t y < / K e y > < / a : K e y > < a : V a l u e   i : t y p e = " M e a s u r e G r i d N o d e V i e w S t a t e " > < C o l u m n > 3 1 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 P r o d u c e d 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 P r o d u c e d 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  Q t y & g t ; - & l t ; M e a s u r e s \ T o t a l  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 Q t y & g t ; - & l t ; M e a s u r e s \ T o t a l  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 Q t y & g t ; - & l t ; M e a s u r e s \ T o t a l  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 P r o d u c e d   Q t y & g t ; - & l t ; M e a s u r e s \ P r o d u c e d  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 P r o d u c e d   Q t y & g t ; - & l t ; M e a s u r e s \ P r o d u c e d  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 P r o d u c e d   Q t y & g t ; - & l t ; M e a s u r e s \ P r o d u c e d   Q t y & g t ; \ M E A S U R E 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i o n   D a t a _ 5 e 8 3 d 3 d e - 4 0 5 7 - 4 9 e e - b 4 f 2 - f 5 5 d 3 2 c 1 a f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 B u y e r < / s t r i n g > < / k e y > < v a l u e > < i n t > 8 8 < / i n t > < / v a l u e > < / i t e m > < i t e m > < k e y > < s t r i n g > C u s t   C o d e < / s t r i n g > < / k e y > < v a l u e > < i n t > 1 2 0 < / i n t > < / v a l u e > < / i t e m > < i t e m > < k e y > < s t r i n g > C u s t   N a m e < / s t r i n g > < / k e y > < v a l u e > < i n t > 1 2 6 < / i n t > < / v a l u e > < / i t e m > < i t e m > < k e y > < s t r i n g > D e l i v e r y   P e r i o d < / s t r i n g > < / k e y > < v a l u e > < i n t > 1 6 0 < / i n t > < / v a l u e > < / i t e m > < i t e m > < k e y > < s t r i n g > D e p a r t m e n t   N a m e < / s t r i n g > < / k e y > < v a l u e > < i n t > 1 8 5 < / i n t > < / v a l u e > < / i t e m > < i t e m > < k e y > < s t r i n g > E M P   C o d e < / s t r i n g > < / k e y > < v a l u e > < i n t > 1 2 1 < / i n t > < / v a l u e > < / i t e m > < i t e m > < k e y > < s t r i n g > E m p   N a m e < / s t r i n g > < / k e y > < v a l u e > < i n t > 1 2 6 < / i n t > < / v a l u e > < / i t e m > < i t e m > < k e y > < s t r i n g > O p e r a t i o n   E n d   T i m e < / s t r i n g > < / k e y > < v a l u e > < i n t > 1 9 6 < / i n t > < / v a l u e > < / i t e m > < i t e m > < k e y > < s t r i n g > F i s c a l   D a t e < / s t r i n g > < / k e y > < v a l u e > < i n t > 1 2 5 < / i n t > < / v a l u e > < / i t e m > < i t e m > < k e y > < s t r i n g > F o r m   T y p e < / s t r i n g > < / k e y > < v a l u e > < i n t > 1 2 4 < / i n t > < / v a l u e > < / i t e m > < i t e m > < k e y > < s t r i n g > I t e m   C o d e < / s t r i n g > < / k e y > < v a l u e > < i n t > 1 2 2 < / i n t > < / v a l u e > < / i t e m > < i t e m > < k e y > < s t r i n g > I t e m   N a m e < / s t r i n g > < / k e y > < v a l u e > < i n t > 1 2 8 < / i n t > < / v a l u e > < / i t e m > < i t e m > < k e y > < s t r i n g > M a c h i n e   C o d e < / s t r i n g > < / k e y > < v a l u e > < i n t > 1 5 2 < / i n t > < / v a l u e > < / i t e m > < i t e m > < k e y > < s t r i n g > M a c h i n e   N a m e < / s t r i n g > < / k e y > < v a l u e > < i n t > 1 5 8 < / i n t > < / v a l u e > < / i t e m > < i t e m > < k e y > < s t r i n g > O p e r a t i o n   N a m e < / s t r i n g > < / k e y > < v a l u e > < i n t > 1 7 1 < / i n t > < / v a l u e > < / i t e m > < i t e m > < k e y > < s t r i n g > S A P   S o   N u m < / s t r i n g > < / k e y > < v a l u e > < i n t > 1 3 7 < / i n t > < / v a l u e > < / i t e m > < i t e m > < k e y > < s t r i n g > S O   D e l i v e r y   D a t e < / s t r i n g > < / k e y > < v a l u e > < i n t > 1 7 2 < / i n t > < / v a l u e > < / i t e m > < i t e m > < k e y > < s t r i n g > O p e r a t i o n   S t a r t   T i m e < / s t r i n g > < / k e y > < v a l u e > < i n t > 2 0 4 < / i n t > < / v a l u e > < / i t e m > < i t e m > < k e y > < s t r i n g > G R C _ D a t e < / s t r i n g > < / k e y > < v a l u e > < i n t > 1 2 0 < / i n t > < / v a l u e > < / i t e m > < i t e m > < k e y > < s t r i n g > G R _ R a t e < / s t r i n g > < / k e y > < v a l u e > < i n t > 1 0 8 < / i n t > < / v a l u e > < / i t e m > < i t e m > < k e y > < s t r i n g > U s e r   N a m e < / s t r i n g > < / k e y > < v a l u e > < i n t > 1 2 8 < / i n t > < / v a l u e > < / i t e m > < i t e m > < k e y > < s t r i n g > V a r i a n t   N a m e < / s t r i n g > < / k e y > < v a l u e > < i n t > 1 4 7 < / i n t > < / v a l u e > < / i t e m > < i t e m > < k e y > < s t r i n g > W O   D a t e < / s t r i n g > < / k e y > < v a l u e > < i n t > 1 1 3 < / i n t > < / v a l u e > < / i t e m > < i t e m > < k e y > < s t r i n g > W O   N u m b e r < / s t r i n g > < / k e y > < v a l u e > < i n t > 1 4 0 < / i n t > < / v a l u e > < / i t e m > < i t e m > < k e y > < s t r i n g > W o r k   C e n t r e   N a m e < / s t r i n g > < / k e y > < v a l u e > < i n t > 1 8 9 < / i n t > < / v a l u e > < / i t e m > < i t e m > < k e y > < s t r i n g > B a l a n c e   Q t y < / s t r i n g > < / k e y > < v a l u e > < i n t > 1 3 4 < / i n t > < / v a l u e > < / i t e m > < i t e m > < k e y > < s t r i n g > F i s c a l   Y e a r < / s t r i n g > < / k e y > < v a l u e > < i n t > 1 2 2 < / i n t > < / v a l u e > < / i t e m > < i t e m > < k e y > < s t r i n g > M a n u f a c t u r e d   Q t y < / s t r i n g > < / k e y > < v a l u e > < i n t > 1 8 5 < / i n t > < / v a l u e > < / i t e m > < i t e m > < k e y > < s t r i n g > P e r   d a y   M a c h i n e   C o s t   m a d e < / s t r i n g > < / k e y > < v a l u e > < i n t > 2 5 6 < / i n t > < / v a l u e > < / i t e m > < i t e m > < k e y > < s t r i n g > P r e s s e d   Q t y < / s t r i n g > < / k e y > < v a l u e > < i n t > 1 3 6 < / i n t > < / v a l u e > < / i t e m > < i t e m > < k e y > < s t r i n g > P r o c e s s e d   Q t y < / s t r i n g > < / k e y > < v a l u e > < i n t > 1 5 4 < / i n t > < / v a l u e > < / i t e m > < i t e m > < k e y > < s t r i n g > P r o d u c e d   Q t y < / s t r i n g > < / k e y > < v a l u e > < i n t > 1 4 9 < / i n t > < / v a l u e > < / i t e m > < i t e m > < k e y > < s t r i n g > R e j e c t e d   Q t y < / s t r i n g > < / k e y > < v a l u e > < i n t > 1 4 1 < / i n t > < / v a l u e > < / i t e m > < i t e m > < k e y > < s t r i n g > R e p e a t < / s t r i n g > < / k e y > < v a l u e > < i n t > 9 6 < / i n t > < / v a l u e > < / i t e m > < i t e m > < k e y > < s t r i n g > T o t a l   Q t y < / s t r i n g > < / k e y > < v a l u e > < i n t > 1 1 1 < / i n t > < / v a l u e > < / i t e m > < i t e m > < k e y > < s t r i n g > T o t a l   V a l u e < / s t r i n g > < / k e y > < v a l u e > < i n t > 1 2 5 < / i n t > < / v a l u e > < / i t e m > < i t e m > < k e y > < s t r i n g > W O   Q t y < / s t r i n g > < / k e y > < v a l u e > < i n t > 1 0 5 < / i n t > < / v a l u e > < / i t e m > < i t e m > < k e y > < s t r i n g > M o n t h < / s t r i n g > < / k e y > < v a l u e > < i n t > 9 5 < / i n t > < / v a l u e > < / i t e m > < i t e m > < k e y > < s t r i n g > M o n t h _ N u m < / s t r i n g > < / k e y > < v a l u e > < i n t > 1 4 1 < / i n t > < / v a l u e > < / i t e m > < i t e m > < k e y > < s t r i n g > Q u a r t e r < / s t r i n g > < / k e y > < v a l u e > < i n t > 1 0 4 < / i n t > < / v a l u e > < / i t e m > < / C o l u m n W i d t h s > < C o l u m n D i s p l a y I n d e x > < i t e m > < k e y > < s t r i n g > B u y e r < / s t r i n g > < / k e y > < v a l u e > < i n t > 0 < / i n t > < / v a l u e > < / i t e m > < i t e m > < k e y > < s t r i n g > C u s t   C o d e < / s t r i n g > < / k e y > < v a l u e > < i n t > 1 < / i n t > < / v a l u e > < / i t e m > < i t e m > < k e y > < s t r i n g > C u s t   N a m e < / s t r i n g > < / k e y > < v a l u e > < i n t > 2 < / i n t > < / v a l u e > < / i t e m > < i t e m > < k e y > < s t r i n g > D e l i v e r y   P e r i o d < / s t r i n g > < / k e y > < v a l u e > < i n t > 3 < / i n t > < / v a l u e > < / i t e m > < i t e m > < k e y > < s t r i n g > D e p a r t m e n t   N a m e < / s t r i n g > < / k e y > < v a l u e > < i n t > 4 < / i n t > < / v a l u e > < / i t e m > < i t e m > < k e y > < s t r i n g > E M P   C o d e < / s t r i n g > < / k e y > < v a l u e > < i n t > 5 < / i n t > < / v a l u e > < / i t e m > < i t e m > < k e y > < s t r i n g > E m p   N a m e < / s t r i n g > < / k e y > < v a l u e > < i n t > 6 < / i n t > < / v a l u e > < / i t e m > < i t e m > < k e y > < s t r i n g > O p e r a t i o n   E n d   T i m e < / s t r i n g > < / k e y > < v a l u e > < i n t > 7 < / i n t > < / v a l u e > < / i t e m > < i t e m > < k e y > < s t r i n g > F i s c a l   D a t e < / s t r i n g > < / k e y > < v a l u e > < i n t > 8 < / i n t > < / v a l u e > < / i t e m > < i t e m > < k e y > < s t r i n g > F o r m   T y p e < / s t r i n g > < / k e y > < v a l u e > < i n t > 9 < / i n t > < / v a l u e > < / i t e m > < i t e m > < k e y > < s t r i n g > I t e m   C o d e < / s t r i n g > < / k e y > < v a l u e > < i n t > 1 0 < / i n t > < / v a l u e > < / i t e m > < i t e m > < k e y > < s t r i n g > I t e m   N a m e < / s t r i n g > < / k e y > < v a l u e > < i n t > 1 1 < / i n t > < / v a l u e > < / i t e m > < i t e m > < k e y > < s t r i n g > M a c h i n e   C o d e < / s t r i n g > < / k e y > < v a l u e > < i n t > 1 2 < / i n t > < / v a l u e > < / i t e m > < i t e m > < k e y > < s t r i n g > M a c h i n e   N a m e < / s t r i n g > < / k e y > < v a l u e > < i n t > 1 3 < / i n t > < / v a l u e > < / i t e m > < i t e m > < k e y > < s t r i n g > O p e r a t i o n   N a m e < / s t r i n g > < / k e y > < v a l u e > < i n t > 1 4 < / i n t > < / v a l u e > < / i t e m > < i t e m > < k e y > < s t r i n g > S A P   S o   N u m < / s t r i n g > < / k e y > < v a l u e > < i n t > 1 5 < / i n t > < / v a l u e > < / i t e m > < i t e m > < k e y > < s t r i n g > S O   D e l i v e r y   D a t e < / s t r i n g > < / k e y > < v a l u e > < i n t > 1 6 < / i n t > < / v a l u e > < / i t e m > < i t e m > < k e y > < s t r i n g > O p e r a t i o n   S t a r t   T i m e < / s t r i n g > < / k e y > < v a l u e > < i n t > 1 7 < / i n t > < / v a l u e > < / i t e m > < i t e m > < k e y > < s t r i n g > G R C _ D a t e < / s t r i n g > < / k e y > < v a l u e > < i n t > 1 8 < / i n t > < / v a l u e > < / i t e m > < i t e m > < k e y > < s t r i n g > G R _ R a t e < / s t r i n g > < / k e y > < v a l u e > < i n t > 1 9 < / i n t > < / v a l u e > < / i t e m > < i t e m > < k e y > < s t r i n g > U s e r   N a m e < / s t r i n g > < / k e y > < v a l u e > < i n t > 2 0 < / i n t > < / v a l u e > < / i t e m > < i t e m > < k e y > < s t r i n g > V a r i a n t   N a m e < / s t r i n g > < / k e y > < v a l u e > < i n t > 2 1 < / i n t > < / v a l u e > < / i t e m > < i t e m > < k e y > < s t r i n g > W O   D a t e < / s t r i n g > < / k e y > < v a l u e > < i n t > 2 2 < / i n t > < / v a l u e > < / i t e m > < i t e m > < k e y > < s t r i n g > W O   N u m b e r < / s t r i n g > < / k e y > < v a l u e > < i n t > 2 3 < / i n t > < / v a l u e > < / i t e m > < i t e m > < k e y > < s t r i n g > W o r k   C e n t r e   N a m e < / s t r i n g > < / k e y > < v a l u e > < i n t > 2 4 < / i n t > < / v a l u e > < / i t e m > < i t e m > < k e y > < s t r i n g > B a l a n c e   Q t y < / s t r i n g > < / k e y > < v a l u e > < i n t > 2 5 < / i n t > < / v a l u e > < / i t e m > < i t e m > < k e y > < s t r i n g > F i s c a l   Y e a r < / s t r i n g > < / k e y > < v a l u e > < i n t > 2 6 < / i n t > < / v a l u e > < / i t e m > < i t e m > < k e y > < s t r i n g > M a n u f a c t u r e d   Q t y < / s t r i n g > < / k e y > < v a l u e > < i n t > 2 7 < / i n t > < / v a l u e > < / i t e m > < i t e m > < k e y > < s t r i n g > P e r   d a y   M a c h i n e   C o s t   m a d e < / s t r i n g > < / k e y > < v a l u e > < i n t > 2 8 < / i n t > < / v a l u e > < / i t e m > < i t e m > < k e y > < s t r i n g > P r e s s e d   Q t y < / s t r i n g > < / k e y > < v a l u e > < i n t > 2 9 < / i n t > < / v a l u e > < / i t e m > < i t e m > < k e y > < s t r i n g > P r o c e s s e d   Q t y < / s t r i n g > < / k e y > < v a l u e > < i n t > 3 0 < / i n t > < / v a l u e > < / i t e m > < i t e m > < k e y > < s t r i n g > P r o d u c e d   Q t y < / s t r i n g > < / k e y > < v a l u e > < i n t > 3 1 < / i n t > < / v a l u e > < / i t e m > < i t e m > < k e y > < s t r i n g > R e j e c t e d   Q t y < / s t r i n g > < / k e y > < v a l u e > < i n t > 3 2 < / i n t > < / v a l u e > < / i t e m > < i t e m > < k e y > < s t r i n g > R e p e a t < / s t r i n g > < / k e y > < v a l u e > < i n t > 3 3 < / i n t > < / v a l u e > < / i t e m > < i t e m > < k e y > < s t r i n g > T o t a l   Q t y < / s t r i n g > < / k e y > < v a l u e > < i n t > 3 4 < / i n t > < / v a l u e > < / i t e m > < i t e m > < k e y > < s t r i n g > T o t a l   V a l u e < / s t r i n g > < / k e y > < v a l u e > < i n t > 3 5 < / i n t > < / v a l u e > < / i t e m > < i t e m > < k e y > < s t r i n g > W O   Q t y < / s t r i n g > < / k e y > < v a l u e > < i n t > 3 6 < / i n t > < / v a l u e > < / i t e m > < i t e m > < k e y > < s t r i n g > M o n t h < / s t r i n g > < / k e y > < v a l u e > < i n t > 3 7 < / i n t > < / v a l u e > < / i t e m > < i t e m > < k e y > < s t r i n g > M o n t h _ N u m < / s t r i n g > < / k e y > < v a l u e > < i n t > 3 8 < / i n t > < / v a l u e > < / i t e m > < i t e m > < k e y > < s t r i n g > Q u a r t e r 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a 7 8 7 6 9 a - 7 5 6 e - 4 b 3 5 - b e 2 4 - 0 8 d 2 1 8 4 9 e f c 9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3 7 a 7 d d 5 - 6 d 1 f - 4 9 b 8 - a e 6 a - 1 f d f 4 4 a d 7 5 f 2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 P r o d u c t i o n 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 P r o d u c t i o n 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 E n d 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 C o l u m n s \ M a c h i n e 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 C o l u m n s \ M a c h i n e 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 C o l u m n s \ S A P   S o 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 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 S t a r t 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 C o l u m n s \ G R C _ D a t e 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  C e n t r e 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  d a y   M a c h i n e   C o s t   m a d e 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 C o l u m n s \ P r e s s e d 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 C o l u m n s \ P r o c e s s e d 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 C o l u m n s \ P r o d u c e d 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 C o l u m n s \ R e p e a t 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f 8 c a 5 4 7 - 9 2 0 f - 4 b 1 b - 9 7 0 d - a b 7 0 6 1 f 2 6 1 8 4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9 9 9 7 8 0 2 - e 4 e f - 4 8 3 7 - b c e 0 - 6 9 d f b f b 2 c 2 9 2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6 9 c 5 3 5 5 - 0 3 8 d - 4 a f b - a d 0 5 - d 0 0 1 9 f 2 6 7 c f b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i o n   D a t a _ 5 e 8 3 d 3 d e - 4 0 5 7 - 4 9 e e - b 4 f 2 - f 5 5 d 3 2 c 1 a f e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1 2 3 8 b 9 9 - 9 6 c f - 4 6 8 1 - 9 3 1 d - d 4 5 4 a 6 e 6 e 7 6 1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6.xml>��< ? x m l   v e r s i o n = " 1 . 0 "   e n c o d i n g = " U T F - 1 6 " ? > < G e m i n i   x m l n s = " h t t p : / / g e m i n i / p i v o t c u s t o m i z a t i o n / 9 3 8 6 7 e 6 8 - 2 0 f d - 4 6 6 d - 9 1 f c - 3 f f a 1 9 7 3 5 6 5 5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i t e m > < M e a s u r e N a m e > T o t a l   P r o d u c e d   Q t y < / M e a s u r e N a m e > < D i s p l a y N a m e > T o t a l   P r o d u c e d   Q t y 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O r d e r " > < C u s t o m C o n t e n t > < ! [ C D A T A [ P r o d u c t i o n   D a t a _ 5 e 8 3 d 3 d e - 4 0 5 7 - 4 9 e e - b 4 f 2 - f 5 5 d 3 2 c 1 a f e 1 , C a l c u l a t i o n s _ b f 6 4 c e 4 0 - c b 5 f - 4 b f 0 - a c f 2 - c a a 9 5 3 5 6 1 9 0 d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 P r o d u c t i o n   D a t a _ 5 e 8 3 d 3 d e - 4 0 5 7 - 4 9 e e - b 4 f 2 - f 5 5 d 3 2 c 1 a f e 1 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9 d 6 e 1 6 6 - c 2 9 a - 4 5 3 f - a 3 f 8 - d 3 8 2 b 2 5 4 7 9 e f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0.xml>��< ? x m l   v e r s i o n = " 1 . 0 "   e n c o d i n g = " U T F - 1 6 " ? > < G e m i n i   x m l n s = " h t t p : / / g e m i n i / p i v o t c u s t o m i z a t i o n / b 0 8 8 2 6 7 3 - 2 7 1 6 - 4 9 b 0 - b b b d - 2 e 7 0 b 3 c 2 a 9 7 0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3 c 0 3 5 f 6 - f c f a - 4 f 9 5 - a c 5 d - 4 9 9 6 6 4 6 4 e 6 3 5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a 2 8 0 3 6 6 - 4 0 0 4 - 4 5 0 a - a 3 0 1 - f d 5 d 7 1 d 8 4 2 8 b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d 3 3 7 4 8 b - 9 d 4 f - 4 e d e - 9 d 6 c - 5 6 f c a 4 3 4 b 1 2 a " > < C u s t o m C o n t e n t > < ! [ C D A T A [ < ? x m l   v e r s i o n = " 1 . 0 "   e n c o d i n g = " u t f - 1 6 " ? > < S e t t i n g s > < C a l c u l a t e d F i e l d s > < i t e m > < M e a s u r e N a m e > T o t a l   M a n u f a c t u r e d   Q t y < / M e a s u r e N a m e > < D i s p l a y N a m e > T o t a l   M a n u f a c t u r e d   Q t y < / D i s p l a y N a m e > < V i s i b l e > F a l s e < / V i s i b l e > < / i t e m > < i t e m > < M e a s u r e N a m e > T o t a l   P r o c e s s e d   Q t y < / M e a s u r e N a m e > < D i s p l a y N a m e > T o t a l   P r o c e s s e d   Q t y < / D i s p l a y N a m e > < V i s i b l e > F a l s e < / V i s i b l e > < / i t e m > < i t e m > < M e a s u r e N a m e > T o t a l   R e j e c t e d   q t y < / M e a s u r e N a m e > < D i s p l a y N a m e > T o t a l   R e j e c t e d   q t y < / D i s p l a y N a m e > < V i s i b l e > F a l s e < / V i s i b l e > < / i t e m > < i t e m > < M e a s u r e N a m e > W a s t a g e   Q t y < / M e a s u r e N a m e > < D i s p l a y N a m e > W a s t a g e   Q t y < / D i s p l a y N a m e > < V i s i b l e > F a l s e < / V i s i b l e > < / i t e m > < i t e m > < M e a s u r e N a m e > W a s t a g e   % < / M e a s u r e N a m e > < D i s p l a y N a m e > W a s t a g e 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 2 0 2 4 - 0 6 - 2 8 T 1 9 : 3 1 : 0 3 . 9 4 2 9 9 6 3 + 0 5 : 3 0 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A099834-BAA1-484A-8BB8-3B4C77E09F67}">
  <ds:schemaRefs/>
</ds:datastoreItem>
</file>

<file path=customXml/itemProps10.xml><?xml version="1.0" encoding="utf-8"?>
<ds:datastoreItem xmlns:ds="http://schemas.openxmlformats.org/officeDocument/2006/customXml" ds:itemID="{F6F8071B-5FCF-427A-8B45-BA1EC4447C1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AD3836CB-98C8-4993-B7E9-5336E889FE53}">
  <ds:schemaRefs/>
</ds:datastoreItem>
</file>

<file path=customXml/itemProps12.xml><?xml version="1.0" encoding="utf-8"?>
<ds:datastoreItem xmlns:ds="http://schemas.openxmlformats.org/officeDocument/2006/customXml" ds:itemID="{CAAB5202-1719-47D1-8E07-5A1773BD0EC4}">
  <ds:schemaRefs/>
</ds:datastoreItem>
</file>

<file path=customXml/itemProps13.xml><?xml version="1.0" encoding="utf-8"?>
<ds:datastoreItem xmlns:ds="http://schemas.openxmlformats.org/officeDocument/2006/customXml" ds:itemID="{2E78EA19-3966-47AA-ACE0-0DB78DA52579}">
  <ds:schemaRefs/>
</ds:datastoreItem>
</file>

<file path=customXml/itemProps14.xml><?xml version="1.0" encoding="utf-8"?>
<ds:datastoreItem xmlns:ds="http://schemas.openxmlformats.org/officeDocument/2006/customXml" ds:itemID="{49DDC0B9-8D14-41E2-8F67-C7475C94D031}">
  <ds:schemaRefs/>
</ds:datastoreItem>
</file>

<file path=customXml/itemProps15.xml><?xml version="1.0" encoding="utf-8"?>
<ds:datastoreItem xmlns:ds="http://schemas.openxmlformats.org/officeDocument/2006/customXml" ds:itemID="{445C07DC-4520-4433-85F1-144D30F0550F}">
  <ds:schemaRefs/>
</ds:datastoreItem>
</file>

<file path=customXml/itemProps16.xml><?xml version="1.0" encoding="utf-8"?>
<ds:datastoreItem xmlns:ds="http://schemas.openxmlformats.org/officeDocument/2006/customXml" ds:itemID="{1354BB48-BFB7-4349-A015-F3CFAC619BFD}">
  <ds:schemaRefs/>
</ds:datastoreItem>
</file>

<file path=customXml/itemProps17.xml><?xml version="1.0" encoding="utf-8"?>
<ds:datastoreItem xmlns:ds="http://schemas.openxmlformats.org/officeDocument/2006/customXml" ds:itemID="{A95919B0-1A79-4CA0-A580-A75278F191D2}">
  <ds:schemaRefs/>
</ds:datastoreItem>
</file>

<file path=customXml/itemProps18.xml><?xml version="1.0" encoding="utf-8"?>
<ds:datastoreItem xmlns:ds="http://schemas.openxmlformats.org/officeDocument/2006/customXml" ds:itemID="{75A96AEA-2265-4D0A-9CF7-1E095BDFDD48}">
  <ds:schemaRefs/>
</ds:datastoreItem>
</file>

<file path=customXml/itemProps19.xml><?xml version="1.0" encoding="utf-8"?>
<ds:datastoreItem xmlns:ds="http://schemas.openxmlformats.org/officeDocument/2006/customXml" ds:itemID="{8A56AC42-F979-4C18-A8CE-21333272E28E}">
  <ds:schemaRefs/>
</ds:datastoreItem>
</file>

<file path=customXml/itemProps2.xml><?xml version="1.0" encoding="utf-8"?>
<ds:datastoreItem xmlns:ds="http://schemas.openxmlformats.org/officeDocument/2006/customXml" ds:itemID="{ADFA742B-F5EE-472E-ADD6-D30B6A4479AF}">
  <ds:schemaRefs/>
</ds:datastoreItem>
</file>

<file path=customXml/itemProps20.xml><?xml version="1.0" encoding="utf-8"?>
<ds:datastoreItem xmlns:ds="http://schemas.openxmlformats.org/officeDocument/2006/customXml" ds:itemID="{6D930756-802C-4049-A654-1D9ACF50B1E7}">
  <ds:schemaRefs/>
</ds:datastoreItem>
</file>

<file path=customXml/itemProps21.xml><?xml version="1.0" encoding="utf-8"?>
<ds:datastoreItem xmlns:ds="http://schemas.openxmlformats.org/officeDocument/2006/customXml" ds:itemID="{4FF8BA89-E02F-48E4-B355-F8807EC0FB96}">
  <ds:schemaRefs/>
</ds:datastoreItem>
</file>

<file path=customXml/itemProps22.xml><?xml version="1.0" encoding="utf-8"?>
<ds:datastoreItem xmlns:ds="http://schemas.openxmlformats.org/officeDocument/2006/customXml" ds:itemID="{A8CDF2F7-9BCC-4873-8B9D-E604B84D9059}">
  <ds:schemaRefs/>
</ds:datastoreItem>
</file>

<file path=customXml/itemProps23.xml><?xml version="1.0" encoding="utf-8"?>
<ds:datastoreItem xmlns:ds="http://schemas.openxmlformats.org/officeDocument/2006/customXml" ds:itemID="{9887D3BC-B5BC-4138-ADC4-D2203E8F5E18}">
  <ds:schemaRefs/>
</ds:datastoreItem>
</file>

<file path=customXml/itemProps24.xml><?xml version="1.0" encoding="utf-8"?>
<ds:datastoreItem xmlns:ds="http://schemas.openxmlformats.org/officeDocument/2006/customXml" ds:itemID="{024DD523-46F4-411A-B928-91C9DA40DE21}">
  <ds:schemaRefs/>
</ds:datastoreItem>
</file>

<file path=customXml/itemProps25.xml><?xml version="1.0" encoding="utf-8"?>
<ds:datastoreItem xmlns:ds="http://schemas.openxmlformats.org/officeDocument/2006/customXml" ds:itemID="{EA2F495C-FFC5-4A19-95C6-348B89EE9365}">
  <ds:schemaRefs/>
</ds:datastoreItem>
</file>

<file path=customXml/itemProps26.xml><?xml version="1.0" encoding="utf-8"?>
<ds:datastoreItem xmlns:ds="http://schemas.openxmlformats.org/officeDocument/2006/customXml" ds:itemID="{F7CB8EA4-6422-4F51-99B0-620157C80C55}">
  <ds:schemaRefs/>
</ds:datastoreItem>
</file>

<file path=customXml/itemProps27.xml><?xml version="1.0" encoding="utf-8"?>
<ds:datastoreItem xmlns:ds="http://schemas.openxmlformats.org/officeDocument/2006/customXml" ds:itemID="{627F164D-D222-46FA-8AB4-0B6532AAAF50}">
  <ds:schemaRefs/>
</ds:datastoreItem>
</file>

<file path=customXml/itemProps28.xml><?xml version="1.0" encoding="utf-8"?>
<ds:datastoreItem xmlns:ds="http://schemas.openxmlformats.org/officeDocument/2006/customXml" ds:itemID="{AC028562-3FEE-4508-B367-7D58D57332CC}">
  <ds:schemaRefs/>
</ds:datastoreItem>
</file>

<file path=customXml/itemProps29.xml><?xml version="1.0" encoding="utf-8"?>
<ds:datastoreItem xmlns:ds="http://schemas.openxmlformats.org/officeDocument/2006/customXml" ds:itemID="{9992890E-1C38-4390-9F4C-026C95390589}">
  <ds:schemaRefs/>
</ds:datastoreItem>
</file>

<file path=customXml/itemProps3.xml><?xml version="1.0" encoding="utf-8"?>
<ds:datastoreItem xmlns:ds="http://schemas.openxmlformats.org/officeDocument/2006/customXml" ds:itemID="{F2C9FD7D-C320-4E5D-B53E-5DC5AE19DB71}">
  <ds:schemaRefs/>
</ds:datastoreItem>
</file>

<file path=customXml/itemProps30.xml><?xml version="1.0" encoding="utf-8"?>
<ds:datastoreItem xmlns:ds="http://schemas.openxmlformats.org/officeDocument/2006/customXml" ds:itemID="{28F4CE40-95E0-47AC-B713-7BC4311B535E}">
  <ds:schemaRefs/>
</ds:datastoreItem>
</file>

<file path=customXml/itemProps4.xml><?xml version="1.0" encoding="utf-8"?>
<ds:datastoreItem xmlns:ds="http://schemas.openxmlformats.org/officeDocument/2006/customXml" ds:itemID="{177CD193-2C35-481F-9640-38C0FFA6A19C}">
  <ds:schemaRefs/>
</ds:datastoreItem>
</file>

<file path=customXml/itemProps5.xml><?xml version="1.0" encoding="utf-8"?>
<ds:datastoreItem xmlns:ds="http://schemas.openxmlformats.org/officeDocument/2006/customXml" ds:itemID="{2AA77DE3-7AAF-4CD7-A87A-1306DAC00716}">
  <ds:schemaRefs/>
</ds:datastoreItem>
</file>

<file path=customXml/itemProps6.xml><?xml version="1.0" encoding="utf-8"?>
<ds:datastoreItem xmlns:ds="http://schemas.openxmlformats.org/officeDocument/2006/customXml" ds:itemID="{F92F20E0-3CFE-4290-BEE0-C76563F7F955}">
  <ds:schemaRefs/>
</ds:datastoreItem>
</file>

<file path=customXml/itemProps7.xml><?xml version="1.0" encoding="utf-8"?>
<ds:datastoreItem xmlns:ds="http://schemas.openxmlformats.org/officeDocument/2006/customXml" ds:itemID="{6F1578EB-62DC-44D3-9CFE-70E529D730D0}">
  <ds:schemaRefs/>
</ds:datastoreItem>
</file>

<file path=customXml/itemProps8.xml><?xml version="1.0" encoding="utf-8"?>
<ds:datastoreItem xmlns:ds="http://schemas.openxmlformats.org/officeDocument/2006/customXml" ds:itemID="{0A9B1F19-ACFB-49FE-8FCD-73C09777FCF7}">
  <ds:schemaRefs/>
</ds:datastoreItem>
</file>

<file path=customXml/itemProps9.xml><?xml version="1.0" encoding="utf-8"?>
<ds:datastoreItem xmlns:ds="http://schemas.openxmlformats.org/officeDocument/2006/customXml" ds:itemID="{E432E049-DC9F-4035-93E1-CABE0AF55E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KPI</vt:lpstr>
      <vt:lpstr>Emp-Wise Rejected Qty</vt:lpstr>
      <vt:lpstr>Machine-Wise Rejected Qty </vt:lpstr>
      <vt:lpstr>Manufactured Vs Rejected</vt:lpstr>
      <vt:lpstr>Department-Wise Rejected Qty</vt:lpstr>
      <vt:lpstr>Production Comparison Trend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Samina Rajewale</dc:creator>
  <cp:lastModifiedBy>Srikanth Thati</cp:lastModifiedBy>
  <dcterms:created xsi:type="dcterms:W3CDTF">2024-06-28T06:21:03Z</dcterms:created>
  <dcterms:modified xsi:type="dcterms:W3CDTF">2024-06-29T13:07:09Z</dcterms:modified>
</cp:coreProperties>
</file>