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-Laptop-Segna02\Desktop\UA\"/>
    </mc:Choice>
  </mc:AlternateContent>
  <xr:revisionPtr revIDLastSave="0" documentId="8_{42BCB412-79D7-48BC-8C41-0CEC7CCDD45A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Data">Sheet1!$A$1:$R$4115</definedName>
    <definedName name="Datadates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Q3" i="1"/>
  <c r="Q4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<sst xmlns="http://schemas.openxmlformats.org/spreadsheetml/2006/main" count="24801" uniqueCount="8380">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</sst>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[StarterBook-Homework-one.xlsx]Sheet2!PivotTable2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D-47A9-81DE-4CCBAE721B1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D-47A9-81DE-4CCBAE721B1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BD-47A9-81DE-4CCBAE721B1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BD-47A9-81DE-4CCBAE72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7838512"/>
        <c:axId val="1029352512"/>
      </c:barChart>
      <c:catAx>
        <c:axId val="9278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352512"/>
        <c:crosses val="autoZero"/>
        <c:auto val="1"/>
        <c:lblAlgn val="ctr"/>
        <c:lblOffset val="100"/>
        <c:noMultiLvlLbl val="0"/>
      </c:catAx>
      <c:valAx>
        <c:axId val="10293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[StarterBook-Homework-one.xlsx]Sheet3!PivotTable3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7-4E7A-9244-84A427044C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7-4E7A-9244-84A427044C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37-4E7A-9244-84A427044C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37-4E7A-9244-84A427044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357968"/>
        <c:axId val="1029389120"/>
      </c:barChart>
      <c:catAx>
        <c:axId val="4183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389120"/>
        <c:crosses val="autoZero"/>
        <c:auto val="1"/>
        <c:lblAlgn val="ctr"/>
        <c:lblOffset val="100"/>
        <c:noMultiLvlLbl val="0"/>
      </c:catAx>
      <c:valAx>
        <c:axId val="10293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[StarterBook-Homework-one.xlsx]Sheet4!PivotTable5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A-49D0-8054-FA50BA8C4C2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A-49D0-8054-FA50BA8C4C2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A-49D0-8054-FA50BA8C4C2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DA-49D0-8054-FA50BA8C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765168"/>
        <c:axId val="1029401600"/>
      </c:lineChart>
      <c:catAx>
        <c:axId val="4167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01600"/>
        <c:crosses val="autoZero"/>
        <c:auto val="1"/>
        <c:lblAlgn val="ctr"/>
        <c:lblOffset val="100"/>
        <c:noMultiLvlLbl val="0"/>
      </c:catAx>
      <c:valAx>
        <c:axId val="10294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0</xdr:row>
      <xdr:rowOff>38100</xdr:rowOff>
    </xdr:from>
    <xdr:to>
      <xdr:col>13</xdr:col>
      <xdr:colOff>152400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3DC86-B97A-49B1-8D1C-7FD367EF1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175260</xdr:rowOff>
    </xdr:from>
    <xdr:to>
      <xdr:col>16</xdr:col>
      <xdr:colOff>518160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028D7-4EEB-45BE-A20E-16AE99BFE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30480</xdr:rowOff>
    </xdr:from>
    <xdr:to>
      <xdr:col>15</xdr:col>
      <xdr:colOff>76200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AC6E4-BC7E-4A5D-A4C8-2007755DC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-Laptop-Segna02" refreshedDate="43886.609116550928" createdVersion="6" refreshedVersion="6" minRefreshableVersion="3" recordCount="4114" xr:uid="{B7036CCF-C554-4683-8C40-53AE1F6D7F26}">
  <cacheSource type="worksheet">
    <worksheetSource name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-Laptop-Segna02" refreshedDate="43886.634259259263" createdVersion="6" refreshedVersion="6" minRefreshableVersion="3" recordCount="4114" xr:uid="{D1EF507A-A8AD-4B97-9D2C-1395DBBCF8E9}">
  <cacheSource type="worksheet">
    <worksheetSource name="datadat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Canceled/No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Canceled/No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Canceled/No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Canceled/No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Canceled/No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Canceled/No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Canceled/No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Canceled/No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Canceled/No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Canceled/No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Canceled/No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Canceled/No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Canceled/No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Canceled/No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Canceled/No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Canceled/No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Canceled/No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Canceled/No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Canceled/No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Canceled/No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Canceled/No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Canceled/No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Canceled/No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Canceled/No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Canceled/No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Canceled/No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Canceled/No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Canceled/No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Canceled/No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Canceled/No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Canceled/No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Canceled/No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Canceled/No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Canceled/No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Canceled/No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Canceled/No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Canceled/No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Canceled/No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Canceled/No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Canceled/No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Canceled/No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Canceled/No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Canceled/No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Canceled/No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Canceled/No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Canceled/No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Canceled/No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Canceled/No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Canceled/No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Canceled/No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Canceled/No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Canceled/No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Canceled/No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Canceled/No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Canceled/No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Canceled/No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Canceled/No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Canceled/No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Canceled/No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Canceled/No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Canceled/No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Canceled/No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Canceled/No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Canceled/No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Canceled/No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Canceled/No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Canceled/No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Canceled/No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Canceled/No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Canceled/No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Canceled/No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Canceled/No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Canceled/No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Canceled/No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Canceled/No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Canceled/No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Canceled/No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Canceled/No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Canceled/No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Canceled/No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Canceled/No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Canceled/No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Canceled/No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Canceled/No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Canceled/No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Canceled/No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Canceled/No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Canceled/No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Canceled/No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Canceled/No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Canceled/No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Canceled/No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Canceled/No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Canceled/No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Canceled/No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Canceled/No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Canceled/No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Canceled/No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Canceled/No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Canceled/No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Canceled/No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Canceled/No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Canceled/No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Canceled/No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Canceled/No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Canceled/No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Canceled/No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Canceled/No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Canceled/No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Canceled/No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Canceled/No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Canceled/No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Canceled/No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Canceled/No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Canceled/No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Canceled/No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Canceled/No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Canceled/No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Canceled/No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Canceled/No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Canceled/No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Canceled/No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Canceled/No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Canceled/No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Canceled/No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Canceled/No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Canceled/No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Canceled/No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Canceled/No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Canceled/No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Canceled/No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Canceled/No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Canceled/No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Canceled/No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Canceled/No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Canceled/No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Canceled/No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Canceled/No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Canceled/No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Canceled/No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Canceled/No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Canceled/No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Canceled/No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Canceled/No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Canceled/No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Canceled/No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Canceled/No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Canceled/No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Canceled/No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Canceled/No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Canceled/No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Canceled/No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Canceled/No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Canceled/No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Canceled/No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Canceled/No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Canceled/No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Canceled/No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Canceled/No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Canceled/No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Canceled/No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Canceled/No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Canceled/No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Canceled/No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Canceled/No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Canceled/No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Canceled/No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Canceled/No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Canceled/No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Canceled/No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Canceled/No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Canceled/No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Canceled/No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Canceled/No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Canceled/No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Canceled/No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Canceled/No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Canceled/No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Canceled/No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Canceled/No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Canceled/No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Canceled/No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Canceled/No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Canceled/No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Canceled/No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Canceled/No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Canceled/No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Canceled/No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Canceled/No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Canceled/No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Canceled/No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Canceled/No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Canceled/No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Canceled/No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Canceled/No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Canceled/No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Canceled/No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Canceled/No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Canceled/No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Canceled/No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Canceled/No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Canceled/No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Canceled/No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Canceled/No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Canceled/No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Canceled/No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Canceled/No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Canceled/No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Canceled/No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Canceled/No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Canceled/No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Canceled/No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Canceled/No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Canceled/No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Canceled/No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Canceled/No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Canceled/No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Canceled/No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Canceled/No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Canceled/No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Canceled/No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Canceled/No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Canceled/No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Canceled/No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Canceled/No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Canceled/No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Canceled/No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Canceled/No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Canceled/No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Canceled/No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Canceled/No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Canceled/No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Canceled/No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Canceled/No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Canceled/No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Canceled/No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Canceled/No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Canceled/No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Canceled/No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Canceled/No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Canceled/No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Canceled/No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Canceled/No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Canceled/No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Canceled/No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Canceled/No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Canceled/No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Canceled/No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Canceled/No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Canceled/No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Canceled/No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Canceled/No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Canceled/No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Canceled/No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Canceled/No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Canceled/No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Canceled/No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Canceled/No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Canceled/No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Canceled/No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Canceled/No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Canceled/No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Canceled/No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Canceled/No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Canceled/No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Canceled/No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Canceled/No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Canceled/No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Canceled/No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Canceled/No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Canceled/No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Canceled/No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Canceled/No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Canceled/No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Canceled/No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Canceled/No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Canceled/No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Canceled/No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Canceled/No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Canceled/No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Canceled/No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Canceled/No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Canceled/No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Canceled/No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Canceled/No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Canceled/No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Canceled/No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Canceled/No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Canceled/No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Canceled/No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Canceled/No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Canceled/No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Canceled/No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Canceled/No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Canceled/No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Canceled/No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Canceled/No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Canceled/No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Canceled/No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Canceled/No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Canceled/No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Canceled/No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Canceled/No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Canceled/No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Canceled/No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Canceled/No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Canceled/No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Canceled/No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Canceled/No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Canceled/No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Canceled/No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Canceled/No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Canceled/No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Canceled/No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Canceled/No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Canceled/No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Canceled/No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Canceled/No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Canceled/No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Canceled/No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Canceled/No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Canceled/No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Canceled/No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Canceled/No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Canceled/No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Canceled/No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Canceled/No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Canceled/No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Canceled/No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Canceled/No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Canceled/No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Canceled/No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Canceled/No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Canceled/No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Canceled/No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Canceled/No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Canceled/No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Canceled/No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Canceled/No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Canceled/No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Canceled/No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Canceled/No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Canceled/No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Canceled/No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Canceled/No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Canceled/No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Canceled/No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Canceled/No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Canceled/No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Canceled/No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Canceled/No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Canceled/No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Canceled/No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Canceled/No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Canceled/No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Canceled/No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Canceled/No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Canceled/No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Canceled/No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Canceled/No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Canceled/No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Canceled/No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Canceled/No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Canceled/No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Canceled/No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Canceled/No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Canceled/No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Canceled/No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Canceled/No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Canceled/No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Canceled/No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Canceled/No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Canceled/No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Canceled/No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Canceled/No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Canceled/No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Canceled/No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Canceled/No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Canceled/No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Canceled/No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Canceled/No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Canceled/No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Canceled/No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Canceled/No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Canceled/No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Canceled/No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Canceled/No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Canceled/No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Canceled/No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Canceled/No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Canceled/No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Canceled/No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Canceled/No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Canceled/No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Canceled/No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Canceled/No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Canceled/No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Canceled/No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Canceled/No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Canceled/No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Canceled/No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Canceled/No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Canceled/No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Canceled/No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Canceled/No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Canceled/No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Canceled/No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Canceled/No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Canceled/No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Canceled/No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Canceled/No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Canceled/No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Canceled/No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Canceled/No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Canceled/No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Canceled/No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Canceled/No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Canceled/No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Canceled/No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Canceled/No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Canceled/No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Canceled/No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Canceled/No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Canceled/No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Canceled/No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Canceled/No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Canceled/No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Canceled/No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Canceled/No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Canceled/No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Canceled/No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Canceled/No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Canceled/No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Canceled/No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Canceled/No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Canceled/No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Canceled/No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Canceled/No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Canceled/No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Canceled/No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Canceled/No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Canceled/No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Canceled/No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Canceled/No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Canceled/No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Canceled/No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Canceled/No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Canceled/No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Canceled/No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Canceled/No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Canceled/No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Canceled/No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Canceled/No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Canceled/No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Canceled/No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Canceled/No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Canceled/No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Canceled/No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Canceled/No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Canceled/No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Canceled/No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Canceled/No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Canceled/No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Canceled/No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Canceled/No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Canceled/No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Canceled/No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Canceled/No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Canceled/No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Canceled/No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Canceled/No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Canceled/No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Canceled/No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Canceled/No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Canceled/No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Canceled/No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Canceled/No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Canceled/No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Canceled/No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Canceled/No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Canceled/No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Canceled/No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Canceled/No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Canceled/No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Canceled/No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Canceled/No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Canceled/No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Canceled/No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Canceled/No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Canceled/No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Canceled/No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Canceled/No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Canceled/No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Canceled/No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Canceled/No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Canceled/No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Canceled/No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Canceled/No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Canceled/No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Canceled/No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Canceled/No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Canceled/No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Canceled/No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Canceled/No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Canceled/No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Canceled/No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Canceled/No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Canceled/No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Canceled/No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Canceled/No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Canceled/No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Canceled/No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Canceled/No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Canceled/No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Canceled/No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Canceled/No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Canceled/No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Canceled/No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Canceled/No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Canceled/No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Canceled/No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Canceled/No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Canceled/No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Canceled/No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Canceled/No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Canceled/No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Canceled/No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Canceled/No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Canceled/No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Canceled/No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Canceled/No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Canceled/No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Canceled/No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Canceled/No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Canceled/No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Canceled/No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Canceled/No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Canceled/No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Canceled/No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Canceled/No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Canceled/No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Canceled/No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Canceled/No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Canceled/No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Canceled/No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Canceled/No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Canceled/No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Canceled/No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Canceled/No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Canceled/No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Canceled/No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Canceled/No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Canceled/No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Canceled/No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Canceled/No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Canceled/No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Canceled/No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Canceled/No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Canceled/No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Canceled/No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Canceled/No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Canceled/No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Canceled/No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Canceled/No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Canceled/No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Canceled/No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Canceled/No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Canceled/No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Canceled/No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Canceled/No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Canceled/No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Canceled/No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Canceled/No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Canceled/No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Canceled/No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Canceled/No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Canceled/No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Canceled/No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Canceled/No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Canceled/No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Canceled/No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Canceled/No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Canceled/No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Canceled/No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Canceled/No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Canceled/No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Canceled/No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Canceled/No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Canceled/No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Canceled/No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Canceled/No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Canceled/No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Canceled/No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Canceled/No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Canceled/No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Canceled/No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Canceled/No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Canceled/No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Canceled/No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Canceled/No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Canceled/No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Canceled/No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Canceled/No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Canceled/No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Canceled/No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Canceled/No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Canceled/No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Canceled/No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Canceled/No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Canceled/No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Canceled/No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Canceled/No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Canceled/No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Canceled/No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Canceled/No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Canceled/No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Canceled/No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Canceled/No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Canceled/No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Canceled/No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Canceled/No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Canceled/No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Canceled/No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Canceled/No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Canceled/No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Canceled/No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Canceled/No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Canceled/No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Canceled/No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Canceled/No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Canceled/No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Canceled/No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Canceled/No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Canceled/No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Canceled/No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Canceled/No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Canceled/No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Canceled/No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Canceled/No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Canceled/No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Canceled/No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Canceled/No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Canceled/No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Canceled/No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Canceled/No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Canceled/No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Canceled/No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Canceled/No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Canceled/No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Canceled/No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Canceled/No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Canceled/No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Canceled/No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Canceled/No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Canceled/No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Canceled/No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Canceled/No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Canceled/No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Canceled/No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Canceled/No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Canceled/No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Canceled/No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Canceled/No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Canceled/No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Canceled/No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Canceled/No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Canceled/No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Canceled/No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Canceled/No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Canceled/No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Canceled/No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Canceled/No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Canceled/No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Canceled/No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Canceled/No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Canceled/No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Canceled/No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Canceled/No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Canceled/No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Canceled/No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Canceled/No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Canceled/No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Canceled/No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Canceled/No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Canceled/No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Canceled/No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Canceled/No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Canceled/No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Canceled/No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Canceled/No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Canceled/No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Canceled/No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Canceled/No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Canceled/No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Canceled/No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Canceled/No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Canceled/No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Canceled/No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Canceled/No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Canceled/No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Canceled/No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Canceled/No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Canceled/No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Canceled/No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Canceled/No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Canceled/No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Canceled/No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Canceled/No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Canceled/No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Canceled/No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Canceled/No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Canceled/No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Canceled/No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Canceled/No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Canceled/No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Canceled/No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Canceled/No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Canceled/No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Canceled/No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Canceled/No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Canceled/No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Canceled/No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Canceled/No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Canceled/No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Canceled/No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Canceled/No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Canceled/No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Canceled/No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Canceled/No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Canceled/No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Canceled/No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Canceled/No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Canceled/No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Canceled/No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Canceled/No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Canceled/No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Canceled/No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Canceled/No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Canceled/No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Canceled/No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Canceled/No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Canceled/No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Canceled/No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Canceled/No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Canceled/No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Canceled/No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Canceled/No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Canceled/No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Canceled/No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Canceled/No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Canceled/No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Canceled/No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Canceled/No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Canceled/No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Canceled/No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Canceled/No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Canceled/No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Canceled/No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Canceled/No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Canceled/No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Canceled/No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Canceled/No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Canceled/No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Canceled/No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Canceled/No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Canceled/No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Canceled/No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Canceled/No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Canceled/No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Canceled/No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Canceled/No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Canceled/No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Canceled/No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Canceled/No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Canceled/No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Canceled/No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Canceled/No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Canceled/No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Canceled/No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Canceled/No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Canceled/No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Canceled/No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Canceled/No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Canceled/No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Canceled/No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Canceled/No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Canceled/No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Canceled/No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Canceled/No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Canceled/No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Canceled/No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Canceled/No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Canceled/No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Canceled/No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Canceled/No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Canceled/No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Canceled/No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Canceled/No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Canceled/No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Canceled/No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Canceled/No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Canceled/No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Canceled/No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Canceled/No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Canceled/No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Canceled/No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Canceled/No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Canceled/No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Canceled/No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Canceled/No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Canceled/No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Canceled/No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Canceled/No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Canceled/No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Canceled/No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Canceled/No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Canceled/No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Canceled/No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Canceled/No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Canceled/No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4690A-387F-4EAB-B312-83F95EA30A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1BC0F-A114-4123-B305-49839B74EA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35AE6-A6AD-4BFE-B840-FF9AFEFA48D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56" zoomScaleNormal="56" workbookViewId="0">
      <selection activeCell="Q1" sqref="Q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44140625" customWidth="1"/>
    <col min="15" max="15" width="22.44140625" customWidth="1"/>
    <col min="16" max="16" width="21.5546875" customWidth="1"/>
    <col min="17" max="17" width="19" customWidth="1"/>
    <col min="18" max="18" width="18.109375" customWidth="1"/>
    <col min="19" max="19" width="29" customWidth="1"/>
    <col min="20" max="20" width="28.5546875" customWidth="1"/>
  </cols>
  <sheetData>
    <row r="1" spans="1:20" ht="26.4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 s="5">
        <f t="shared" ref="P2:P65" si="0">IFERROR(ROUND(E2/L2, 2),"Canceled/NoBackers")</f>
        <v>63.92</v>
      </c>
      <c r="Q2" t="str">
        <f>LEFT(N2,LEN(N2)-LEN(R2)-1)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 0)</f>
        <v>143</v>
      </c>
      <c r="P3" s="5">
        <f t="shared" si="0"/>
        <v>185.48</v>
      </c>
      <c r="Q3" t="str">
        <f t="shared" ref="Q3:Q66" si="2">LEFT(N3,LEN(N3)-LEN(R3)-1)</f>
        <v>film &amp; video</v>
      </c>
      <c r="R3" t="str">
        <f t="shared" ref="R3:R66" si="3">RIGHT(N3,LEN(N3)-FIND("/",N3))</f>
        <v>television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ref="S4:S67" si="4">(((J4/60)/60)/24)+DATE(1970,1,1)</f>
        <v>42405.702349537038</v>
      </c>
      <c r="T4" s="9">
        <f t="shared" ref="T4:T67" si="5"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5">
        <f t="shared" si="0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5">
        <f t="shared" si="0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5">
        <f t="shared" si="0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5">
        <f t="shared" si="0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5">
        <f t="shared" si="0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5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5">
        <f t="shared" si="0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5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5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5">
        <f t="shared" si="0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5">
        <f t="shared" si="0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5">
        <f t="shared" si="0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5">
        <f t="shared" si="0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5">
        <f t="shared" si="0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5">
        <f t="shared" si="0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5">
        <f t="shared" si="0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5">
        <f t="shared" si="0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5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5">
        <f t="shared" si="0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5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5">
        <f t="shared" si="0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5">
        <f t="shared" si="0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5">
        <f t="shared" si="0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5">
        <f t="shared" si="0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5">
        <f t="shared" si="0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5">
        <f t="shared" si="0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5">
        <f t="shared" si="0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5">
        <f t="shared" si="0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0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5">
        <f t="shared" si="0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5">
        <f t="shared" si="0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5">
        <f t="shared" si="0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5">
        <f t="shared" si="0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5">
        <f t="shared" si="0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5">
        <f t="shared" si="0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5">
        <f t="shared" si="0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5">
        <f t="shared" si="0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0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5">
        <f t="shared" si="0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5">
        <f t="shared" si="0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0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0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5">
        <f t="shared" si="0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5">
        <f t="shared" si="0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5">
        <f t="shared" si="0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0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0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5">
        <f t="shared" si="0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5">
        <f t="shared" si="0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5">
        <f t="shared" si="0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0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5">
        <f t="shared" si="0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5">
        <f t="shared" si="0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5">
        <f t="shared" si="0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5">
        <f t="shared" si="0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5">
        <f t="shared" si="0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5">
        <f t="shared" si="0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5">
        <f t="shared" si="0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5">
        <f t="shared" si="0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5">
        <f t="shared" si="0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5">
        <f t="shared" ref="P66:P129" si="6">IFERROR(ROUND(E66/L66, 2),"Canceled/NoBackers")</f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 0)</f>
        <v>108</v>
      </c>
      <c r="P67" s="5">
        <f t="shared" si="6"/>
        <v>132.05000000000001</v>
      </c>
      <c r="Q67" t="str">
        <f t="shared" ref="Q67:Q130" si="8">LEFT(N67,LEN(N67)-LEN(R67)-1)</f>
        <v>film &amp; video</v>
      </c>
      <c r="R67" t="str">
        <f t="shared" ref="R67:R130" si="9">RIGHT(N67,LEN(N67)-FIND("/",N67))</f>
        <v>shorts</v>
      </c>
      <c r="S67" s="9">
        <f t="shared" si="4"/>
        <v>41835.821226851855</v>
      </c>
      <c r="T67" s="9">
        <f t="shared" si="5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6"/>
        <v>91.23</v>
      </c>
      <c r="Q68" t="str">
        <f t="shared" si="8"/>
        <v>film &amp; video</v>
      </c>
      <c r="R68" t="str">
        <f t="shared" si="9"/>
        <v>shorts</v>
      </c>
      <c r="S68" s="9">
        <f t="shared" ref="S68:S131" si="10">(((J68/60)/60)/24)+DATE(1970,1,1)</f>
        <v>42539.849768518514</v>
      </c>
      <c r="T68" s="9">
        <f t="shared" ref="T68:T131" si="11"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6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6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6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6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6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6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6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6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6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6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6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6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6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6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6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6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6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6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6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6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6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6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6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6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6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6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6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6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6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6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6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6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6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6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6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6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6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6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6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6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6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6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6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6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6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6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6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6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6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6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6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6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6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str">
        <f t="shared" si="6"/>
        <v>Canceled/NoBackers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>
        <f t="shared" si="6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str">
        <f t="shared" si="6"/>
        <v>Canceled/NoBackers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 s="5">
        <f t="shared" si="6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>
        <f t="shared" si="6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 s="5">
        <f t="shared" ref="P130:P193" si="12">IFERROR(ROUND(E130/L130, 2),"Canceled/NoBackers")</f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ROUND((E131/D131)*100, 0)</f>
        <v>0</v>
      </c>
      <c r="P131" s="5" t="str">
        <f t="shared" si="12"/>
        <v>Canceled/NoBackers</v>
      </c>
      <c r="Q131" t="str">
        <f t="shared" ref="Q131:Q194" si="14">LEFT(N131,LEN(N131)-LEN(R131)-1)</f>
        <v>film &amp; video</v>
      </c>
      <c r="R131" t="str">
        <f t="shared" ref="R131:R194" si="15">RIGHT(N131,LEN(N131)-FIND("/",N131))</f>
        <v>science fiction</v>
      </c>
      <c r="S131" s="9">
        <f t="shared" si="10"/>
        <v>41882.937303240738</v>
      </c>
      <c r="T131" s="9">
        <f t="shared" si="11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s="5" t="str">
        <f t="shared" si="12"/>
        <v>Canceled/NoBackers</v>
      </c>
      <c r="Q132" t="str">
        <f t="shared" si="14"/>
        <v>film &amp; video</v>
      </c>
      <c r="R132" t="str">
        <f t="shared" si="15"/>
        <v>science fiction</v>
      </c>
      <c r="S132" s="9">
        <f t="shared" ref="S132:S195" si="16">(((J132/60)/60)/24)+DATE(1970,1,1)</f>
        <v>41778.915416666663</v>
      </c>
      <c r="T132" s="9">
        <f t="shared" ref="T132:T195" si="17"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s="5" t="str">
        <f t="shared" si="12"/>
        <v>Canceled/NoBackers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10</v>
      </c>
      <c r="P134" s="5">
        <f t="shared" si="12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s="5" t="str">
        <f t="shared" si="12"/>
        <v>Canceled/NoBackers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s="5" t="str">
        <f t="shared" si="12"/>
        <v>Canceled/NoBackers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</v>
      </c>
      <c r="P137" s="5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s="5" t="str">
        <f t="shared" si="12"/>
        <v>Canceled/NoBackers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s="5" t="str">
        <f t="shared" si="12"/>
        <v>Canceled/NoBackers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</v>
      </c>
      <c r="P140" s="5">
        <f t="shared" si="12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 s="5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s="5" t="str">
        <f t="shared" si="12"/>
        <v>Canceled/NoBackers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11</v>
      </c>
      <c r="P143" s="5">
        <f t="shared" si="12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</v>
      </c>
      <c r="P144" s="5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s="5" t="str">
        <f t="shared" si="12"/>
        <v>Canceled/NoBackers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28</v>
      </c>
      <c r="P146" s="5">
        <f t="shared" si="12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8</v>
      </c>
      <c r="P147" s="5">
        <f t="shared" si="12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1</v>
      </c>
      <c r="P148" s="5">
        <f t="shared" si="12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s="5" t="str">
        <f t="shared" si="12"/>
        <v>Canceled/NoBackers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</v>
      </c>
      <c r="P150" s="5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1</v>
      </c>
      <c r="P151" s="5">
        <f t="shared" si="12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</v>
      </c>
      <c r="P152" s="5">
        <f t="shared" si="12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</v>
      </c>
      <c r="P153" s="5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</v>
      </c>
      <c r="P154" s="5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1</v>
      </c>
      <c r="P155" s="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3</v>
      </c>
      <c r="P156" s="5">
        <f t="shared" si="12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</v>
      </c>
      <c r="P157" s="5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</v>
      </c>
      <c r="P158" s="5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</v>
      </c>
      <c r="P159" s="5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s="5" t="str">
        <f t="shared" si="12"/>
        <v>Canceled/NoBackers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 s="5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s="5" t="str">
        <f t="shared" si="12"/>
        <v>Canceled/NoBackers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</v>
      </c>
      <c r="P163" s="5">
        <f t="shared" si="12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16</v>
      </c>
      <c r="P164" s="5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s="5" t="str">
        <f t="shared" si="12"/>
        <v>Canceled/NoBackers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1</v>
      </c>
      <c r="P166" s="5">
        <f t="shared" si="12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s="5" t="str">
        <f t="shared" si="12"/>
        <v>Canceled/NoBackers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 s="5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</v>
      </c>
      <c r="P169" s="5">
        <f t="shared" si="12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</v>
      </c>
      <c r="P170" s="5">
        <f t="shared" si="12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</v>
      </c>
      <c r="P171" s="5">
        <f t="shared" si="12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</v>
      </c>
      <c r="P172" s="5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 s="5">
        <f t="shared" si="12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s="5" t="str">
        <f t="shared" si="12"/>
        <v>Canceled/NoBackers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s="5" t="str">
        <f t="shared" si="12"/>
        <v>Canceled/NoBackers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s="5" t="str">
        <f t="shared" si="12"/>
        <v>Canceled/NoBackers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</v>
      </c>
      <c r="P177" s="5">
        <f t="shared" si="12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s="5" t="str">
        <f t="shared" si="12"/>
        <v>Canceled/NoBackers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 s="5">
        <f t="shared" si="12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s="5" t="str">
        <f t="shared" si="12"/>
        <v>Canceled/NoBackers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 s="5">
        <f t="shared" si="12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</v>
      </c>
      <c r="P182" s="5">
        <f t="shared" si="12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</v>
      </c>
      <c r="P183" s="5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s="5" t="str">
        <f t="shared" si="12"/>
        <v>Canceled/NoBackers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36</v>
      </c>
      <c r="P185" s="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</v>
      </c>
      <c r="P186" s="5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6</v>
      </c>
      <c r="P187" s="5">
        <f t="shared" si="12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s="5" t="str">
        <f t="shared" si="12"/>
        <v>Canceled/NoBackers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 s="5">
        <f t="shared" si="12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s="5" t="str">
        <f t="shared" si="12"/>
        <v>Canceled/NoBackers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0</v>
      </c>
      <c r="P191" s="5">
        <f t="shared" si="12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</v>
      </c>
      <c r="P192" s="5">
        <f t="shared" si="12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 s="5">
        <f t="shared" si="12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 s="5">
        <f t="shared" ref="P194:P257" si="18">IFERROR(ROUND(E194/L194, 2),"Canceled/NoBackers")</f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ROUND((E195/D195)*100, 0)</f>
        <v>0</v>
      </c>
      <c r="P195" s="5" t="str">
        <f t="shared" si="18"/>
        <v>Canceled/NoBackers</v>
      </c>
      <c r="Q195" t="str">
        <f t="shared" ref="Q195:Q252" si="20">LEFT(N195,LEN(N195)-LEN(R195)-1)</f>
        <v>film &amp; video</v>
      </c>
      <c r="R195" t="str">
        <f t="shared" ref="R195:R258" si="21">RIGHT(N195,LEN(N195)-FIND("/",N195))</f>
        <v>drama</v>
      </c>
      <c r="S195" s="9">
        <f t="shared" si="16"/>
        <v>41911.934791666667</v>
      </c>
      <c r="T195" s="9">
        <f t="shared" si="17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 s="5">
        <f t="shared" si="18"/>
        <v>1</v>
      </c>
      <c r="Q196" t="str">
        <f t="shared" si="20"/>
        <v>film &amp; video</v>
      </c>
      <c r="R196" t="str">
        <f t="shared" si="21"/>
        <v>drama</v>
      </c>
      <c r="S196" s="9">
        <f t="shared" ref="S196:S259" si="22">(((J196/60)/60)/24)+DATE(1970,1,1)</f>
        <v>42375.996886574074</v>
      </c>
      <c r="T196" s="9">
        <f t="shared" ref="T196:T259" si="23"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s="5" t="str">
        <f t="shared" si="18"/>
        <v>Canceled/NoBackers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42</v>
      </c>
      <c r="P198" s="5">
        <f t="shared" si="18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 s="5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 s="5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s="5" t="str">
        <f t="shared" si="18"/>
        <v>Canceled/NoBackers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 s="5">
        <f t="shared" si="18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</v>
      </c>
      <c r="P203" s="5">
        <f t="shared" si="18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s="5" t="str">
        <f t="shared" si="18"/>
        <v>Canceled/NoBackers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30</v>
      </c>
      <c r="P205" s="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51</v>
      </c>
      <c r="P206" s="5">
        <f t="shared" si="18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 s="5">
        <f t="shared" si="18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s="5" t="str">
        <f t="shared" si="18"/>
        <v>Canceled/NoBackers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 s="5">
        <f t="shared" si="18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s="5" t="str">
        <f t="shared" si="18"/>
        <v>Canceled/NoBackers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s="5" t="str">
        <f t="shared" si="18"/>
        <v>Canceled/NoBackers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 s="5">
        <f t="shared" si="18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45</v>
      </c>
      <c r="P213" s="5">
        <f t="shared" si="18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 s="5">
        <f t="shared" si="18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 s="5">
        <f t="shared" si="18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 s="5">
        <f t="shared" si="18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 s="5">
        <f t="shared" si="18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56</v>
      </c>
      <c r="P218" s="5">
        <f t="shared" si="18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12</v>
      </c>
      <c r="P219" s="5">
        <f t="shared" si="18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 s="5">
        <f t="shared" si="18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18</v>
      </c>
      <c r="P221" s="5">
        <f t="shared" si="18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1</v>
      </c>
      <c r="P222" s="5">
        <f t="shared" si="18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s="5" t="str">
        <f t="shared" si="18"/>
        <v>Canceled/NoBackers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 s="5">
        <f t="shared" si="18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s="5" t="str">
        <f t="shared" si="18"/>
        <v>Canceled/NoBackers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s="5" t="str">
        <f t="shared" si="18"/>
        <v>Canceled/NoBackers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s="5" t="str">
        <f t="shared" si="18"/>
        <v>Canceled/NoBackers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1</v>
      </c>
      <c r="P228" s="5">
        <f t="shared" si="18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s="5" t="str">
        <f t="shared" si="18"/>
        <v>Canceled/NoBackers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s="5" t="str">
        <f t="shared" si="18"/>
        <v>Canceled/NoBackers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s="5" t="str">
        <f t="shared" si="18"/>
        <v>Canceled/NoBackers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 s="5">
        <f t="shared" si="18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s="5" t="str">
        <f t="shared" si="18"/>
        <v>Canceled/NoBackers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3</v>
      </c>
      <c r="P234" s="5">
        <f t="shared" si="18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s="5" t="str">
        <f t="shared" si="18"/>
        <v>Canceled/NoBackers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 s="5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s="5" t="str">
        <f t="shared" si="18"/>
        <v>Canceled/NoBackers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s="5" t="str">
        <f t="shared" si="18"/>
        <v>Canceled/NoBackers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 s="5">
        <f t="shared" si="18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s="5" t="str">
        <f t="shared" si="18"/>
        <v>Canceled/NoBackers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 s="5">
        <f t="shared" si="18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108</v>
      </c>
      <c r="P242" s="5">
        <f t="shared" si="18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113</v>
      </c>
      <c r="P243" s="5">
        <f t="shared" si="18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</v>
      </c>
      <c r="P244" s="5">
        <f t="shared" si="18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103</v>
      </c>
      <c r="P245" s="5">
        <f t="shared" si="18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114</v>
      </c>
      <c r="P246" s="5">
        <f t="shared" si="18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104</v>
      </c>
      <c r="P247" s="5">
        <f t="shared" si="18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 s="5">
        <f t="shared" si="18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 s="5">
        <f t="shared" si="18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 s="5">
        <f t="shared" si="18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113</v>
      </c>
      <c r="P251" s="5">
        <f t="shared" si="18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106</v>
      </c>
      <c r="P252" s="5">
        <f t="shared" si="18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126</v>
      </c>
      <c r="P253" s="5">
        <f t="shared" si="18"/>
        <v>57.08</v>
      </c>
      <c r="Q253" t="str">
        <f>LEFT(N253,LEN(N253)-LEN(R253)-1)</f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185</v>
      </c>
      <c r="P254" s="5">
        <f t="shared" si="18"/>
        <v>85.44</v>
      </c>
      <c r="Q254" t="str">
        <f t="shared" ref="Q254:Q317" si="24">LEFT(N254,LEN(N254)-LEN(R254)-1)</f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101</v>
      </c>
      <c r="P255" s="5">
        <f t="shared" si="18"/>
        <v>215.86</v>
      </c>
      <c r="Q255" t="str">
        <f t="shared" si="24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117</v>
      </c>
      <c r="P256" s="5">
        <f t="shared" si="18"/>
        <v>89.39</v>
      </c>
      <c r="Q256" t="str">
        <f t="shared" si="24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107</v>
      </c>
      <c r="P257" s="5">
        <f t="shared" si="18"/>
        <v>45.42</v>
      </c>
      <c r="Q257" t="str">
        <f t="shared" si="24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 s="5">
        <f t="shared" ref="P258:P321" si="25">IFERROR(ROUND(E258/L258, 2),"Canceled/NoBackers")</f>
        <v>65.760000000000005</v>
      </c>
      <c r="Q258" t="str">
        <f t="shared" si="24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6">ROUND((E259/D259)*100, 0)</f>
        <v>107</v>
      </c>
      <c r="P259" s="5">
        <f t="shared" si="25"/>
        <v>66.7</v>
      </c>
      <c r="Q259" t="str">
        <f t="shared" si="24"/>
        <v>film &amp; video</v>
      </c>
      <c r="R259" t="str">
        <f t="shared" ref="R259:R322" si="27">RIGHT(N259,LEN(N259)-FIND("/",N259))</f>
        <v>documentary</v>
      </c>
      <c r="S259" s="9">
        <f t="shared" si="22"/>
        <v>42479.626875000002</v>
      </c>
      <c r="T259" s="9">
        <f t="shared" si="23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6"/>
        <v>191</v>
      </c>
      <c r="P260" s="5">
        <f t="shared" si="25"/>
        <v>83.35</v>
      </c>
      <c r="Q260" t="str">
        <f t="shared" si="24"/>
        <v>film &amp; video</v>
      </c>
      <c r="R260" t="str">
        <f t="shared" si="27"/>
        <v>documentary</v>
      </c>
      <c r="S260" s="9">
        <f t="shared" ref="S260:S323" si="28">(((J260/60)/60)/24)+DATE(1970,1,1)</f>
        <v>40682.051689814813</v>
      </c>
      <c r="T260" s="9">
        <f t="shared" ref="T260:T323" si="29"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6"/>
        <v>132</v>
      </c>
      <c r="P261" s="5">
        <f t="shared" si="25"/>
        <v>105.05</v>
      </c>
      <c r="Q261" t="str">
        <f t="shared" si="24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6"/>
        <v>106</v>
      </c>
      <c r="P262" s="5">
        <f t="shared" si="25"/>
        <v>120.91</v>
      </c>
      <c r="Q262" t="str">
        <f t="shared" si="24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6"/>
        <v>107</v>
      </c>
      <c r="P263" s="5">
        <f t="shared" si="25"/>
        <v>97.64</v>
      </c>
      <c r="Q263" t="str">
        <f t="shared" si="24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6"/>
        <v>240</v>
      </c>
      <c r="P264" s="5">
        <f t="shared" si="25"/>
        <v>41.38</v>
      </c>
      <c r="Q264" t="str">
        <f t="shared" si="24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6"/>
        <v>118</v>
      </c>
      <c r="P265" s="5">
        <f t="shared" si="25"/>
        <v>30.65</v>
      </c>
      <c r="Q265" t="str">
        <f t="shared" si="24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6"/>
        <v>118</v>
      </c>
      <c r="P266" s="5">
        <f t="shared" si="25"/>
        <v>64.95</v>
      </c>
      <c r="Q266" t="str">
        <f t="shared" si="24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6"/>
        <v>111</v>
      </c>
      <c r="P267" s="5">
        <f t="shared" si="25"/>
        <v>95.78</v>
      </c>
      <c r="Q267" t="str">
        <f t="shared" si="24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6"/>
        <v>146</v>
      </c>
      <c r="P268" s="5">
        <f t="shared" si="25"/>
        <v>40.42</v>
      </c>
      <c r="Q268" t="str">
        <f t="shared" si="24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6"/>
        <v>132</v>
      </c>
      <c r="P269" s="5">
        <f t="shared" si="25"/>
        <v>78.58</v>
      </c>
      <c r="Q269" t="str">
        <f t="shared" si="24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6"/>
        <v>111</v>
      </c>
      <c r="P270" s="5">
        <f t="shared" si="25"/>
        <v>50.18</v>
      </c>
      <c r="Q270" t="str">
        <f t="shared" si="24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6"/>
        <v>147</v>
      </c>
      <c r="P271" s="5">
        <f t="shared" si="25"/>
        <v>92.25</v>
      </c>
      <c r="Q271" t="str">
        <f t="shared" si="24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6"/>
        <v>153</v>
      </c>
      <c r="P272" s="5">
        <f t="shared" si="25"/>
        <v>57.54</v>
      </c>
      <c r="Q272" t="str">
        <f t="shared" si="24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6"/>
        <v>105</v>
      </c>
      <c r="P273" s="5">
        <f t="shared" si="25"/>
        <v>109.42</v>
      </c>
      <c r="Q273" t="str">
        <f t="shared" si="24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6"/>
        <v>177</v>
      </c>
      <c r="P274" s="5">
        <f t="shared" si="25"/>
        <v>81.89</v>
      </c>
      <c r="Q274" t="str">
        <f t="shared" si="24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6"/>
        <v>108</v>
      </c>
      <c r="P275" s="5">
        <f t="shared" si="25"/>
        <v>45.67</v>
      </c>
      <c r="Q275" t="str">
        <f t="shared" si="24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6"/>
        <v>156</v>
      </c>
      <c r="P276" s="5">
        <f t="shared" si="25"/>
        <v>55.22</v>
      </c>
      <c r="Q276" t="str">
        <f t="shared" si="24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6"/>
        <v>108</v>
      </c>
      <c r="P277" s="5">
        <f t="shared" si="25"/>
        <v>65.3</v>
      </c>
      <c r="Q277" t="str">
        <f t="shared" si="24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6"/>
        <v>148</v>
      </c>
      <c r="P278" s="5">
        <f t="shared" si="25"/>
        <v>95.23</v>
      </c>
      <c r="Q278" t="str">
        <f t="shared" si="24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6"/>
        <v>110</v>
      </c>
      <c r="P279" s="5">
        <f t="shared" si="25"/>
        <v>75.44</v>
      </c>
      <c r="Q279" t="str">
        <f t="shared" si="24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6"/>
        <v>150</v>
      </c>
      <c r="P280" s="5">
        <f t="shared" si="25"/>
        <v>97.82</v>
      </c>
      <c r="Q280" t="str">
        <f t="shared" si="24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6"/>
        <v>157</v>
      </c>
      <c r="P281" s="5">
        <f t="shared" si="25"/>
        <v>87.69</v>
      </c>
      <c r="Q281" t="str">
        <f t="shared" si="24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6"/>
        <v>156</v>
      </c>
      <c r="P282" s="5">
        <f t="shared" si="25"/>
        <v>54.75</v>
      </c>
      <c r="Q282" t="str">
        <f t="shared" si="24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6"/>
        <v>121</v>
      </c>
      <c r="P283" s="5">
        <f t="shared" si="25"/>
        <v>83.95</v>
      </c>
      <c r="Q283" t="str">
        <f t="shared" si="24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6"/>
        <v>101</v>
      </c>
      <c r="P284" s="5">
        <f t="shared" si="25"/>
        <v>254.39</v>
      </c>
      <c r="Q284" t="str">
        <f t="shared" si="24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6"/>
        <v>114</v>
      </c>
      <c r="P285" s="5">
        <f t="shared" si="25"/>
        <v>101.83</v>
      </c>
      <c r="Q285" t="str">
        <f t="shared" si="24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6"/>
        <v>105</v>
      </c>
      <c r="P286" s="5">
        <f t="shared" si="25"/>
        <v>55.07</v>
      </c>
      <c r="Q286" t="str">
        <f t="shared" si="24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6"/>
        <v>229</v>
      </c>
      <c r="P287" s="5">
        <f t="shared" si="25"/>
        <v>56.9</v>
      </c>
      <c r="Q287" t="str">
        <f t="shared" si="24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6"/>
        <v>109</v>
      </c>
      <c r="P288" s="5">
        <f t="shared" si="25"/>
        <v>121.28</v>
      </c>
      <c r="Q288" t="str">
        <f t="shared" si="24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6"/>
        <v>176</v>
      </c>
      <c r="P289" s="5">
        <f t="shared" si="25"/>
        <v>91.19</v>
      </c>
      <c r="Q289" t="str">
        <f t="shared" si="24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6"/>
        <v>103</v>
      </c>
      <c r="P290" s="5">
        <f t="shared" si="25"/>
        <v>115.45</v>
      </c>
      <c r="Q290" t="str">
        <f t="shared" si="24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6"/>
        <v>105</v>
      </c>
      <c r="P291" s="5">
        <f t="shared" si="25"/>
        <v>67.77</v>
      </c>
      <c r="Q291" t="str">
        <f t="shared" si="24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6"/>
        <v>107</v>
      </c>
      <c r="P292" s="5">
        <f t="shared" si="25"/>
        <v>28.58</v>
      </c>
      <c r="Q292" t="str">
        <f t="shared" si="24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6"/>
        <v>120</v>
      </c>
      <c r="P293" s="5">
        <f t="shared" si="25"/>
        <v>46.88</v>
      </c>
      <c r="Q293" t="str">
        <f t="shared" si="24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6"/>
        <v>102</v>
      </c>
      <c r="P294" s="5">
        <f t="shared" si="25"/>
        <v>154.41999999999999</v>
      </c>
      <c r="Q294" t="str">
        <f t="shared" si="24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6"/>
        <v>101</v>
      </c>
      <c r="P295" s="5">
        <f t="shared" si="25"/>
        <v>201.22</v>
      </c>
      <c r="Q295" t="str">
        <f t="shared" si="24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6"/>
        <v>100</v>
      </c>
      <c r="P296" s="5">
        <f t="shared" si="25"/>
        <v>100</v>
      </c>
      <c r="Q296" t="str">
        <f t="shared" si="24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6"/>
        <v>133</v>
      </c>
      <c r="P297" s="5">
        <f t="shared" si="25"/>
        <v>100.08</v>
      </c>
      <c r="Q297" t="str">
        <f t="shared" si="24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6"/>
        <v>119</v>
      </c>
      <c r="P298" s="5">
        <f t="shared" si="25"/>
        <v>230.09</v>
      </c>
      <c r="Q298" t="str">
        <f t="shared" si="24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6"/>
        <v>101</v>
      </c>
      <c r="P299" s="5">
        <f t="shared" si="25"/>
        <v>141.75</v>
      </c>
      <c r="Q299" t="str">
        <f t="shared" si="24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6"/>
        <v>109</v>
      </c>
      <c r="P300" s="5">
        <f t="shared" si="25"/>
        <v>56.34</v>
      </c>
      <c r="Q300" t="str">
        <f t="shared" si="24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6"/>
        <v>179</v>
      </c>
      <c r="P301" s="5">
        <f t="shared" si="25"/>
        <v>73.34</v>
      </c>
      <c r="Q301" t="str">
        <f t="shared" si="24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6"/>
        <v>102</v>
      </c>
      <c r="P302" s="5">
        <f t="shared" si="25"/>
        <v>85.34</v>
      </c>
      <c r="Q302" t="str">
        <f t="shared" si="24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6"/>
        <v>119</v>
      </c>
      <c r="P303" s="5">
        <f t="shared" si="25"/>
        <v>61.5</v>
      </c>
      <c r="Q303" t="str">
        <f t="shared" si="24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6"/>
        <v>100</v>
      </c>
      <c r="P304" s="5">
        <f t="shared" si="25"/>
        <v>93.02</v>
      </c>
      <c r="Q304" t="str">
        <f t="shared" si="24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6"/>
        <v>137</v>
      </c>
      <c r="P305" s="5">
        <f t="shared" si="25"/>
        <v>50.29</v>
      </c>
      <c r="Q305" t="str">
        <f t="shared" si="24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6"/>
        <v>232</v>
      </c>
      <c r="P306" s="5">
        <f t="shared" si="25"/>
        <v>106.43</v>
      </c>
      <c r="Q306" t="str">
        <f t="shared" si="24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6"/>
        <v>130</v>
      </c>
      <c r="P307" s="5">
        <f t="shared" si="25"/>
        <v>51.72</v>
      </c>
      <c r="Q307" t="str">
        <f t="shared" si="24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6"/>
        <v>293</v>
      </c>
      <c r="P308" s="5">
        <f t="shared" si="25"/>
        <v>36.61</v>
      </c>
      <c r="Q308" t="str">
        <f t="shared" si="24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6"/>
        <v>111</v>
      </c>
      <c r="P309" s="5">
        <f t="shared" si="25"/>
        <v>42.52</v>
      </c>
      <c r="Q309" t="str">
        <f t="shared" si="24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6"/>
        <v>106</v>
      </c>
      <c r="P310" s="5">
        <f t="shared" si="25"/>
        <v>62.71</v>
      </c>
      <c r="Q310" t="str">
        <f t="shared" si="24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6"/>
        <v>119</v>
      </c>
      <c r="P311" s="5">
        <f t="shared" si="25"/>
        <v>89.96</v>
      </c>
      <c r="Q311" t="str">
        <f t="shared" si="24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6"/>
        <v>104</v>
      </c>
      <c r="P312" s="5">
        <f t="shared" si="25"/>
        <v>28.92</v>
      </c>
      <c r="Q312" t="str">
        <f t="shared" si="24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6"/>
        <v>104</v>
      </c>
      <c r="P313" s="5">
        <f t="shared" si="25"/>
        <v>138.80000000000001</v>
      </c>
      <c r="Q313" t="str">
        <f t="shared" si="24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6"/>
        <v>112</v>
      </c>
      <c r="P314" s="5">
        <f t="shared" si="25"/>
        <v>61.3</v>
      </c>
      <c r="Q314" t="str">
        <f t="shared" si="24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6"/>
        <v>105</v>
      </c>
      <c r="P315" s="5">
        <f t="shared" si="25"/>
        <v>80.2</v>
      </c>
      <c r="Q315" t="str">
        <f t="shared" si="24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6"/>
        <v>385</v>
      </c>
      <c r="P316" s="5">
        <f t="shared" si="25"/>
        <v>32.1</v>
      </c>
      <c r="Q316" t="str">
        <f t="shared" si="24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6"/>
        <v>101</v>
      </c>
      <c r="P317" s="5">
        <f t="shared" si="25"/>
        <v>200.89</v>
      </c>
      <c r="Q317" t="str">
        <f t="shared" si="24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6"/>
        <v>114</v>
      </c>
      <c r="P318" s="5">
        <f t="shared" si="25"/>
        <v>108.01</v>
      </c>
      <c r="Q318" t="str">
        <f t="shared" ref="Q318:Q381" si="30">LEFT(N318,LEN(N318)-LEN(R318)-1)</f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6"/>
        <v>101</v>
      </c>
      <c r="P319" s="5">
        <f t="shared" si="25"/>
        <v>95.7</v>
      </c>
      <c r="Q319" t="str">
        <f t="shared" si="30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6"/>
        <v>283</v>
      </c>
      <c r="P320" s="5">
        <f t="shared" si="25"/>
        <v>49.88</v>
      </c>
      <c r="Q320" t="str">
        <f t="shared" si="30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6"/>
        <v>113</v>
      </c>
      <c r="P321" s="5">
        <f t="shared" si="25"/>
        <v>110.47</v>
      </c>
      <c r="Q321" t="str">
        <f t="shared" si="30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6"/>
        <v>107</v>
      </c>
      <c r="P322" s="5">
        <f t="shared" ref="P322:P385" si="31">IFERROR(ROUND(E322/L322, 2),"Canceled/NoBackers")</f>
        <v>134.91</v>
      </c>
      <c r="Q322" t="str">
        <f t="shared" si="30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2">ROUND((E323/D323)*100, 0)</f>
        <v>103</v>
      </c>
      <c r="P323" s="5">
        <f t="shared" si="31"/>
        <v>106.62</v>
      </c>
      <c r="Q323" t="str">
        <f t="shared" si="30"/>
        <v>film &amp; video</v>
      </c>
      <c r="R323" t="str">
        <f t="shared" ref="R323:R386" si="33">RIGHT(N323,LEN(N323)-FIND("/",N323))</f>
        <v>documentary</v>
      </c>
      <c r="S323" s="9">
        <f t="shared" si="28"/>
        <v>42647.446597222224</v>
      </c>
      <c r="T323" s="9">
        <f t="shared" si="29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2"/>
        <v>108</v>
      </c>
      <c r="P324" s="5">
        <f t="shared" si="31"/>
        <v>145.04</v>
      </c>
      <c r="Q324" t="str">
        <f t="shared" si="30"/>
        <v>film &amp; video</v>
      </c>
      <c r="R324" t="str">
        <f t="shared" si="33"/>
        <v>documentary</v>
      </c>
      <c r="S324" s="9">
        <f t="shared" ref="S324:S387" si="34">(((J324/60)/60)/24)+DATE(1970,1,1)</f>
        <v>42473.57</v>
      </c>
      <c r="T324" s="9">
        <f t="shared" ref="T324:T387" si="35"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2"/>
        <v>123</v>
      </c>
      <c r="P325" s="5">
        <f t="shared" si="31"/>
        <v>114.59</v>
      </c>
      <c r="Q325" t="str">
        <f t="shared" si="30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2"/>
        <v>102</v>
      </c>
      <c r="P326" s="5">
        <f t="shared" si="31"/>
        <v>105.32</v>
      </c>
      <c r="Q326" t="str">
        <f t="shared" si="30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2"/>
        <v>104</v>
      </c>
      <c r="P327" s="5">
        <f t="shared" si="31"/>
        <v>70.92</v>
      </c>
      <c r="Q327" t="str">
        <f t="shared" si="30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2"/>
        <v>113</v>
      </c>
      <c r="P328" s="5">
        <f t="shared" si="31"/>
        <v>147.16999999999999</v>
      </c>
      <c r="Q328" t="str">
        <f t="shared" si="30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2"/>
        <v>136</v>
      </c>
      <c r="P329" s="5">
        <f t="shared" si="31"/>
        <v>160.47</v>
      </c>
      <c r="Q329" t="str">
        <f t="shared" si="30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2"/>
        <v>104</v>
      </c>
      <c r="P330" s="5">
        <f t="shared" si="31"/>
        <v>156.05000000000001</v>
      </c>
      <c r="Q330" t="str">
        <f t="shared" si="30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2"/>
        <v>106</v>
      </c>
      <c r="P331" s="5">
        <f t="shared" si="31"/>
        <v>63.17</v>
      </c>
      <c r="Q331" t="str">
        <f t="shared" si="30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2"/>
        <v>102</v>
      </c>
      <c r="P332" s="5">
        <f t="shared" si="31"/>
        <v>104.82</v>
      </c>
      <c r="Q332" t="str">
        <f t="shared" si="30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2"/>
        <v>107</v>
      </c>
      <c r="P333" s="5">
        <f t="shared" si="31"/>
        <v>97.36</v>
      </c>
      <c r="Q333" t="str">
        <f t="shared" si="30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2"/>
        <v>113</v>
      </c>
      <c r="P334" s="5">
        <f t="shared" si="31"/>
        <v>203.63</v>
      </c>
      <c r="Q334" t="str">
        <f t="shared" si="30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2"/>
        <v>125</v>
      </c>
      <c r="P335" s="5">
        <f t="shared" si="31"/>
        <v>188.31</v>
      </c>
      <c r="Q335" t="str">
        <f t="shared" si="30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2"/>
        <v>101</v>
      </c>
      <c r="P336" s="5">
        <f t="shared" si="31"/>
        <v>146.65</v>
      </c>
      <c r="Q336" t="str">
        <f t="shared" si="30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2"/>
        <v>103</v>
      </c>
      <c r="P337" s="5">
        <f t="shared" si="31"/>
        <v>109.19</v>
      </c>
      <c r="Q337" t="str">
        <f t="shared" si="30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2"/>
        <v>117</v>
      </c>
      <c r="P338" s="5">
        <f t="shared" si="31"/>
        <v>59.25</v>
      </c>
      <c r="Q338" t="str">
        <f t="shared" si="30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2"/>
        <v>101</v>
      </c>
      <c r="P339" s="5">
        <f t="shared" si="31"/>
        <v>97.9</v>
      </c>
      <c r="Q339" t="str">
        <f t="shared" si="30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2"/>
        <v>110</v>
      </c>
      <c r="P340" s="5">
        <f t="shared" si="31"/>
        <v>70</v>
      </c>
      <c r="Q340" t="str">
        <f t="shared" si="30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2"/>
        <v>108</v>
      </c>
      <c r="P341" s="5">
        <f t="shared" si="31"/>
        <v>72.87</v>
      </c>
      <c r="Q341" t="str">
        <f t="shared" si="30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2"/>
        <v>125</v>
      </c>
      <c r="P342" s="5">
        <f t="shared" si="31"/>
        <v>146.35</v>
      </c>
      <c r="Q342" t="str">
        <f t="shared" si="30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2"/>
        <v>107</v>
      </c>
      <c r="P343" s="5">
        <f t="shared" si="31"/>
        <v>67.91</v>
      </c>
      <c r="Q343" t="str">
        <f t="shared" si="30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2"/>
        <v>100</v>
      </c>
      <c r="P344" s="5">
        <f t="shared" si="31"/>
        <v>169.85</v>
      </c>
      <c r="Q344" t="str">
        <f t="shared" si="30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2"/>
        <v>102</v>
      </c>
      <c r="P345" s="5">
        <f t="shared" si="31"/>
        <v>58.41</v>
      </c>
      <c r="Q345" t="str">
        <f t="shared" si="30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2"/>
        <v>102</v>
      </c>
      <c r="P346" s="5">
        <f t="shared" si="31"/>
        <v>119.99</v>
      </c>
      <c r="Q346" t="str">
        <f t="shared" si="30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2"/>
        <v>123</v>
      </c>
      <c r="P347" s="5">
        <f t="shared" si="31"/>
        <v>99.86</v>
      </c>
      <c r="Q347" t="str">
        <f t="shared" si="30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2"/>
        <v>170</v>
      </c>
      <c r="P348" s="5">
        <f t="shared" si="31"/>
        <v>90.58</v>
      </c>
      <c r="Q348" t="str">
        <f t="shared" si="30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2"/>
        <v>112</v>
      </c>
      <c r="P349" s="5">
        <f t="shared" si="31"/>
        <v>117.77</v>
      </c>
      <c r="Q349" t="str">
        <f t="shared" si="30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2"/>
        <v>103</v>
      </c>
      <c r="P350" s="5">
        <f t="shared" si="31"/>
        <v>86.55</v>
      </c>
      <c r="Q350" t="str">
        <f t="shared" si="30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2"/>
        <v>107</v>
      </c>
      <c r="P351" s="5">
        <f t="shared" si="31"/>
        <v>71.900000000000006</v>
      </c>
      <c r="Q351" t="str">
        <f t="shared" si="30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2"/>
        <v>115</v>
      </c>
      <c r="P352" s="5">
        <f t="shared" si="31"/>
        <v>129.82</v>
      </c>
      <c r="Q352" t="str">
        <f t="shared" si="30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2"/>
        <v>127</v>
      </c>
      <c r="P353" s="5">
        <f t="shared" si="31"/>
        <v>44.91</v>
      </c>
      <c r="Q353" t="str">
        <f t="shared" si="30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2"/>
        <v>117</v>
      </c>
      <c r="P354" s="5">
        <f t="shared" si="31"/>
        <v>40.76</v>
      </c>
      <c r="Q354" t="str">
        <f t="shared" si="30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2"/>
        <v>109</v>
      </c>
      <c r="P355" s="5">
        <f t="shared" si="31"/>
        <v>103.52</v>
      </c>
      <c r="Q355" t="str">
        <f t="shared" si="30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2"/>
        <v>104</v>
      </c>
      <c r="P356" s="5">
        <f t="shared" si="31"/>
        <v>125.45</v>
      </c>
      <c r="Q356" t="str">
        <f t="shared" si="30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2"/>
        <v>116</v>
      </c>
      <c r="P357" s="5">
        <f t="shared" si="31"/>
        <v>246.61</v>
      </c>
      <c r="Q357" t="str">
        <f t="shared" si="30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2"/>
        <v>103</v>
      </c>
      <c r="P358" s="5">
        <f t="shared" si="31"/>
        <v>79.400000000000006</v>
      </c>
      <c r="Q358" t="str">
        <f t="shared" si="30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2"/>
        <v>174</v>
      </c>
      <c r="P359" s="5">
        <f t="shared" si="31"/>
        <v>86.14</v>
      </c>
      <c r="Q359" t="str">
        <f t="shared" si="30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2"/>
        <v>103</v>
      </c>
      <c r="P360" s="5">
        <f t="shared" si="31"/>
        <v>193.05</v>
      </c>
      <c r="Q360" t="str">
        <f t="shared" si="30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2"/>
        <v>105</v>
      </c>
      <c r="P361" s="5">
        <f t="shared" si="31"/>
        <v>84.02</v>
      </c>
      <c r="Q361" t="str">
        <f t="shared" si="30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2"/>
        <v>101</v>
      </c>
      <c r="P362" s="5">
        <f t="shared" si="31"/>
        <v>139.83000000000001</v>
      </c>
      <c r="Q362" t="str">
        <f t="shared" si="30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2"/>
        <v>111</v>
      </c>
      <c r="P363" s="5">
        <f t="shared" si="31"/>
        <v>109.82</v>
      </c>
      <c r="Q363" t="str">
        <f t="shared" si="30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2"/>
        <v>124</v>
      </c>
      <c r="P364" s="5">
        <f t="shared" si="31"/>
        <v>139.53</v>
      </c>
      <c r="Q364" t="str">
        <f t="shared" si="30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2"/>
        <v>101</v>
      </c>
      <c r="P365" s="5">
        <f t="shared" si="31"/>
        <v>347.85</v>
      </c>
      <c r="Q365" t="str">
        <f t="shared" si="30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2"/>
        <v>110</v>
      </c>
      <c r="P366" s="5">
        <f t="shared" si="31"/>
        <v>68.239999999999995</v>
      </c>
      <c r="Q366" t="str">
        <f t="shared" si="30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2"/>
        <v>104</v>
      </c>
      <c r="P367" s="5">
        <f t="shared" si="31"/>
        <v>239.94</v>
      </c>
      <c r="Q367" t="str">
        <f t="shared" si="30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2"/>
        <v>101</v>
      </c>
      <c r="P368" s="5">
        <f t="shared" si="31"/>
        <v>287.31</v>
      </c>
      <c r="Q368" t="str">
        <f t="shared" si="30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2"/>
        <v>103</v>
      </c>
      <c r="P369" s="5">
        <f t="shared" si="31"/>
        <v>86.85</v>
      </c>
      <c r="Q369" t="str">
        <f t="shared" si="30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2"/>
        <v>104</v>
      </c>
      <c r="P370" s="5">
        <f t="shared" si="31"/>
        <v>81.849999999999994</v>
      </c>
      <c r="Q370" t="str">
        <f t="shared" si="30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2"/>
        <v>110</v>
      </c>
      <c r="P371" s="5">
        <f t="shared" si="31"/>
        <v>42.87</v>
      </c>
      <c r="Q371" t="str">
        <f t="shared" si="30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2"/>
        <v>122</v>
      </c>
      <c r="P372" s="5">
        <f t="shared" si="31"/>
        <v>709.42</v>
      </c>
      <c r="Q372" t="str">
        <f t="shared" si="30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2"/>
        <v>114</v>
      </c>
      <c r="P373" s="5">
        <f t="shared" si="31"/>
        <v>161.26</v>
      </c>
      <c r="Q373" t="str">
        <f t="shared" si="30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2"/>
        <v>125</v>
      </c>
      <c r="P374" s="5">
        <f t="shared" si="31"/>
        <v>41.78</v>
      </c>
      <c r="Q374" t="str">
        <f t="shared" si="30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2"/>
        <v>107</v>
      </c>
      <c r="P375" s="5">
        <f t="shared" si="31"/>
        <v>89.89</v>
      </c>
      <c r="Q375" t="str">
        <f t="shared" si="30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2"/>
        <v>131</v>
      </c>
      <c r="P376" s="5">
        <f t="shared" si="31"/>
        <v>45.05</v>
      </c>
      <c r="Q376" t="str">
        <f t="shared" si="30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2"/>
        <v>120</v>
      </c>
      <c r="P377" s="5">
        <f t="shared" si="31"/>
        <v>42.86</v>
      </c>
      <c r="Q377" t="str">
        <f t="shared" si="30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2"/>
        <v>106</v>
      </c>
      <c r="P378" s="5">
        <f t="shared" si="31"/>
        <v>54.08</v>
      </c>
      <c r="Q378" t="str">
        <f t="shared" si="30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2"/>
        <v>114</v>
      </c>
      <c r="P379" s="5">
        <f t="shared" si="31"/>
        <v>103.22</v>
      </c>
      <c r="Q379" t="str">
        <f t="shared" si="30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2"/>
        <v>112</v>
      </c>
      <c r="P380" s="5">
        <f t="shared" si="31"/>
        <v>40.4</v>
      </c>
      <c r="Q380" t="str">
        <f t="shared" si="30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2"/>
        <v>116</v>
      </c>
      <c r="P381" s="5">
        <f t="shared" si="31"/>
        <v>116.86</v>
      </c>
      <c r="Q381" t="str">
        <f t="shared" si="30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2"/>
        <v>142</v>
      </c>
      <c r="P382" s="5">
        <f t="shared" si="31"/>
        <v>115.51</v>
      </c>
      <c r="Q382" t="str">
        <f t="shared" ref="Q382:Q445" si="36">LEFT(N382,LEN(N382)-LEN(R382)-1)</f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2"/>
        <v>105</v>
      </c>
      <c r="P383" s="5">
        <f t="shared" si="31"/>
        <v>104.31</v>
      </c>
      <c r="Q383" t="str">
        <f t="shared" si="36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2"/>
        <v>256</v>
      </c>
      <c r="P384" s="5">
        <f t="shared" si="31"/>
        <v>69.77</v>
      </c>
      <c r="Q384" t="str">
        <f t="shared" si="36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2"/>
        <v>207</v>
      </c>
      <c r="P385" s="5">
        <f t="shared" si="31"/>
        <v>43.02</v>
      </c>
      <c r="Q385" t="str">
        <f t="shared" si="36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2"/>
        <v>112</v>
      </c>
      <c r="P386" s="5">
        <f t="shared" ref="P386:P449" si="37">IFERROR(ROUND(E386/L386, 2),"Canceled/NoBackers")</f>
        <v>58.54</v>
      </c>
      <c r="Q386" t="str">
        <f t="shared" si="36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8">ROUND((E387/D387)*100, 0)</f>
        <v>106</v>
      </c>
      <c r="P387" s="5">
        <f t="shared" si="37"/>
        <v>111.8</v>
      </c>
      <c r="Q387" t="str">
        <f t="shared" si="36"/>
        <v>film &amp; video</v>
      </c>
      <c r="R387" t="str">
        <f t="shared" ref="R387:R450" si="39">RIGHT(N387,LEN(N387)-FIND("/",N387))</f>
        <v>documentary</v>
      </c>
      <c r="S387" s="9">
        <f t="shared" si="34"/>
        <v>41934.584502314814</v>
      </c>
      <c r="T387" s="9">
        <f t="shared" si="3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8"/>
        <v>100</v>
      </c>
      <c r="P388" s="5">
        <f t="shared" si="37"/>
        <v>46.23</v>
      </c>
      <c r="Q388" t="str">
        <f t="shared" si="36"/>
        <v>film &amp; video</v>
      </c>
      <c r="R388" t="str">
        <f t="shared" si="39"/>
        <v>documentary</v>
      </c>
      <c r="S388" s="9">
        <f t="shared" ref="S388:S451" si="40">(((J388/60)/60)/24)+DATE(1970,1,1)</f>
        <v>42211.951284722221</v>
      </c>
      <c r="T388" s="9">
        <f t="shared" ref="T388:T451" si="41"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8"/>
        <v>214</v>
      </c>
      <c r="P389" s="5">
        <f t="shared" si="37"/>
        <v>144.69</v>
      </c>
      <c r="Q389" t="str">
        <f t="shared" si="36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8"/>
        <v>126</v>
      </c>
      <c r="P390" s="5">
        <f t="shared" si="37"/>
        <v>88.85</v>
      </c>
      <c r="Q390" t="str">
        <f t="shared" si="36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8"/>
        <v>182</v>
      </c>
      <c r="P391" s="5">
        <f t="shared" si="37"/>
        <v>81.75</v>
      </c>
      <c r="Q391" t="str">
        <f t="shared" si="36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8"/>
        <v>100</v>
      </c>
      <c r="P392" s="5">
        <f t="shared" si="37"/>
        <v>71.430000000000007</v>
      </c>
      <c r="Q392" t="str">
        <f t="shared" si="36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8"/>
        <v>101</v>
      </c>
      <c r="P393" s="5">
        <f t="shared" si="37"/>
        <v>104.26</v>
      </c>
      <c r="Q393" t="str">
        <f t="shared" si="36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8"/>
        <v>101</v>
      </c>
      <c r="P394" s="5">
        <f t="shared" si="37"/>
        <v>90.62</v>
      </c>
      <c r="Q394" t="str">
        <f t="shared" si="36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8"/>
        <v>110</v>
      </c>
      <c r="P395" s="5">
        <f t="shared" si="37"/>
        <v>157.33000000000001</v>
      </c>
      <c r="Q395" t="str">
        <f t="shared" si="36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8"/>
        <v>112</v>
      </c>
      <c r="P396" s="5">
        <f t="shared" si="37"/>
        <v>105.18</v>
      </c>
      <c r="Q396" t="str">
        <f t="shared" si="36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8"/>
        <v>108</v>
      </c>
      <c r="P397" s="5">
        <f t="shared" si="37"/>
        <v>58.72</v>
      </c>
      <c r="Q397" t="str">
        <f t="shared" si="36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8"/>
        <v>107</v>
      </c>
      <c r="P398" s="5">
        <f t="shared" si="37"/>
        <v>81.63</v>
      </c>
      <c r="Q398" t="str">
        <f t="shared" si="36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8"/>
        <v>104</v>
      </c>
      <c r="P399" s="5">
        <f t="shared" si="37"/>
        <v>56.46</v>
      </c>
      <c r="Q399" t="str">
        <f t="shared" si="36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8"/>
        <v>125</v>
      </c>
      <c r="P400" s="5">
        <f t="shared" si="37"/>
        <v>140.1</v>
      </c>
      <c r="Q400" t="str">
        <f t="shared" si="36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8"/>
        <v>107</v>
      </c>
      <c r="P401" s="5">
        <f t="shared" si="37"/>
        <v>224.85</v>
      </c>
      <c r="Q401" t="str">
        <f t="shared" si="36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8"/>
        <v>112</v>
      </c>
      <c r="P402" s="5">
        <f t="shared" si="37"/>
        <v>181.13</v>
      </c>
      <c r="Q402" t="str">
        <f t="shared" si="36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8"/>
        <v>104</v>
      </c>
      <c r="P403" s="5">
        <f t="shared" si="37"/>
        <v>711.04</v>
      </c>
      <c r="Q403" t="str">
        <f t="shared" si="36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8"/>
        <v>142</v>
      </c>
      <c r="P404" s="5">
        <f t="shared" si="37"/>
        <v>65.88</v>
      </c>
      <c r="Q404" t="str">
        <f t="shared" si="36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8"/>
        <v>105</v>
      </c>
      <c r="P405" s="5">
        <f t="shared" si="37"/>
        <v>75.19</v>
      </c>
      <c r="Q405" t="str">
        <f t="shared" si="36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8"/>
        <v>103</v>
      </c>
      <c r="P406" s="5">
        <f t="shared" si="37"/>
        <v>133.13999999999999</v>
      </c>
      <c r="Q406" t="str">
        <f t="shared" si="36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8"/>
        <v>108</v>
      </c>
      <c r="P407" s="5">
        <f t="shared" si="37"/>
        <v>55.2</v>
      </c>
      <c r="Q407" t="str">
        <f t="shared" si="36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8"/>
        <v>108</v>
      </c>
      <c r="P408" s="5">
        <f t="shared" si="37"/>
        <v>86.16</v>
      </c>
      <c r="Q408" t="str">
        <f t="shared" si="36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8"/>
        <v>102</v>
      </c>
      <c r="P409" s="5">
        <f t="shared" si="37"/>
        <v>92.32</v>
      </c>
      <c r="Q409" t="str">
        <f t="shared" si="36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8"/>
        <v>101</v>
      </c>
      <c r="P410" s="5">
        <f t="shared" si="37"/>
        <v>160.16</v>
      </c>
      <c r="Q410" t="str">
        <f t="shared" si="36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8"/>
        <v>137</v>
      </c>
      <c r="P411" s="5">
        <f t="shared" si="37"/>
        <v>45.6</v>
      </c>
      <c r="Q411" t="str">
        <f t="shared" si="36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8"/>
        <v>128</v>
      </c>
      <c r="P412" s="5">
        <f t="shared" si="37"/>
        <v>183.29</v>
      </c>
      <c r="Q412" t="str">
        <f t="shared" si="36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8"/>
        <v>101</v>
      </c>
      <c r="P413" s="5">
        <f t="shared" si="37"/>
        <v>125.79</v>
      </c>
      <c r="Q413" t="str">
        <f t="shared" si="36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8"/>
        <v>127</v>
      </c>
      <c r="P414" s="5">
        <f t="shared" si="37"/>
        <v>57.65</v>
      </c>
      <c r="Q414" t="str">
        <f t="shared" si="36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8"/>
        <v>105</v>
      </c>
      <c r="P415" s="5">
        <f t="shared" si="37"/>
        <v>78.66</v>
      </c>
      <c r="Q415" t="str">
        <f t="shared" si="36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8"/>
        <v>103</v>
      </c>
      <c r="P416" s="5">
        <f t="shared" si="37"/>
        <v>91.48</v>
      </c>
      <c r="Q416" t="str">
        <f t="shared" si="36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8"/>
        <v>102</v>
      </c>
      <c r="P417" s="5">
        <f t="shared" si="37"/>
        <v>68.099999999999994</v>
      </c>
      <c r="Q417" t="str">
        <f t="shared" si="36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8"/>
        <v>120</v>
      </c>
      <c r="P418" s="5">
        <f t="shared" si="37"/>
        <v>48.09</v>
      </c>
      <c r="Q418" t="str">
        <f t="shared" si="36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8"/>
        <v>100</v>
      </c>
      <c r="P419" s="5">
        <f t="shared" si="37"/>
        <v>202.42</v>
      </c>
      <c r="Q419" t="str">
        <f t="shared" si="36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8"/>
        <v>101</v>
      </c>
      <c r="P420" s="5">
        <f t="shared" si="37"/>
        <v>216.75</v>
      </c>
      <c r="Q420" t="str">
        <f t="shared" si="36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8"/>
        <v>100</v>
      </c>
      <c r="P421" s="5">
        <f t="shared" si="37"/>
        <v>110.07</v>
      </c>
      <c r="Q421" t="str">
        <f t="shared" si="36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8"/>
        <v>0</v>
      </c>
      <c r="P422" s="5">
        <f t="shared" si="37"/>
        <v>4.83</v>
      </c>
      <c r="Q422" t="str">
        <f t="shared" si="36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8"/>
        <v>2</v>
      </c>
      <c r="P423" s="5">
        <f t="shared" si="37"/>
        <v>50.17</v>
      </c>
      <c r="Q423" t="str">
        <f t="shared" si="36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8"/>
        <v>1</v>
      </c>
      <c r="P424" s="5">
        <f t="shared" si="37"/>
        <v>35.83</v>
      </c>
      <c r="Q424" t="str">
        <f t="shared" si="36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8"/>
        <v>1</v>
      </c>
      <c r="P425" s="5">
        <f t="shared" si="37"/>
        <v>11.77</v>
      </c>
      <c r="Q425" t="str">
        <f t="shared" si="36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8"/>
        <v>7</v>
      </c>
      <c r="P426" s="5">
        <f t="shared" si="37"/>
        <v>40.78</v>
      </c>
      <c r="Q426" t="str">
        <f t="shared" si="36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8"/>
        <v>0</v>
      </c>
      <c r="P427" s="5">
        <f t="shared" si="37"/>
        <v>3</v>
      </c>
      <c r="Q427" t="str">
        <f t="shared" si="36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8"/>
        <v>1</v>
      </c>
      <c r="P428" s="5">
        <f t="shared" si="37"/>
        <v>16.63</v>
      </c>
      <c r="Q428" t="str">
        <f t="shared" si="36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8"/>
        <v>0</v>
      </c>
      <c r="P429" s="5" t="str">
        <f t="shared" si="37"/>
        <v>Canceled/NoBackers</v>
      </c>
      <c r="Q429" t="str">
        <f t="shared" si="36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8"/>
        <v>6</v>
      </c>
      <c r="P430" s="5">
        <f t="shared" si="37"/>
        <v>52</v>
      </c>
      <c r="Q430" t="str">
        <f t="shared" si="36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8"/>
        <v>0</v>
      </c>
      <c r="P431" s="5" t="str">
        <f t="shared" si="37"/>
        <v>Canceled/NoBackers</v>
      </c>
      <c r="Q431" t="str">
        <f t="shared" si="36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8"/>
        <v>2</v>
      </c>
      <c r="P432" s="5">
        <f t="shared" si="37"/>
        <v>4.8</v>
      </c>
      <c r="Q432" t="str">
        <f t="shared" si="36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8"/>
        <v>14</v>
      </c>
      <c r="P433" s="5">
        <f t="shared" si="37"/>
        <v>51.88</v>
      </c>
      <c r="Q433" t="str">
        <f t="shared" si="36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8"/>
        <v>10</v>
      </c>
      <c r="P434" s="5">
        <f t="shared" si="37"/>
        <v>71.25</v>
      </c>
      <c r="Q434" t="str">
        <f t="shared" si="36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8"/>
        <v>0</v>
      </c>
      <c r="P435" s="5" t="str">
        <f t="shared" si="37"/>
        <v>Canceled/NoBackers</v>
      </c>
      <c r="Q435" t="str">
        <f t="shared" si="36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8"/>
        <v>5</v>
      </c>
      <c r="P436" s="5">
        <f t="shared" si="37"/>
        <v>62.5</v>
      </c>
      <c r="Q436" t="str">
        <f t="shared" si="36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8"/>
        <v>0</v>
      </c>
      <c r="P437" s="5">
        <f t="shared" si="37"/>
        <v>1</v>
      </c>
      <c r="Q437" t="str">
        <f t="shared" si="36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8"/>
        <v>0</v>
      </c>
      <c r="P438" s="5" t="str">
        <f t="shared" si="37"/>
        <v>Canceled/NoBackers</v>
      </c>
      <c r="Q438" t="str">
        <f t="shared" si="36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8"/>
        <v>0</v>
      </c>
      <c r="P439" s="5" t="str">
        <f t="shared" si="37"/>
        <v>Canceled/NoBackers</v>
      </c>
      <c r="Q439" t="str">
        <f t="shared" si="36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8"/>
        <v>9</v>
      </c>
      <c r="P440" s="5">
        <f t="shared" si="37"/>
        <v>170.55</v>
      </c>
      <c r="Q440" t="str">
        <f t="shared" si="36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8"/>
        <v>0</v>
      </c>
      <c r="P441" s="5" t="str">
        <f t="shared" si="37"/>
        <v>Canceled/NoBackers</v>
      </c>
      <c r="Q441" t="str">
        <f t="shared" si="36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8"/>
        <v>0</v>
      </c>
      <c r="P442" s="5">
        <f t="shared" si="37"/>
        <v>5</v>
      </c>
      <c r="Q442" t="str">
        <f t="shared" si="36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8"/>
        <v>0</v>
      </c>
      <c r="P443" s="5" t="str">
        <f t="shared" si="37"/>
        <v>Canceled/NoBackers</v>
      </c>
      <c r="Q443" t="str">
        <f t="shared" si="36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8"/>
        <v>39</v>
      </c>
      <c r="P444" s="5">
        <f t="shared" si="37"/>
        <v>393.59</v>
      </c>
      <c r="Q444" t="str">
        <f t="shared" si="36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8"/>
        <v>0</v>
      </c>
      <c r="P445" s="5">
        <f t="shared" si="37"/>
        <v>5</v>
      </c>
      <c r="Q445" t="str">
        <f t="shared" si="36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8"/>
        <v>5</v>
      </c>
      <c r="P446" s="5">
        <f t="shared" si="37"/>
        <v>50</v>
      </c>
      <c r="Q446" t="str">
        <f t="shared" ref="Q446:Q509" si="42">LEFT(N446,LEN(N446)-LEN(R446)-1)</f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8"/>
        <v>0</v>
      </c>
      <c r="P447" s="5">
        <f t="shared" si="37"/>
        <v>1</v>
      </c>
      <c r="Q447" t="str">
        <f t="shared" si="42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8"/>
        <v>7</v>
      </c>
      <c r="P448" s="5">
        <f t="shared" si="37"/>
        <v>47.88</v>
      </c>
      <c r="Q448" t="str">
        <f t="shared" si="42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8"/>
        <v>0</v>
      </c>
      <c r="P449" s="5">
        <f t="shared" si="37"/>
        <v>5</v>
      </c>
      <c r="Q449" t="str">
        <f t="shared" si="42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8"/>
        <v>3</v>
      </c>
      <c r="P450" s="5">
        <f t="shared" ref="P450:P513" si="43">IFERROR(ROUND(E450/L450, 2),"Canceled/NoBackers")</f>
        <v>20.5</v>
      </c>
      <c r="Q450" t="str">
        <f t="shared" si="42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4">ROUND((E451/D451)*100, 0)</f>
        <v>2</v>
      </c>
      <c r="P451" s="5">
        <f t="shared" si="43"/>
        <v>9</v>
      </c>
      <c r="Q451" t="str">
        <f t="shared" si="42"/>
        <v>film &amp; video</v>
      </c>
      <c r="R451" t="str">
        <f t="shared" ref="R451:R514" si="45">RIGHT(N451,LEN(N451)-FIND("/",N451))</f>
        <v>animation</v>
      </c>
      <c r="S451" s="9">
        <f t="shared" si="40"/>
        <v>41534.568113425928</v>
      </c>
      <c r="T451" s="9">
        <f t="shared" si="41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4"/>
        <v>1</v>
      </c>
      <c r="P452" s="5">
        <f t="shared" si="43"/>
        <v>56.57</v>
      </c>
      <c r="Q452" t="str">
        <f t="shared" si="42"/>
        <v>film &amp; video</v>
      </c>
      <c r="R452" t="str">
        <f t="shared" si="45"/>
        <v>animation</v>
      </c>
      <c r="S452" s="9">
        <f t="shared" ref="S452:S515" si="46">(((J452/60)/60)/24)+DATE(1970,1,1)</f>
        <v>41654.946759259255</v>
      </c>
      <c r="T452" s="9">
        <f t="shared" ref="T452:T515" si="47"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4"/>
        <v>0</v>
      </c>
      <c r="P453" s="5" t="str">
        <f t="shared" si="43"/>
        <v>Canceled/NoBackers</v>
      </c>
      <c r="Q453" t="str">
        <f t="shared" si="42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4"/>
        <v>64</v>
      </c>
      <c r="P454" s="5">
        <f t="shared" si="43"/>
        <v>40</v>
      </c>
      <c r="Q454" t="str">
        <f t="shared" si="42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4"/>
        <v>0</v>
      </c>
      <c r="P455" s="5">
        <f t="shared" si="43"/>
        <v>13</v>
      </c>
      <c r="Q455" t="str">
        <f t="shared" si="42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4"/>
        <v>1</v>
      </c>
      <c r="P456" s="5">
        <f t="shared" si="43"/>
        <v>16.399999999999999</v>
      </c>
      <c r="Q456" t="str">
        <f t="shared" si="42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4"/>
        <v>0</v>
      </c>
      <c r="P457" s="5">
        <f t="shared" si="43"/>
        <v>22.5</v>
      </c>
      <c r="Q457" t="str">
        <f t="shared" si="42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4"/>
        <v>1</v>
      </c>
      <c r="P458" s="5">
        <f t="shared" si="43"/>
        <v>20.329999999999998</v>
      </c>
      <c r="Q458" t="str">
        <f t="shared" si="42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4"/>
        <v>0</v>
      </c>
      <c r="P459" s="5" t="str">
        <f t="shared" si="43"/>
        <v>Canceled/NoBackers</v>
      </c>
      <c r="Q459" t="str">
        <f t="shared" si="42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4"/>
        <v>8</v>
      </c>
      <c r="P460" s="5">
        <f t="shared" si="43"/>
        <v>16.760000000000002</v>
      </c>
      <c r="Q460" t="str">
        <f t="shared" si="42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4"/>
        <v>0</v>
      </c>
      <c r="P461" s="5">
        <f t="shared" si="43"/>
        <v>25</v>
      </c>
      <c r="Q461" t="str">
        <f t="shared" si="42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4"/>
        <v>0</v>
      </c>
      <c r="P462" s="5">
        <f t="shared" si="43"/>
        <v>12.5</v>
      </c>
      <c r="Q462" t="str">
        <f t="shared" si="42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4"/>
        <v>0</v>
      </c>
      <c r="P463" s="5" t="str">
        <f t="shared" si="43"/>
        <v>Canceled/NoBackers</v>
      </c>
      <c r="Q463" t="str">
        <f t="shared" si="42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4"/>
        <v>0</v>
      </c>
      <c r="P464" s="5" t="str">
        <f t="shared" si="43"/>
        <v>Canceled/NoBackers</v>
      </c>
      <c r="Q464" t="str">
        <f t="shared" si="42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4"/>
        <v>2</v>
      </c>
      <c r="P465" s="5">
        <f t="shared" si="43"/>
        <v>113.64</v>
      </c>
      <c r="Q465" t="str">
        <f t="shared" si="42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4"/>
        <v>0</v>
      </c>
      <c r="P466" s="5">
        <f t="shared" si="43"/>
        <v>1</v>
      </c>
      <c r="Q466" t="str">
        <f t="shared" si="42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4"/>
        <v>27</v>
      </c>
      <c r="P467" s="5">
        <f t="shared" si="43"/>
        <v>17.25</v>
      </c>
      <c r="Q467" t="str">
        <f t="shared" si="42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4"/>
        <v>1</v>
      </c>
      <c r="P468" s="5">
        <f t="shared" si="43"/>
        <v>15.2</v>
      </c>
      <c r="Q468" t="str">
        <f t="shared" si="42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4"/>
        <v>22</v>
      </c>
      <c r="P469" s="5">
        <f t="shared" si="43"/>
        <v>110.64</v>
      </c>
      <c r="Q469" t="str">
        <f t="shared" si="42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4"/>
        <v>0</v>
      </c>
      <c r="P470" s="5" t="str">
        <f t="shared" si="43"/>
        <v>Canceled/NoBackers</v>
      </c>
      <c r="Q470" t="str">
        <f t="shared" si="42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4"/>
        <v>0</v>
      </c>
      <c r="P471" s="5" t="str">
        <f t="shared" si="43"/>
        <v>Canceled/NoBackers</v>
      </c>
      <c r="Q471" t="str">
        <f t="shared" si="42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4"/>
        <v>1</v>
      </c>
      <c r="P472" s="5">
        <f t="shared" si="43"/>
        <v>25.5</v>
      </c>
      <c r="Q472" t="str">
        <f t="shared" si="42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4"/>
        <v>12</v>
      </c>
      <c r="P473" s="5">
        <f t="shared" si="43"/>
        <v>38.479999999999997</v>
      </c>
      <c r="Q473" t="str">
        <f t="shared" si="42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4"/>
        <v>18</v>
      </c>
      <c r="P474" s="5">
        <f t="shared" si="43"/>
        <v>28.2</v>
      </c>
      <c r="Q474" t="str">
        <f t="shared" si="42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4"/>
        <v>3</v>
      </c>
      <c r="P475" s="5">
        <f t="shared" si="43"/>
        <v>61.5</v>
      </c>
      <c r="Q475" t="str">
        <f t="shared" si="42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4"/>
        <v>0</v>
      </c>
      <c r="P476" s="5">
        <f t="shared" si="43"/>
        <v>1</v>
      </c>
      <c r="Q476" t="str">
        <f t="shared" si="42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4"/>
        <v>0</v>
      </c>
      <c r="P477" s="5" t="str">
        <f t="shared" si="43"/>
        <v>Canceled/NoBackers</v>
      </c>
      <c r="Q477" t="str">
        <f t="shared" si="42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4"/>
        <v>2</v>
      </c>
      <c r="P478" s="5">
        <f t="shared" si="43"/>
        <v>39.57</v>
      </c>
      <c r="Q478" t="str">
        <f t="shared" si="42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4"/>
        <v>0</v>
      </c>
      <c r="P479" s="5" t="str">
        <f t="shared" si="43"/>
        <v>Canceled/NoBackers</v>
      </c>
      <c r="Q479" t="str">
        <f t="shared" si="42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4"/>
        <v>0</v>
      </c>
      <c r="P480" s="5" t="str">
        <f t="shared" si="43"/>
        <v>Canceled/NoBackers</v>
      </c>
      <c r="Q480" t="str">
        <f t="shared" si="42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4"/>
        <v>33</v>
      </c>
      <c r="P481" s="5">
        <f t="shared" si="43"/>
        <v>88.8</v>
      </c>
      <c r="Q481" t="str">
        <f t="shared" si="42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4"/>
        <v>19</v>
      </c>
      <c r="P482" s="5">
        <f t="shared" si="43"/>
        <v>55.46</v>
      </c>
      <c r="Q482" t="str">
        <f t="shared" si="42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4"/>
        <v>6</v>
      </c>
      <c r="P483" s="5">
        <f t="shared" si="43"/>
        <v>87.14</v>
      </c>
      <c r="Q483" t="str">
        <f t="shared" si="42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4"/>
        <v>0</v>
      </c>
      <c r="P484" s="5">
        <f t="shared" si="43"/>
        <v>10</v>
      </c>
      <c r="Q484" t="str">
        <f t="shared" si="42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4"/>
        <v>50</v>
      </c>
      <c r="P485" s="5">
        <f t="shared" si="43"/>
        <v>51.22</v>
      </c>
      <c r="Q485" t="str">
        <f t="shared" si="42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4"/>
        <v>0</v>
      </c>
      <c r="P486" s="5">
        <f t="shared" si="43"/>
        <v>13.55</v>
      </c>
      <c r="Q486" t="str">
        <f t="shared" si="42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4"/>
        <v>22</v>
      </c>
      <c r="P487" s="5">
        <f t="shared" si="43"/>
        <v>66.52</v>
      </c>
      <c r="Q487" t="str">
        <f t="shared" si="42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4"/>
        <v>0</v>
      </c>
      <c r="P488" s="5">
        <f t="shared" si="43"/>
        <v>50</v>
      </c>
      <c r="Q488" t="str">
        <f t="shared" si="42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4"/>
        <v>0</v>
      </c>
      <c r="P489" s="5" t="str">
        <f t="shared" si="43"/>
        <v>Canceled/NoBackers</v>
      </c>
      <c r="Q489" t="str">
        <f t="shared" si="42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4"/>
        <v>0</v>
      </c>
      <c r="P490" s="5" t="str">
        <f t="shared" si="43"/>
        <v>Canceled/NoBackers</v>
      </c>
      <c r="Q490" t="str">
        <f t="shared" si="42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4"/>
        <v>0</v>
      </c>
      <c r="P491" s="5">
        <f t="shared" si="43"/>
        <v>71.67</v>
      </c>
      <c r="Q491" t="str">
        <f t="shared" si="42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4"/>
        <v>0</v>
      </c>
      <c r="P492" s="5" t="str">
        <f t="shared" si="43"/>
        <v>Canceled/NoBackers</v>
      </c>
      <c r="Q492" t="str">
        <f t="shared" si="42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4"/>
        <v>0</v>
      </c>
      <c r="P493" s="5" t="str">
        <f t="shared" si="43"/>
        <v>Canceled/NoBackers</v>
      </c>
      <c r="Q493" t="str">
        <f t="shared" si="42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4"/>
        <v>0</v>
      </c>
      <c r="P494" s="5" t="str">
        <f t="shared" si="43"/>
        <v>Canceled/NoBackers</v>
      </c>
      <c r="Q494" t="str">
        <f t="shared" si="42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4"/>
        <v>0</v>
      </c>
      <c r="P495" s="5" t="str">
        <f t="shared" si="43"/>
        <v>Canceled/NoBackers</v>
      </c>
      <c r="Q495" t="str">
        <f t="shared" si="42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4"/>
        <v>0</v>
      </c>
      <c r="P496" s="5">
        <f t="shared" si="43"/>
        <v>10.33</v>
      </c>
      <c r="Q496" t="str">
        <f t="shared" si="42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4"/>
        <v>0</v>
      </c>
      <c r="P497" s="5" t="str">
        <f t="shared" si="43"/>
        <v>Canceled/NoBackers</v>
      </c>
      <c r="Q497" t="str">
        <f t="shared" si="42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4"/>
        <v>0</v>
      </c>
      <c r="P498" s="5">
        <f t="shared" si="43"/>
        <v>1</v>
      </c>
      <c r="Q498" t="str">
        <f t="shared" si="42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4"/>
        <v>1</v>
      </c>
      <c r="P499" s="5">
        <f t="shared" si="43"/>
        <v>10</v>
      </c>
      <c r="Q499" t="str">
        <f t="shared" si="42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4"/>
        <v>5</v>
      </c>
      <c r="P500" s="5">
        <f t="shared" si="43"/>
        <v>136.09</v>
      </c>
      <c r="Q500" t="str">
        <f t="shared" si="42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4"/>
        <v>10</v>
      </c>
      <c r="P501" s="5">
        <f t="shared" si="43"/>
        <v>73.459999999999994</v>
      </c>
      <c r="Q501" t="str">
        <f t="shared" si="42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4"/>
        <v>3</v>
      </c>
      <c r="P502" s="5">
        <f t="shared" si="43"/>
        <v>53.75</v>
      </c>
      <c r="Q502" t="str">
        <f t="shared" si="42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4"/>
        <v>0</v>
      </c>
      <c r="P503" s="5" t="str">
        <f t="shared" si="43"/>
        <v>Canceled/NoBackers</v>
      </c>
      <c r="Q503" t="str">
        <f t="shared" si="42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4"/>
        <v>1</v>
      </c>
      <c r="P504" s="5">
        <f t="shared" si="43"/>
        <v>57.5</v>
      </c>
      <c r="Q504" t="str">
        <f t="shared" si="42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4"/>
        <v>2</v>
      </c>
      <c r="P505" s="5">
        <f t="shared" si="43"/>
        <v>12.67</v>
      </c>
      <c r="Q505" t="str">
        <f t="shared" si="42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4"/>
        <v>1</v>
      </c>
      <c r="P506" s="5">
        <f t="shared" si="43"/>
        <v>67</v>
      </c>
      <c r="Q506" t="str">
        <f t="shared" si="42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4"/>
        <v>0</v>
      </c>
      <c r="P507" s="5">
        <f t="shared" si="43"/>
        <v>3.71</v>
      </c>
      <c r="Q507" t="str">
        <f t="shared" si="42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4"/>
        <v>0</v>
      </c>
      <c r="P508" s="5">
        <f t="shared" si="43"/>
        <v>250</v>
      </c>
      <c r="Q508" t="str">
        <f t="shared" si="42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4"/>
        <v>3</v>
      </c>
      <c r="P509" s="5">
        <f t="shared" si="43"/>
        <v>64</v>
      </c>
      <c r="Q509" t="str">
        <f t="shared" si="42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4"/>
        <v>1</v>
      </c>
      <c r="P510" s="5">
        <f t="shared" si="43"/>
        <v>133.33000000000001</v>
      </c>
      <c r="Q510" t="str">
        <f t="shared" ref="Q510:Q573" si="48">LEFT(N510,LEN(N510)-LEN(R510)-1)</f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4"/>
        <v>0</v>
      </c>
      <c r="P511" s="5">
        <f t="shared" si="43"/>
        <v>10</v>
      </c>
      <c r="Q511" t="str">
        <f t="shared" si="48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4"/>
        <v>0</v>
      </c>
      <c r="P512" s="5" t="str">
        <f t="shared" si="43"/>
        <v>Canceled/NoBackers</v>
      </c>
      <c r="Q512" t="str">
        <f t="shared" si="48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4"/>
        <v>3</v>
      </c>
      <c r="P513" s="5">
        <f t="shared" si="43"/>
        <v>30</v>
      </c>
      <c r="Q513" t="str">
        <f t="shared" si="48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4"/>
        <v>0</v>
      </c>
      <c r="P514" s="5">
        <f t="shared" ref="P514:P577" si="49">IFERROR(ROUND(E514/L514, 2),"Canceled/NoBackers")</f>
        <v>5.5</v>
      </c>
      <c r="Q514" t="str">
        <f t="shared" si="48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0">ROUND((E515/D515)*100, 0)</f>
        <v>14</v>
      </c>
      <c r="P515" s="5">
        <f t="shared" si="49"/>
        <v>102.38</v>
      </c>
      <c r="Q515" t="str">
        <f t="shared" si="48"/>
        <v>film &amp; video</v>
      </c>
      <c r="R515" t="str">
        <f t="shared" ref="R515:R578" si="51">RIGHT(N515,LEN(N515)-FIND("/",N515))</f>
        <v>animation</v>
      </c>
      <c r="S515" s="9">
        <f t="shared" si="46"/>
        <v>42552.653993055559</v>
      </c>
      <c r="T515" s="9">
        <f t="shared" si="47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0"/>
        <v>3</v>
      </c>
      <c r="P516" s="5">
        <f t="shared" si="49"/>
        <v>16.670000000000002</v>
      </c>
      <c r="Q516" t="str">
        <f t="shared" si="48"/>
        <v>film &amp; video</v>
      </c>
      <c r="R516" t="str">
        <f t="shared" si="51"/>
        <v>animation</v>
      </c>
      <c r="S516" s="9">
        <f t="shared" ref="S516:S579" si="52">(((J516/60)/60)/24)+DATE(1970,1,1)</f>
        <v>41830.613969907405</v>
      </c>
      <c r="T516" s="9">
        <f t="shared" ref="T516:T579" si="53"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0"/>
        <v>25</v>
      </c>
      <c r="P517" s="5">
        <f t="shared" si="49"/>
        <v>725.03</v>
      </c>
      <c r="Q517" t="str">
        <f t="shared" si="48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0"/>
        <v>0</v>
      </c>
      <c r="P518" s="5" t="str">
        <f t="shared" si="49"/>
        <v>Canceled/NoBackers</v>
      </c>
      <c r="Q518" t="str">
        <f t="shared" si="48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0"/>
        <v>1</v>
      </c>
      <c r="P519" s="5">
        <f t="shared" si="49"/>
        <v>68.33</v>
      </c>
      <c r="Q519" t="str">
        <f t="shared" si="48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0"/>
        <v>0</v>
      </c>
      <c r="P520" s="5" t="str">
        <f t="shared" si="49"/>
        <v>Canceled/NoBackers</v>
      </c>
      <c r="Q520" t="str">
        <f t="shared" si="48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0"/>
        <v>23</v>
      </c>
      <c r="P521" s="5">
        <f t="shared" si="49"/>
        <v>39.229999999999997</v>
      </c>
      <c r="Q521" t="str">
        <f t="shared" si="48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0"/>
        <v>102</v>
      </c>
      <c r="P522" s="5">
        <f t="shared" si="49"/>
        <v>150.15</v>
      </c>
      <c r="Q522" t="str">
        <f t="shared" si="48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0"/>
        <v>105</v>
      </c>
      <c r="P523" s="5">
        <f t="shared" si="49"/>
        <v>93.43</v>
      </c>
      <c r="Q523" t="str">
        <f t="shared" si="48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0"/>
        <v>115</v>
      </c>
      <c r="P524" s="5">
        <f t="shared" si="49"/>
        <v>110.97</v>
      </c>
      <c r="Q524" t="str">
        <f t="shared" si="48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0"/>
        <v>121</v>
      </c>
      <c r="P525" s="5">
        <f t="shared" si="49"/>
        <v>71.790000000000006</v>
      </c>
      <c r="Q525" t="str">
        <f t="shared" si="48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0"/>
        <v>109</v>
      </c>
      <c r="P526" s="5">
        <f t="shared" si="49"/>
        <v>29.26</v>
      </c>
      <c r="Q526" t="str">
        <f t="shared" si="48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0"/>
        <v>100</v>
      </c>
      <c r="P527" s="5">
        <f t="shared" si="49"/>
        <v>1000</v>
      </c>
      <c r="Q527" t="str">
        <f t="shared" si="48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0"/>
        <v>114</v>
      </c>
      <c r="P528" s="5">
        <f t="shared" si="49"/>
        <v>74.349999999999994</v>
      </c>
      <c r="Q528" t="str">
        <f t="shared" si="48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0"/>
        <v>101</v>
      </c>
      <c r="P529" s="5">
        <f t="shared" si="49"/>
        <v>63.83</v>
      </c>
      <c r="Q529" t="str">
        <f t="shared" si="48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0"/>
        <v>116</v>
      </c>
      <c r="P530" s="5">
        <f t="shared" si="49"/>
        <v>44.33</v>
      </c>
      <c r="Q530" t="str">
        <f t="shared" si="48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0"/>
        <v>130</v>
      </c>
      <c r="P531" s="5">
        <f t="shared" si="49"/>
        <v>86.94</v>
      </c>
      <c r="Q531" t="str">
        <f t="shared" si="48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0"/>
        <v>108</v>
      </c>
      <c r="P532" s="5">
        <f t="shared" si="49"/>
        <v>126.55</v>
      </c>
      <c r="Q532" t="str">
        <f t="shared" si="48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0"/>
        <v>100</v>
      </c>
      <c r="P533" s="5">
        <f t="shared" si="49"/>
        <v>129.03</v>
      </c>
      <c r="Q533" t="str">
        <f t="shared" si="48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0"/>
        <v>123</v>
      </c>
      <c r="P534" s="5">
        <f t="shared" si="49"/>
        <v>71.239999999999995</v>
      </c>
      <c r="Q534" t="str">
        <f t="shared" si="48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0"/>
        <v>100</v>
      </c>
      <c r="P535" s="5">
        <f t="shared" si="49"/>
        <v>117.88</v>
      </c>
      <c r="Q535" t="str">
        <f t="shared" si="48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0"/>
        <v>105</v>
      </c>
      <c r="P536" s="5">
        <f t="shared" si="49"/>
        <v>327.08</v>
      </c>
      <c r="Q536" t="str">
        <f t="shared" si="48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0"/>
        <v>103</v>
      </c>
      <c r="P537" s="5">
        <f t="shared" si="49"/>
        <v>34.75</v>
      </c>
      <c r="Q537" t="str">
        <f t="shared" si="48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0"/>
        <v>118</v>
      </c>
      <c r="P538" s="5">
        <f t="shared" si="49"/>
        <v>100.06</v>
      </c>
      <c r="Q538" t="str">
        <f t="shared" si="48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0"/>
        <v>121</v>
      </c>
      <c r="P539" s="5">
        <f t="shared" si="49"/>
        <v>40.85</v>
      </c>
      <c r="Q539" t="str">
        <f t="shared" si="48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0"/>
        <v>302</v>
      </c>
      <c r="P540" s="5">
        <f t="shared" si="49"/>
        <v>252.02</v>
      </c>
      <c r="Q540" t="str">
        <f t="shared" si="48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0"/>
        <v>101</v>
      </c>
      <c r="P541" s="5">
        <f t="shared" si="49"/>
        <v>25.16</v>
      </c>
      <c r="Q541" t="str">
        <f t="shared" si="48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0"/>
        <v>0</v>
      </c>
      <c r="P542" s="5">
        <f t="shared" si="49"/>
        <v>1</v>
      </c>
      <c r="Q542" t="str">
        <f t="shared" si="48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0"/>
        <v>1</v>
      </c>
      <c r="P543" s="5">
        <f t="shared" si="49"/>
        <v>25</v>
      </c>
      <c r="Q543" t="str">
        <f t="shared" si="48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0"/>
        <v>0</v>
      </c>
      <c r="P544" s="5">
        <f t="shared" si="49"/>
        <v>1</v>
      </c>
      <c r="Q544" t="str">
        <f t="shared" si="48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0"/>
        <v>0</v>
      </c>
      <c r="P545" s="5">
        <f t="shared" si="49"/>
        <v>35</v>
      </c>
      <c r="Q545" t="str">
        <f t="shared" si="48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0"/>
        <v>1</v>
      </c>
      <c r="P546" s="5">
        <f t="shared" si="49"/>
        <v>3</v>
      </c>
      <c r="Q546" t="str">
        <f t="shared" si="48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0"/>
        <v>27</v>
      </c>
      <c r="P547" s="5">
        <f t="shared" si="49"/>
        <v>402.71</v>
      </c>
      <c r="Q547" t="str">
        <f t="shared" si="48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0"/>
        <v>0</v>
      </c>
      <c r="P548" s="5">
        <f t="shared" si="49"/>
        <v>26</v>
      </c>
      <c r="Q548" t="str">
        <f t="shared" si="48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0"/>
        <v>0</v>
      </c>
      <c r="P549" s="5" t="str">
        <f t="shared" si="49"/>
        <v>Canceled/NoBackers</v>
      </c>
      <c r="Q549" t="str">
        <f t="shared" si="48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0"/>
        <v>0</v>
      </c>
      <c r="P550" s="5">
        <f t="shared" si="49"/>
        <v>9</v>
      </c>
      <c r="Q550" t="str">
        <f t="shared" si="48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0"/>
        <v>3</v>
      </c>
      <c r="P551" s="5">
        <f t="shared" si="49"/>
        <v>8.5</v>
      </c>
      <c r="Q551" t="str">
        <f t="shared" si="48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0"/>
        <v>1</v>
      </c>
      <c r="P552" s="5">
        <f t="shared" si="49"/>
        <v>8.75</v>
      </c>
      <c r="Q552" t="str">
        <f t="shared" si="48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0"/>
        <v>5</v>
      </c>
      <c r="P553" s="5">
        <f t="shared" si="49"/>
        <v>135.04</v>
      </c>
      <c r="Q553" t="str">
        <f t="shared" si="48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0"/>
        <v>0</v>
      </c>
      <c r="P554" s="5" t="str">
        <f t="shared" si="49"/>
        <v>Canceled/NoBackers</v>
      </c>
      <c r="Q554" t="str">
        <f t="shared" si="48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0"/>
        <v>0</v>
      </c>
      <c r="P555" s="5">
        <f t="shared" si="49"/>
        <v>20.5</v>
      </c>
      <c r="Q555" t="str">
        <f t="shared" si="48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0"/>
        <v>37</v>
      </c>
      <c r="P556" s="5">
        <f t="shared" si="49"/>
        <v>64.36</v>
      </c>
      <c r="Q556" t="str">
        <f t="shared" si="48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0"/>
        <v>0</v>
      </c>
      <c r="P557" s="5" t="str">
        <f t="shared" si="49"/>
        <v>Canceled/NoBackers</v>
      </c>
      <c r="Q557" t="str">
        <f t="shared" si="48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0"/>
        <v>3</v>
      </c>
      <c r="P558" s="5">
        <f t="shared" si="49"/>
        <v>200</v>
      </c>
      <c r="Q558" t="str">
        <f t="shared" si="48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0"/>
        <v>1</v>
      </c>
      <c r="P559" s="5">
        <f t="shared" si="49"/>
        <v>68.3</v>
      </c>
      <c r="Q559" t="str">
        <f t="shared" si="48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0"/>
        <v>0</v>
      </c>
      <c r="P560" s="5" t="str">
        <f t="shared" si="49"/>
        <v>Canceled/NoBackers</v>
      </c>
      <c r="Q560" t="str">
        <f t="shared" si="48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0"/>
        <v>0</v>
      </c>
      <c r="P561" s="5">
        <f t="shared" si="49"/>
        <v>50</v>
      </c>
      <c r="Q561" t="str">
        <f t="shared" si="48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0"/>
        <v>0</v>
      </c>
      <c r="P562" s="5">
        <f t="shared" si="49"/>
        <v>4</v>
      </c>
      <c r="Q562" t="str">
        <f t="shared" si="48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0"/>
        <v>0</v>
      </c>
      <c r="P563" s="5">
        <f t="shared" si="49"/>
        <v>27.5</v>
      </c>
      <c r="Q563" t="str">
        <f t="shared" si="48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0"/>
        <v>0</v>
      </c>
      <c r="P564" s="5" t="str">
        <f t="shared" si="49"/>
        <v>Canceled/NoBackers</v>
      </c>
      <c r="Q564" t="str">
        <f t="shared" si="48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0"/>
        <v>0</v>
      </c>
      <c r="P565" s="5">
        <f t="shared" si="49"/>
        <v>34</v>
      </c>
      <c r="Q565" t="str">
        <f t="shared" si="48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0"/>
        <v>0</v>
      </c>
      <c r="P566" s="5">
        <f t="shared" si="49"/>
        <v>1</v>
      </c>
      <c r="Q566" t="str">
        <f t="shared" si="48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0"/>
        <v>0</v>
      </c>
      <c r="P567" s="5" t="str">
        <f t="shared" si="49"/>
        <v>Canceled/NoBackers</v>
      </c>
      <c r="Q567" t="str">
        <f t="shared" si="48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0"/>
        <v>0</v>
      </c>
      <c r="P568" s="5">
        <f t="shared" si="49"/>
        <v>1</v>
      </c>
      <c r="Q568" t="str">
        <f t="shared" si="48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0"/>
        <v>0</v>
      </c>
      <c r="P569" s="5" t="str">
        <f t="shared" si="49"/>
        <v>Canceled/NoBackers</v>
      </c>
      <c r="Q569" t="str">
        <f t="shared" si="48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0"/>
        <v>1</v>
      </c>
      <c r="P570" s="5">
        <f t="shared" si="49"/>
        <v>49</v>
      </c>
      <c r="Q570" t="str">
        <f t="shared" si="48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0"/>
        <v>1</v>
      </c>
      <c r="P571" s="5">
        <f t="shared" si="49"/>
        <v>20</v>
      </c>
      <c r="Q571" t="str">
        <f t="shared" si="48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0"/>
        <v>0</v>
      </c>
      <c r="P572" s="5">
        <f t="shared" si="49"/>
        <v>142</v>
      </c>
      <c r="Q572" t="str">
        <f t="shared" si="48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0"/>
        <v>0</v>
      </c>
      <c r="P573" s="5">
        <f t="shared" si="49"/>
        <v>53</v>
      </c>
      <c r="Q573" t="str">
        <f t="shared" si="48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0"/>
        <v>0</v>
      </c>
      <c r="P574" s="5" t="str">
        <f t="shared" si="49"/>
        <v>Canceled/NoBackers</v>
      </c>
      <c r="Q574" t="str">
        <f t="shared" ref="Q574:Q637" si="54">LEFT(N574,LEN(N574)-LEN(R574)-1)</f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0"/>
        <v>0</v>
      </c>
      <c r="P575" s="5">
        <f t="shared" si="49"/>
        <v>38.44</v>
      </c>
      <c r="Q575" t="str">
        <f t="shared" si="54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0"/>
        <v>1</v>
      </c>
      <c r="P576" s="5">
        <f t="shared" si="49"/>
        <v>20</v>
      </c>
      <c r="Q576" t="str">
        <f t="shared" si="54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0"/>
        <v>0</v>
      </c>
      <c r="P577" s="5">
        <f t="shared" si="49"/>
        <v>64.75</v>
      </c>
      <c r="Q577" t="str">
        <f t="shared" si="54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0"/>
        <v>0</v>
      </c>
      <c r="P578" s="5">
        <f t="shared" ref="P578:P641" si="55">IFERROR(ROUND(E578/L578, 2),"Canceled/NoBackers")</f>
        <v>1</v>
      </c>
      <c r="Q578" t="str">
        <f t="shared" si="54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6">ROUND((E579/D579)*100, 0)</f>
        <v>0</v>
      </c>
      <c r="P579" s="5">
        <f t="shared" si="55"/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9">
        <f t="shared" si="52"/>
        <v>42450.589143518519</v>
      </c>
      <c r="T579" s="9">
        <f t="shared" si="53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6"/>
        <v>0</v>
      </c>
      <c r="P580" s="5">
        <f t="shared" si="55"/>
        <v>2</v>
      </c>
      <c r="Q580" t="str">
        <f t="shared" si="54"/>
        <v>technology</v>
      </c>
      <c r="R580" t="str">
        <f t="shared" si="57"/>
        <v>web</v>
      </c>
      <c r="S580" s="9">
        <f t="shared" ref="S580:S643" si="58">(((J580/60)/60)/24)+DATE(1970,1,1)</f>
        <v>42230.578622685185</v>
      </c>
      <c r="T580" s="9">
        <f t="shared" ref="T580:T643" si="59"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6"/>
        <v>1</v>
      </c>
      <c r="P581" s="5">
        <f t="shared" si="55"/>
        <v>35</v>
      </c>
      <c r="Q581" t="str">
        <f t="shared" si="54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6"/>
        <v>0</v>
      </c>
      <c r="P582" s="5">
        <f t="shared" si="55"/>
        <v>1</v>
      </c>
      <c r="Q582" t="str">
        <f t="shared" si="54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6"/>
        <v>0</v>
      </c>
      <c r="P583" s="5" t="str">
        <f t="shared" si="55"/>
        <v>Canceled/NoBackers</v>
      </c>
      <c r="Q583" t="str">
        <f t="shared" si="54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6"/>
        <v>0</v>
      </c>
      <c r="P584" s="5" t="str">
        <f t="shared" si="55"/>
        <v>Canceled/NoBackers</v>
      </c>
      <c r="Q584" t="str">
        <f t="shared" si="54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6"/>
        <v>0</v>
      </c>
      <c r="P585" s="5">
        <f t="shared" si="55"/>
        <v>1</v>
      </c>
      <c r="Q585" t="str">
        <f t="shared" si="54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6"/>
        <v>1</v>
      </c>
      <c r="P586" s="5">
        <f t="shared" si="55"/>
        <v>5</v>
      </c>
      <c r="Q586" t="str">
        <f t="shared" si="54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6"/>
        <v>0</v>
      </c>
      <c r="P587" s="5" t="str">
        <f t="shared" si="55"/>
        <v>Canceled/NoBackers</v>
      </c>
      <c r="Q587" t="str">
        <f t="shared" si="54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6"/>
        <v>1</v>
      </c>
      <c r="P588" s="5">
        <f t="shared" si="55"/>
        <v>14</v>
      </c>
      <c r="Q588" t="str">
        <f t="shared" si="54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6"/>
        <v>9</v>
      </c>
      <c r="P589" s="5">
        <f t="shared" si="55"/>
        <v>389.29</v>
      </c>
      <c r="Q589" t="str">
        <f t="shared" si="54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6"/>
        <v>3</v>
      </c>
      <c r="P590" s="5">
        <f t="shared" si="55"/>
        <v>150.5</v>
      </c>
      <c r="Q590" t="str">
        <f t="shared" si="54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6"/>
        <v>0</v>
      </c>
      <c r="P591" s="5">
        <f t="shared" si="55"/>
        <v>1</v>
      </c>
      <c r="Q591" t="str">
        <f t="shared" si="54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6"/>
        <v>4</v>
      </c>
      <c r="P592" s="5">
        <f t="shared" si="55"/>
        <v>24.78</v>
      </c>
      <c r="Q592" t="str">
        <f t="shared" si="54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6"/>
        <v>0</v>
      </c>
      <c r="P593" s="5">
        <f t="shared" si="55"/>
        <v>30.5</v>
      </c>
      <c r="Q593" t="str">
        <f t="shared" si="54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6"/>
        <v>3</v>
      </c>
      <c r="P594" s="5">
        <f t="shared" si="55"/>
        <v>250</v>
      </c>
      <c r="Q594" t="str">
        <f t="shared" si="54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6"/>
        <v>23</v>
      </c>
      <c r="P595" s="5">
        <f t="shared" si="55"/>
        <v>16.43</v>
      </c>
      <c r="Q595" t="str">
        <f t="shared" si="54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6"/>
        <v>0</v>
      </c>
      <c r="P596" s="5">
        <f t="shared" si="55"/>
        <v>13</v>
      </c>
      <c r="Q596" t="str">
        <f t="shared" si="54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6"/>
        <v>0</v>
      </c>
      <c r="P597" s="5">
        <f t="shared" si="55"/>
        <v>53.25</v>
      </c>
      <c r="Q597" t="str">
        <f t="shared" si="54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6"/>
        <v>0</v>
      </c>
      <c r="P598" s="5">
        <f t="shared" si="55"/>
        <v>3</v>
      </c>
      <c r="Q598" t="str">
        <f t="shared" si="54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6"/>
        <v>0</v>
      </c>
      <c r="P599" s="5">
        <f t="shared" si="55"/>
        <v>10</v>
      </c>
      <c r="Q599" t="str">
        <f t="shared" si="54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6"/>
        <v>34</v>
      </c>
      <c r="P600" s="5">
        <f t="shared" si="55"/>
        <v>121.43</v>
      </c>
      <c r="Q600" t="str">
        <f t="shared" si="54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6"/>
        <v>0</v>
      </c>
      <c r="P601" s="5">
        <f t="shared" si="55"/>
        <v>15.5</v>
      </c>
      <c r="Q601" t="str">
        <f t="shared" si="54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6"/>
        <v>2</v>
      </c>
      <c r="P602" s="5">
        <f t="shared" si="55"/>
        <v>100</v>
      </c>
      <c r="Q602" t="str">
        <f t="shared" si="54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6"/>
        <v>1</v>
      </c>
      <c r="P603" s="5">
        <f t="shared" si="55"/>
        <v>23.33</v>
      </c>
      <c r="Q603" t="str">
        <f t="shared" si="54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6"/>
        <v>0</v>
      </c>
      <c r="P604" s="5" t="str">
        <f t="shared" si="55"/>
        <v>Canceled/NoBackers</v>
      </c>
      <c r="Q604" t="str">
        <f t="shared" si="54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6"/>
        <v>4</v>
      </c>
      <c r="P605" s="5">
        <f t="shared" si="55"/>
        <v>45.39</v>
      </c>
      <c r="Q605" t="str">
        <f t="shared" si="54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6"/>
        <v>0</v>
      </c>
      <c r="P606" s="5" t="str">
        <f t="shared" si="55"/>
        <v>Canceled/NoBackers</v>
      </c>
      <c r="Q606" t="str">
        <f t="shared" si="54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6"/>
        <v>3</v>
      </c>
      <c r="P607" s="5">
        <f t="shared" si="55"/>
        <v>16.38</v>
      </c>
      <c r="Q607" t="str">
        <f t="shared" si="54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6"/>
        <v>0</v>
      </c>
      <c r="P608" s="5">
        <f t="shared" si="55"/>
        <v>10</v>
      </c>
      <c r="Q608" t="str">
        <f t="shared" si="54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6"/>
        <v>0</v>
      </c>
      <c r="P609" s="5" t="str">
        <f t="shared" si="55"/>
        <v>Canceled/NoBackers</v>
      </c>
      <c r="Q609" t="str">
        <f t="shared" si="54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6"/>
        <v>1</v>
      </c>
      <c r="P610" s="5">
        <f t="shared" si="55"/>
        <v>292.2</v>
      </c>
      <c r="Q610" t="str">
        <f t="shared" si="54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6"/>
        <v>1</v>
      </c>
      <c r="P611" s="5">
        <f t="shared" si="55"/>
        <v>5</v>
      </c>
      <c r="Q611" t="str">
        <f t="shared" si="54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6"/>
        <v>0</v>
      </c>
      <c r="P612" s="5" t="str">
        <f t="shared" si="55"/>
        <v>Canceled/NoBackers</v>
      </c>
      <c r="Q612" t="str">
        <f t="shared" si="54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6"/>
        <v>0</v>
      </c>
      <c r="P613" s="5" t="str">
        <f t="shared" si="55"/>
        <v>Canceled/NoBackers</v>
      </c>
      <c r="Q613" t="str">
        <f t="shared" si="54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6"/>
        <v>0</v>
      </c>
      <c r="P614" s="5" t="str">
        <f t="shared" si="55"/>
        <v>Canceled/NoBackers</v>
      </c>
      <c r="Q614" t="str">
        <f t="shared" si="54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6"/>
        <v>21</v>
      </c>
      <c r="P615" s="5">
        <f t="shared" si="55"/>
        <v>105.93</v>
      </c>
      <c r="Q615" t="str">
        <f t="shared" si="54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6"/>
        <v>0</v>
      </c>
      <c r="P616" s="5" t="str">
        <f t="shared" si="55"/>
        <v>Canceled/NoBackers</v>
      </c>
      <c r="Q616" t="str">
        <f t="shared" si="54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6"/>
        <v>0</v>
      </c>
      <c r="P617" s="5" t="str">
        <f t="shared" si="55"/>
        <v>Canceled/NoBackers</v>
      </c>
      <c r="Q617" t="str">
        <f t="shared" si="54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6"/>
        <v>0</v>
      </c>
      <c r="P618" s="5" t="str">
        <f t="shared" si="55"/>
        <v>Canceled/NoBackers</v>
      </c>
      <c r="Q618" t="str">
        <f t="shared" si="54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6"/>
        <v>3</v>
      </c>
      <c r="P619" s="5">
        <f t="shared" si="55"/>
        <v>20</v>
      </c>
      <c r="Q619" t="str">
        <f t="shared" si="54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6"/>
        <v>0</v>
      </c>
      <c r="P620" s="5" t="str">
        <f t="shared" si="55"/>
        <v>Canceled/NoBackers</v>
      </c>
      <c r="Q620" t="str">
        <f t="shared" si="54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6"/>
        <v>0</v>
      </c>
      <c r="P621" s="5">
        <f t="shared" si="55"/>
        <v>1</v>
      </c>
      <c r="Q621" t="str">
        <f t="shared" si="54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6"/>
        <v>1</v>
      </c>
      <c r="P622" s="5">
        <f t="shared" si="55"/>
        <v>300</v>
      </c>
      <c r="Q622" t="str">
        <f t="shared" si="54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6"/>
        <v>1</v>
      </c>
      <c r="P623" s="5">
        <f t="shared" si="55"/>
        <v>87</v>
      </c>
      <c r="Q623" t="str">
        <f t="shared" si="54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6"/>
        <v>6</v>
      </c>
      <c r="P624" s="5">
        <f t="shared" si="55"/>
        <v>37.89</v>
      </c>
      <c r="Q624" t="str">
        <f t="shared" si="54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6"/>
        <v>0</v>
      </c>
      <c r="P625" s="5" t="str">
        <f t="shared" si="55"/>
        <v>Canceled/NoBackers</v>
      </c>
      <c r="Q625" t="str">
        <f t="shared" si="54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6"/>
        <v>0</v>
      </c>
      <c r="P626" s="5" t="str">
        <f t="shared" si="55"/>
        <v>Canceled/NoBackers</v>
      </c>
      <c r="Q626" t="str">
        <f t="shared" si="54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6"/>
        <v>0</v>
      </c>
      <c r="P627" s="5" t="str">
        <f t="shared" si="55"/>
        <v>Canceled/NoBackers</v>
      </c>
      <c r="Q627" t="str">
        <f t="shared" si="54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6"/>
        <v>17</v>
      </c>
      <c r="P628" s="5">
        <f t="shared" si="55"/>
        <v>111.41</v>
      </c>
      <c r="Q628" t="str">
        <f t="shared" si="54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6"/>
        <v>0</v>
      </c>
      <c r="P629" s="5">
        <f t="shared" si="55"/>
        <v>90</v>
      </c>
      <c r="Q629" t="str">
        <f t="shared" si="54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6"/>
        <v>0</v>
      </c>
      <c r="P630" s="5" t="str">
        <f t="shared" si="55"/>
        <v>Canceled/NoBackers</v>
      </c>
      <c r="Q630" t="str">
        <f t="shared" si="54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6"/>
        <v>0</v>
      </c>
      <c r="P631" s="5">
        <f t="shared" si="55"/>
        <v>116.67</v>
      </c>
      <c r="Q631" t="str">
        <f t="shared" si="54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6"/>
        <v>0</v>
      </c>
      <c r="P632" s="5">
        <f t="shared" si="55"/>
        <v>10</v>
      </c>
      <c r="Q632" t="str">
        <f t="shared" si="54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6"/>
        <v>1</v>
      </c>
      <c r="P633" s="5">
        <f t="shared" si="55"/>
        <v>76.67</v>
      </c>
      <c r="Q633" t="str">
        <f t="shared" si="54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6"/>
        <v>0</v>
      </c>
      <c r="P634" s="5" t="str">
        <f t="shared" si="55"/>
        <v>Canceled/NoBackers</v>
      </c>
      <c r="Q634" t="str">
        <f t="shared" si="54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6"/>
        <v>12</v>
      </c>
      <c r="P635" s="5">
        <f t="shared" si="55"/>
        <v>49.8</v>
      </c>
      <c r="Q635" t="str">
        <f t="shared" si="54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6"/>
        <v>0</v>
      </c>
      <c r="P636" s="5">
        <f t="shared" si="55"/>
        <v>1</v>
      </c>
      <c r="Q636" t="str">
        <f t="shared" si="54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6"/>
        <v>0</v>
      </c>
      <c r="P637" s="5">
        <f t="shared" si="55"/>
        <v>2</v>
      </c>
      <c r="Q637" t="str">
        <f t="shared" si="54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6"/>
        <v>0</v>
      </c>
      <c r="P638" s="5">
        <f t="shared" si="55"/>
        <v>4</v>
      </c>
      <c r="Q638" t="str">
        <f t="shared" ref="Q638:Q701" si="60">LEFT(N638,LEN(N638)-LEN(R638)-1)</f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6"/>
        <v>0</v>
      </c>
      <c r="P639" s="5" t="str">
        <f t="shared" si="55"/>
        <v>Canceled/NoBackers</v>
      </c>
      <c r="Q639" t="str">
        <f t="shared" si="60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6"/>
        <v>0</v>
      </c>
      <c r="P640" s="5">
        <f t="shared" si="55"/>
        <v>3</v>
      </c>
      <c r="Q640" t="str">
        <f t="shared" si="60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6"/>
        <v>0</v>
      </c>
      <c r="P641" s="5">
        <f t="shared" si="55"/>
        <v>1</v>
      </c>
      <c r="Q641" t="str">
        <f t="shared" si="60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6"/>
        <v>144</v>
      </c>
      <c r="P642" s="5">
        <f t="shared" ref="P642:P705" si="61">IFERROR(ROUND(E642/L642, 2),"Canceled/NoBackers")</f>
        <v>50.5</v>
      </c>
      <c r="Q642" t="str">
        <f t="shared" si="60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2">ROUND((E643/D643)*100, 0)</f>
        <v>119</v>
      </c>
      <c r="P643" s="5">
        <f t="shared" si="61"/>
        <v>151.32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9">
        <f t="shared" si="58"/>
        <v>42199.57</v>
      </c>
      <c r="T643" s="9">
        <f t="shared" si="59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2"/>
        <v>1460</v>
      </c>
      <c r="P644" s="5">
        <f t="shared" si="61"/>
        <v>134.36000000000001</v>
      </c>
      <c r="Q644" t="str">
        <f t="shared" si="60"/>
        <v>technology</v>
      </c>
      <c r="R644" t="str">
        <f t="shared" si="63"/>
        <v>wearables</v>
      </c>
      <c r="S644" s="9">
        <f t="shared" ref="S644:S707" si="64">(((J644/60)/60)/24)+DATE(1970,1,1)</f>
        <v>42199.651319444441</v>
      </c>
      <c r="T644" s="9">
        <f t="shared" ref="T644:T707" si="65"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2"/>
        <v>106</v>
      </c>
      <c r="P645" s="5">
        <f t="shared" si="61"/>
        <v>174.03</v>
      </c>
      <c r="Q645" t="str">
        <f t="shared" si="60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2"/>
        <v>300</v>
      </c>
      <c r="P646" s="5">
        <f t="shared" si="61"/>
        <v>73.489999999999995</v>
      </c>
      <c r="Q646" t="str">
        <f t="shared" si="60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2"/>
        <v>279</v>
      </c>
      <c r="P647" s="5">
        <f t="shared" si="61"/>
        <v>23.52</v>
      </c>
      <c r="Q647" t="str">
        <f t="shared" si="60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2"/>
        <v>132</v>
      </c>
      <c r="P648" s="5">
        <f t="shared" si="61"/>
        <v>39.07</v>
      </c>
      <c r="Q648" t="str">
        <f t="shared" si="60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2"/>
        <v>107</v>
      </c>
      <c r="P649" s="5">
        <f t="shared" si="61"/>
        <v>125.94</v>
      </c>
      <c r="Q649" t="str">
        <f t="shared" si="60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2"/>
        <v>127</v>
      </c>
      <c r="P650" s="5">
        <f t="shared" si="61"/>
        <v>1644</v>
      </c>
      <c r="Q650" t="str">
        <f t="shared" si="60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2"/>
        <v>140</v>
      </c>
      <c r="P651" s="5">
        <f t="shared" si="61"/>
        <v>42.67</v>
      </c>
      <c r="Q651" t="str">
        <f t="shared" si="60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2"/>
        <v>112</v>
      </c>
      <c r="P652" s="5">
        <f t="shared" si="61"/>
        <v>35.130000000000003</v>
      </c>
      <c r="Q652" t="str">
        <f t="shared" si="60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2"/>
        <v>101</v>
      </c>
      <c r="P653" s="5">
        <f t="shared" si="61"/>
        <v>239.35</v>
      </c>
      <c r="Q653" t="str">
        <f t="shared" si="60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2"/>
        <v>100</v>
      </c>
      <c r="P654" s="5">
        <f t="shared" si="61"/>
        <v>107.64</v>
      </c>
      <c r="Q654" t="str">
        <f t="shared" si="60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2"/>
        <v>141</v>
      </c>
      <c r="P655" s="5">
        <f t="shared" si="61"/>
        <v>95.83</v>
      </c>
      <c r="Q655" t="str">
        <f t="shared" si="60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2"/>
        <v>267</v>
      </c>
      <c r="P656" s="5">
        <f t="shared" si="61"/>
        <v>31.66</v>
      </c>
      <c r="Q656" t="str">
        <f t="shared" si="60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2"/>
        <v>147</v>
      </c>
      <c r="P657" s="5">
        <f t="shared" si="61"/>
        <v>42.89</v>
      </c>
      <c r="Q657" t="str">
        <f t="shared" si="60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2"/>
        <v>214</v>
      </c>
      <c r="P658" s="5">
        <f t="shared" si="61"/>
        <v>122.74</v>
      </c>
      <c r="Q658" t="str">
        <f t="shared" si="60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2"/>
        <v>126</v>
      </c>
      <c r="P659" s="5">
        <f t="shared" si="61"/>
        <v>190.45</v>
      </c>
      <c r="Q659" t="str">
        <f t="shared" si="60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2"/>
        <v>104</v>
      </c>
      <c r="P660" s="5">
        <f t="shared" si="61"/>
        <v>109.34</v>
      </c>
      <c r="Q660" t="str">
        <f t="shared" si="60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2"/>
        <v>101</v>
      </c>
      <c r="P661" s="5">
        <f t="shared" si="61"/>
        <v>143.66999999999999</v>
      </c>
      <c r="Q661" t="str">
        <f t="shared" si="60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2"/>
        <v>3</v>
      </c>
      <c r="P662" s="5">
        <f t="shared" si="61"/>
        <v>84.94</v>
      </c>
      <c r="Q662" t="str">
        <f t="shared" si="60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2"/>
        <v>1</v>
      </c>
      <c r="P663" s="5">
        <f t="shared" si="61"/>
        <v>10.56</v>
      </c>
      <c r="Q663" t="str">
        <f t="shared" si="60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2"/>
        <v>0</v>
      </c>
      <c r="P664" s="5">
        <f t="shared" si="61"/>
        <v>39</v>
      </c>
      <c r="Q664" t="str">
        <f t="shared" si="60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2"/>
        <v>0</v>
      </c>
      <c r="P665" s="5">
        <f t="shared" si="61"/>
        <v>100</v>
      </c>
      <c r="Q665" t="str">
        <f t="shared" si="60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2"/>
        <v>8</v>
      </c>
      <c r="P666" s="5">
        <f t="shared" si="61"/>
        <v>31.17</v>
      </c>
      <c r="Q666" t="str">
        <f t="shared" si="60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2"/>
        <v>19</v>
      </c>
      <c r="P667" s="5">
        <f t="shared" si="61"/>
        <v>155.33000000000001</v>
      </c>
      <c r="Q667" t="str">
        <f t="shared" si="60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2"/>
        <v>0</v>
      </c>
      <c r="P668" s="5">
        <f t="shared" si="61"/>
        <v>2</v>
      </c>
      <c r="Q668" t="str">
        <f t="shared" si="60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2"/>
        <v>10</v>
      </c>
      <c r="P669" s="5">
        <f t="shared" si="61"/>
        <v>178.93</v>
      </c>
      <c r="Q669" t="str">
        <f t="shared" si="60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2"/>
        <v>5</v>
      </c>
      <c r="P670" s="5">
        <f t="shared" si="61"/>
        <v>27.36</v>
      </c>
      <c r="Q670" t="str">
        <f t="shared" si="60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2"/>
        <v>22</v>
      </c>
      <c r="P671" s="5">
        <f t="shared" si="61"/>
        <v>1536.25</v>
      </c>
      <c r="Q671" t="str">
        <f t="shared" si="60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2"/>
        <v>29</v>
      </c>
      <c r="P672" s="5">
        <f t="shared" si="61"/>
        <v>85</v>
      </c>
      <c r="Q672" t="str">
        <f t="shared" si="60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2"/>
        <v>39</v>
      </c>
      <c r="P673" s="5">
        <f t="shared" si="61"/>
        <v>788.53</v>
      </c>
      <c r="Q673" t="str">
        <f t="shared" si="60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2"/>
        <v>22</v>
      </c>
      <c r="P674" s="5">
        <f t="shared" si="61"/>
        <v>50.3</v>
      </c>
      <c r="Q674" t="str">
        <f t="shared" si="60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2"/>
        <v>0</v>
      </c>
      <c r="P675" s="5">
        <f t="shared" si="61"/>
        <v>68.33</v>
      </c>
      <c r="Q675" t="str">
        <f t="shared" si="60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2"/>
        <v>0</v>
      </c>
      <c r="P676" s="5">
        <f t="shared" si="61"/>
        <v>7.5</v>
      </c>
      <c r="Q676" t="str">
        <f t="shared" si="60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2"/>
        <v>15</v>
      </c>
      <c r="P677" s="5">
        <f t="shared" si="61"/>
        <v>34.270000000000003</v>
      </c>
      <c r="Q677" t="str">
        <f t="shared" si="60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2"/>
        <v>1</v>
      </c>
      <c r="P678" s="5">
        <f t="shared" si="61"/>
        <v>61.29</v>
      </c>
      <c r="Q678" t="str">
        <f t="shared" si="60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2"/>
        <v>26</v>
      </c>
      <c r="P679" s="5">
        <f t="shared" si="61"/>
        <v>133.25</v>
      </c>
      <c r="Q679" t="str">
        <f t="shared" si="60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2"/>
        <v>4</v>
      </c>
      <c r="P680" s="5">
        <f t="shared" si="61"/>
        <v>65.180000000000007</v>
      </c>
      <c r="Q680" t="str">
        <f t="shared" si="60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2"/>
        <v>15</v>
      </c>
      <c r="P681" s="5">
        <f t="shared" si="61"/>
        <v>93.9</v>
      </c>
      <c r="Q681" t="str">
        <f t="shared" si="60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2"/>
        <v>26</v>
      </c>
      <c r="P682" s="5">
        <f t="shared" si="61"/>
        <v>150.65</v>
      </c>
      <c r="Q682" t="str">
        <f t="shared" si="60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2"/>
        <v>0</v>
      </c>
      <c r="P683" s="5">
        <f t="shared" si="61"/>
        <v>1</v>
      </c>
      <c r="Q683" t="str">
        <f t="shared" si="60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2"/>
        <v>0</v>
      </c>
      <c r="P684" s="5">
        <f t="shared" si="61"/>
        <v>13.25</v>
      </c>
      <c r="Q684" t="str">
        <f t="shared" si="60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2"/>
        <v>1</v>
      </c>
      <c r="P685" s="5">
        <f t="shared" si="61"/>
        <v>99.33</v>
      </c>
      <c r="Q685" t="str">
        <f t="shared" si="60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2"/>
        <v>7</v>
      </c>
      <c r="P686" s="5">
        <f t="shared" si="61"/>
        <v>177.39</v>
      </c>
      <c r="Q686" t="str">
        <f t="shared" si="60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2"/>
        <v>28</v>
      </c>
      <c r="P687" s="5">
        <f t="shared" si="61"/>
        <v>55.3</v>
      </c>
      <c r="Q687" t="str">
        <f t="shared" si="60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2"/>
        <v>0</v>
      </c>
      <c r="P688" s="5" t="str">
        <f t="shared" si="61"/>
        <v>Canceled/NoBackers</v>
      </c>
      <c r="Q688" t="str">
        <f t="shared" si="60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2"/>
        <v>4</v>
      </c>
      <c r="P689" s="5">
        <f t="shared" si="61"/>
        <v>591.66999999999996</v>
      </c>
      <c r="Q689" t="str">
        <f t="shared" si="60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2"/>
        <v>73</v>
      </c>
      <c r="P690" s="5">
        <f t="shared" si="61"/>
        <v>405.5</v>
      </c>
      <c r="Q690" t="str">
        <f t="shared" si="60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2"/>
        <v>58</v>
      </c>
      <c r="P691" s="5">
        <f t="shared" si="61"/>
        <v>343.15</v>
      </c>
      <c r="Q691" t="str">
        <f t="shared" si="60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2"/>
        <v>12</v>
      </c>
      <c r="P692" s="5">
        <f t="shared" si="61"/>
        <v>72.59</v>
      </c>
      <c r="Q692" t="str">
        <f t="shared" si="60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2"/>
        <v>1</v>
      </c>
      <c r="P693" s="5">
        <f t="shared" si="61"/>
        <v>26</v>
      </c>
      <c r="Q693" t="str">
        <f t="shared" si="60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2"/>
        <v>7</v>
      </c>
      <c r="P694" s="5">
        <f t="shared" si="61"/>
        <v>6.5</v>
      </c>
      <c r="Q694" t="str">
        <f t="shared" si="60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2"/>
        <v>35</v>
      </c>
      <c r="P695" s="5">
        <f t="shared" si="61"/>
        <v>119.39</v>
      </c>
      <c r="Q695" t="str">
        <f t="shared" si="60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2"/>
        <v>0</v>
      </c>
      <c r="P696" s="5">
        <f t="shared" si="61"/>
        <v>84.29</v>
      </c>
      <c r="Q696" t="str">
        <f t="shared" si="60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2"/>
        <v>1</v>
      </c>
      <c r="P697" s="5">
        <f t="shared" si="61"/>
        <v>90.86</v>
      </c>
      <c r="Q697" t="str">
        <f t="shared" si="60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2"/>
        <v>0</v>
      </c>
      <c r="P698" s="5">
        <f t="shared" si="61"/>
        <v>1</v>
      </c>
      <c r="Q698" t="str">
        <f t="shared" si="60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2"/>
        <v>46</v>
      </c>
      <c r="P699" s="5">
        <f t="shared" si="61"/>
        <v>20.34</v>
      </c>
      <c r="Q699" t="str">
        <f t="shared" si="60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2"/>
        <v>15</v>
      </c>
      <c r="P700" s="5">
        <f t="shared" si="61"/>
        <v>530.69000000000005</v>
      </c>
      <c r="Q700" t="str">
        <f t="shared" si="60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2"/>
        <v>82</v>
      </c>
      <c r="P701" s="5">
        <f t="shared" si="61"/>
        <v>120.39</v>
      </c>
      <c r="Q701" t="str">
        <f t="shared" si="60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2"/>
        <v>3</v>
      </c>
      <c r="P702" s="5">
        <f t="shared" si="61"/>
        <v>13</v>
      </c>
      <c r="Q702" t="str">
        <f t="shared" ref="Q702:Q765" si="66">LEFT(N702,LEN(N702)-LEN(R702)-1)</f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2"/>
        <v>27</v>
      </c>
      <c r="P703" s="5">
        <f t="shared" si="61"/>
        <v>291.33</v>
      </c>
      <c r="Q703" t="str">
        <f t="shared" si="66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2"/>
        <v>31</v>
      </c>
      <c r="P704" s="5">
        <f t="shared" si="61"/>
        <v>124.92</v>
      </c>
      <c r="Q704" t="str">
        <f t="shared" si="66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2"/>
        <v>6</v>
      </c>
      <c r="P705" s="5">
        <f t="shared" si="61"/>
        <v>119.57</v>
      </c>
      <c r="Q705" t="str">
        <f t="shared" si="66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2"/>
        <v>1</v>
      </c>
      <c r="P706" s="5">
        <f t="shared" ref="P706:P769" si="67">IFERROR(ROUND(E706/L706, 2),"Canceled/NoBackers")</f>
        <v>120.25</v>
      </c>
      <c r="Q706" t="str">
        <f t="shared" si="66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8">ROUND((E707/D707)*100, 0)</f>
        <v>1</v>
      </c>
      <c r="P707" s="5">
        <f t="shared" si="67"/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9">
        <f t="shared" si="64"/>
        <v>42726.491643518515</v>
      </c>
      <c r="T707" s="9">
        <f t="shared" si="65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8"/>
        <v>0</v>
      </c>
      <c r="P708" s="5" t="str">
        <f t="shared" si="67"/>
        <v>Canceled/NoBackers</v>
      </c>
      <c r="Q708" t="str">
        <f t="shared" si="66"/>
        <v>technology</v>
      </c>
      <c r="R708" t="str">
        <f t="shared" si="69"/>
        <v>wearables</v>
      </c>
      <c r="S708" s="9">
        <f t="shared" ref="S708:S771" si="70">(((J708/60)/60)/24)+DATE(1970,1,1)</f>
        <v>42676.995173611111</v>
      </c>
      <c r="T708" s="9">
        <f t="shared" ref="T708:T771" si="71"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8"/>
        <v>79</v>
      </c>
      <c r="P709" s="5">
        <f t="shared" si="67"/>
        <v>117.7</v>
      </c>
      <c r="Q709" t="str">
        <f t="shared" si="66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8"/>
        <v>22</v>
      </c>
      <c r="P710" s="5">
        <f t="shared" si="67"/>
        <v>23.95</v>
      </c>
      <c r="Q710" t="str">
        <f t="shared" si="66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8"/>
        <v>0</v>
      </c>
      <c r="P711" s="5">
        <f t="shared" si="67"/>
        <v>30.5</v>
      </c>
      <c r="Q711" t="str">
        <f t="shared" si="66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8"/>
        <v>0</v>
      </c>
      <c r="P712" s="5" t="str">
        <f t="shared" si="67"/>
        <v>Canceled/NoBackers</v>
      </c>
      <c r="Q712" t="str">
        <f t="shared" si="66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8"/>
        <v>34</v>
      </c>
      <c r="P713" s="5">
        <f t="shared" si="67"/>
        <v>99.97</v>
      </c>
      <c r="Q713" t="str">
        <f t="shared" si="66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8"/>
        <v>0</v>
      </c>
      <c r="P714" s="5">
        <f t="shared" si="67"/>
        <v>26.25</v>
      </c>
      <c r="Q714" t="str">
        <f t="shared" si="66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8"/>
        <v>1</v>
      </c>
      <c r="P715" s="5">
        <f t="shared" si="67"/>
        <v>199</v>
      </c>
      <c r="Q715" t="str">
        <f t="shared" si="66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8"/>
        <v>15</v>
      </c>
      <c r="P716" s="5">
        <f t="shared" si="67"/>
        <v>80.319999999999993</v>
      </c>
      <c r="Q716" t="str">
        <f t="shared" si="66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8"/>
        <v>5</v>
      </c>
      <c r="P717" s="5">
        <f t="shared" si="67"/>
        <v>115.75</v>
      </c>
      <c r="Q717" t="str">
        <f t="shared" si="66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8"/>
        <v>10</v>
      </c>
      <c r="P718" s="5">
        <f t="shared" si="67"/>
        <v>44.69</v>
      </c>
      <c r="Q718" t="str">
        <f t="shared" si="66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8"/>
        <v>0</v>
      </c>
      <c r="P719" s="5">
        <f t="shared" si="67"/>
        <v>76.25</v>
      </c>
      <c r="Q719" t="str">
        <f t="shared" si="66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8"/>
        <v>1</v>
      </c>
      <c r="P720" s="5">
        <f t="shared" si="67"/>
        <v>22.5</v>
      </c>
      <c r="Q720" t="str">
        <f t="shared" si="66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8"/>
        <v>1</v>
      </c>
      <c r="P721" s="5">
        <f t="shared" si="67"/>
        <v>19.399999999999999</v>
      </c>
      <c r="Q721" t="str">
        <f t="shared" si="66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8"/>
        <v>144</v>
      </c>
      <c r="P722" s="5">
        <f t="shared" si="67"/>
        <v>66.709999999999994</v>
      </c>
      <c r="Q722" t="str">
        <f t="shared" si="66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8"/>
        <v>122</v>
      </c>
      <c r="P723" s="5">
        <f t="shared" si="67"/>
        <v>84.14</v>
      </c>
      <c r="Q723" t="str">
        <f t="shared" si="66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8"/>
        <v>132</v>
      </c>
      <c r="P724" s="5">
        <f t="shared" si="67"/>
        <v>215.73</v>
      </c>
      <c r="Q724" t="str">
        <f t="shared" si="66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8"/>
        <v>109</v>
      </c>
      <c r="P725" s="5">
        <f t="shared" si="67"/>
        <v>54.69</v>
      </c>
      <c r="Q725" t="str">
        <f t="shared" si="66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8"/>
        <v>105</v>
      </c>
      <c r="P726" s="5">
        <f t="shared" si="67"/>
        <v>51.63</v>
      </c>
      <c r="Q726" t="str">
        <f t="shared" si="66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8"/>
        <v>100</v>
      </c>
      <c r="P727" s="5">
        <f t="shared" si="67"/>
        <v>143.36000000000001</v>
      </c>
      <c r="Q727" t="str">
        <f t="shared" si="66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8"/>
        <v>101</v>
      </c>
      <c r="P728" s="5">
        <f t="shared" si="67"/>
        <v>72.430000000000007</v>
      </c>
      <c r="Q728" t="str">
        <f t="shared" si="66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8"/>
        <v>156</v>
      </c>
      <c r="P729" s="5">
        <f t="shared" si="67"/>
        <v>36.53</v>
      </c>
      <c r="Q729" t="str">
        <f t="shared" si="66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8"/>
        <v>106</v>
      </c>
      <c r="P730" s="5">
        <f t="shared" si="67"/>
        <v>60.9</v>
      </c>
      <c r="Q730" t="str">
        <f t="shared" si="66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8"/>
        <v>131</v>
      </c>
      <c r="P731" s="5">
        <f t="shared" si="67"/>
        <v>43.55</v>
      </c>
      <c r="Q731" t="str">
        <f t="shared" si="66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8"/>
        <v>132</v>
      </c>
      <c r="P732" s="5">
        <f t="shared" si="67"/>
        <v>99.77</v>
      </c>
      <c r="Q732" t="str">
        <f t="shared" si="66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8"/>
        <v>126</v>
      </c>
      <c r="P733" s="5">
        <f t="shared" si="67"/>
        <v>88.73</v>
      </c>
      <c r="Q733" t="str">
        <f t="shared" si="66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8"/>
        <v>160</v>
      </c>
      <c r="P734" s="5">
        <f t="shared" si="67"/>
        <v>4.92</v>
      </c>
      <c r="Q734" t="str">
        <f t="shared" si="66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8"/>
        <v>120</v>
      </c>
      <c r="P735" s="5">
        <f t="shared" si="67"/>
        <v>17.82</v>
      </c>
      <c r="Q735" t="str">
        <f t="shared" si="66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8"/>
        <v>126</v>
      </c>
      <c r="P736" s="5">
        <f t="shared" si="67"/>
        <v>187.19</v>
      </c>
      <c r="Q736" t="str">
        <f t="shared" si="66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8"/>
        <v>114</v>
      </c>
      <c r="P737" s="5">
        <f t="shared" si="67"/>
        <v>234.81</v>
      </c>
      <c r="Q737" t="str">
        <f t="shared" si="66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8"/>
        <v>315</v>
      </c>
      <c r="P738" s="5">
        <f t="shared" si="67"/>
        <v>105.05</v>
      </c>
      <c r="Q738" t="str">
        <f t="shared" si="66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8"/>
        <v>122</v>
      </c>
      <c r="P739" s="5">
        <f t="shared" si="67"/>
        <v>56.67</v>
      </c>
      <c r="Q739" t="str">
        <f t="shared" si="66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8"/>
        <v>107</v>
      </c>
      <c r="P740" s="5">
        <f t="shared" si="67"/>
        <v>39.049999999999997</v>
      </c>
      <c r="Q740" t="str">
        <f t="shared" si="66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8"/>
        <v>158</v>
      </c>
      <c r="P741" s="5">
        <f t="shared" si="67"/>
        <v>68.349999999999994</v>
      </c>
      <c r="Q741" t="str">
        <f t="shared" si="66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8"/>
        <v>107</v>
      </c>
      <c r="P742" s="5">
        <f t="shared" si="67"/>
        <v>169.58</v>
      </c>
      <c r="Q742" t="str">
        <f t="shared" si="66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8"/>
        <v>102</v>
      </c>
      <c r="P743" s="5">
        <f t="shared" si="67"/>
        <v>141.41999999999999</v>
      </c>
      <c r="Q743" t="str">
        <f t="shared" si="66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8"/>
        <v>111</v>
      </c>
      <c r="P744" s="5">
        <f t="shared" si="67"/>
        <v>67.39</v>
      </c>
      <c r="Q744" t="str">
        <f t="shared" si="66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8"/>
        <v>148</v>
      </c>
      <c r="P745" s="5">
        <f t="shared" si="67"/>
        <v>54.27</v>
      </c>
      <c r="Q745" t="str">
        <f t="shared" si="66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8"/>
        <v>102</v>
      </c>
      <c r="P746" s="5">
        <f t="shared" si="67"/>
        <v>82.52</v>
      </c>
      <c r="Q746" t="str">
        <f t="shared" si="66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8"/>
        <v>179</v>
      </c>
      <c r="P747" s="5">
        <f t="shared" si="67"/>
        <v>53.73</v>
      </c>
      <c r="Q747" t="str">
        <f t="shared" si="66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8"/>
        <v>111</v>
      </c>
      <c r="P748" s="5">
        <f t="shared" si="67"/>
        <v>34.21</v>
      </c>
      <c r="Q748" t="str">
        <f t="shared" si="66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8"/>
        <v>100</v>
      </c>
      <c r="P749" s="5">
        <f t="shared" si="67"/>
        <v>127.33</v>
      </c>
      <c r="Q749" t="str">
        <f t="shared" si="66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8"/>
        <v>100</v>
      </c>
      <c r="P750" s="5">
        <f t="shared" si="67"/>
        <v>45.57</v>
      </c>
      <c r="Q750" t="str">
        <f t="shared" si="66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8"/>
        <v>106</v>
      </c>
      <c r="P751" s="5">
        <f t="shared" si="67"/>
        <v>95.96</v>
      </c>
      <c r="Q751" t="str">
        <f t="shared" si="66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8"/>
        <v>103</v>
      </c>
      <c r="P752" s="5">
        <f t="shared" si="67"/>
        <v>77.27</v>
      </c>
      <c r="Q752" t="str">
        <f t="shared" si="66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8"/>
        <v>119</v>
      </c>
      <c r="P753" s="5">
        <f t="shared" si="67"/>
        <v>57.34</v>
      </c>
      <c r="Q753" t="str">
        <f t="shared" si="66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8"/>
        <v>112</v>
      </c>
      <c r="P754" s="5">
        <f t="shared" si="67"/>
        <v>53.19</v>
      </c>
      <c r="Q754" t="str">
        <f t="shared" si="66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8"/>
        <v>128</v>
      </c>
      <c r="P755" s="5">
        <f t="shared" si="67"/>
        <v>492.31</v>
      </c>
      <c r="Q755" t="str">
        <f t="shared" si="66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8"/>
        <v>104</v>
      </c>
      <c r="P756" s="5">
        <f t="shared" si="67"/>
        <v>42.35</v>
      </c>
      <c r="Q756" t="str">
        <f t="shared" si="66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8"/>
        <v>102</v>
      </c>
      <c r="P757" s="5">
        <f t="shared" si="67"/>
        <v>37.47</v>
      </c>
      <c r="Q757" t="str">
        <f t="shared" si="66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8"/>
        <v>118</v>
      </c>
      <c r="P758" s="5">
        <f t="shared" si="67"/>
        <v>37.450000000000003</v>
      </c>
      <c r="Q758" t="str">
        <f t="shared" si="66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8"/>
        <v>238</v>
      </c>
      <c r="P759" s="5">
        <f t="shared" si="67"/>
        <v>33.06</v>
      </c>
      <c r="Q759" t="str">
        <f t="shared" si="66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8"/>
        <v>102</v>
      </c>
      <c r="P760" s="5">
        <f t="shared" si="67"/>
        <v>134.21</v>
      </c>
      <c r="Q760" t="str">
        <f t="shared" si="66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8"/>
        <v>102</v>
      </c>
      <c r="P761" s="5">
        <f t="shared" si="67"/>
        <v>51.47</v>
      </c>
      <c r="Q761" t="str">
        <f t="shared" si="66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8"/>
        <v>0</v>
      </c>
      <c r="P762" s="5" t="str">
        <f t="shared" si="67"/>
        <v>Canceled/NoBackers</v>
      </c>
      <c r="Q762" t="str">
        <f t="shared" si="66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8"/>
        <v>5</v>
      </c>
      <c r="P763" s="5">
        <f t="shared" si="67"/>
        <v>39.17</v>
      </c>
      <c r="Q763" t="str">
        <f t="shared" si="66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8"/>
        <v>0</v>
      </c>
      <c r="P764" s="5" t="str">
        <f t="shared" si="67"/>
        <v>Canceled/NoBackers</v>
      </c>
      <c r="Q764" t="str">
        <f t="shared" si="66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8"/>
        <v>0</v>
      </c>
      <c r="P765" s="5">
        <f t="shared" si="67"/>
        <v>5</v>
      </c>
      <c r="Q765" t="str">
        <f t="shared" si="66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8"/>
        <v>0</v>
      </c>
      <c r="P766" s="5" t="str">
        <f t="shared" si="67"/>
        <v>Canceled/NoBackers</v>
      </c>
      <c r="Q766" t="str">
        <f t="shared" ref="Q766:Q829" si="72">LEFT(N766,LEN(N766)-LEN(R766)-1)</f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8"/>
        <v>36</v>
      </c>
      <c r="P767" s="5">
        <f t="shared" si="67"/>
        <v>57.3</v>
      </c>
      <c r="Q767" t="str">
        <f t="shared" si="72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8"/>
        <v>0</v>
      </c>
      <c r="P768" s="5" t="str">
        <f t="shared" si="67"/>
        <v>Canceled/NoBackers</v>
      </c>
      <c r="Q768" t="str">
        <f t="shared" si="72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8"/>
        <v>4</v>
      </c>
      <c r="P769" s="5">
        <f t="shared" si="67"/>
        <v>59</v>
      </c>
      <c r="Q769" t="str">
        <f t="shared" si="72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8"/>
        <v>0</v>
      </c>
      <c r="P770" s="5" t="str">
        <f t="shared" ref="P770:P833" si="73">IFERROR(ROUND(E770/L770, 2),"Canceled/NoBackers")</f>
        <v>Canceled/NoBackers</v>
      </c>
      <c r="Q770" t="str">
        <f t="shared" si="72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4">ROUND((E771/D771)*100, 0)</f>
        <v>41</v>
      </c>
      <c r="P771" s="5">
        <f t="shared" si="73"/>
        <v>31.85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9">
        <f t="shared" si="70"/>
        <v>41604.996458333335</v>
      </c>
      <c r="T771" s="9">
        <f t="shared" si="7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4"/>
        <v>0</v>
      </c>
      <c r="P772" s="5" t="str">
        <f t="shared" si="73"/>
        <v>Canceled/NoBackers</v>
      </c>
      <c r="Q772" t="str">
        <f t="shared" si="72"/>
        <v>publishing</v>
      </c>
      <c r="R772" t="str">
        <f t="shared" si="75"/>
        <v>fiction</v>
      </c>
      <c r="S772" s="9">
        <f t="shared" ref="S772:S835" si="76">(((J772/60)/60)/24)+DATE(1970,1,1)</f>
        <v>41289.999641203707</v>
      </c>
      <c r="T772" s="9">
        <f t="shared" ref="T772:T835" si="77"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4"/>
        <v>0</v>
      </c>
      <c r="P773" s="5">
        <f t="shared" si="73"/>
        <v>10</v>
      </c>
      <c r="Q773" t="str">
        <f t="shared" si="72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4"/>
        <v>3</v>
      </c>
      <c r="P774" s="5">
        <f t="shared" si="73"/>
        <v>50</v>
      </c>
      <c r="Q774" t="str">
        <f t="shared" si="72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4"/>
        <v>1</v>
      </c>
      <c r="P775" s="5">
        <f t="shared" si="73"/>
        <v>16</v>
      </c>
      <c r="Q775" t="str">
        <f t="shared" si="72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4"/>
        <v>70</v>
      </c>
      <c r="P776" s="5">
        <f t="shared" si="73"/>
        <v>39</v>
      </c>
      <c r="Q776" t="str">
        <f t="shared" si="72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4"/>
        <v>2</v>
      </c>
      <c r="P777" s="5">
        <f t="shared" si="73"/>
        <v>34</v>
      </c>
      <c r="Q777" t="str">
        <f t="shared" si="72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4"/>
        <v>51</v>
      </c>
      <c r="P778" s="5">
        <f t="shared" si="73"/>
        <v>63.12</v>
      </c>
      <c r="Q778" t="str">
        <f t="shared" si="72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4"/>
        <v>1</v>
      </c>
      <c r="P779" s="5">
        <f t="shared" si="73"/>
        <v>7</v>
      </c>
      <c r="Q779" t="str">
        <f t="shared" si="72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4"/>
        <v>0</v>
      </c>
      <c r="P780" s="5">
        <f t="shared" si="73"/>
        <v>2</v>
      </c>
      <c r="Q780" t="str">
        <f t="shared" si="72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4"/>
        <v>3</v>
      </c>
      <c r="P781" s="5">
        <f t="shared" si="73"/>
        <v>66.67</v>
      </c>
      <c r="Q781" t="str">
        <f t="shared" si="72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4"/>
        <v>104</v>
      </c>
      <c r="P782" s="5">
        <f t="shared" si="73"/>
        <v>38.520000000000003</v>
      </c>
      <c r="Q782" t="str">
        <f t="shared" si="72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4"/>
        <v>133</v>
      </c>
      <c r="P783" s="5">
        <f t="shared" si="73"/>
        <v>42.61</v>
      </c>
      <c r="Q783" t="str">
        <f t="shared" si="72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4"/>
        <v>100</v>
      </c>
      <c r="P784" s="5">
        <f t="shared" si="73"/>
        <v>50</v>
      </c>
      <c r="Q784" t="str">
        <f t="shared" si="72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4"/>
        <v>148</v>
      </c>
      <c r="P785" s="5">
        <f t="shared" si="73"/>
        <v>63.49</v>
      </c>
      <c r="Q785" t="str">
        <f t="shared" si="72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4"/>
        <v>103</v>
      </c>
      <c r="P786" s="5">
        <f t="shared" si="73"/>
        <v>102.5</v>
      </c>
      <c r="Q786" t="str">
        <f t="shared" si="72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4"/>
        <v>181</v>
      </c>
      <c r="P787" s="5">
        <f t="shared" si="73"/>
        <v>31.14</v>
      </c>
      <c r="Q787" t="str">
        <f t="shared" si="72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4"/>
        <v>143</v>
      </c>
      <c r="P788" s="5">
        <f t="shared" si="73"/>
        <v>162.27000000000001</v>
      </c>
      <c r="Q788" t="str">
        <f t="shared" si="72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4"/>
        <v>114</v>
      </c>
      <c r="P789" s="5">
        <f t="shared" si="73"/>
        <v>80.59</v>
      </c>
      <c r="Q789" t="str">
        <f t="shared" si="72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4"/>
        <v>204</v>
      </c>
      <c r="P790" s="5">
        <f t="shared" si="73"/>
        <v>59.85</v>
      </c>
      <c r="Q790" t="str">
        <f t="shared" si="72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4"/>
        <v>109</v>
      </c>
      <c r="P791" s="5">
        <f t="shared" si="73"/>
        <v>132.86000000000001</v>
      </c>
      <c r="Q791" t="str">
        <f t="shared" si="72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4"/>
        <v>144</v>
      </c>
      <c r="P792" s="5">
        <f t="shared" si="73"/>
        <v>92.55</v>
      </c>
      <c r="Q792" t="str">
        <f t="shared" si="72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4"/>
        <v>104</v>
      </c>
      <c r="P793" s="5">
        <f t="shared" si="73"/>
        <v>60.86</v>
      </c>
      <c r="Q793" t="str">
        <f t="shared" si="72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4"/>
        <v>100</v>
      </c>
      <c r="P794" s="5">
        <f t="shared" si="73"/>
        <v>41.85</v>
      </c>
      <c r="Q794" t="str">
        <f t="shared" si="72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4"/>
        <v>103</v>
      </c>
      <c r="P795" s="5">
        <f t="shared" si="73"/>
        <v>88.33</v>
      </c>
      <c r="Q795" t="str">
        <f t="shared" si="72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4"/>
        <v>105</v>
      </c>
      <c r="P796" s="5">
        <f t="shared" si="73"/>
        <v>158.96</v>
      </c>
      <c r="Q796" t="str">
        <f t="shared" si="72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4"/>
        <v>112</v>
      </c>
      <c r="P797" s="5">
        <f t="shared" si="73"/>
        <v>85.05</v>
      </c>
      <c r="Q797" t="str">
        <f t="shared" si="72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4"/>
        <v>101</v>
      </c>
      <c r="P798" s="5">
        <f t="shared" si="73"/>
        <v>112.61</v>
      </c>
      <c r="Q798" t="str">
        <f t="shared" si="72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4"/>
        <v>108</v>
      </c>
      <c r="P799" s="5">
        <f t="shared" si="73"/>
        <v>45.44</v>
      </c>
      <c r="Q799" t="str">
        <f t="shared" si="72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4"/>
        <v>115</v>
      </c>
      <c r="P800" s="5">
        <f t="shared" si="73"/>
        <v>46.22</v>
      </c>
      <c r="Q800" t="str">
        <f t="shared" si="72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4"/>
        <v>100</v>
      </c>
      <c r="P801" s="5">
        <f t="shared" si="73"/>
        <v>178.61</v>
      </c>
      <c r="Q801" t="str">
        <f t="shared" si="72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4"/>
        <v>152</v>
      </c>
      <c r="P802" s="5">
        <f t="shared" si="73"/>
        <v>40.75</v>
      </c>
      <c r="Q802" t="str">
        <f t="shared" si="72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4"/>
        <v>112</v>
      </c>
      <c r="P803" s="5">
        <f t="shared" si="73"/>
        <v>43.73</v>
      </c>
      <c r="Q803" t="str">
        <f t="shared" si="72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4"/>
        <v>101</v>
      </c>
      <c r="P804" s="5">
        <f t="shared" si="73"/>
        <v>81.069999999999993</v>
      </c>
      <c r="Q804" t="str">
        <f t="shared" si="72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4"/>
        <v>123</v>
      </c>
      <c r="P805" s="5">
        <f t="shared" si="73"/>
        <v>74.61</v>
      </c>
      <c r="Q805" t="str">
        <f t="shared" si="72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4"/>
        <v>100</v>
      </c>
      <c r="P806" s="5">
        <f t="shared" si="73"/>
        <v>305.56</v>
      </c>
      <c r="Q806" t="str">
        <f t="shared" si="72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4"/>
        <v>105</v>
      </c>
      <c r="P807" s="5">
        <f t="shared" si="73"/>
        <v>58.33</v>
      </c>
      <c r="Q807" t="str">
        <f t="shared" si="72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4"/>
        <v>104</v>
      </c>
      <c r="P808" s="5">
        <f t="shared" si="73"/>
        <v>117.68</v>
      </c>
      <c r="Q808" t="str">
        <f t="shared" si="72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4"/>
        <v>105</v>
      </c>
      <c r="P809" s="5">
        <f t="shared" si="73"/>
        <v>73.77</v>
      </c>
      <c r="Q809" t="str">
        <f t="shared" si="72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4"/>
        <v>100</v>
      </c>
      <c r="P810" s="5">
        <f t="shared" si="73"/>
        <v>104.65</v>
      </c>
      <c r="Q810" t="str">
        <f t="shared" si="72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4"/>
        <v>104</v>
      </c>
      <c r="P811" s="5">
        <f t="shared" si="73"/>
        <v>79.83</v>
      </c>
      <c r="Q811" t="str">
        <f t="shared" si="72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4"/>
        <v>105</v>
      </c>
      <c r="P812" s="5">
        <f t="shared" si="73"/>
        <v>58.33</v>
      </c>
      <c r="Q812" t="str">
        <f t="shared" si="72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4"/>
        <v>104</v>
      </c>
      <c r="P813" s="5">
        <f t="shared" si="73"/>
        <v>86.67</v>
      </c>
      <c r="Q813" t="str">
        <f t="shared" si="72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4"/>
        <v>152</v>
      </c>
      <c r="P814" s="5">
        <f t="shared" si="73"/>
        <v>27.61</v>
      </c>
      <c r="Q814" t="str">
        <f t="shared" si="72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4"/>
        <v>160</v>
      </c>
      <c r="P815" s="5">
        <f t="shared" si="73"/>
        <v>25</v>
      </c>
      <c r="Q815" t="str">
        <f t="shared" si="72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4"/>
        <v>127</v>
      </c>
      <c r="P816" s="5">
        <f t="shared" si="73"/>
        <v>45.46</v>
      </c>
      <c r="Q816" t="str">
        <f t="shared" si="72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4"/>
        <v>107</v>
      </c>
      <c r="P817" s="5">
        <f t="shared" si="73"/>
        <v>99.53</v>
      </c>
      <c r="Q817" t="str">
        <f t="shared" si="72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4"/>
        <v>115</v>
      </c>
      <c r="P818" s="5">
        <f t="shared" si="73"/>
        <v>39.31</v>
      </c>
      <c r="Q818" t="str">
        <f t="shared" si="72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4"/>
        <v>137</v>
      </c>
      <c r="P819" s="5">
        <f t="shared" si="73"/>
        <v>89.42</v>
      </c>
      <c r="Q819" t="str">
        <f t="shared" si="72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4"/>
        <v>156</v>
      </c>
      <c r="P820" s="5">
        <f t="shared" si="73"/>
        <v>28.68</v>
      </c>
      <c r="Q820" t="str">
        <f t="shared" si="72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4"/>
        <v>109</v>
      </c>
      <c r="P821" s="5">
        <f t="shared" si="73"/>
        <v>31.07</v>
      </c>
      <c r="Q821" t="str">
        <f t="shared" si="72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4"/>
        <v>134</v>
      </c>
      <c r="P822" s="5">
        <f t="shared" si="73"/>
        <v>70.55</v>
      </c>
      <c r="Q822" t="str">
        <f t="shared" si="72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4"/>
        <v>100</v>
      </c>
      <c r="P823" s="5">
        <f t="shared" si="73"/>
        <v>224.13</v>
      </c>
      <c r="Q823" t="str">
        <f t="shared" si="72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4"/>
        <v>119</v>
      </c>
      <c r="P824" s="5">
        <f t="shared" si="73"/>
        <v>51.81</v>
      </c>
      <c r="Q824" t="str">
        <f t="shared" si="72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4"/>
        <v>180</v>
      </c>
      <c r="P825" s="5">
        <f t="shared" si="73"/>
        <v>43.52</v>
      </c>
      <c r="Q825" t="str">
        <f t="shared" si="72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4"/>
        <v>134</v>
      </c>
      <c r="P826" s="5">
        <f t="shared" si="73"/>
        <v>39.82</v>
      </c>
      <c r="Q826" t="str">
        <f t="shared" si="72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4"/>
        <v>100</v>
      </c>
      <c r="P827" s="5">
        <f t="shared" si="73"/>
        <v>126.81</v>
      </c>
      <c r="Q827" t="str">
        <f t="shared" si="72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4"/>
        <v>101</v>
      </c>
      <c r="P828" s="5">
        <f t="shared" si="73"/>
        <v>113.88</v>
      </c>
      <c r="Q828" t="str">
        <f t="shared" si="72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4"/>
        <v>103</v>
      </c>
      <c r="P829" s="5">
        <f t="shared" si="73"/>
        <v>28.18</v>
      </c>
      <c r="Q829" t="str">
        <f t="shared" si="72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4"/>
        <v>107</v>
      </c>
      <c r="P830" s="5">
        <f t="shared" si="73"/>
        <v>36.61</v>
      </c>
      <c r="Q830" t="str">
        <f t="shared" ref="Q830:Q893" si="78">LEFT(N830,LEN(N830)-LEN(R830)-1)</f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4"/>
        <v>104</v>
      </c>
      <c r="P831" s="5">
        <f t="shared" si="73"/>
        <v>32.5</v>
      </c>
      <c r="Q831" t="str">
        <f t="shared" si="78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4"/>
        <v>108</v>
      </c>
      <c r="P832" s="5">
        <f t="shared" si="73"/>
        <v>60.66</v>
      </c>
      <c r="Q832" t="str">
        <f t="shared" si="78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4"/>
        <v>233</v>
      </c>
      <c r="P833" s="5">
        <f t="shared" si="73"/>
        <v>175</v>
      </c>
      <c r="Q833" t="str">
        <f t="shared" si="78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4"/>
        <v>101</v>
      </c>
      <c r="P834" s="5">
        <f t="shared" ref="P834:P897" si="79">IFERROR(ROUND(E834/L834, 2),"Canceled/NoBackers")</f>
        <v>97.99</v>
      </c>
      <c r="Q834" t="str">
        <f t="shared" si="78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0">ROUND((E835/D835)*100, 0)</f>
        <v>102</v>
      </c>
      <c r="P835" s="5">
        <f t="shared" si="79"/>
        <v>148.78</v>
      </c>
      <c r="Q835" t="str">
        <f t="shared" si="78"/>
        <v>music</v>
      </c>
      <c r="R835" t="str">
        <f t="shared" ref="R835:R898" si="81">RIGHT(N835,LEN(N835)-FIND("/",N835))</f>
        <v>rock</v>
      </c>
      <c r="S835" s="9">
        <f t="shared" si="76"/>
        <v>41718.878182870372</v>
      </c>
      <c r="T835" s="9">
        <f t="shared" si="77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0"/>
        <v>131</v>
      </c>
      <c r="P836" s="5">
        <f t="shared" si="79"/>
        <v>96.08</v>
      </c>
      <c r="Q836" t="str">
        <f t="shared" si="78"/>
        <v>music</v>
      </c>
      <c r="R836" t="str">
        <f t="shared" si="81"/>
        <v>rock</v>
      </c>
      <c r="S836" s="9">
        <f t="shared" ref="S836:S899" si="82">(((J836/60)/60)/24)+DATE(1970,1,1)</f>
        <v>41422.822824074072</v>
      </c>
      <c r="T836" s="9">
        <f t="shared" ref="T836:T899" si="83"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0"/>
        <v>117</v>
      </c>
      <c r="P837" s="5">
        <f t="shared" si="79"/>
        <v>58.63</v>
      </c>
      <c r="Q837" t="str">
        <f t="shared" si="78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0"/>
        <v>101</v>
      </c>
      <c r="P838" s="5">
        <f t="shared" si="79"/>
        <v>109.71</v>
      </c>
      <c r="Q838" t="str">
        <f t="shared" si="78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0"/>
        <v>122</v>
      </c>
      <c r="P839" s="5">
        <f t="shared" si="79"/>
        <v>49.11</v>
      </c>
      <c r="Q839" t="str">
        <f t="shared" si="78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0"/>
        <v>145</v>
      </c>
      <c r="P840" s="5">
        <f t="shared" si="79"/>
        <v>47.67</v>
      </c>
      <c r="Q840" t="str">
        <f t="shared" si="78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0"/>
        <v>117</v>
      </c>
      <c r="P841" s="5">
        <f t="shared" si="79"/>
        <v>60.74</v>
      </c>
      <c r="Q841" t="str">
        <f t="shared" si="78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0"/>
        <v>120</v>
      </c>
      <c r="P842" s="5">
        <f t="shared" si="79"/>
        <v>63.38</v>
      </c>
      <c r="Q842" t="str">
        <f t="shared" si="78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0"/>
        <v>101</v>
      </c>
      <c r="P843" s="5">
        <f t="shared" si="79"/>
        <v>53.89</v>
      </c>
      <c r="Q843" t="str">
        <f t="shared" si="78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0"/>
        <v>104</v>
      </c>
      <c r="P844" s="5">
        <f t="shared" si="79"/>
        <v>66.87</v>
      </c>
      <c r="Q844" t="str">
        <f t="shared" si="78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0"/>
        <v>267</v>
      </c>
      <c r="P845" s="5">
        <f t="shared" si="79"/>
        <v>63.1</v>
      </c>
      <c r="Q845" t="str">
        <f t="shared" si="78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0"/>
        <v>194</v>
      </c>
      <c r="P846" s="5">
        <f t="shared" si="79"/>
        <v>36.630000000000003</v>
      </c>
      <c r="Q846" t="str">
        <f t="shared" si="78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0"/>
        <v>120</v>
      </c>
      <c r="P847" s="5">
        <f t="shared" si="79"/>
        <v>34.01</v>
      </c>
      <c r="Q847" t="str">
        <f t="shared" si="78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0"/>
        <v>122</v>
      </c>
      <c r="P848" s="5">
        <f t="shared" si="79"/>
        <v>28.55</v>
      </c>
      <c r="Q848" t="str">
        <f t="shared" si="78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0"/>
        <v>100</v>
      </c>
      <c r="P849" s="5">
        <f t="shared" si="79"/>
        <v>10</v>
      </c>
      <c r="Q849" t="str">
        <f t="shared" si="78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0"/>
        <v>100</v>
      </c>
      <c r="P850" s="5">
        <f t="shared" si="79"/>
        <v>18.75</v>
      </c>
      <c r="Q850" t="str">
        <f t="shared" si="78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0"/>
        <v>120</v>
      </c>
      <c r="P851" s="5">
        <f t="shared" si="79"/>
        <v>41.7</v>
      </c>
      <c r="Q851" t="str">
        <f t="shared" si="78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0"/>
        <v>155</v>
      </c>
      <c r="P852" s="5">
        <f t="shared" si="79"/>
        <v>46.67</v>
      </c>
      <c r="Q852" t="str">
        <f t="shared" si="78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0"/>
        <v>130</v>
      </c>
      <c r="P853" s="5">
        <f t="shared" si="79"/>
        <v>37.270000000000003</v>
      </c>
      <c r="Q853" t="str">
        <f t="shared" si="78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0"/>
        <v>105</v>
      </c>
      <c r="P854" s="5">
        <f t="shared" si="79"/>
        <v>59.26</v>
      </c>
      <c r="Q854" t="str">
        <f t="shared" si="78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0"/>
        <v>100</v>
      </c>
      <c r="P855" s="5">
        <f t="shared" si="79"/>
        <v>30</v>
      </c>
      <c r="Q855" t="str">
        <f t="shared" si="78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0"/>
        <v>118</v>
      </c>
      <c r="P856" s="5">
        <f t="shared" si="79"/>
        <v>65.86</v>
      </c>
      <c r="Q856" t="str">
        <f t="shared" si="78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0"/>
        <v>103</v>
      </c>
      <c r="P857" s="5">
        <f t="shared" si="79"/>
        <v>31.91</v>
      </c>
      <c r="Q857" t="str">
        <f t="shared" si="78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0"/>
        <v>218</v>
      </c>
      <c r="P858" s="5">
        <f t="shared" si="79"/>
        <v>19.46</v>
      </c>
      <c r="Q858" t="str">
        <f t="shared" si="78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0"/>
        <v>100</v>
      </c>
      <c r="P859" s="5">
        <f t="shared" si="79"/>
        <v>50</v>
      </c>
      <c r="Q859" t="str">
        <f t="shared" si="78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0"/>
        <v>144</v>
      </c>
      <c r="P860" s="5">
        <f t="shared" si="79"/>
        <v>22.74</v>
      </c>
      <c r="Q860" t="str">
        <f t="shared" si="78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0"/>
        <v>105</v>
      </c>
      <c r="P861" s="5">
        <f t="shared" si="79"/>
        <v>42.72</v>
      </c>
      <c r="Q861" t="str">
        <f t="shared" si="78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0"/>
        <v>18</v>
      </c>
      <c r="P862" s="5">
        <f t="shared" si="79"/>
        <v>52.92</v>
      </c>
      <c r="Q862" t="str">
        <f t="shared" si="78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0"/>
        <v>2</v>
      </c>
      <c r="P863" s="5">
        <f t="shared" si="79"/>
        <v>50.5</v>
      </c>
      <c r="Q863" t="str">
        <f t="shared" si="78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0"/>
        <v>0</v>
      </c>
      <c r="P864" s="5">
        <f t="shared" si="79"/>
        <v>42.5</v>
      </c>
      <c r="Q864" t="str">
        <f t="shared" si="78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0"/>
        <v>5</v>
      </c>
      <c r="P865" s="5">
        <f t="shared" si="79"/>
        <v>18</v>
      </c>
      <c r="Q865" t="str">
        <f t="shared" si="78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0"/>
        <v>42</v>
      </c>
      <c r="P866" s="5">
        <f t="shared" si="79"/>
        <v>34.18</v>
      </c>
      <c r="Q866" t="str">
        <f t="shared" si="78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0"/>
        <v>2</v>
      </c>
      <c r="P867" s="5">
        <f t="shared" si="79"/>
        <v>22.5</v>
      </c>
      <c r="Q867" t="str">
        <f t="shared" si="78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0"/>
        <v>18</v>
      </c>
      <c r="P868" s="5">
        <f t="shared" si="79"/>
        <v>58.18</v>
      </c>
      <c r="Q868" t="str">
        <f t="shared" si="78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0"/>
        <v>24</v>
      </c>
      <c r="P869" s="5">
        <f t="shared" si="79"/>
        <v>109.18</v>
      </c>
      <c r="Q869" t="str">
        <f t="shared" si="78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0"/>
        <v>0</v>
      </c>
      <c r="P870" s="5">
        <f t="shared" si="79"/>
        <v>50</v>
      </c>
      <c r="Q870" t="str">
        <f t="shared" si="78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0"/>
        <v>12</v>
      </c>
      <c r="P871" s="5">
        <f t="shared" si="79"/>
        <v>346.67</v>
      </c>
      <c r="Q871" t="str">
        <f t="shared" si="78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0"/>
        <v>0</v>
      </c>
      <c r="P872" s="5">
        <f t="shared" si="79"/>
        <v>12.4</v>
      </c>
      <c r="Q872" t="str">
        <f t="shared" si="78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0"/>
        <v>5</v>
      </c>
      <c r="P873" s="5">
        <f t="shared" si="79"/>
        <v>27.08</v>
      </c>
      <c r="Q873" t="str">
        <f t="shared" si="78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0"/>
        <v>1</v>
      </c>
      <c r="P874" s="5">
        <f t="shared" si="79"/>
        <v>32.5</v>
      </c>
      <c r="Q874" t="str">
        <f t="shared" si="78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0"/>
        <v>1</v>
      </c>
      <c r="P875" s="5">
        <f t="shared" si="79"/>
        <v>9</v>
      </c>
      <c r="Q875" t="str">
        <f t="shared" si="78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0"/>
        <v>24</v>
      </c>
      <c r="P876" s="5">
        <f t="shared" si="79"/>
        <v>34.76</v>
      </c>
      <c r="Q876" t="str">
        <f t="shared" si="78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0"/>
        <v>0</v>
      </c>
      <c r="P877" s="5" t="str">
        <f t="shared" si="79"/>
        <v>Canceled/NoBackers</v>
      </c>
      <c r="Q877" t="str">
        <f t="shared" si="78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0"/>
        <v>41</v>
      </c>
      <c r="P878" s="5">
        <f t="shared" si="79"/>
        <v>28.58</v>
      </c>
      <c r="Q878" t="str">
        <f t="shared" si="78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0"/>
        <v>68</v>
      </c>
      <c r="P879" s="5">
        <f t="shared" si="79"/>
        <v>46.59</v>
      </c>
      <c r="Q879" t="str">
        <f t="shared" si="78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0"/>
        <v>1</v>
      </c>
      <c r="P880" s="5">
        <f t="shared" si="79"/>
        <v>32.5</v>
      </c>
      <c r="Q880" t="str">
        <f t="shared" si="78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0"/>
        <v>31</v>
      </c>
      <c r="P881" s="5">
        <f t="shared" si="79"/>
        <v>21.47</v>
      </c>
      <c r="Q881" t="str">
        <f t="shared" si="78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0"/>
        <v>3</v>
      </c>
      <c r="P882" s="5">
        <f t="shared" si="79"/>
        <v>14.13</v>
      </c>
      <c r="Q882" t="str">
        <f t="shared" si="78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0"/>
        <v>1</v>
      </c>
      <c r="P883" s="5">
        <f t="shared" si="79"/>
        <v>30</v>
      </c>
      <c r="Q883" t="str">
        <f t="shared" si="78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0"/>
        <v>20</v>
      </c>
      <c r="P884" s="5">
        <f t="shared" si="79"/>
        <v>21.57</v>
      </c>
      <c r="Q884" t="str">
        <f t="shared" si="78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0"/>
        <v>40</v>
      </c>
      <c r="P885" s="5">
        <f t="shared" si="79"/>
        <v>83.38</v>
      </c>
      <c r="Q885" t="str">
        <f t="shared" si="78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0"/>
        <v>1</v>
      </c>
      <c r="P886" s="5">
        <f t="shared" si="79"/>
        <v>10</v>
      </c>
      <c r="Q886" t="str">
        <f t="shared" si="78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0"/>
        <v>75</v>
      </c>
      <c r="P887" s="5">
        <f t="shared" si="79"/>
        <v>35.71</v>
      </c>
      <c r="Q887" t="str">
        <f t="shared" si="78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0"/>
        <v>41</v>
      </c>
      <c r="P888" s="5">
        <f t="shared" si="79"/>
        <v>29.29</v>
      </c>
      <c r="Q888" t="str">
        <f t="shared" si="78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0"/>
        <v>0</v>
      </c>
      <c r="P889" s="5" t="str">
        <f t="shared" si="79"/>
        <v>Canceled/NoBackers</v>
      </c>
      <c r="Q889" t="str">
        <f t="shared" si="78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0"/>
        <v>7</v>
      </c>
      <c r="P890" s="5">
        <f t="shared" si="79"/>
        <v>18</v>
      </c>
      <c r="Q890" t="str">
        <f t="shared" si="78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0"/>
        <v>9</v>
      </c>
      <c r="P891" s="5">
        <f t="shared" si="79"/>
        <v>73.760000000000005</v>
      </c>
      <c r="Q891" t="str">
        <f t="shared" si="78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0"/>
        <v>4</v>
      </c>
      <c r="P892" s="5">
        <f t="shared" si="79"/>
        <v>31.25</v>
      </c>
      <c r="Q892" t="str">
        <f t="shared" si="78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0"/>
        <v>3</v>
      </c>
      <c r="P893" s="5">
        <f t="shared" si="79"/>
        <v>28.89</v>
      </c>
      <c r="Q893" t="str">
        <f t="shared" si="78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0"/>
        <v>41</v>
      </c>
      <c r="P894" s="5">
        <f t="shared" si="79"/>
        <v>143.82</v>
      </c>
      <c r="Q894" t="str">
        <f t="shared" ref="Q894:Q957" si="84">LEFT(N894,LEN(N894)-LEN(R894)-1)</f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0"/>
        <v>10</v>
      </c>
      <c r="P895" s="5">
        <f t="shared" si="79"/>
        <v>40</v>
      </c>
      <c r="Q895" t="str">
        <f t="shared" si="84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0"/>
        <v>39</v>
      </c>
      <c r="P896" s="5">
        <f t="shared" si="79"/>
        <v>147.81</v>
      </c>
      <c r="Q896" t="str">
        <f t="shared" si="84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0"/>
        <v>2</v>
      </c>
      <c r="P897" s="5">
        <f t="shared" si="79"/>
        <v>27.86</v>
      </c>
      <c r="Q897" t="str">
        <f t="shared" si="84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0"/>
        <v>40</v>
      </c>
      <c r="P898" s="5">
        <f t="shared" ref="P898:P961" si="85">IFERROR(ROUND(E898/L898, 2),"Canceled/NoBackers")</f>
        <v>44.44</v>
      </c>
      <c r="Q898" t="str">
        <f t="shared" si="84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6">ROUND((E899/D899)*100, 0)</f>
        <v>0</v>
      </c>
      <c r="P899" s="5" t="str">
        <f t="shared" si="85"/>
        <v>Canceled/NoBackers</v>
      </c>
      <c r="Q899" t="str">
        <f t="shared" si="84"/>
        <v>music</v>
      </c>
      <c r="R899" t="str">
        <f t="shared" ref="R899:R962" si="87">RIGHT(N899,LEN(N899)-FIND("/",N899))</f>
        <v>indie rock</v>
      </c>
      <c r="S899" s="9">
        <f t="shared" si="82"/>
        <v>41211.688750000001</v>
      </c>
      <c r="T899" s="9">
        <f t="shared" si="83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6"/>
        <v>3</v>
      </c>
      <c r="P900" s="5">
        <f t="shared" si="85"/>
        <v>35</v>
      </c>
      <c r="Q900" t="str">
        <f t="shared" si="84"/>
        <v>music</v>
      </c>
      <c r="R900" t="str">
        <f t="shared" si="87"/>
        <v>indie rock</v>
      </c>
      <c r="S900" s="9">
        <f t="shared" ref="S900:S963" si="88">(((J900/60)/60)/24)+DATE(1970,1,1)</f>
        <v>40878.758217592593</v>
      </c>
      <c r="T900" s="9">
        <f t="shared" ref="T900:T963" si="89"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6"/>
        <v>37</v>
      </c>
      <c r="P901" s="5">
        <f t="shared" si="85"/>
        <v>35</v>
      </c>
      <c r="Q901" t="str">
        <f t="shared" si="84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6"/>
        <v>0</v>
      </c>
      <c r="P902" s="5">
        <f t="shared" si="85"/>
        <v>10.5</v>
      </c>
      <c r="Q902" t="str">
        <f t="shared" si="84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6"/>
        <v>0</v>
      </c>
      <c r="P903" s="5" t="str">
        <f t="shared" si="85"/>
        <v>Canceled/NoBackers</v>
      </c>
      <c r="Q903" t="str">
        <f t="shared" si="84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6"/>
        <v>0</v>
      </c>
      <c r="P904" s="5">
        <f t="shared" si="85"/>
        <v>30</v>
      </c>
      <c r="Q904" t="str">
        <f t="shared" si="84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6"/>
        <v>3</v>
      </c>
      <c r="P905" s="5">
        <f t="shared" si="85"/>
        <v>40</v>
      </c>
      <c r="Q905" t="str">
        <f t="shared" si="84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6"/>
        <v>0</v>
      </c>
      <c r="P906" s="5">
        <f t="shared" si="85"/>
        <v>50.33</v>
      </c>
      <c r="Q906" t="str">
        <f t="shared" si="84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6"/>
        <v>3</v>
      </c>
      <c r="P907" s="5">
        <f t="shared" si="85"/>
        <v>32.67</v>
      </c>
      <c r="Q907" t="str">
        <f t="shared" si="84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6"/>
        <v>0</v>
      </c>
      <c r="P908" s="5" t="str">
        <f t="shared" si="85"/>
        <v>Canceled/NoBackers</v>
      </c>
      <c r="Q908" t="str">
        <f t="shared" si="84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6"/>
        <v>0</v>
      </c>
      <c r="P909" s="5" t="str">
        <f t="shared" si="85"/>
        <v>Canceled/NoBackers</v>
      </c>
      <c r="Q909" t="str">
        <f t="shared" si="84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6"/>
        <v>0</v>
      </c>
      <c r="P910" s="5" t="str">
        <f t="shared" si="85"/>
        <v>Canceled/NoBackers</v>
      </c>
      <c r="Q910" t="str">
        <f t="shared" si="84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6"/>
        <v>3</v>
      </c>
      <c r="P911" s="5">
        <f t="shared" si="85"/>
        <v>65</v>
      </c>
      <c r="Q911" t="str">
        <f t="shared" si="84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6"/>
        <v>22</v>
      </c>
      <c r="P912" s="5">
        <f t="shared" si="85"/>
        <v>24.6</v>
      </c>
      <c r="Q912" t="str">
        <f t="shared" si="84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6"/>
        <v>0</v>
      </c>
      <c r="P913" s="5" t="str">
        <f t="shared" si="85"/>
        <v>Canceled/NoBackers</v>
      </c>
      <c r="Q913" t="str">
        <f t="shared" si="84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6"/>
        <v>1</v>
      </c>
      <c r="P914" s="5">
        <f t="shared" si="85"/>
        <v>15</v>
      </c>
      <c r="Q914" t="str">
        <f t="shared" si="84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6"/>
        <v>7</v>
      </c>
      <c r="P915" s="5">
        <f t="shared" si="85"/>
        <v>82.58</v>
      </c>
      <c r="Q915" t="str">
        <f t="shared" si="84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6"/>
        <v>0</v>
      </c>
      <c r="P916" s="5" t="str">
        <f t="shared" si="85"/>
        <v>Canceled/NoBackers</v>
      </c>
      <c r="Q916" t="str">
        <f t="shared" si="84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6"/>
        <v>6</v>
      </c>
      <c r="P917" s="5">
        <f t="shared" si="85"/>
        <v>41.67</v>
      </c>
      <c r="Q917" t="str">
        <f t="shared" si="84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6"/>
        <v>0</v>
      </c>
      <c r="P918" s="5" t="str">
        <f t="shared" si="85"/>
        <v>Canceled/NoBackers</v>
      </c>
      <c r="Q918" t="str">
        <f t="shared" si="84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6"/>
        <v>1</v>
      </c>
      <c r="P919" s="5">
        <f t="shared" si="85"/>
        <v>30</v>
      </c>
      <c r="Q919" t="str">
        <f t="shared" si="84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6"/>
        <v>5</v>
      </c>
      <c r="P920" s="5">
        <f t="shared" si="85"/>
        <v>19.600000000000001</v>
      </c>
      <c r="Q920" t="str">
        <f t="shared" si="84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6"/>
        <v>1</v>
      </c>
      <c r="P921" s="5">
        <f t="shared" si="85"/>
        <v>100</v>
      </c>
      <c r="Q921" t="str">
        <f t="shared" si="84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6"/>
        <v>0</v>
      </c>
      <c r="P922" s="5" t="str">
        <f t="shared" si="85"/>
        <v>Canceled/NoBackers</v>
      </c>
      <c r="Q922" t="str">
        <f t="shared" si="84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6"/>
        <v>31</v>
      </c>
      <c r="P923" s="5">
        <f t="shared" si="85"/>
        <v>231.75</v>
      </c>
      <c r="Q923" t="str">
        <f t="shared" si="84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6"/>
        <v>21</v>
      </c>
      <c r="P924" s="5">
        <f t="shared" si="85"/>
        <v>189.33</v>
      </c>
      <c r="Q924" t="str">
        <f t="shared" si="84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6"/>
        <v>2</v>
      </c>
      <c r="P925" s="5">
        <f t="shared" si="85"/>
        <v>55</v>
      </c>
      <c r="Q925" t="str">
        <f t="shared" si="84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6"/>
        <v>11</v>
      </c>
      <c r="P926" s="5">
        <f t="shared" si="85"/>
        <v>21.8</v>
      </c>
      <c r="Q926" t="str">
        <f t="shared" si="84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6"/>
        <v>3</v>
      </c>
      <c r="P927" s="5">
        <f t="shared" si="85"/>
        <v>32</v>
      </c>
      <c r="Q927" t="str">
        <f t="shared" si="84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6"/>
        <v>0</v>
      </c>
      <c r="P928" s="5" t="str">
        <f t="shared" si="85"/>
        <v>Canceled/NoBackers</v>
      </c>
      <c r="Q928" t="str">
        <f t="shared" si="84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6"/>
        <v>0</v>
      </c>
      <c r="P929" s="5" t="str">
        <f t="shared" si="85"/>
        <v>Canceled/NoBackers</v>
      </c>
      <c r="Q929" t="str">
        <f t="shared" si="84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6"/>
        <v>11</v>
      </c>
      <c r="P930" s="5">
        <f t="shared" si="85"/>
        <v>56.25</v>
      </c>
      <c r="Q930" t="str">
        <f t="shared" si="84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6"/>
        <v>0</v>
      </c>
      <c r="P931" s="5" t="str">
        <f t="shared" si="85"/>
        <v>Canceled/NoBackers</v>
      </c>
      <c r="Q931" t="str">
        <f t="shared" si="84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6"/>
        <v>38</v>
      </c>
      <c r="P932" s="5">
        <f t="shared" si="85"/>
        <v>69</v>
      </c>
      <c r="Q932" t="str">
        <f t="shared" si="84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6"/>
        <v>7</v>
      </c>
      <c r="P933" s="5">
        <f t="shared" si="85"/>
        <v>18.71</v>
      </c>
      <c r="Q933" t="str">
        <f t="shared" si="84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6"/>
        <v>15</v>
      </c>
      <c r="P934" s="5">
        <f t="shared" si="85"/>
        <v>46.03</v>
      </c>
      <c r="Q934" t="str">
        <f t="shared" si="84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6"/>
        <v>6</v>
      </c>
      <c r="P935" s="5">
        <f t="shared" si="85"/>
        <v>60</v>
      </c>
      <c r="Q935" t="str">
        <f t="shared" si="84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6"/>
        <v>30</v>
      </c>
      <c r="P936" s="5">
        <f t="shared" si="85"/>
        <v>50.67</v>
      </c>
      <c r="Q936" t="str">
        <f t="shared" si="84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6"/>
        <v>1</v>
      </c>
      <c r="P937" s="5">
        <f t="shared" si="85"/>
        <v>25</v>
      </c>
      <c r="Q937" t="str">
        <f t="shared" si="84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6"/>
        <v>0</v>
      </c>
      <c r="P938" s="5" t="str">
        <f t="shared" si="85"/>
        <v>Canceled/NoBackers</v>
      </c>
      <c r="Q938" t="str">
        <f t="shared" si="84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6"/>
        <v>1</v>
      </c>
      <c r="P939" s="5">
        <f t="shared" si="85"/>
        <v>20</v>
      </c>
      <c r="Q939" t="str">
        <f t="shared" si="84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6"/>
        <v>0</v>
      </c>
      <c r="P940" s="5">
        <f t="shared" si="85"/>
        <v>25</v>
      </c>
      <c r="Q940" t="str">
        <f t="shared" si="84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6"/>
        <v>1</v>
      </c>
      <c r="P941" s="5">
        <f t="shared" si="85"/>
        <v>20</v>
      </c>
      <c r="Q941" t="str">
        <f t="shared" si="84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6"/>
        <v>17</v>
      </c>
      <c r="P942" s="5">
        <f t="shared" si="85"/>
        <v>110.29</v>
      </c>
      <c r="Q942" t="str">
        <f t="shared" si="84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6"/>
        <v>2</v>
      </c>
      <c r="P943" s="5">
        <f t="shared" si="85"/>
        <v>37.450000000000003</v>
      </c>
      <c r="Q943" t="str">
        <f t="shared" si="84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6"/>
        <v>9</v>
      </c>
      <c r="P944" s="5">
        <f t="shared" si="85"/>
        <v>41.75</v>
      </c>
      <c r="Q944" t="str">
        <f t="shared" si="84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6"/>
        <v>10</v>
      </c>
      <c r="P945" s="5">
        <f t="shared" si="85"/>
        <v>24.08</v>
      </c>
      <c r="Q945" t="str">
        <f t="shared" si="84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6"/>
        <v>13</v>
      </c>
      <c r="P946" s="5">
        <f t="shared" si="85"/>
        <v>69.41</v>
      </c>
      <c r="Q946" t="str">
        <f t="shared" si="84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6"/>
        <v>2</v>
      </c>
      <c r="P947" s="5">
        <f t="shared" si="85"/>
        <v>155.25</v>
      </c>
      <c r="Q947" t="str">
        <f t="shared" si="84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6"/>
        <v>2</v>
      </c>
      <c r="P948" s="5">
        <f t="shared" si="85"/>
        <v>57.2</v>
      </c>
      <c r="Q948" t="str">
        <f t="shared" si="84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6"/>
        <v>0</v>
      </c>
      <c r="P949" s="5" t="str">
        <f t="shared" si="85"/>
        <v>Canceled/NoBackers</v>
      </c>
      <c r="Q949" t="str">
        <f t="shared" si="84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6"/>
        <v>12</v>
      </c>
      <c r="P950" s="5">
        <f t="shared" si="85"/>
        <v>60</v>
      </c>
      <c r="Q950" t="str">
        <f t="shared" si="84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6"/>
        <v>1</v>
      </c>
      <c r="P951" s="5">
        <f t="shared" si="85"/>
        <v>39</v>
      </c>
      <c r="Q951" t="str">
        <f t="shared" si="84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6"/>
        <v>28</v>
      </c>
      <c r="P952" s="5">
        <f t="shared" si="85"/>
        <v>58.42</v>
      </c>
      <c r="Q952" t="str">
        <f t="shared" si="84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6"/>
        <v>38</v>
      </c>
      <c r="P953" s="5">
        <f t="shared" si="85"/>
        <v>158.63999999999999</v>
      </c>
      <c r="Q953" t="str">
        <f t="shared" si="84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6"/>
        <v>40</v>
      </c>
      <c r="P954" s="5">
        <f t="shared" si="85"/>
        <v>99.86</v>
      </c>
      <c r="Q954" t="str">
        <f t="shared" si="84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6"/>
        <v>1</v>
      </c>
      <c r="P955" s="5">
        <f t="shared" si="85"/>
        <v>25.2</v>
      </c>
      <c r="Q955" t="str">
        <f t="shared" si="84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6"/>
        <v>43</v>
      </c>
      <c r="P956" s="5">
        <f t="shared" si="85"/>
        <v>89.19</v>
      </c>
      <c r="Q956" t="str">
        <f t="shared" si="84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6"/>
        <v>6</v>
      </c>
      <c r="P957" s="5">
        <f t="shared" si="85"/>
        <v>182.62</v>
      </c>
      <c r="Q957" t="str">
        <f t="shared" si="84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6"/>
        <v>2</v>
      </c>
      <c r="P958" s="5">
        <f t="shared" si="85"/>
        <v>50.65</v>
      </c>
      <c r="Q958" t="str">
        <f t="shared" ref="Q958:Q1021" si="90">LEFT(N958,LEN(N958)-LEN(R958)-1)</f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6"/>
        <v>2</v>
      </c>
      <c r="P959" s="5">
        <f t="shared" si="85"/>
        <v>33.29</v>
      </c>
      <c r="Q959" t="str">
        <f t="shared" si="90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6"/>
        <v>11</v>
      </c>
      <c r="P960" s="5">
        <f t="shared" si="85"/>
        <v>51.82</v>
      </c>
      <c r="Q960" t="str">
        <f t="shared" si="90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6"/>
        <v>39</v>
      </c>
      <c r="P961" s="5">
        <f t="shared" si="85"/>
        <v>113.63</v>
      </c>
      <c r="Q961" t="str">
        <f t="shared" si="90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6"/>
        <v>46</v>
      </c>
      <c r="P962" s="5">
        <f t="shared" ref="P962:P1025" si="91">IFERROR(ROUND(E962/L962, 2),"Canceled/NoBackers")</f>
        <v>136.46</v>
      </c>
      <c r="Q962" t="str">
        <f t="shared" si="90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2">ROUND((E963/D963)*100, 0)</f>
        <v>42</v>
      </c>
      <c r="P963" s="5">
        <f t="shared" si="91"/>
        <v>364.35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9">
        <f t="shared" si="88"/>
        <v>42740.693692129629</v>
      </c>
      <c r="T963" s="9">
        <f t="shared" si="89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2"/>
        <v>28</v>
      </c>
      <c r="P964" s="5">
        <f t="shared" si="91"/>
        <v>19.239999999999998</v>
      </c>
      <c r="Q964" t="str">
        <f t="shared" si="90"/>
        <v>technology</v>
      </c>
      <c r="R964" t="str">
        <f t="shared" si="93"/>
        <v>wearables</v>
      </c>
      <c r="S964" s="9">
        <f t="shared" ref="S964:S1027" si="94">(((J964/60)/60)/24)+DATE(1970,1,1)</f>
        <v>42373.712418981479</v>
      </c>
      <c r="T964" s="9">
        <f t="shared" ref="T964:T1027" si="95"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2"/>
        <v>1</v>
      </c>
      <c r="P965" s="5">
        <f t="shared" si="91"/>
        <v>41.89</v>
      </c>
      <c r="Q965" t="str">
        <f t="shared" si="90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2"/>
        <v>1</v>
      </c>
      <c r="P966" s="5">
        <f t="shared" si="91"/>
        <v>30.31</v>
      </c>
      <c r="Q966" t="str">
        <f t="shared" si="90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2"/>
        <v>1</v>
      </c>
      <c r="P967" s="5">
        <f t="shared" si="91"/>
        <v>49.67</v>
      </c>
      <c r="Q967" t="str">
        <f t="shared" si="90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2"/>
        <v>15</v>
      </c>
      <c r="P968" s="5">
        <f t="shared" si="91"/>
        <v>59.2</v>
      </c>
      <c r="Q968" t="str">
        <f t="shared" si="90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2"/>
        <v>18</v>
      </c>
      <c r="P969" s="5">
        <f t="shared" si="91"/>
        <v>43.98</v>
      </c>
      <c r="Q969" t="str">
        <f t="shared" si="90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2"/>
        <v>1</v>
      </c>
      <c r="P970" s="5">
        <f t="shared" si="91"/>
        <v>26.5</v>
      </c>
      <c r="Q970" t="str">
        <f t="shared" si="90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2"/>
        <v>47</v>
      </c>
      <c r="P971" s="5">
        <f t="shared" si="91"/>
        <v>1272.73</v>
      </c>
      <c r="Q971" t="str">
        <f t="shared" si="90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2"/>
        <v>46</v>
      </c>
      <c r="P972" s="5">
        <f t="shared" si="91"/>
        <v>164</v>
      </c>
      <c r="Q972" t="str">
        <f t="shared" si="90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2"/>
        <v>0</v>
      </c>
      <c r="P973" s="5">
        <f t="shared" si="91"/>
        <v>45.2</v>
      </c>
      <c r="Q973" t="str">
        <f t="shared" si="90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2"/>
        <v>35</v>
      </c>
      <c r="P974" s="5">
        <f t="shared" si="91"/>
        <v>153.88999999999999</v>
      </c>
      <c r="Q974" t="str">
        <f t="shared" si="90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2"/>
        <v>2</v>
      </c>
      <c r="P975" s="5">
        <f t="shared" si="91"/>
        <v>51.38</v>
      </c>
      <c r="Q975" t="str">
        <f t="shared" si="90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2"/>
        <v>1</v>
      </c>
      <c r="P976" s="5">
        <f t="shared" si="91"/>
        <v>93.33</v>
      </c>
      <c r="Q976" t="str">
        <f t="shared" si="90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2"/>
        <v>3</v>
      </c>
      <c r="P977" s="5">
        <f t="shared" si="91"/>
        <v>108.63</v>
      </c>
      <c r="Q977" t="str">
        <f t="shared" si="90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2"/>
        <v>2</v>
      </c>
      <c r="P978" s="5">
        <f t="shared" si="91"/>
        <v>160.5</v>
      </c>
      <c r="Q978" t="str">
        <f t="shared" si="90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2"/>
        <v>34</v>
      </c>
      <c r="P979" s="5">
        <f t="shared" si="91"/>
        <v>75.75</v>
      </c>
      <c r="Q979" t="str">
        <f t="shared" si="90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2"/>
        <v>56</v>
      </c>
      <c r="P980" s="5">
        <f t="shared" si="91"/>
        <v>790.84</v>
      </c>
      <c r="Q980" t="str">
        <f t="shared" si="90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2"/>
        <v>83</v>
      </c>
      <c r="P981" s="5">
        <f t="shared" si="91"/>
        <v>301.94</v>
      </c>
      <c r="Q981" t="str">
        <f t="shared" si="90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2"/>
        <v>15</v>
      </c>
      <c r="P982" s="5">
        <f t="shared" si="91"/>
        <v>47.94</v>
      </c>
      <c r="Q982" t="str">
        <f t="shared" si="90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2"/>
        <v>0</v>
      </c>
      <c r="P983" s="5">
        <f t="shared" si="91"/>
        <v>2.75</v>
      </c>
      <c r="Q983" t="str">
        <f t="shared" si="90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2"/>
        <v>0</v>
      </c>
      <c r="P984" s="5">
        <f t="shared" si="91"/>
        <v>1</v>
      </c>
      <c r="Q984" t="str">
        <f t="shared" si="90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2"/>
        <v>30</v>
      </c>
      <c r="P985" s="5">
        <f t="shared" si="91"/>
        <v>171.79</v>
      </c>
      <c r="Q985" t="str">
        <f t="shared" si="90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2"/>
        <v>1</v>
      </c>
      <c r="P986" s="5">
        <f t="shared" si="91"/>
        <v>35.33</v>
      </c>
      <c r="Q986" t="str">
        <f t="shared" si="90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2"/>
        <v>6</v>
      </c>
      <c r="P987" s="5">
        <f t="shared" si="91"/>
        <v>82.09</v>
      </c>
      <c r="Q987" t="str">
        <f t="shared" si="90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2"/>
        <v>13</v>
      </c>
      <c r="P988" s="5">
        <f t="shared" si="91"/>
        <v>110.87</v>
      </c>
      <c r="Q988" t="str">
        <f t="shared" si="90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2"/>
        <v>13</v>
      </c>
      <c r="P989" s="5">
        <f t="shared" si="91"/>
        <v>161.22</v>
      </c>
      <c r="Q989" t="str">
        <f t="shared" si="90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2"/>
        <v>0</v>
      </c>
      <c r="P990" s="5" t="str">
        <f t="shared" si="91"/>
        <v>Canceled/NoBackers</v>
      </c>
      <c r="Q990" t="str">
        <f t="shared" si="90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2"/>
        <v>17</v>
      </c>
      <c r="P991" s="5">
        <f t="shared" si="91"/>
        <v>52.41</v>
      </c>
      <c r="Q991" t="str">
        <f t="shared" si="90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2"/>
        <v>0</v>
      </c>
      <c r="P992" s="5">
        <f t="shared" si="91"/>
        <v>13</v>
      </c>
      <c r="Q992" t="str">
        <f t="shared" si="90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2"/>
        <v>4</v>
      </c>
      <c r="P993" s="5">
        <f t="shared" si="91"/>
        <v>30.29</v>
      </c>
      <c r="Q993" t="str">
        <f t="shared" si="90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2"/>
        <v>0</v>
      </c>
      <c r="P994" s="5">
        <f t="shared" si="91"/>
        <v>116.75</v>
      </c>
      <c r="Q994" t="str">
        <f t="shared" si="90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2"/>
        <v>25</v>
      </c>
      <c r="P995" s="5">
        <f t="shared" si="91"/>
        <v>89.6</v>
      </c>
      <c r="Q995" t="str">
        <f t="shared" si="90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2"/>
        <v>2</v>
      </c>
      <c r="P996" s="5">
        <f t="shared" si="91"/>
        <v>424.45</v>
      </c>
      <c r="Q996" t="str">
        <f t="shared" si="90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2"/>
        <v>7</v>
      </c>
      <c r="P997" s="5">
        <f t="shared" si="91"/>
        <v>80.67</v>
      </c>
      <c r="Q997" t="str">
        <f t="shared" si="90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2"/>
        <v>2</v>
      </c>
      <c r="P998" s="5">
        <f t="shared" si="91"/>
        <v>13</v>
      </c>
      <c r="Q998" t="str">
        <f t="shared" si="90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2"/>
        <v>1</v>
      </c>
      <c r="P999" s="5">
        <f t="shared" si="91"/>
        <v>8.1300000000000008</v>
      </c>
      <c r="Q999" t="str">
        <f t="shared" si="90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2"/>
        <v>59</v>
      </c>
      <c r="P1000" s="5">
        <f t="shared" si="91"/>
        <v>153.43</v>
      </c>
      <c r="Q1000" t="str">
        <f t="shared" si="90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2"/>
        <v>8</v>
      </c>
      <c r="P1001" s="5">
        <f t="shared" si="91"/>
        <v>292.08</v>
      </c>
      <c r="Q1001" t="str">
        <f t="shared" si="90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2"/>
        <v>2</v>
      </c>
      <c r="P1002" s="5">
        <f t="shared" si="91"/>
        <v>3304</v>
      </c>
      <c r="Q1002" t="str">
        <f t="shared" si="90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2"/>
        <v>104</v>
      </c>
      <c r="P1003" s="5">
        <f t="shared" si="91"/>
        <v>1300</v>
      </c>
      <c r="Q1003" t="str">
        <f t="shared" si="90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2"/>
        <v>30</v>
      </c>
      <c r="P1004" s="5">
        <f t="shared" si="91"/>
        <v>134.55000000000001</v>
      </c>
      <c r="Q1004" t="str">
        <f t="shared" si="90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2"/>
        <v>16</v>
      </c>
      <c r="P1005" s="5">
        <f t="shared" si="91"/>
        <v>214.07</v>
      </c>
      <c r="Q1005" t="str">
        <f t="shared" si="90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2"/>
        <v>82</v>
      </c>
      <c r="P1006" s="5">
        <f t="shared" si="91"/>
        <v>216.34</v>
      </c>
      <c r="Q1006" t="str">
        <f t="shared" si="90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2"/>
        <v>75</v>
      </c>
      <c r="P1007" s="5">
        <f t="shared" si="91"/>
        <v>932.31</v>
      </c>
      <c r="Q1007" t="str">
        <f t="shared" si="90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2"/>
        <v>6</v>
      </c>
      <c r="P1008" s="5">
        <f t="shared" si="91"/>
        <v>29.25</v>
      </c>
      <c r="Q1008" t="str">
        <f t="shared" si="90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2"/>
        <v>44</v>
      </c>
      <c r="P1009" s="5">
        <f t="shared" si="91"/>
        <v>174.95</v>
      </c>
      <c r="Q1009" t="str">
        <f t="shared" si="90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2"/>
        <v>0</v>
      </c>
      <c r="P1010" s="5">
        <f t="shared" si="91"/>
        <v>250</v>
      </c>
      <c r="Q1010" t="str">
        <f t="shared" si="90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2"/>
        <v>13</v>
      </c>
      <c r="P1011" s="5">
        <f t="shared" si="91"/>
        <v>65</v>
      </c>
      <c r="Q1011" t="str">
        <f t="shared" si="90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2"/>
        <v>0</v>
      </c>
      <c r="P1012" s="5">
        <f t="shared" si="91"/>
        <v>55</v>
      </c>
      <c r="Q1012" t="str">
        <f t="shared" si="90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2"/>
        <v>0</v>
      </c>
      <c r="P1013" s="5">
        <f t="shared" si="91"/>
        <v>75</v>
      </c>
      <c r="Q1013" t="str">
        <f t="shared" si="90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2"/>
        <v>21535</v>
      </c>
      <c r="P1014" s="5">
        <f t="shared" si="91"/>
        <v>1389.36</v>
      </c>
      <c r="Q1014" t="str">
        <f t="shared" si="90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2"/>
        <v>35</v>
      </c>
      <c r="P1015" s="5">
        <f t="shared" si="91"/>
        <v>95.91</v>
      </c>
      <c r="Q1015" t="str">
        <f t="shared" si="90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2"/>
        <v>31</v>
      </c>
      <c r="P1016" s="5">
        <f t="shared" si="91"/>
        <v>191.25</v>
      </c>
      <c r="Q1016" t="str">
        <f t="shared" si="90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2"/>
        <v>3</v>
      </c>
      <c r="P1017" s="5">
        <f t="shared" si="91"/>
        <v>40</v>
      </c>
      <c r="Q1017" t="str">
        <f t="shared" si="90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2"/>
        <v>3</v>
      </c>
      <c r="P1018" s="5">
        <f t="shared" si="91"/>
        <v>74.790000000000006</v>
      </c>
      <c r="Q1018" t="str">
        <f t="shared" si="90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2"/>
        <v>23</v>
      </c>
      <c r="P1019" s="5">
        <f t="shared" si="91"/>
        <v>161.12</v>
      </c>
      <c r="Q1019" t="str">
        <f t="shared" si="90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2"/>
        <v>3</v>
      </c>
      <c r="P1020" s="5">
        <f t="shared" si="91"/>
        <v>88.71</v>
      </c>
      <c r="Q1020" t="str">
        <f t="shared" si="90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2"/>
        <v>47</v>
      </c>
      <c r="P1021" s="5">
        <f t="shared" si="91"/>
        <v>53.25</v>
      </c>
      <c r="Q1021" t="str">
        <f t="shared" si="90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2"/>
        <v>206</v>
      </c>
      <c r="P1022" s="5">
        <f t="shared" si="91"/>
        <v>106.2</v>
      </c>
      <c r="Q1022" t="str">
        <f t="shared" ref="Q1022:Q1085" si="96">LEFT(N1022,LEN(N1022)-LEN(R1022)-1)</f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2"/>
        <v>352</v>
      </c>
      <c r="P1023" s="5">
        <f t="shared" si="91"/>
        <v>22.08</v>
      </c>
      <c r="Q1023" t="str">
        <f t="shared" si="96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2"/>
        <v>115</v>
      </c>
      <c r="P1024" s="5">
        <f t="shared" si="91"/>
        <v>31.05</v>
      </c>
      <c r="Q1024" t="str">
        <f t="shared" si="96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2"/>
        <v>237</v>
      </c>
      <c r="P1025" s="5">
        <f t="shared" si="91"/>
        <v>36.21</v>
      </c>
      <c r="Q1025" t="str">
        <f t="shared" si="96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2"/>
        <v>119</v>
      </c>
      <c r="P1026" s="5">
        <f t="shared" ref="P1026:P1089" si="97">IFERROR(ROUND(E1026/L1026, 2),"Canceled/NoBackers")</f>
        <v>388.98</v>
      </c>
      <c r="Q1026" t="str">
        <f t="shared" si="96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8">ROUND((E1027/D1027)*100, 0)</f>
        <v>110</v>
      </c>
      <c r="P1027" s="5">
        <f t="shared" si="97"/>
        <v>71.849999999999994</v>
      </c>
      <c r="Q1027" t="str">
        <f t="shared" si="96"/>
        <v>music</v>
      </c>
      <c r="R1027" t="str">
        <f t="shared" ref="R1027:R1090" si="99">RIGHT(N1027,LEN(N1027)-FIND("/",N1027))</f>
        <v>electronic music</v>
      </c>
      <c r="S1027" s="9">
        <f t="shared" si="94"/>
        <v>42049.833761574075</v>
      </c>
      <c r="T1027" s="9">
        <f t="shared" si="95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8"/>
        <v>100</v>
      </c>
      <c r="P1028" s="5">
        <f t="shared" si="97"/>
        <v>57.38</v>
      </c>
      <c r="Q1028" t="str">
        <f t="shared" si="96"/>
        <v>music</v>
      </c>
      <c r="R1028" t="str">
        <f t="shared" si="99"/>
        <v>electronic music</v>
      </c>
      <c r="S1028" s="9">
        <f t="shared" ref="S1028:S1091" si="100">(((J1028/60)/60)/24)+DATE(1970,1,1)</f>
        <v>42426.407592592594</v>
      </c>
      <c r="T1028" s="9">
        <f t="shared" ref="T1028:T1091" si="101"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8"/>
        <v>103</v>
      </c>
      <c r="P1029" s="5">
        <f t="shared" si="97"/>
        <v>69.67</v>
      </c>
      <c r="Q1029" t="str">
        <f t="shared" si="96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8"/>
        <v>117</v>
      </c>
      <c r="P1030" s="5">
        <f t="shared" si="97"/>
        <v>45.99</v>
      </c>
      <c r="Q1030" t="str">
        <f t="shared" si="96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8"/>
        <v>112</v>
      </c>
      <c r="P1031" s="5">
        <f t="shared" si="97"/>
        <v>79.260000000000005</v>
      </c>
      <c r="Q1031" t="str">
        <f t="shared" si="96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8"/>
        <v>342</v>
      </c>
      <c r="P1032" s="5">
        <f t="shared" si="97"/>
        <v>43.03</v>
      </c>
      <c r="Q1032" t="str">
        <f t="shared" si="96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8"/>
        <v>107</v>
      </c>
      <c r="P1033" s="5">
        <f t="shared" si="97"/>
        <v>108.48</v>
      </c>
      <c r="Q1033" t="str">
        <f t="shared" si="96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8"/>
        <v>108</v>
      </c>
      <c r="P1034" s="5">
        <f t="shared" si="97"/>
        <v>61.03</v>
      </c>
      <c r="Q1034" t="str">
        <f t="shared" si="96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8"/>
        <v>103</v>
      </c>
      <c r="P1035" s="5">
        <f t="shared" si="97"/>
        <v>50.59</v>
      </c>
      <c r="Q1035" t="str">
        <f t="shared" si="96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8"/>
        <v>130</v>
      </c>
      <c r="P1036" s="5">
        <f t="shared" si="97"/>
        <v>39.159999999999997</v>
      </c>
      <c r="Q1036" t="str">
        <f t="shared" si="96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8"/>
        <v>108</v>
      </c>
      <c r="P1037" s="5">
        <f t="shared" si="97"/>
        <v>65.16</v>
      </c>
      <c r="Q1037" t="str">
        <f t="shared" si="96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8"/>
        <v>112</v>
      </c>
      <c r="P1038" s="5">
        <f t="shared" si="97"/>
        <v>23.96</v>
      </c>
      <c r="Q1038" t="str">
        <f t="shared" si="96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8"/>
        <v>102</v>
      </c>
      <c r="P1039" s="5">
        <f t="shared" si="97"/>
        <v>48.62</v>
      </c>
      <c r="Q1039" t="str">
        <f t="shared" si="96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8"/>
        <v>145</v>
      </c>
      <c r="P1040" s="5">
        <f t="shared" si="97"/>
        <v>35.74</v>
      </c>
      <c r="Q1040" t="str">
        <f t="shared" si="96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8"/>
        <v>128</v>
      </c>
      <c r="P1041" s="5">
        <f t="shared" si="97"/>
        <v>21.37</v>
      </c>
      <c r="Q1041" t="str">
        <f t="shared" si="96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8"/>
        <v>0</v>
      </c>
      <c r="P1042" s="5">
        <f t="shared" si="97"/>
        <v>250</v>
      </c>
      <c r="Q1042" t="str">
        <f t="shared" si="96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8"/>
        <v>0</v>
      </c>
      <c r="P1043" s="5" t="str">
        <f t="shared" si="97"/>
        <v>Canceled/NoBackers</v>
      </c>
      <c r="Q1043" t="str">
        <f t="shared" si="96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8"/>
        <v>2</v>
      </c>
      <c r="P1044" s="5">
        <f t="shared" si="97"/>
        <v>10</v>
      </c>
      <c r="Q1044" t="str">
        <f t="shared" si="96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8"/>
        <v>9</v>
      </c>
      <c r="P1045" s="5">
        <f t="shared" si="97"/>
        <v>29.24</v>
      </c>
      <c r="Q1045" t="str">
        <f t="shared" si="96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8"/>
        <v>0</v>
      </c>
      <c r="P1046" s="5">
        <f t="shared" si="97"/>
        <v>3</v>
      </c>
      <c r="Q1046" t="str">
        <f t="shared" si="96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8"/>
        <v>3</v>
      </c>
      <c r="P1047" s="5">
        <f t="shared" si="97"/>
        <v>33.25</v>
      </c>
      <c r="Q1047" t="str">
        <f t="shared" si="96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8"/>
        <v>0</v>
      </c>
      <c r="P1048" s="5" t="str">
        <f t="shared" si="97"/>
        <v>Canceled/NoBackers</v>
      </c>
      <c r="Q1048" t="str">
        <f t="shared" si="96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8"/>
        <v>0</v>
      </c>
      <c r="P1049" s="5">
        <f t="shared" si="97"/>
        <v>1</v>
      </c>
      <c r="Q1049" t="str">
        <f t="shared" si="96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8"/>
        <v>1</v>
      </c>
      <c r="P1050" s="5">
        <f t="shared" si="97"/>
        <v>53</v>
      </c>
      <c r="Q1050" t="str">
        <f t="shared" si="96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8"/>
        <v>0</v>
      </c>
      <c r="P1051" s="5" t="str">
        <f t="shared" si="97"/>
        <v>Canceled/NoBackers</v>
      </c>
      <c r="Q1051" t="str">
        <f t="shared" si="96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8"/>
        <v>0</v>
      </c>
      <c r="P1052" s="5" t="str">
        <f t="shared" si="97"/>
        <v>Canceled/NoBackers</v>
      </c>
      <c r="Q1052" t="str">
        <f t="shared" si="96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8"/>
        <v>0</v>
      </c>
      <c r="P1053" s="5" t="str">
        <f t="shared" si="97"/>
        <v>Canceled/NoBackers</v>
      </c>
      <c r="Q1053" t="str">
        <f t="shared" si="96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8"/>
        <v>0</v>
      </c>
      <c r="P1054" s="5" t="str">
        <f t="shared" si="97"/>
        <v>Canceled/NoBackers</v>
      </c>
      <c r="Q1054" t="str">
        <f t="shared" si="96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8"/>
        <v>1</v>
      </c>
      <c r="P1055" s="5">
        <f t="shared" si="97"/>
        <v>15</v>
      </c>
      <c r="Q1055" t="str">
        <f t="shared" si="96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8"/>
        <v>0</v>
      </c>
      <c r="P1056" s="5" t="str">
        <f t="shared" si="97"/>
        <v>Canceled/NoBackers</v>
      </c>
      <c r="Q1056" t="str">
        <f t="shared" si="96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8"/>
        <v>0</v>
      </c>
      <c r="P1057" s="5" t="str">
        <f t="shared" si="97"/>
        <v>Canceled/NoBackers</v>
      </c>
      <c r="Q1057" t="str">
        <f t="shared" si="96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8"/>
        <v>0</v>
      </c>
      <c r="P1058" s="5" t="str">
        <f t="shared" si="97"/>
        <v>Canceled/NoBackers</v>
      </c>
      <c r="Q1058" t="str">
        <f t="shared" si="96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8"/>
        <v>0</v>
      </c>
      <c r="P1059" s="5" t="str">
        <f t="shared" si="97"/>
        <v>Canceled/NoBackers</v>
      </c>
      <c r="Q1059" t="str">
        <f t="shared" si="96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8"/>
        <v>0</v>
      </c>
      <c r="P1060" s="5" t="str">
        <f t="shared" si="97"/>
        <v>Canceled/NoBackers</v>
      </c>
      <c r="Q1060" t="str">
        <f t="shared" si="96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8"/>
        <v>0</v>
      </c>
      <c r="P1061" s="5" t="str">
        <f t="shared" si="97"/>
        <v>Canceled/NoBackers</v>
      </c>
      <c r="Q1061" t="str">
        <f t="shared" si="96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8"/>
        <v>1</v>
      </c>
      <c r="P1062" s="5">
        <f t="shared" si="97"/>
        <v>50</v>
      </c>
      <c r="Q1062" t="str">
        <f t="shared" si="96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8"/>
        <v>0</v>
      </c>
      <c r="P1063" s="5" t="str">
        <f t="shared" si="97"/>
        <v>Canceled/NoBackers</v>
      </c>
      <c r="Q1063" t="str">
        <f t="shared" si="96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8"/>
        <v>95</v>
      </c>
      <c r="P1064" s="5">
        <f t="shared" si="97"/>
        <v>47.5</v>
      </c>
      <c r="Q1064" t="str">
        <f t="shared" si="96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8"/>
        <v>0</v>
      </c>
      <c r="P1065" s="5" t="str">
        <f t="shared" si="97"/>
        <v>Canceled/NoBackers</v>
      </c>
      <c r="Q1065" t="str">
        <f t="shared" si="96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8"/>
        <v>9</v>
      </c>
      <c r="P1066" s="5">
        <f t="shared" si="97"/>
        <v>65.67</v>
      </c>
      <c r="Q1066" t="str">
        <f t="shared" si="96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8"/>
        <v>3</v>
      </c>
      <c r="P1067" s="5">
        <f t="shared" si="97"/>
        <v>16.2</v>
      </c>
      <c r="Q1067" t="str">
        <f t="shared" si="96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8"/>
        <v>3</v>
      </c>
      <c r="P1068" s="5">
        <f t="shared" si="97"/>
        <v>34.130000000000003</v>
      </c>
      <c r="Q1068" t="str">
        <f t="shared" si="96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8"/>
        <v>26</v>
      </c>
      <c r="P1069" s="5">
        <f t="shared" si="97"/>
        <v>13</v>
      </c>
      <c r="Q1069" t="str">
        <f t="shared" si="96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8"/>
        <v>0</v>
      </c>
      <c r="P1070" s="5">
        <f t="shared" si="97"/>
        <v>11.25</v>
      </c>
      <c r="Q1070" t="str">
        <f t="shared" si="96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8"/>
        <v>39</v>
      </c>
      <c r="P1071" s="5">
        <f t="shared" si="97"/>
        <v>40.479999999999997</v>
      </c>
      <c r="Q1071" t="str">
        <f t="shared" si="96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8"/>
        <v>1</v>
      </c>
      <c r="P1072" s="5">
        <f t="shared" si="97"/>
        <v>35</v>
      </c>
      <c r="Q1072" t="str">
        <f t="shared" si="96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8"/>
        <v>0</v>
      </c>
      <c r="P1073" s="5" t="str">
        <f t="shared" si="97"/>
        <v>Canceled/NoBackers</v>
      </c>
      <c r="Q1073" t="str">
        <f t="shared" si="96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8"/>
        <v>0</v>
      </c>
      <c r="P1074" s="5">
        <f t="shared" si="97"/>
        <v>12.75</v>
      </c>
      <c r="Q1074" t="str">
        <f t="shared" si="96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8"/>
        <v>1</v>
      </c>
      <c r="P1075" s="5">
        <f t="shared" si="97"/>
        <v>10</v>
      </c>
      <c r="Q1075" t="str">
        <f t="shared" si="96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8"/>
        <v>6</v>
      </c>
      <c r="P1076" s="5">
        <f t="shared" si="97"/>
        <v>113.57</v>
      </c>
      <c r="Q1076" t="str">
        <f t="shared" si="96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8"/>
        <v>5</v>
      </c>
      <c r="P1077" s="5">
        <f t="shared" si="97"/>
        <v>15</v>
      </c>
      <c r="Q1077" t="str">
        <f t="shared" si="96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8"/>
        <v>63</v>
      </c>
      <c r="P1078" s="5">
        <f t="shared" si="97"/>
        <v>48.28</v>
      </c>
      <c r="Q1078" t="str">
        <f t="shared" si="96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8"/>
        <v>29</v>
      </c>
      <c r="P1079" s="5">
        <f t="shared" si="97"/>
        <v>43.98</v>
      </c>
      <c r="Q1079" t="str">
        <f t="shared" si="96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8"/>
        <v>8</v>
      </c>
      <c r="P1080" s="5">
        <f t="shared" si="97"/>
        <v>9</v>
      </c>
      <c r="Q1080" t="str">
        <f t="shared" si="96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8"/>
        <v>3</v>
      </c>
      <c r="P1081" s="5">
        <f t="shared" si="97"/>
        <v>37.67</v>
      </c>
      <c r="Q1081" t="str">
        <f t="shared" si="96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8"/>
        <v>9</v>
      </c>
      <c r="P1082" s="5">
        <f t="shared" si="97"/>
        <v>18.579999999999998</v>
      </c>
      <c r="Q1082" t="str">
        <f t="shared" si="96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8"/>
        <v>0</v>
      </c>
      <c r="P1083" s="5">
        <f t="shared" si="97"/>
        <v>3</v>
      </c>
      <c r="Q1083" t="str">
        <f t="shared" si="96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8"/>
        <v>1</v>
      </c>
      <c r="P1084" s="5">
        <f t="shared" si="97"/>
        <v>18.670000000000002</v>
      </c>
      <c r="Q1084" t="str">
        <f t="shared" si="96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8"/>
        <v>1</v>
      </c>
      <c r="P1085" s="5">
        <f t="shared" si="97"/>
        <v>410</v>
      </c>
      <c r="Q1085" t="str">
        <f t="shared" si="96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8"/>
        <v>0</v>
      </c>
      <c r="P1086" s="5" t="str">
        <f t="shared" si="97"/>
        <v>Canceled/NoBackers</v>
      </c>
      <c r="Q1086" t="str">
        <f t="shared" ref="Q1086:Q1149" si="102">LEFT(N1086,LEN(N1086)-LEN(R1086)-1)</f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8"/>
        <v>3</v>
      </c>
      <c r="P1087" s="5">
        <f t="shared" si="97"/>
        <v>114</v>
      </c>
      <c r="Q1087" t="str">
        <f t="shared" si="102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8"/>
        <v>0</v>
      </c>
      <c r="P1088" s="5">
        <f t="shared" si="97"/>
        <v>7.5</v>
      </c>
      <c r="Q1088" t="str">
        <f t="shared" si="102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8"/>
        <v>0</v>
      </c>
      <c r="P1089" s="5" t="str">
        <f t="shared" si="97"/>
        <v>Canceled/NoBackers</v>
      </c>
      <c r="Q1089" t="str">
        <f t="shared" si="102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8"/>
        <v>14</v>
      </c>
      <c r="P1090" s="5">
        <f t="shared" ref="P1090:P1153" si="103">IFERROR(ROUND(E1090/L1090, 2),"Canceled/NoBackers")</f>
        <v>43.42</v>
      </c>
      <c r="Q1090" t="str">
        <f t="shared" si="102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4">ROUND((E1091/D1091)*100, 0)</f>
        <v>8</v>
      </c>
      <c r="P1091" s="5">
        <f t="shared" si="103"/>
        <v>23.96</v>
      </c>
      <c r="Q1091" t="str">
        <f t="shared" si="102"/>
        <v>games</v>
      </c>
      <c r="R1091" t="str">
        <f t="shared" ref="R1091:R1154" si="105">RIGHT(N1091,LEN(N1091)-FIND("/",N1091))</f>
        <v>video games</v>
      </c>
      <c r="S1091" s="9">
        <f t="shared" si="100"/>
        <v>42151.189525462964</v>
      </c>
      <c r="T1091" s="9">
        <f t="shared" si="10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4"/>
        <v>0</v>
      </c>
      <c r="P1092" s="5">
        <f t="shared" si="103"/>
        <v>5</v>
      </c>
      <c r="Q1092" t="str">
        <f t="shared" si="102"/>
        <v>games</v>
      </c>
      <c r="R1092" t="str">
        <f t="shared" si="105"/>
        <v>video games</v>
      </c>
      <c r="S1092" s="9">
        <f t="shared" ref="S1092:S1155" si="106">(((J1092/60)/60)/24)+DATE(1970,1,1)</f>
        <v>42123.185798611114</v>
      </c>
      <c r="T1092" s="9">
        <f t="shared" ref="T1092:T1155" si="107"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4"/>
        <v>13</v>
      </c>
      <c r="P1093" s="5">
        <f t="shared" si="103"/>
        <v>12.5</v>
      </c>
      <c r="Q1093" t="str">
        <f t="shared" si="102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4"/>
        <v>1</v>
      </c>
      <c r="P1094" s="5">
        <f t="shared" si="103"/>
        <v>3</v>
      </c>
      <c r="Q1094" t="str">
        <f t="shared" si="102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4"/>
        <v>14</v>
      </c>
      <c r="P1095" s="5">
        <f t="shared" si="103"/>
        <v>10.56</v>
      </c>
      <c r="Q1095" t="str">
        <f t="shared" si="102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4"/>
        <v>18</v>
      </c>
      <c r="P1096" s="5">
        <f t="shared" si="103"/>
        <v>122</v>
      </c>
      <c r="Q1096" t="str">
        <f t="shared" si="102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4"/>
        <v>5</v>
      </c>
      <c r="P1097" s="5">
        <f t="shared" si="103"/>
        <v>267.81</v>
      </c>
      <c r="Q1097" t="str">
        <f t="shared" si="102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4"/>
        <v>18</v>
      </c>
      <c r="P1098" s="5">
        <f t="shared" si="103"/>
        <v>74.209999999999994</v>
      </c>
      <c r="Q1098" t="str">
        <f t="shared" si="102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4"/>
        <v>0</v>
      </c>
      <c r="P1099" s="5">
        <f t="shared" si="103"/>
        <v>6.71</v>
      </c>
      <c r="Q1099" t="str">
        <f t="shared" si="102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4"/>
        <v>7</v>
      </c>
      <c r="P1100" s="5">
        <f t="shared" si="103"/>
        <v>81.95</v>
      </c>
      <c r="Q1100" t="str">
        <f t="shared" si="102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4"/>
        <v>1</v>
      </c>
      <c r="P1101" s="5">
        <f t="shared" si="103"/>
        <v>25</v>
      </c>
      <c r="Q1101" t="str">
        <f t="shared" si="102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4"/>
        <v>3</v>
      </c>
      <c r="P1102" s="5">
        <f t="shared" si="103"/>
        <v>10</v>
      </c>
      <c r="Q1102" t="str">
        <f t="shared" si="102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4"/>
        <v>0</v>
      </c>
      <c r="P1103" s="5">
        <f t="shared" si="103"/>
        <v>6.83</v>
      </c>
      <c r="Q1103" t="str">
        <f t="shared" si="102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4"/>
        <v>5</v>
      </c>
      <c r="P1104" s="5">
        <f t="shared" si="103"/>
        <v>17.71</v>
      </c>
      <c r="Q1104" t="str">
        <f t="shared" si="102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4"/>
        <v>2</v>
      </c>
      <c r="P1105" s="5">
        <f t="shared" si="103"/>
        <v>16.2</v>
      </c>
      <c r="Q1105" t="str">
        <f t="shared" si="102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4"/>
        <v>5</v>
      </c>
      <c r="P1106" s="5">
        <f t="shared" si="103"/>
        <v>80.3</v>
      </c>
      <c r="Q1106" t="str">
        <f t="shared" si="102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4"/>
        <v>0</v>
      </c>
      <c r="P1107" s="5">
        <f t="shared" si="103"/>
        <v>71.55</v>
      </c>
      <c r="Q1107" t="str">
        <f t="shared" si="102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4"/>
        <v>41</v>
      </c>
      <c r="P1108" s="5">
        <f t="shared" si="103"/>
        <v>23.57</v>
      </c>
      <c r="Q1108" t="str">
        <f t="shared" si="102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4"/>
        <v>0</v>
      </c>
      <c r="P1109" s="5" t="str">
        <f t="shared" si="103"/>
        <v>Canceled/NoBackers</v>
      </c>
      <c r="Q1109" t="str">
        <f t="shared" si="102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4"/>
        <v>3</v>
      </c>
      <c r="P1110" s="5">
        <f t="shared" si="103"/>
        <v>34.880000000000003</v>
      </c>
      <c r="Q1110" t="str">
        <f t="shared" si="102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4"/>
        <v>0</v>
      </c>
      <c r="P1111" s="5">
        <f t="shared" si="103"/>
        <v>15</v>
      </c>
      <c r="Q1111" t="str">
        <f t="shared" si="102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4"/>
        <v>1</v>
      </c>
      <c r="P1112" s="5">
        <f t="shared" si="103"/>
        <v>23.18</v>
      </c>
      <c r="Q1112" t="str">
        <f t="shared" si="102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4"/>
        <v>0</v>
      </c>
      <c r="P1113" s="5">
        <f t="shared" si="103"/>
        <v>1</v>
      </c>
      <c r="Q1113" t="str">
        <f t="shared" si="102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4"/>
        <v>36</v>
      </c>
      <c r="P1114" s="5">
        <f t="shared" si="103"/>
        <v>100.23</v>
      </c>
      <c r="Q1114" t="str">
        <f t="shared" si="102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4"/>
        <v>1</v>
      </c>
      <c r="P1115" s="5">
        <f t="shared" si="103"/>
        <v>5</v>
      </c>
      <c r="Q1115" t="str">
        <f t="shared" si="102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4"/>
        <v>0</v>
      </c>
      <c r="P1116" s="5">
        <f t="shared" si="103"/>
        <v>3.33</v>
      </c>
      <c r="Q1116" t="str">
        <f t="shared" si="102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4"/>
        <v>0</v>
      </c>
      <c r="P1117" s="5">
        <f t="shared" si="103"/>
        <v>13.25</v>
      </c>
      <c r="Q1117" t="str">
        <f t="shared" si="102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4"/>
        <v>0</v>
      </c>
      <c r="P1118" s="5">
        <f t="shared" si="103"/>
        <v>17.850000000000001</v>
      </c>
      <c r="Q1118" t="str">
        <f t="shared" si="102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4"/>
        <v>8</v>
      </c>
      <c r="P1119" s="5">
        <f t="shared" si="103"/>
        <v>10.38</v>
      </c>
      <c r="Q1119" t="str">
        <f t="shared" si="102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4"/>
        <v>2</v>
      </c>
      <c r="P1120" s="5">
        <f t="shared" si="103"/>
        <v>36.33</v>
      </c>
      <c r="Q1120" t="str">
        <f t="shared" si="102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4"/>
        <v>0</v>
      </c>
      <c r="P1121" s="5">
        <f t="shared" si="103"/>
        <v>5</v>
      </c>
      <c r="Q1121" t="str">
        <f t="shared" si="102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4"/>
        <v>0</v>
      </c>
      <c r="P1122" s="5" t="str">
        <f t="shared" si="103"/>
        <v>Canceled/NoBackers</v>
      </c>
      <c r="Q1122" t="str">
        <f t="shared" si="102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4"/>
        <v>0</v>
      </c>
      <c r="P1123" s="5">
        <f t="shared" si="103"/>
        <v>5.8</v>
      </c>
      <c r="Q1123" t="str">
        <f t="shared" si="102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4"/>
        <v>0</v>
      </c>
      <c r="P1124" s="5" t="str">
        <f t="shared" si="103"/>
        <v>Canceled/NoBackers</v>
      </c>
      <c r="Q1124" t="str">
        <f t="shared" si="102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4"/>
        <v>0</v>
      </c>
      <c r="P1125" s="5">
        <f t="shared" si="103"/>
        <v>3.67</v>
      </c>
      <c r="Q1125" t="str">
        <f t="shared" si="102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4"/>
        <v>0</v>
      </c>
      <c r="P1126" s="5">
        <f t="shared" si="103"/>
        <v>60.71</v>
      </c>
      <c r="Q1126" t="str">
        <f t="shared" si="102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4"/>
        <v>0</v>
      </c>
      <c r="P1127" s="5" t="str">
        <f t="shared" si="103"/>
        <v>Canceled/NoBackers</v>
      </c>
      <c r="Q1127" t="str">
        <f t="shared" si="102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4"/>
        <v>1</v>
      </c>
      <c r="P1128" s="5">
        <f t="shared" si="103"/>
        <v>5</v>
      </c>
      <c r="Q1128" t="str">
        <f t="shared" si="102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4"/>
        <v>2</v>
      </c>
      <c r="P1129" s="5">
        <f t="shared" si="103"/>
        <v>25.43</v>
      </c>
      <c r="Q1129" t="str">
        <f t="shared" si="102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4"/>
        <v>0</v>
      </c>
      <c r="P1130" s="5">
        <f t="shared" si="103"/>
        <v>1</v>
      </c>
      <c r="Q1130" t="str">
        <f t="shared" si="102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4"/>
        <v>0</v>
      </c>
      <c r="P1131" s="5">
        <f t="shared" si="103"/>
        <v>10.5</v>
      </c>
      <c r="Q1131" t="str">
        <f t="shared" si="102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4"/>
        <v>0</v>
      </c>
      <c r="P1132" s="5">
        <f t="shared" si="103"/>
        <v>3.67</v>
      </c>
      <c r="Q1132" t="str">
        <f t="shared" si="102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4"/>
        <v>0</v>
      </c>
      <c r="P1133" s="5" t="str">
        <f t="shared" si="103"/>
        <v>Canceled/NoBackers</v>
      </c>
      <c r="Q1133" t="str">
        <f t="shared" si="102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4"/>
        <v>14</v>
      </c>
      <c r="P1134" s="5">
        <f t="shared" si="103"/>
        <v>110.62</v>
      </c>
      <c r="Q1134" t="str">
        <f t="shared" si="102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4"/>
        <v>1</v>
      </c>
      <c r="P1135" s="5">
        <f t="shared" si="103"/>
        <v>20</v>
      </c>
      <c r="Q1135" t="str">
        <f t="shared" si="102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4"/>
        <v>0</v>
      </c>
      <c r="P1136" s="5">
        <f t="shared" si="103"/>
        <v>1</v>
      </c>
      <c r="Q1136" t="str">
        <f t="shared" si="102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4"/>
        <v>5</v>
      </c>
      <c r="P1137" s="5">
        <f t="shared" si="103"/>
        <v>50</v>
      </c>
      <c r="Q1137" t="str">
        <f t="shared" si="102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4"/>
        <v>6</v>
      </c>
      <c r="P1138" s="5">
        <f t="shared" si="103"/>
        <v>45</v>
      </c>
      <c r="Q1138" t="str">
        <f t="shared" si="102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4"/>
        <v>40</v>
      </c>
      <c r="P1139" s="5">
        <f t="shared" si="103"/>
        <v>253.21</v>
      </c>
      <c r="Q1139" t="str">
        <f t="shared" si="102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4"/>
        <v>0</v>
      </c>
      <c r="P1140" s="5">
        <f t="shared" si="103"/>
        <v>31.25</v>
      </c>
      <c r="Q1140" t="str">
        <f t="shared" si="102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4"/>
        <v>0</v>
      </c>
      <c r="P1141" s="5">
        <f t="shared" si="103"/>
        <v>5</v>
      </c>
      <c r="Q1141" t="str">
        <f t="shared" si="102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4"/>
        <v>0</v>
      </c>
      <c r="P1142" s="5" t="str">
        <f t="shared" si="103"/>
        <v>Canceled/NoBackers</v>
      </c>
      <c r="Q1142" t="str">
        <f t="shared" si="102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4"/>
        <v>0</v>
      </c>
      <c r="P1143" s="5" t="str">
        <f t="shared" si="103"/>
        <v>Canceled/NoBackers</v>
      </c>
      <c r="Q1143" t="str">
        <f t="shared" si="102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4"/>
        <v>0</v>
      </c>
      <c r="P1144" s="5" t="str">
        <f t="shared" si="103"/>
        <v>Canceled/NoBackers</v>
      </c>
      <c r="Q1144" t="str">
        <f t="shared" si="102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4"/>
        <v>0</v>
      </c>
      <c r="P1145" s="5">
        <f t="shared" si="103"/>
        <v>23.25</v>
      </c>
      <c r="Q1145" t="str">
        <f t="shared" si="102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4"/>
        <v>0</v>
      </c>
      <c r="P1146" s="5" t="str">
        <f t="shared" si="103"/>
        <v>Canceled/NoBackers</v>
      </c>
      <c r="Q1146" t="str">
        <f t="shared" si="102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4"/>
        <v>0</v>
      </c>
      <c r="P1147" s="5">
        <f t="shared" si="103"/>
        <v>100</v>
      </c>
      <c r="Q1147" t="str">
        <f t="shared" si="102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4"/>
        <v>9</v>
      </c>
      <c r="P1148" s="5">
        <f t="shared" si="103"/>
        <v>44.17</v>
      </c>
      <c r="Q1148" t="str">
        <f t="shared" si="102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4"/>
        <v>0</v>
      </c>
      <c r="P1149" s="5" t="str">
        <f t="shared" si="103"/>
        <v>Canceled/NoBackers</v>
      </c>
      <c r="Q1149" t="str">
        <f t="shared" si="102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4"/>
        <v>0</v>
      </c>
      <c r="P1150" s="5">
        <f t="shared" si="103"/>
        <v>24.33</v>
      </c>
      <c r="Q1150" t="str">
        <f t="shared" ref="Q1150:Q1213" si="108">LEFT(N1150,LEN(N1150)-LEN(R1150)-1)</f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4"/>
        <v>0</v>
      </c>
      <c r="P1151" s="5">
        <f t="shared" si="103"/>
        <v>37.5</v>
      </c>
      <c r="Q1151" t="str">
        <f t="shared" si="108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4"/>
        <v>10</v>
      </c>
      <c r="P1152" s="5">
        <f t="shared" si="103"/>
        <v>42</v>
      </c>
      <c r="Q1152" t="str">
        <f t="shared" si="108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4"/>
        <v>0</v>
      </c>
      <c r="P1153" s="5" t="str">
        <f t="shared" si="103"/>
        <v>Canceled/NoBackers</v>
      </c>
      <c r="Q1153" t="str">
        <f t="shared" si="108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4"/>
        <v>6</v>
      </c>
      <c r="P1154" s="5">
        <f t="shared" ref="P1154:P1217" si="109">IFERROR(ROUND(E1154/L1154, 2),"Canceled/NoBackers")</f>
        <v>60.73</v>
      </c>
      <c r="Q1154" t="str">
        <f t="shared" si="108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0">ROUND((E1155/D1155)*100, 0)</f>
        <v>1</v>
      </c>
      <c r="P1155" s="5">
        <f t="shared" si="109"/>
        <v>50</v>
      </c>
      <c r="Q1155" t="str">
        <f t="shared" si="108"/>
        <v>food</v>
      </c>
      <c r="R1155" t="str">
        <f t="shared" ref="R1155:R1218" si="111">RIGHT(N1155,LEN(N1155)-FIND("/",N1155))</f>
        <v>food trucks</v>
      </c>
      <c r="S1155" s="9">
        <f t="shared" si="106"/>
        <v>42143.714178240742</v>
      </c>
      <c r="T1155" s="9">
        <f t="shared" si="107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0"/>
        <v>7</v>
      </c>
      <c r="P1156" s="5">
        <f t="shared" si="109"/>
        <v>108.33</v>
      </c>
      <c r="Q1156" t="str">
        <f t="shared" si="108"/>
        <v>food</v>
      </c>
      <c r="R1156" t="str">
        <f t="shared" si="111"/>
        <v>food trucks</v>
      </c>
      <c r="S1156" s="9">
        <f t="shared" ref="S1156:S1219" si="112">(((J1156/60)/60)/24)+DATE(1970,1,1)</f>
        <v>42223.108865740738</v>
      </c>
      <c r="T1156" s="9">
        <f t="shared" ref="T1156:T1219" si="113"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0"/>
        <v>1</v>
      </c>
      <c r="P1157" s="5">
        <f t="shared" si="109"/>
        <v>23.5</v>
      </c>
      <c r="Q1157" t="str">
        <f t="shared" si="108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0"/>
        <v>0</v>
      </c>
      <c r="P1158" s="5" t="str">
        <f t="shared" si="109"/>
        <v>Canceled/NoBackers</v>
      </c>
      <c r="Q1158" t="str">
        <f t="shared" si="108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0"/>
        <v>2</v>
      </c>
      <c r="P1159" s="5">
        <f t="shared" si="109"/>
        <v>50.33</v>
      </c>
      <c r="Q1159" t="str">
        <f t="shared" si="108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0"/>
        <v>0</v>
      </c>
      <c r="P1160" s="5">
        <f t="shared" si="109"/>
        <v>11.67</v>
      </c>
      <c r="Q1160" t="str">
        <f t="shared" si="108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0"/>
        <v>0</v>
      </c>
      <c r="P1161" s="5" t="str">
        <f t="shared" si="109"/>
        <v>Canceled/NoBackers</v>
      </c>
      <c r="Q1161" t="str">
        <f t="shared" si="108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0"/>
        <v>4</v>
      </c>
      <c r="P1162" s="5">
        <f t="shared" si="109"/>
        <v>60.79</v>
      </c>
      <c r="Q1162" t="str">
        <f t="shared" si="108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0"/>
        <v>0</v>
      </c>
      <c r="P1163" s="5" t="str">
        <f t="shared" si="109"/>
        <v>Canceled/NoBackers</v>
      </c>
      <c r="Q1163" t="str">
        <f t="shared" si="108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0"/>
        <v>0</v>
      </c>
      <c r="P1164" s="5">
        <f t="shared" si="109"/>
        <v>17.5</v>
      </c>
      <c r="Q1164" t="str">
        <f t="shared" si="108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0"/>
        <v>0</v>
      </c>
      <c r="P1165" s="5" t="str">
        <f t="shared" si="109"/>
        <v>Canceled/NoBackers</v>
      </c>
      <c r="Q1165" t="str">
        <f t="shared" si="108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0"/>
        <v>0</v>
      </c>
      <c r="P1166" s="5" t="str">
        <f t="shared" si="109"/>
        <v>Canceled/NoBackers</v>
      </c>
      <c r="Q1166" t="str">
        <f t="shared" si="108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0"/>
        <v>21</v>
      </c>
      <c r="P1167" s="5">
        <f t="shared" si="109"/>
        <v>82.82</v>
      </c>
      <c r="Q1167" t="str">
        <f t="shared" si="108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0"/>
        <v>19</v>
      </c>
      <c r="P1168" s="5">
        <f t="shared" si="109"/>
        <v>358.88</v>
      </c>
      <c r="Q1168" t="str">
        <f t="shared" si="108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0"/>
        <v>2</v>
      </c>
      <c r="P1169" s="5">
        <f t="shared" si="109"/>
        <v>61.19</v>
      </c>
      <c r="Q1169" t="str">
        <f t="shared" si="108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0"/>
        <v>6</v>
      </c>
      <c r="P1170" s="5">
        <f t="shared" si="109"/>
        <v>340</v>
      </c>
      <c r="Q1170" t="str">
        <f t="shared" si="108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0"/>
        <v>0</v>
      </c>
      <c r="P1171" s="5">
        <f t="shared" si="109"/>
        <v>5.67</v>
      </c>
      <c r="Q1171" t="str">
        <f t="shared" si="108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0"/>
        <v>0</v>
      </c>
      <c r="P1172" s="5">
        <f t="shared" si="109"/>
        <v>50</v>
      </c>
      <c r="Q1172" t="str">
        <f t="shared" si="108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0"/>
        <v>0</v>
      </c>
      <c r="P1173" s="5">
        <f t="shared" si="109"/>
        <v>25</v>
      </c>
      <c r="Q1173" t="str">
        <f t="shared" si="108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0"/>
        <v>0</v>
      </c>
      <c r="P1174" s="5" t="str">
        <f t="shared" si="109"/>
        <v>Canceled/NoBackers</v>
      </c>
      <c r="Q1174" t="str">
        <f t="shared" si="108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0"/>
        <v>0</v>
      </c>
      <c r="P1175" s="5">
        <f t="shared" si="109"/>
        <v>30</v>
      </c>
      <c r="Q1175" t="str">
        <f t="shared" si="108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0"/>
        <v>6</v>
      </c>
      <c r="P1176" s="5">
        <f t="shared" si="109"/>
        <v>46.63</v>
      </c>
      <c r="Q1176" t="str">
        <f t="shared" si="108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0"/>
        <v>3</v>
      </c>
      <c r="P1177" s="5">
        <f t="shared" si="109"/>
        <v>65</v>
      </c>
      <c r="Q1177" t="str">
        <f t="shared" si="108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0"/>
        <v>0</v>
      </c>
      <c r="P1178" s="5">
        <f t="shared" si="109"/>
        <v>10</v>
      </c>
      <c r="Q1178" t="str">
        <f t="shared" si="108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0"/>
        <v>0</v>
      </c>
      <c r="P1179" s="5" t="str">
        <f t="shared" si="109"/>
        <v>Canceled/NoBackers</v>
      </c>
      <c r="Q1179" t="str">
        <f t="shared" si="108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0"/>
        <v>0</v>
      </c>
      <c r="P1180" s="5">
        <f t="shared" si="109"/>
        <v>5</v>
      </c>
      <c r="Q1180" t="str">
        <f t="shared" si="108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0"/>
        <v>5</v>
      </c>
      <c r="P1181" s="5">
        <f t="shared" si="109"/>
        <v>640</v>
      </c>
      <c r="Q1181" t="str">
        <f t="shared" si="108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0"/>
        <v>12</v>
      </c>
      <c r="P1182" s="5">
        <f t="shared" si="109"/>
        <v>69.12</v>
      </c>
      <c r="Q1182" t="str">
        <f t="shared" si="108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0"/>
        <v>0</v>
      </c>
      <c r="P1183" s="5">
        <f t="shared" si="109"/>
        <v>1.33</v>
      </c>
      <c r="Q1183" t="str">
        <f t="shared" si="108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0"/>
        <v>4</v>
      </c>
      <c r="P1184" s="5">
        <f t="shared" si="109"/>
        <v>10.5</v>
      </c>
      <c r="Q1184" t="str">
        <f t="shared" si="108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0"/>
        <v>4</v>
      </c>
      <c r="P1185" s="5">
        <f t="shared" si="109"/>
        <v>33.33</v>
      </c>
      <c r="Q1185" t="str">
        <f t="shared" si="108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0"/>
        <v>105</v>
      </c>
      <c r="P1186" s="5">
        <f t="shared" si="109"/>
        <v>61.56</v>
      </c>
      <c r="Q1186" t="str">
        <f t="shared" si="108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0"/>
        <v>105</v>
      </c>
      <c r="P1187" s="5">
        <f t="shared" si="109"/>
        <v>118.74</v>
      </c>
      <c r="Q1187" t="str">
        <f t="shared" si="108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0"/>
        <v>107</v>
      </c>
      <c r="P1188" s="5">
        <f t="shared" si="109"/>
        <v>65.08</v>
      </c>
      <c r="Q1188" t="str">
        <f t="shared" si="108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0"/>
        <v>104</v>
      </c>
      <c r="P1189" s="5">
        <f t="shared" si="109"/>
        <v>130.16</v>
      </c>
      <c r="Q1189" t="str">
        <f t="shared" si="108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0"/>
        <v>161</v>
      </c>
      <c r="P1190" s="5">
        <f t="shared" si="109"/>
        <v>37.78</v>
      </c>
      <c r="Q1190" t="str">
        <f t="shared" si="108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0"/>
        <v>108</v>
      </c>
      <c r="P1191" s="5">
        <f t="shared" si="109"/>
        <v>112.79</v>
      </c>
      <c r="Q1191" t="str">
        <f t="shared" si="108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0"/>
        <v>135</v>
      </c>
      <c r="P1192" s="5">
        <f t="shared" si="109"/>
        <v>51.92</v>
      </c>
      <c r="Q1192" t="str">
        <f t="shared" si="108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0"/>
        <v>109</v>
      </c>
      <c r="P1193" s="5">
        <f t="shared" si="109"/>
        <v>89.24</v>
      </c>
      <c r="Q1193" t="str">
        <f t="shared" si="108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0"/>
        <v>290</v>
      </c>
      <c r="P1194" s="5">
        <f t="shared" si="109"/>
        <v>19.329999999999998</v>
      </c>
      <c r="Q1194" t="str">
        <f t="shared" si="108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0"/>
        <v>104</v>
      </c>
      <c r="P1195" s="5">
        <f t="shared" si="109"/>
        <v>79.97</v>
      </c>
      <c r="Q1195" t="str">
        <f t="shared" si="108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0"/>
        <v>322</v>
      </c>
      <c r="P1196" s="5">
        <f t="shared" si="109"/>
        <v>56.41</v>
      </c>
      <c r="Q1196" t="str">
        <f t="shared" si="108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0"/>
        <v>135</v>
      </c>
      <c r="P1197" s="5">
        <f t="shared" si="109"/>
        <v>79.41</v>
      </c>
      <c r="Q1197" t="str">
        <f t="shared" si="108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0"/>
        <v>270</v>
      </c>
      <c r="P1198" s="5">
        <f t="shared" si="109"/>
        <v>76.44</v>
      </c>
      <c r="Q1198" t="str">
        <f t="shared" si="108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0"/>
        <v>253</v>
      </c>
      <c r="P1199" s="5">
        <f t="shared" si="109"/>
        <v>121</v>
      </c>
      <c r="Q1199" t="str">
        <f t="shared" si="108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0"/>
        <v>261</v>
      </c>
      <c r="P1200" s="5">
        <f t="shared" si="109"/>
        <v>54.62</v>
      </c>
      <c r="Q1200" t="str">
        <f t="shared" si="108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0"/>
        <v>101</v>
      </c>
      <c r="P1201" s="5">
        <f t="shared" si="109"/>
        <v>299.22000000000003</v>
      </c>
      <c r="Q1201" t="str">
        <f t="shared" si="108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0"/>
        <v>126</v>
      </c>
      <c r="P1202" s="5">
        <f t="shared" si="109"/>
        <v>58.53</v>
      </c>
      <c r="Q1202" t="str">
        <f t="shared" si="108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0"/>
        <v>102</v>
      </c>
      <c r="P1203" s="5">
        <f t="shared" si="109"/>
        <v>55.37</v>
      </c>
      <c r="Q1203" t="str">
        <f t="shared" si="108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0"/>
        <v>199</v>
      </c>
      <c r="P1204" s="5">
        <f t="shared" si="109"/>
        <v>183.8</v>
      </c>
      <c r="Q1204" t="str">
        <f t="shared" si="108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0"/>
        <v>102</v>
      </c>
      <c r="P1205" s="5">
        <f t="shared" si="109"/>
        <v>165.35</v>
      </c>
      <c r="Q1205" t="str">
        <f t="shared" si="108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0"/>
        <v>103</v>
      </c>
      <c r="P1206" s="5">
        <f t="shared" si="109"/>
        <v>234.79</v>
      </c>
      <c r="Q1206" t="str">
        <f t="shared" si="108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0"/>
        <v>101</v>
      </c>
      <c r="P1207" s="5">
        <f t="shared" si="109"/>
        <v>211.48</v>
      </c>
      <c r="Q1207" t="str">
        <f t="shared" si="108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0"/>
        <v>115</v>
      </c>
      <c r="P1208" s="5">
        <f t="shared" si="109"/>
        <v>32.340000000000003</v>
      </c>
      <c r="Q1208" t="str">
        <f t="shared" si="108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0"/>
        <v>104</v>
      </c>
      <c r="P1209" s="5">
        <f t="shared" si="109"/>
        <v>123.38</v>
      </c>
      <c r="Q1209" t="str">
        <f t="shared" si="108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0"/>
        <v>155</v>
      </c>
      <c r="P1210" s="5">
        <f t="shared" si="109"/>
        <v>207.07</v>
      </c>
      <c r="Q1210" t="str">
        <f t="shared" si="108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0"/>
        <v>106</v>
      </c>
      <c r="P1211" s="5">
        <f t="shared" si="109"/>
        <v>138.26</v>
      </c>
      <c r="Q1211" t="str">
        <f t="shared" si="108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0"/>
        <v>254</v>
      </c>
      <c r="P1212" s="5">
        <f t="shared" si="109"/>
        <v>493.82</v>
      </c>
      <c r="Q1212" t="str">
        <f t="shared" si="108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0"/>
        <v>101</v>
      </c>
      <c r="P1213" s="5">
        <f t="shared" si="109"/>
        <v>168.5</v>
      </c>
      <c r="Q1213" t="str">
        <f t="shared" si="108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0"/>
        <v>129</v>
      </c>
      <c r="P1214" s="5">
        <f t="shared" si="109"/>
        <v>38.869999999999997</v>
      </c>
      <c r="Q1214" t="str">
        <f t="shared" ref="Q1214:Q1277" si="114">LEFT(N1214,LEN(N1214)-LEN(R1214)-1)</f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0"/>
        <v>102</v>
      </c>
      <c r="P1215" s="5">
        <f t="shared" si="109"/>
        <v>61.53</v>
      </c>
      <c r="Q1215" t="str">
        <f t="shared" si="114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0"/>
        <v>132</v>
      </c>
      <c r="P1216" s="5">
        <f t="shared" si="109"/>
        <v>105.44</v>
      </c>
      <c r="Q1216" t="str">
        <f t="shared" si="114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0"/>
        <v>786</v>
      </c>
      <c r="P1217" s="5">
        <f t="shared" si="109"/>
        <v>71.59</v>
      </c>
      <c r="Q1217" t="str">
        <f t="shared" si="114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0"/>
        <v>146</v>
      </c>
      <c r="P1218" s="5">
        <f t="shared" ref="P1218:P1281" si="115">IFERROR(ROUND(E1218/L1218, 2),"Canceled/NoBackers")</f>
        <v>91.88</v>
      </c>
      <c r="Q1218" t="str">
        <f t="shared" si="114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6">ROUND((E1219/D1219)*100, 0)</f>
        <v>103</v>
      </c>
      <c r="P1219" s="5">
        <f t="shared" si="115"/>
        <v>148.57</v>
      </c>
      <c r="Q1219" t="str">
        <f t="shared" si="114"/>
        <v>photography</v>
      </c>
      <c r="R1219" t="str">
        <f t="shared" ref="R1219:R1282" si="117">RIGHT(N1219,LEN(N1219)-FIND("/",N1219))</f>
        <v>photobooks</v>
      </c>
      <c r="S1219" s="9">
        <f t="shared" si="112"/>
        <v>42535.809490740736</v>
      </c>
      <c r="T1219" s="9">
        <f t="shared" si="113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6"/>
        <v>172</v>
      </c>
      <c r="P1220" s="5">
        <f t="shared" si="115"/>
        <v>174.21</v>
      </c>
      <c r="Q1220" t="str">
        <f t="shared" si="114"/>
        <v>photography</v>
      </c>
      <c r="R1220" t="str">
        <f t="shared" si="117"/>
        <v>photobooks</v>
      </c>
      <c r="S1220" s="9">
        <f t="shared" ref="S1220:S1283" si="118">(((J1220/60)/60)/24)+DATE(1970,1,1)</f>
        <v>42278.662037037036</v>
      </c>
      <c r="T1220" s="9">
        <f t="shared" ref="T1220:T1283" si="119"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6"/>
        <v>159</v>
      </c>
      <c r="P1221" s="5">
        <f t="shared" si="115"/>
        <v>102.86</v>
      </c>
      <c r="Q1221" t="str">
        <f t="shared" si="114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6"/>
        <v>104</v>
      </c>
      <c r="P1222" s="5">
        <f t="shared" si="115"/>
        <v>111.18</v>
      </c>
      <c r="Q1222" t="str">
        <f t="shared" si="114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6"/>
        <v>111</v>
      </c>
      <c r="P1223" s="5">
        <f t="shared" si="115"/>
        <v>23.8</v>
      </c>
      <c r="Q1223" t="str">
        <f t="shared" si="114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6"/>
        <v>280</v>
      </c>
      <c r="P1224" s="5">
        <f t="shared" si="115"/>
        <v>81.27</v>
      </c>
      <c r="Q1224" t="str">
        <f t="shared" si="114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6"/>
        <v>112</v>
      </c>
      <c r="P1225" s="5">
        <f t="shared" si="115"/>
        <v>116.21</v>
      </c>
      <c r="Q1225" t="str">
        <f t="shared" si="114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6"/>
        <v>7</v>
      </c>
      <c r="P1226" s="5">
        <f t="shared" si="115"/>
        <v>58.89</v>
      </c>
      <c r="Q1226" t="str">
        <f t="shared" si="114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6"/>
        <v>4</v>
      </c>
      <c r="P1227" s="5">
        <f t="shared" si="115"/>
        <v>44</v>
      </c>
      <c r="Q1227" t="str">
        <f t="shared" si="114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6"/>
        <v>4</v>
      </c>
      <c r="P1228" s="5">
        <f t="shared" si="115"/>
        <v>48.43</v>
      </c>
      <c r="Q1228" t="str">
        <f t="shared" si="114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6"/>
        <v>0</v>
      </c>
      <c r="P1229" s="5" t="str">
        <f t="shared" si="115"/>
        <v>Canceled/NoBackers</v>
      </c>
      <c r="Q1229" t="str">
        <f t="shared" si="114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6"/>
        <v>29</v>
      </c>
      <c r="P1230" s="5">
        <f t="shared" si="115"/>
        <v>61.04</v>
      </c>
      <c r="Q1230" t="str">
        <f t="shared" si="114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6"/>
        <v>1</v>
      </c>
      <c r="P1231" s="5">
        <f t="shared" si="115"/>
        <v>25</v>
      </c>
      <c r="Q1231" t="str">
        <f t="shared" si="114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6"/>
        <v>0</v>
      </c>
      <c r="P1232" s="5" t="str">
        <f t="shared" si="115"/>
        <v>Canceled/NoBackers</v>
      </c>
      <c r="Q1232" t="str">
        <f t="shared" si="114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6"/>
        <v>0</v>
      </c>
      <c r="P1233" s="5" t="str">
        <f t="shared" si="115"/>
        <v>Canceled/NoBackers</v>
      </c>
      <c r="Q1233" t="str">
        <f t="shared" si="114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6"/>
        <v>1</v>
      </c>
      <c r="P1234" s="5">
        <f t="shared" si="115"/>
        <v>40</v>
      </c>
      <c r="Q1234" t="str">
        <f t="shared" si="114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6"/>
        <v>12</v>
      </c>
      <c r="P1235" s="5">
        <f t="shared" si="115"/>
        <v>19.329999999999998</v>
      </c>
      <c r="Q1235" t="str">
        <f t="shared" si="114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6"/>
        <v>0</v>
      </c>
      <c r="P1236" s="5" t="str">
        <f t="shared" si="115"/>
        <v>Canceled/NoBackers</v>
      </c>
      <c r="Q1236" t="str">
        <f t="shared" si="114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6"/>
        <v>3</v>
      </c>
      <c r="P1237" s="5">
        <f t="shared" si="115"/>
        <v>35</v>
      </c>
      <c r="Q1237" t="str">
        <f t="shared" si="114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6"/>
        <v>0</v>
      </c>
      <c r="P1238" s="5" t="str">
        <f t="shared" si="115"/>
        <v>Canceled/NoBackers</v>
      </c>
      <c r="Q1238" t="str">
        <f t="shared" si="114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6"/>
        <v>0</v>
      </c>
      <c r="P1239" s="5" t="str">
        <f t="shared" si="115"/>
        <v>Canceled/NoBackers</v>
      </c>
      <c r="Q1239" t="str">
        <f t="shared" si="114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6"/>
        <v>18</v>
      </c>
      <c r="P1240" s="5">
        <f t="shared" si="115"/>
        <v>59.33</v>
      </c>
      <c r="Q1240" t="str">
        <f t="shared" si="114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6"/>
        <v>0</v>
      </c>
      <c r="P1241" s="5" t="str">
        <f t="shared" si="115"/>
        <v>Canceled/NoBackers</v>
      </c>
      <c r="Q1241" t="str">
        <f t="shared" si="114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6"/>
        <v>3</v>
      </c>
      <c r="P1242" s="5">
        <f t="shared" si="115"/>
        <v>30.13</v>
      </c>
      <c r="Q1242" t="str">
        <f t="shared" si="114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6"/>
        <v>51</v>
      </c>
      <c r="P1243" s="5">
        <f t="shared" si="115"/>
        <v>74.62</v>
      </c>
      <c r="Q1243" t="str">
        <f t="shared" si="114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6"/>
        <v>1</v>
      </c>
      <c r="P1244" s="5">
        <f t="shared" si="115"/>
        <v>5</v>
      </c>
      <c r="Q1244" t="str">
        <f t="shared" si="114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6"/>
        <v>14</v>
      </c>
      <c r="P1245" s="5">
        <f t="shared" si="115"/>
        <v>44.5</v>
      </c>
      <c r="Q1245" t="str">
        <f t="shared" si="114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6"/>
        <v>104</v>
      </c>
      <c r="P1246" s="5">
        <f t="shared" si="115"/>
        <v>46.13</v>
      </c>
      <c r="Q1246" t="str">
        <f t="shared" si="114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6"/>
        <v>120</v>
      </c>
      <c r="P1247" s="5">
        <f t="shared" si="115"/>
        <v>141.47</v>
      </c>
      <c r="Q1247" t="str">
        <f t="shared" si="114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6"/>
        <v>117</v>
      </c>
      <c r="P1248" s="5">
        <f t="shared" si="115"/>
        <v>75.48</v>
      </c>
      <c r="Q1248" t="str">
        <f t="shared" si="114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6"/>
        <v>122</v>
      </c>
      <c r="P1249" s="5">
        <f t="shared" si="115"/>
        <v>85.5</v>
      </c>
      <c r="Q1249" t="str">
        <f t="shared" si="114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6"/>
        <v>152</v>
      </c>
      <c r="P1250" s="5">
        <f t="shared" si="115"/>
        <v>64.25</v>
      </c>
      <c r="Q1250" t="str">
        <f t="shared" si="114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6"/>
        <v>104</v>
      </c>
      <c r="P1251" s="5">
        <f t="shared" si="115"/>
        <v>64.47</v>
      </c>
      <c r="Q1251" t="str">
        <f t="shared" si="114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6"/>
        <v>200</v>
      </c>
      <c r="P1252" s="5">
        <f t="shared" si="115"/>
        <v>118.2</v>
      </c>
      <c r="Q1252" t="str">
        <f t="shared" si="114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6"/>
        <v>102</v>
      </c>
      <c r="P1253" s="5">
        <f t="shared" si="115"/>
        <v>82.54</v>
      </c>
      <c r="Q1253" t="str">
        <f t="shared" si="114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6"/>
        <v>138</v>
      </c>
      <c r="P1254" s="5">
        <f t="shared" si="115"/>
        <v>34.17</v>
      </c>
      <c r="Q1254" t="str">
        <f t="shared" si="114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6"/>
        <v>303833</v>
      </c>
      <c r="P1255" s="5">
        <f t="shared" si="115"/>
        <v>42.73</v>
      </c>
      <c r="Q1255" t="str">
        <f t="shared" si="114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6"/>
        <v>199</v>
      </c>
      <c r="P1256" s="5">
        <f t="shared" si="115"/>
        <v>94.49</v>
      </c>
      <c r="Q1256" t="str">
        <f t="shared" si="114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6"/>
        <v>202</v>
      </c>
      <c r="P1257" s="5">
        <f t="shared" si="115"/>
        <v>55.7</v>
      </c>
      <c r="Q1257" t="str">
        <f t="shared" si="114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6"/>
        <v>118</v>
      </c>
      <c r="P1258" s="5">
        <f t="shared" si="115"/>
        <v>98.03</v>
      </c>
      <c r="Q1258" t="str">
        <f t="shared" si="114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6"/>
        <v>295</v>
      </c>
      <c r="P1259" s="5">
        <f t="shared" si="115"/>
        <v>92.1</v>
      </c>
      <c r="Q1259" t="str">
        <f t="shared" si="114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6"/>
        <v>213</v>
      </c>
      <c r="P1260" s="5">
        <f t="shared" si="115"/>
        <v>38.18</v>
      </c>
      <c r="Q1260" t="str">
        <f t="shared" si="114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6"/>
        <v>104</v>
      </c>
      <c r="P1261" s="5">
        <f t="shared" si="115"/>
        <v>27.15</v>
      </c>
      <c r="Q1261" t="str">
        <f t="shared" si="114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6"/>
        <v>114</v>
      </c>
      <c r="P1262" s="5">
        <f t="shared" si="115"/>
        <v>50.69</v>
      </c>
      <c r="Q1262" t="str">
        <f t="shared" si="114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6"/>
        <v>101</v>
      </c>
      <c r="P1263" s="5">
        <f t="shared" si="115"/>
        <v>38.94</v>
      </c>
      <c r="Q1263" t="str">
        <f t="shared" si="114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6"/>
        <v>125</v>
      </c>
      <c r="P1264" s="5">
        <f t="shared" si="115"/>
        <v>77.64</v>
      </c>
      <c r="Q1264" t="str">
        <f t="shared" si="114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6"/>
        <v>119</v>
      </c>
      <c r="P1265" s="5">
        <f t="shared" si="115"/>
        <v>43.54</v>
      </c>
      <c r="Q1265" t="str">
        <f t="shared" si="114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6"/>
        <v>166</v>
      </c>
      <c r="P1266" s="5">
        <f t="shared" si="115"/>
        <v>31.82</v>
      </c>
      <c r="Q1266" t="str">
        <f t="shared" si="114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6"/>
        <v>119</v>
      </c>
      <c r="P1267" s="5">
        <f t="shared" si="115"/>
        <v>63.18</v>
      </c>
      <c r="Q1267" t="str">
        <f t="shared" si="114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6"/>
        <v>100</v>
      </c>
      <c r="P1268" s="5">
        <f t="shared" si="115"/>
        <v>190.9</v>
      </c>
      <c r="Q1268" t="str">
        <f t="shared" si="114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6"/>
        <v>102</v>
      </c>
      <c r="P1269" s="5">
        <f t="shared" si="115"/>
        <v>140.86000000000001</v>
      </c>
      <c r="Q1269" t="str">
        <f t="shared" si="114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6"/>
        <v>117</v>
      </c>
      <c r="P1270" s="5">
        <f t="shared" si="115"/>
        <v>76.92</v>
      </c>
      <c r="Q1270" t="str">
        <f t="shared" si="114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6"/>
        <v>109</v>
      </c>
      <c r="P1271" s="5">
        <f t="shared" si="115"/>
        <v>99.16</v>
      </c>
      <c r="Q1271" t="str">
        <f t="shared" si="114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6"/>
        <v>115</v>
      </c>
      <c r="P1272" s="5">
        <f t="shared" si="115"/>
        <v>67.88</v>
      </c>
      <c r="Q1272" t="str">
        <f t="shared" si="114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6"/>
        <v>102</v>
      </c>
      <c r="P1273" s="5">
        <f t="shared" si="115"/>
        <v>246.29</v>
      </c>
      <c r="Q1273" t="str">
        <f t="shared" si="114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6"/>
        <v>106</v>
      </c>
      <c r="P1274" s="5">
        <f t="shared" si="115"/>
        <v>189.29</v>
      </c>
      <c r="Q1274" t="str">
        <f t="shared" si="114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6"/>
        <v>104</v>
      </c>
      <c r="P1275" s="5">
        <f t="shared" si="115"/>
        <v>76.67</v>
      </c>
      <c r="Q1275" t="str">
        <f t="shared" si="114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6"/>
        <v>155</v>
      </c>
      <c r="P1276" s="5">
        <f t="shared" si="115"/>
        <v>82.96</v>
      </c>
      <c r="Q1276" t="str">
        <f t="shared" si="114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6"/>
        <v>162</v>
      </c>
      <c r="P1277" s="5">
        <f t="shared" si="115"/>
        <v>62.52</v>
      </c>
      <c r="Q1277" t="str">
        <f t="shared" si="114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6"/>
        <v>104</v>
      </c>
      <c r="P1278" s="5">
        <f t="shared" si="115"/>
        <v>46.07</v>
      </c>
      <c r="Q1278" t="str">
        <f t="shared" ref="Q1278:Q1341" si="120">LEFT(N1278,LEN(N1278)-LEN(R1278)-1)</f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6"/>
        <v>106</v>
      </c>
      <c r="P1279" s="5">
        <f t="shared" si="115"/>
        <v>38.54</v>
      </c>
      <c r="Q1279" t="str">
        <f t="shared" si="120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6"/>
        <v>155</v>
      </c>
      <c r="P1280" s="5">
        <f t="shared" si="115"/>
        <v>53.01</v>
      </c>
      <c r="Q1280" t="str">
        <f t="shared" si="120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6"/>
        <v>111</v>
      </c>
      <c r="P1281" s="5">
        <f t="shared" si="115"/>
        <v>73.36</v>
      </c>
      <c r="Q1281" t="str">
        <f t="shared" si="120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6"/>
        <v>111</v>
      </c>
      <c r="P1282" s="5">
        <f t="shared" ref="P1282:P1345" si="121">IFERROR(ROUND(E1282/L1282, 2),"Canceled/NoBackers")</f>
        <v>127.98</v>
      </c>
      <c r="Q1282" t="str">
        <f t="shared" si="120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2">ROUND((E1283/D1283)*100, 0)</f>
        <v>111</v>
      </c>
      <c r="P1283" s="5">
        <f t="shared" si="121"/>
        <v>104.73</v>
      </c>
      <c r="Q1283" t="str">
        <f t="shared" si="120"/>
        <v>music</v>
      </c>
      <c r="R1283" t="str">
        <f t="shared" ref="R1283:R1346" si="123">RIGHT(N1283,LEN(N1283)-FIND("/",N1283))</f>
        <v>rock</v>
      </c>
      <c r="S1283" s="9">
        <f t="shared" si="118"/>
        <v>41463.743472222224</v>
      </c>
      <c r="T1283" s="9">
        <f t="shared" si="119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2"/>
        <v>124</v>
      </c>
      <c r="P1284" s="5">
        <f t="shared" si="121"/>
        <v>67.67</v>
      </c>
      <c r="Q1284" t="str">
        <f t="shared" si="120"/>
        <v>music</v>
      </c>
      <c r="R1284" t="str">
        <f t="shared" si="123"/>
        <v>rock</v>
      </c>
      <c r="S1284" s="9">
        <f t="shared" ref="S1284:S1347" si="124">(((J1284/60)/60)/24)+DATE(1970,1,1)</f>
        <v>41586.475173611114</v>
      </c>
      <c r="T1284" s="9">
        <f t="shared" ref="T1284:T1347" si="125"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2"/>
        <v>211</v>
      </c>
      <c r="P1285" s="5">
        <f t="shared" si="121"/>
        <v>95.93</v>
      </c>
      <c r="Q1285" t="str">
        <f t="shared" si="120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2"/>
        <v>101</v>
      </c>
      <c r="P1286" s="5">
        <f t="shared" si="121"/>
        <v>65.16</v>
      </c>
      <c r="Q1286" t="str">
        <f t="shared" si="120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2"/>
        <v>102</v>
      </c>
      <c r="P1287" s="5">
        <f t="shared" si="121"/>
        <v>32.270000000000003</v>
      </c>
      <c r="Q1287" t="str">
        <f t="shared" si="120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2"/>
        <v>108</v>
      </c>
      <c r="P1288" s="5">
        <f t="shared" si="121"/>
        <v>81.25</v>
      </c>
      <c r="Q1288" t="str">
        <f t="shared" si="120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2"/>
        <v>242</v>
      </c>
      <c r="P1289" s="5">
        <f t="shared" si="121"/>
        <v>24.2</v>
      </c>
      <c r="Q1289" t="str">
        <f t="shared" si="120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2"/>
        <v>100</v>
      </c>
      <c r="P1290" s="5">
        <f t="shared" si="121"/>
        <v>65.87</v>
      </c>
      <c r="Q1290" t="str">
        <f t="shared" si="120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2"/>
        <v>125</v>
      </c>
      <c r="P1291" s="5">
        <f t="shared" si="121"/>
        <v>36.08</v>
      </c>
      <c r="Q1291" t="str">
        <f t="shared" si="120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2"/>
        <v>109</v>
      </c>
      <c r="P1292" s="5">
        <f t="shared" si="121"/>
        <v>44.19</v>
      </c>
      <c r="Q1292" t="str">
        <f t="shared" si="120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2"/>
        <v>146</v>
      </c>
      <c r="P1293" s="5">
        <f t="shared" si="121"/>
        <v>104.07</v>
      </c>
      <c r="Q1293" t="str">
        <f t="shared" si="120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2"/>
        <v>110</v>
      </c>
      <c r="P1294" s="5">
        <f t="shared" si="121"/>
        <v>35.96</v>
      </c>
      <c r="Q1294" t="str">
        <f t="shared" si="120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2"/>
        <v>102</v>
      </c>
      <c r="P1295" s="5">
        <f t="shared" si="121"/>
        <v>127.79</v>
      </c>
      <c r="Q1295" t="str">
        <f t="shared" si="120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2"/>
        <v>122</v>
      </c>
      <c r="P1296" s="5">
        <f t="shared" si="121"/>
        <v>27.73</v>
      </c>
      <c r="Q1296" t="str">
        <f t="shared" si="120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2"/>
        <v>102</v>
      </c>
      <c r="P1297" s="5">
        <f t="shared" si="121"/>
        <v>39.83</v>
      </c>
      <c r="Q1297" t="str">
        <f t="shared" si="120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2"/>
        <v>141</v>
      </c>
      <c r="P1298" s="5">
        <f t="shared" si="121"/>
        <v>52.17</v>
      </c>
      <c r="Q1298" t="str">
        <f t="shared" si="120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2"/>
        <v>110</v>
      </c>
      <c r="P1299" s="5">
        <f t="shared" si="121"/>
        <v>92.04</v>
      </c>
      <c r="Q1299" t="str">
        <f t="shared" si="120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2"/>
        <v>105</v>
      </c>
      <c r="P1300" s="5">
        <f t="shared" si="121"/>
        <v>63.42</v>
      </c>
      <c r="Q1300" t="str">
        <f t="shared" si="120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2"/>
        <v>124</v>
      </c>
      <c r="P1301" s="5">
        <f t="shared" si="121"/>
        <v>135.63</v>
      </c>
      <c r="Q1301" t="str">
        <f t="shared" si="120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2"/>
        <v>135</v>
      </c>
      <c r="P1302" s="5">
        <f t="shared" si="121"/>
        <v>168.75</v>
      </c>
      <c r="Q1302" t="str">
        <f t="shared" si="120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2"/>
        <v>103</v>
      </c>
      <c r="P1303" s="5">
        <f t="shared" si="121"/>
        <v>70.86</v>
      </c>
      <c r="Q1303" t="str">
        <f t="shared" si="120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2"/>
        <v>100</v>
      </c>
      <c r="P1304" s="5">
        <f t="shared" si="121"/>
        <v>50</v>
      </c>
      <c r="Q1304" t="str">
        <f t="shared" si="120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2"/>
        <v>130</v>
      </c>
      <c r="P1305" s="5">
        <f t="shared" si="121"/>
        <v>42.21</v>
      </c>
      <c r="Q1305" t="str">
        <f t="shared" si="120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2"/>
        <v>40</v>
      </c>
      <c r="P1306" s="5">
        <f t="shared" si="121"/>
        <v>152.41</v>
      </c>
      <c r="Q1306" t="str">
        <f t="shared" si="120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2"/>
        <v>26</v>
      </c>
      <c r="P1307" s="5">
        <f t="shared" si="121"/>
        <v>90.62</v>
      </c>
      <c r="Q1307" t="str">
        <f t="shared" si="120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2"/>
        <v>65</v>
      </c>
      <c r="P1308" s="5">
        <f t="shared" si="121"/>
        <v>201.6</v>
      </c>
      <c r="Q1308" t="str">
        <f t="shared" si="120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2"/>
        <v>12</v>
      </c>
      <c r="P1309" s="5">
        <f t="shared" si="121"/>
        <v>127.93</v>
      </c>
      <c r="Q1309" t="str">
        <f t="shared" si="120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2"/>
        <v>11</v>
      </c>
      <c r="P1310" s="5">
        <f t="shared" si="121"/>
        <v>29.89</v>
      </c>
      <c r="Q1310" t="str">
        <f t="shared" si="120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2"/>
        <v>112</v>
      </c>
      <c r="P1311" s="5">
        <f t="shared" si="121"/>
        <v>367.97</v>
      </c>
      <c r="Q1311" t="str">
        <f t="shared" si="120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2"/>
        <v>16</v>
      </c>
      <c r="P1312" s="5">
        <f t="shared" si="121"/>
        <v>129.16999999999999</v>
      </c>
      <c r="Q1312" t="str">
        <f t="shared" si="120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2"/>
        <v>32</v>
      </c>
      <c r="P1313" s="5">
        <f t="shared" si="121"/>
        <v>800.7</v>
      </c>
      <c r="Q1313" t="str">
        <f t="shared" si="120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2"/>
        <v>1</v>
      </c>
      <c r="P1314" s="5">
        <f t="shared" si="121"/>
        <v>28</v>
      </c>
      <c r="Q1314" t="str">
        <f t="shared" si="120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2"/>
        <v>31</v>
      </c>
      <c r="P1315" s="5">
        <f t="shared" si="121"/>
        <v>102.02</v>
      </c>
      <c r="Q1315" t="str">
        <f t="shared" si="120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2"/>
        <v>1</v>
      </c>
      <c r="P1316" s="5">
        <f t="shared" si="121"/>
        <v>184.36</v>
      </c>
      <c r="Q1316" t="str">
        <f t="shared" si="120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2"/>
        <v>40</v>
      </c>
      <c r="P1317" s="5">
        <f t="shared" si="121"/>
        <v>162.91999999999999</v>
      </c>
      <c r="Q1317" t="str">
        <f t="shared" si="120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2"/>
        <v>0</v>
      </c>
      <c r="P1318" s="5">
        <f t="shared" si="121"/>
        <v>1</v>
      </c>
      <c r="Q1318" t="str">
        <f t="shared" si="120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2"/>
        <v>6</v>
      </c>
      <c r="P1319" s="5">
        <f t="shared" si="121"/>
        <v>603.53</v>
      </c>
      <c r="Q1319" t="str">
        <f t="shared" si="120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2"/>
        <v>15</v>
      </c>
      <c r="P1320" s="5">
        <f t="shared" si="121"/>
        <v>45.41</v>
      </c>
      <c r="Q1320" t="str">
        <f t="shared" si="120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2"/>
        <v>15</v>
      </c>
      <c r="P1321" s="5">
        <f t="shared" si="121"/>
        <v>97.33</v>
      </c>
      <c r="Q1321" t="str">
        <f t="shared" si="120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2"/>
        <v>1</v>
      </c>
      <c r="P1322" s="5">
        <f t="shared" si="121"/>
        <v>167.67</v>
      </c>
      <c r="Q1322" t="str">
        <f t="shared" si="120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2"/>
        <v>1</v>
      </c>
      <c r="P1323" s="5">
        <f t="shared" si="121"/>
        <v>859.86</v>
      </c>
      <c r="Q1323" t="str">
        <f t="shared" si="120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2"/>
        <v>0</v>
      </c>
      <c r="P1324" s="5">
        <f t="shared" si="121"/>
        <v>26.5</v>
      </c>
      <c r="Q1324" t="str">
        <f t="shared" si="120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2"/>
        <v>9</v>
      </c>
      <c r="P1325" s="5">
        <f t="shared" si="121"/>
        <v>30.27</v>
      </c>
      <c r="Q1325" t="str">
        <f t="shared" si="120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2"/>
        <v>10</v>
      </c>
      <c r="P1326" s="5">
        <f t="shared" si="121"/>
        <v>54.67</v>
      </c>
      <c r="Q1326" t="str">
        <f t="shared" si="120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2"/>
        <v>2</v>
      </c>
      <c r="P1327" s="5">
        <f t="shared" si="121"/>
        <v>60.75</v>
      </c>
      <c r="Q1327" t="str">
        <f t="shared" si="120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2"/>
        <v>1</v>
      </c>
      <c r="P1328" s="5">
        <f t="shared" si="121"/>
        <v>102.73</v>
      </c>
      <c r="Q1328" t="str">
        <f t="shared" si="120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2"/>
        <v>4</v>
      </c>
      <c r="P1329" s="5">
        <f t="shared" si="121"/>
        <v>41.59</v>
      </c>
      <c r="Q1329" t="str">
        <f t="shared" si="120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2"/>
        <v>2</v>
      </c>
      <c r="P1330" s="5">
        <f t="shared" si="121"/>
        <v>116.53</v>
      </c>
      <c r="Q1330" t="str">
        <f t="shared" si="120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2"/>
        <v>1</v>
      </c>
      <c r="P1331" s="5">
        <f t="shared" si="121"/>
        <v>45.33</v>
      </c>
      <c r="Q1331" t="str">
        <f t="shared" si="120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2"/>
        <v>22</v>
      </c>
      <c r="P1332" s="5">
        <f t="shared" si="121"/>
        <v>157.46</v>
      </c>
      <c r="Q1332" t="str">
        <f t="shared" si="120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2"/>
        <v>1</v>
      </c>
      <c r="P1333" s="5">
        <f t="shared" si="121"/>
        <v>100.5</v>
      </c>
      <c r="Q1333" t="str">
        <f t="shared" si="120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2"/>
        <v>0</v>
      </c>
      <c r="P1334" s="5" t="str">
        <f t="shared" si="121"/>
        <v>Canceled/NoBackers</v>
      </c>
      <c r="Q1334" t="str">
        <f t="shared" si="120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2"/>
        <v>0</v>
      </c>
      <c r="P1335" s="5" t="str">
        <f t="shared" si="121"/>
        <v>Canceled/NoBackers</v>
      </c>
      <c r="Q1335" t="str">
        <f t="shared" si="120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2"/>
        <v>11</v>
      </c>
      <c r="P1336" s="5">
        <f t="shared" si="121"/>
        <v>51.82</v>
      </c>
      <c r="Q1336" t="str">
        <f t="shared" si="120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2"/>
        <v>20</v>
      </c>
      <c r="P1337" s="5">
        <f t="shared" si="121"/>
        <v>308.75</v>
      </c>
      <c r="Q1337" t="str">
        <f t="shared" si="120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2"/>
        <v>85</v>
      </c>
      <c r="P1338" s="5">
        <f t="shared" si="121"/>
        <v>379.23</v>
      </c>
      <c r="Q1338" t="str">
        <f t="shared" si="120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2"/>
        <v>49</v>
      </c>
      <c r="P1339" s="5">
        <f t="shared" si="121"/>
        <v>176.36</v>
      </c>
      <c r="Q1339" t="str">
        <f t="shared" si="120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2"/>
        <v>3</v>
      </c>
      <c r="P1340" s="5">
        <f t="shared" si="121"/>
        <v>66.069999999999993</v>
      </c>
      <c r="Q1340" t="str">
        <f t="shared" si="120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2"/>
        <v>7</v>
      </c>
      <c r="P1341" s="5">
        <f t="shared" si="121"/>
        <v>89.65</v>
      </c>
      <c r="Q1341" t="str">
        <f t="shared" si="120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2"/>
        <v>0</v>
      </c>
      <c r="P1342" s="5" t="str">
        <f t="shared" si="121"/>
        <v>Canceled/NoBackers</v>
      </c>
      <c r="Q1342" t="str">
        <f t="shared" ref="Q1342:Q1405" si="126">LEFT(N1342,LEN(N1342)-LEN(R1342)-1)</f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2"/>
        <v>70</v>
      </c>
      <c r="P1343" s="5">
        <f t="shared" si="121"/>
        <v>382.39</v>
      </c>
      <c r="Q1343" t="str">
        <f t="shared" si="126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2"/>
        <v>0</v>
      </c>
      <c r="P1344" s="5">
        <f t="shared" si="121"/>
        <v>100</v>
      </c>
      <c r="Q1344" t="str">
        <f t="shared" si="126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2"/>
        <v>102</v>
      </c>
      <c r="P1345" s="5">
        <f t="shared" si="121"/>
        <v>158.36000000000001</v>
      </c>
      <c r="Q1345" t="str">
        <f t="shared" si="126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2"/>
        <v>378</v>
      </c>
      <c r="P1346" s="5">
        <f t="shared" ref="P1346:P1409" si="127">IFERROR(ROUND(E1346/L1346, 2),"Canceled/NoBackers")</f>
        <v>40.76</v>
      </c>
      <c r="Q1346" t="str">
        <f t="shared" si="126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8">ROUND((E1347/D1347)*100, 0)</f>
        <v>125</v>
      </c>
      <c r="P1347" s="5">
        <f t="shared" si="127"/>
        <v>53.57</v>
      </c>
      <c r="Q1347" t="str">
        <f t="shared" si="126"/>
        <v>publishing</v>
      </c>
      <c r="R1347" t="str">
        <f t="shared" ref="R1347:R1410" si="129">RIGHT(N1347,LEN(N1347)-FIND("/",N1347))</f>
        <v>nonfiction</v>
      </c>
      <c r="S1347" s="9">
        <f t="shared" si="124"/>
        <v>41799.814340277779</v>
      </c>
      <c r="T1347" s="9">
        <f t="shared" si="125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8"/>
        <v>147</v>
      </c>
      <c r="P1348" s="5">
        <f t="shared" si="127"/>
        <v>48.45</v>
      </c>
      <c r="Q1348" t="str">
        <f t="shared" si="126"/>
        <v>publishing</v>
      </c>
      <c r="R1348" t="str">
        <f t="shared" si="129"/>
        <v>nonfiction</v>
      </c>
      <c r="S1348" s="9">
        <f t="shared" ref="S1348:S1411" si="130">(((J1348/60)/60)/24)+DATE(1970,1,1)</f>
        <v>41422.075821759259</v>
      </c>
      <c r="T1348" s="9">
        <f t="shared" ref="T1348:T1411" si="131"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8"/>
        <v>102</v>
      </c>
      <c r="P1349" s="5">
        <f t="shared" si="127"/>
        <v>82.42</v>
      </c>
      <c r="Q1349" t="str">
        <f t="shared" si="126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8"/>
        <v>102</v>
      </c>
      <c r="P1350" s="5">
        <f t="shared" si="127"/>
        <v>230.19</v>
      </c>
      <c r="Q1350" t="str">
        <f t="shared" si="126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8"/>
        <v>204</v>
      </c>
      <c r="P1351" s="5">
        <f t="shared" si="127"/>
        <v>59.36</v>
      </c>
      <c r="Q1351" t="str">
        <f t="shared" si="126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8"/>
        <v>104</v>
      </c>
      <c r="P1352" s="5">
        <f t="shared" si="127"/>
        <v>66.7</v>
      </c>
      <c r="Q1352" t="str">
        <f t="shared" si="126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8"/>
        <v>101</v>
      </c>
      <c r="P1353" s="5">
        <f t="shared" si="127"/>
        <v>168.78</v>
      </c>
      <c r="Q1353" t="str">
        <f t="shared" si="126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8"/>
        <v>136</v>
      </c>
      <c r="P1354" s="5">
        <f t="shared" si="127"/>
        <v>59.97</v>
      </c>
      <c r="Q1354" t="str">
        <f t="shared" si="126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8"/>
        <v>134</v>
      </c>
      <c r="P1355" s="5">
        <f t="shared" si="127"/>
        <v>31.81</v>
      </c>
      <c r="Q1355" t="str">
        <f t="shared" si="126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8"/>
        <v>130</v>
      </c>
      <c r="P1356" s="5">
        <f t="shared" si="127"/>
        <v>24.42</v>
      </c>
      <c r="Q1356" t="str">
        <f t="shared" si="126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8"/>
        <v>123</v>
      </c>
      <c r="P1357" s="5">
        <f t="shared" si="127"/>
        <v>25.35</v>
      </c>
      <c r="Q1357" t="str">
        <f t="shared" si="126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8"/>
        <v>183</v>
      </c>
      <c r="P1358" s="5">
        <f t="shared" si="127"/>
        <v>71.44</v>
      </c>
      <c r="Q1358" t="str">
        <f t="shared" si="126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8"/>
        <v>125</v>
      </c>
      <c r="P1359" s="5">
        <f t="shared" si="127"/>
        <v>38.549999999999997</v>
      </c>
      <c r="Q1359" t="str">
        <f t="shared" si="126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8"/>
        <v>112</v>
      </c>
      <c r="P1360" s="5">
        <f t="shared" si="127"/>
        <v>68.37</v>
      </c>
      <c r="Q1360" t="str">
        <f t="shared" si="126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8"/>
        <v>116</v>
      </c>
      <c r="P1361" s="5">
        <f t="shared" si="127"/>
        <v>40.21</v>
      </c>
      <c r="Q1361" t="str">
        <f t="shared" si="126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8"/>
        <v>173</v>
      </c>
      <c r="P1362" s="5">
        <f t="shared" si="127"/>
        <v>32.07</v>
      </c>
      <c r="Q1362" t="str">
        <f t="shared" si="126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8"/>
        <v>126</v>
      </c>
      <c r="P1363" s="5">
        <f t="shared" si="127"/>
        <v>28.63</v>
      </c>
      <c r="Q1363" t="str">
        <f t="shared" si="126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8"/>
        <v>109</v>
      </c>
      <c r="P1364" s="5">
        <f t="shared" si="127"/>
        <v>43.64</v>
      </c>
      <c r="Q1364" t="str">
        <f t="shared" si="126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8"/>
        <v>100</v>
      </c>
      <c r="P1365" s="5">
        <f t="shared" si="127"/>
        <v>40</v>
      </c>
      <c r="Q1365" t="str">
        <f t="shared" si="126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8"/>
        <v>119</v>
      </c>
      <c r="P1366" s="5">
        <f t="shared" si="127"/>
        <v>346.04</v>
      </c>
      <c r="Q1366" t="str">
        <f t="shared" si="126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8"/>
        <v>100</v>
      </c>
      <c r="P1367" s="5">
        <f t="shared" si="127"/>
        <v>81.739999999999995</v>
      </c>
      <c r="Q1367" t="str">
        <f t="shared" si="126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8"/>
        <v>126</v>
      </c>
      <c r="P1368" s="5">
        <f t="shared" si="127"/>
        <v>64.540000000000006</v>
      </c>
      <c r="Q1368" t="str">
        <f t="shared" si="126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8"/>
        <v>114</v>
      </c>
      <c r="P1369" s="5">
        <f t="shared" si="127"/>
        <v>63.48</v>
      </c>
      <c r="Q1369" t="str">
        <f t="shared" si="126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8"/>
        <v>111</v>
      </c>
      <c r="P1370" s="5">
        <f t="shared" si="127"/>
        <v>63.62</v>
      </c>
      <c r="Q1370" t="str">
        <f t="shared" si="126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8"/>
        <v>105</v>
      </c>
      <c r="P1371" s="5">
        <f t="shared" si="127"/>
        <v>83.97</v>
      </c>
      <c r="Q1371" t="str">
        <f t="shared" si="126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8"/>
        <v>104</v>
      </c>
      <c r="P1372" s="5">
        <f t="shared" si="127"/>
        <v>77.75</v>
      </c>
      <c r="Q1372" t="str">
        <f t="shared" si="126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8"/>
        <v>107</v>
      </c>
      <c r="P1373" s="5">
        <f t="shared" si="127"/>
        <v>107.07</v>
      </c>
      <c r="Q1373" t="str">
        <f t="shared" si="126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8"/>
        <v>124</v>
      </c>
      <c r="P1374" s="5">
        <f t="shared" si="127"/>
        <v>38.75</v>
      </c>
      <c r="Q1374" t="str">
        <f t="shared" si="126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8"/>
        <v>105</v>
      </c>
      <c r="P1375" s="5">
        <f t="shared" si="127"/>
        <v>201.94</v>
      </c>
      <c r="Q1375" t="str">
        <f t="shared" si="126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8"/>
        <v>189</v>
      </c>
      <c r="P1376" s="5">
        <f t="shared" si="127"/>
        <v>43.06</v>
      </c>
      <c r="Q1376" t="str">
        <f t="shared" si="126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8"/>
        <v>171</v>
      </c>
      <c r="P1377" s="5">
        <f t="shared" si="127"/>
        <v>62.87</v>
      </c>
      <c r="Q1377" t="str">
        <f t="shared" si="126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8"/>
        <v>252</v>
      </c>
      <c r="P1378" s="5">
        <f t="shared" si="127"/>
        <v>55.61</v>
      </c>
      <c r="Q1378" t="str">
        <f t="shared" si="126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8"/>
        <v>116</v>
      </c>
      <c r="P1379" s="5">
        <f t="shared" si="127"/>
        <v>48.71</v>
      </c>
      <c r="Q1379" t="str">
        <f t="shared" si="126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8"/>
        <v>203</v>
      </c>
      <c r="P1380" s="5">
        <f t="shared" si="127"/>
        <v>30.58</v>
      </c>
      <c r="Q1380" t="str">
        <f t="shared" si="126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8"/>
        <v>112</v>
      </c>
      <c r="P1381" s="5">
        <f t="shared" si="127"/>
        <v>73.91</v>
      </c>
      <c r="Q1381" t="str">
        <f t="shared" si="126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8"/>
        <v>424</v>
      </c>
      <c r="P1382" s="5">
        <f t="shared" si="127"/>
        <v>21.2</v>
      </c>
      <c r="Q1382" t="str">
        <f t="shared" si="126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8"/>
        <v>107</v>
      </c>
      <c r="P1383" s="5">
        <f t="shared" si="127"/>
        <v>73.36</v>
      </c>
      <c r="Q1383" t="str">
        <f t="shared" si="126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8"/>
        <v>104</v>
      </c>
      <c r="P1384" s="5">
        <f t="shared" si="127"/>
        <v>56.41</v>
      </c>
      <c r="Q1384" t="str">
        <f t="shared" si="126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8"/>
        <v>212</v>
      </c>
      <c r="P1385" s="5">
        <f t="shared" si="127"/>
        <v>50.25</v>
      </c>
      <c r="Q1385" t="str">
        <f t="shared" si="126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8"/>
        <v>124</v>
      </c>
      <c r="P1386" s="5">
        <f t="shared" si="127"/>
        <v>68.94</v>
      </c>
      <c r="Q1386" t="str">
        <f t="shared" si="126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8"/>
        <v>110</v>
      </c>
      <c r="P1387" s="5">
        <f t="shared" si="127"/>
        <v>65.91</v>
      </c>
      <c r="Q1387" t="str">
        <f t="shared" si="126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8"/>
        <v>219</v>
      </c>
      <c r="P1388" s="5">
        <f t="shared" si="127"/>
        <v>62.5</v>
      </c>
      <c r="Q1388" t="str">
        <f t="shared" si="126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8"/>
        <v>137</v>
      </c>
      <c r="P1389" s="5">
        <f t="shared" si="127"/>
        <v>70.06</v>
      </c>
      <c r="Q1389" t="str">
        <f t="shared" si="126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8"/>
        <v>135</v>
      </c>
      <c r="P1390" s="5">
        <f t="shared" si="127"/>
        <v>60.18</v>
      </c>
      <c r="Q1390" t="str">
        <f t="shared" si="126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8"/>
        <v>145</v>
      </c>
      <c r="P1391" s="5">
        <f t="shared" si="127"/>
        <v>21.38</v>
      </c>
      <c r="Q1391" t="str">
        <f t="shared" si="126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8"/>
        <v>109</v>
      </c>
      <c r="P1392" s="5">
        <f t="shared" si="127"/>
        <v>160.79</v>
      </c>
      <c r="Q1392" t="str">
        <f t="shared" si="126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8"/>
        <v>110</v>
      </c>
      <c r="P1393" s="5">
        <f t="shared" si="127"/>
        <v>42.38</v>
      </c>
      <c r="Q1393" t="str">
        <f t="shared" si="126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8"/>
        <v>114</v>
      </c>
      <c r="P1394" s="5">
        <f t="shared" si="127"/>
        <v>27.32</v>
      </c>
      <c r="Q1394" t="str">
        <f t="shared" si="126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8"/>
        <v>102</v>
      </c>
      <c r="P1395" s="5">
        <f t="shared" si="127"/>
        <v>196.83</v>
      </c>
      <c r="Q1395" t="str">
        <f t="shared" si="126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8"/>
        <v>122</v>
      </c>
      <c r="P1396" s="5">
        <f t="shared" si="127"/>
        <v>53.88</v>
      </c>
      <c r="Q1396" t="str">
        <f t="shared" si="126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8"/>
        <v>112</v>
      </c>
      <c r="P1397" s="5">
        <f t="shared" si="127"/>
        <v>47.76</v>
      </c>
      <c r="Q1397" t="str">
        <f t="shared" si="126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8"/>
        <v>107</v>
      </c>
      <c r="P1398" s="5">
        <f t="shared" si="127"/>
        <v>88.19</v>
      </c>
      <c r="Q1398" t="str">
        <f t="shared" si="126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8"/>
        <v>114</v>
      </c>
      <c r="P1399" s="5">
        <f t="shared" si="127"/>
        <v>72.06</v>
      </c>
      <c r="Q1399" t="str">
        <f t="shared" si="126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8"/>
        <v>110</v>
      </c>
      <c r="P1400" s="5">
        <f t="shared" si="127"/>
        <v>74.25</v>
      </c>
      <c r="Q1400" t="str">
        <f t="shared" si="126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8"/>
        <v>126</v>
      </c>
      <c r="P1401" s="5">
        <f t="shared" si="127"/>
        <v>61.7</v>
      </c>
      <c r="Q1401" t="str">
        <f t="shared" si="126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8"/>
        <v>167</v>
      </c>
      <c r="P1402" s="5">
        <f t="shared" si="127"/>
        <v>17.239999999999998</v>
      </c>
      <c r="Q1402" t="str">
        <f t="shared" si="126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8"/>
        <v>497</v>
      </c>
      <c r="P1403" s="5">
        <f t="shared" si="127"/>
        <v>51.72</v>
      </c>
      <c r="Q1403" t="str">
        <f t="shared" si="126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8"/>
        <v>109</v>
      </c>
      <c r="P1404" s="5">
        <f t="shared" si="127"/>
        <v>24.15</v>
      </c>
      <c r="Q1404" t="str">
        <f t="shared" si="126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8"/>
        <v>103</v>
      </c>
      <c r="P1405" s="5">
        <f t="shared" si="127"/>
        <v>62.17</v>
      </c>
      <c r="Q1405" t="str">
        <f t="shared" si="126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8"/>
        <v>2</v>
      </c>
      <c r="P1406" s="5">
        <f t="shared" si="127"/>
        <v>48.2</v>
      </c>
      <c r="Q1406" t="str">
        <f t="shared" ref="Q1406:Q1469" si="132">LEFT(N1406,LEN(N1406)-LEN(R1406)-1)</f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8"/>
        <v>0</v>
      </c>
      <c r="P1407" s="5">
        <f t="shared" si="127"/>
        <v>6.18</v>
      </c>
      <c r="Q1407" t="str">
        <f t="shared" si="132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8"/>
        <v>0</v>
      </c>
      <c r="P1408" s="5">
        <f t="shared" si="127"/>
        <v>5</v>
      </c>
      <c r="Q1408" t="str">
        <f t="shared" si="132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8"/>
        <v>1</v>
      </c>
      <c r="P1409" s="5">
        <f t="shared" si="127"/>
        <v>7.5</v>
      </c>
      <c r="Q1409" t="str">
        <f t="shared" si="132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8"/>
        <v>7</v>
      </c>
      <c r="P1410" s="5">
        <f t="shared" ref="P1410:P1473" si="133">IFERROR(ROUND(E1410/L1410, 2),"Canceled/NoBackers")</f>
        <v>12</v>
      </c>
      <c r="Q1410" t="str">
        <f t="shared" si="132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4">ROUND((E1411/D1411)*100, 0)</f>
        <v>0</v>
      </c>
      <c r="P1411" s="5" t="str">
        <f t="shared" si="133"/>
        <v>Canceled/NoBackers</v>
      </c>
      <c r="Q1411" t="str">
        <f t="shared" si="132"/>
        <v>publishing</v>
      </c>
      <c r="R1411" t="str">
        <f t="shared" ref="R1411:R1474" si="135">RIGHT(N1411,LEN(N1411)-FIND("/",N1411))</f>
        <v>translations</v>
      </c>
      <c r="S1411" s="9">
        <f t="shared" si="130"/>
        <v>41945.133506944447</v>
      </c>
      <c r="T1411" s="9">
        <f t="shared" si="131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4"/>
        <v>0</v>
      </c>
      <c r="P1412" s="5">
        <f t="shared" si="133"/>
        <v>1</v>
      </c>
      <c r="Q1412" t="str">
        <f t="shared" si="132"/>
        <v>publishing</v>
      </c>
      <c r="R1412" t="str">
        <f t="shared" si="135"/>
        <v>translations</v>
      </c>
      <c r="S1412" s="9">
        <f t="shared" ref="S1412:S1475" si="136">(((J1412/60)/60)/24)+DATE(1970,1,1)</f>
        <v>42479.318518518514</v>
      </c>
      <c r="T1412" s="9">
        <f t="shared" ref="T1412:T1475" si="137"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4"/>
        <v>0</v>
      </c>
      <c r="P1413" s="5">
        <f t="shared" si="133"/>
        <v>2.33</v>
      </c>
      <c r="Q1413" t="str">
        <f t="shared" si="132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4"/>
        <v>5</v>
      </c>
      <c r="P1414" s="5">
        <f t="shared" si="133"/>
        <v>24.62</v>
      </c>
      <c r="Q1414" t="str">
        <f t="shared" si="132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4"/>
        <v>5</v>
      </c>
      <c r="P1415" s="5">
        <f t="shared" si="133"/>
        <v>100</v>
      </c>
      <c r="Q1415" t="str">
        <f t="shared" si="132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4"/>
        <v>0</v>
      </c>
      <c r="P1416" s="5">
        <f t="shared" si="133"/>
        <v>1</v>
      </c>
      <c r="Q1416" t="str">
        <f t="shared" si="132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4"/>
        <v>18</v>
      </c>
      <c r="P1417" s="5">
        <f t="shared" si="133"/>
        <v>88.89</v>
      </c>
      <c r="Q1417" t="str">
        <f t="shared" si="132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4"/>
        <v>0</v>
      </c>
      <c r="P1418" s="5" t="str">
        <f t="shared" si="133"/>
        <v>Canceled/NoBackers</v>
      </c>
      <c r="Q1418" t="str">
        <f t="shared" si="132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4"/>
        <v>1</v>
      </c>
      <c r="P1419" s="5">
        <f t="shared" si="133"/>
        <v>27.5</v>
      </c>
      <c r="Q1419" t="str">
        <f t="shared" si="132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4"/>
        <v>0</v>
      </c>
      <c r="P1420" s="5">
        <f t="shared" si="133"/>
        <v>6</v>
      </c>
      <c r="Q1420" t="str">
        <f t="shared" si="132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4"/>
        <v>7</v>
      </c>
      <c r="P1421" s="5">
        <f t="shared" si="133"/>
        <v>44.5</v>
      </c>
      <c r="Q1421" t="str">
        <f t="shared" si="132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4"/>
        <v>3</v>
      </c>
      <c r="P1422" s="5">
        <f t="shared" si="133"/>
        <v>1</v>
      </c>
      <c r="Q1422" t="str">
        <f t="shared" si="132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4"/>
        <v>0</v>
      </c>
      <c r="P1423" s="5">
        <f t="shared" si="133"/>
        <v>100</v>
      </c>
      <c r="Q1423" t="str">
        <f t="shared" si="132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4"/>
        <v>0</v>
      </c>
      <c r="P1424" s="5">
        <f t="shared" si="133"/>
        <v>13</v>
      </c>
      <c r="Q1424" t="str">
        <f t="shared" si="132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4"/>
        <v>0</v>
      </c>
      <c r="P1425" s="5">
        <f t="shared" si="133"/>
        <v>100</v>
      </c>
      <c r="Q1425" t="str">
        <f t="shared" si="132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4"/>
        <v>20</v>
      </c>
      <c r="P1426" s="5">
        <f t="shared" si="133"/>
        <v>109.07</v>
      </c>
      <c r="Q1426" t="str">
        <f t="shared" si="132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4"/>
        <v>0</v>
      </c>
      <c r="P1427" s="5" t="str">
        <f t="shared" si="133"/>
        <v>Canceled/NoBackers</v>
      </c>
      <c r="Q1427" t="str">
        <f t="shared" si="132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4"/>
        <v>0</v>
      </c>
      <c r="P1428" s="5" t="str">
        <f t="shared" si="133"/>
        <v>Canceled/NoBackers</v>
      </c>
      <c r="Q1428" t="str">
        <f t="shared" si="132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4"/>
        <v>8</v>
      </c>
      <c r="P1429" s="5">
        <f t="shared" si="133"/>
        <v>104.75</v>
      </c>
      <c r="Q1429" t="str">
        <f t="shared" si="132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4"/>
        <v>5</v>
      </c>
      <c r="P1430" s="5">
        <f t="shared" si="133"/>
        <v>15</v>
      </c>
      <c r="Q1430" t="str">
        <f t="shared" si="132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4"/>
        <v>0</v>
      </c>
      <c r="P1431" s="5" t="str">
        <f t="shared" si="133"/>
        <v>Canceled/NoBackers</v>
      </c>
      <c r="Q1431" t="str">
        <f t="shared" si="132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4"/>
        <v>8</v>
      </c>
      <c r="P1432" s="5">
        <f t="shared" si="133"/>
        <v>80.599999999999994</v>
      </c>
      <c r="Q1432" t="str">
        <f t="shared" si="132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4"/>
        <v>32</v>
      </c>
      <c r="P1433" s="5">
        <f t="shared" si="133"/>
        <v>115.55</v>
      </c>
      <c r="Q1433" t="str">
        <f t="shared" si="132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4"/>
        <v>0</v>
      </c>
      <c r="P1434" s="5" t="str">
        <f t="shared" si="133"/>
        <v>Canceled/NoBackers</v>
      </c>
      <c r="Q1434" t="str">
        <f t="shared" si="132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4"/>
        <v>7</v>
      </c>
      <c r="P1435" s="5">
        <f t="shared" si="133"/>
        <v>80.5</v>
      </c>
      <c r="Q1435" t="str">
        <f t="shared" si="132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4"/>
        <v>10</v>
      </c>
      <c r="P1436" s="5">
        <f t="shared" si="133"/>
        <v>744.55</v>
      </c>
      <c r="Q1436" t="str">
        <f t="shared" si="132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4"/>
        <v>0</v>
      </c>
      <c r="P1437" s="5">
        <f t="shared" si="133"/>
        <v>7.5</v>
      </c>
      <c r="Q1437" t="str">
        <f t="shared" si="132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4"/>
        <v>1</v>
      </c>
      <c r="P1438" s="5">
        <f t="shared" si="133"/>
        <v>38.5</v>
      </c>
      <c r="Q1438" t="str">
        <f t="shared" si="132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4"/>
        <v>27</v>
      </c>
      <c r="P1439" s="5">
        <f t="shared" si="133"/>
        <v>36.68</v>
      </c>
      <c r="Q1439" t="str">
        <f t="shared" si="132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4"/>
        <v>3</v>
      </c>
      <c r="P1440" s="5">
        <f t="shared" si="133"/>
        <v>75</v>
      </c>
      <c r="Q1440" t="str">
        <f t="shared" si="132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4"/>
        <v>7</v>
      </c>
      <c r="P1441" s="5">
        <f t="shared" si="133"/>
        <v>30</v>
      </c>
      <c r="Q1441" t="str">
        <f t="shared" si="132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4"/>
        <v>0</v>
      </c>
      <c r="P1442" s="5">
        <f t="shared" si="133"/>
        <v>1</v>
      </c>
      <c r="Q1442" t="str">
        <f t="shared" si="132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4"/>
        <v>1</v>
      </c>
      <c r="P1443" s="5">
        <f t="shared" si="133"/>
        <v>673.33</v>
      </c>
      <c r="Q1443" t="str">
        <f t="shared" si="132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4"/>
        <v>0</v>
      </c>
      <c r="P1444" s="5" t="str">
        <f t="shared" si="133"/>
        <v>Canceled/NoBackers</v>
      </c>
      <c r="Q1444" t="str">
        <f t="shared" si="132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4"/>
        <v>0</v>
      </c>
      <c r="P1445" s="5" t="str">
        <f t="shared" si="133"/>
        <v>Canceled/NoBackers</v>
      </c>
      <c r="Q1445" t="str">
        <f t="shared" si="132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4"/>
        <v>0</v>
      </c>
      <c r="P1446" s="5" t="str">
        <f t="shared" si="133"/>
        <v>Canceled/NoBackers</v>
      </c>
      <c r="Q1446" t="str">
        <f t="shared" si="132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4"/>
        <v>0</v>
      </c>
      <c r="P1447" s="5" t="str">
        <f t="shared" si="133"/>
        <v>Canceled/NoBackers</v>
      </c>
      <c r="Q1447" t="str">
        <f t="shared" si="132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4"/>
        <v>0</v>
      </c>
      <c r="P1448" s="5" t="str">
        <f t="shared" si="133"/>
        <v>Canceled/NoBackers</v>
      </c>
      <c r="Q1448" t="str">
        <f t="shared" si="132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4"/>
        <v>0</v>
      </c>
      <c r="P1449" s="5">
        <f t="shared" si="133"/>
        <v>25</v>
      </c>
      <c r="Q1449" t="str">
        <f t="shared" si="132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4"/>
        <v>0</v>
      </c>
      <c r="P1450" s="5" t="str">
        <f t="shared" si="133"/>
        <v>Canceled/NoBackers</v>
      </c>
      <c r="Q1450" t="str">
        <f t="shared" si="132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4"/>
        <v>0</v>
      </c>
      <c r="P1451" s="5" t="str">
        <f t="shared" si="133"/>
        <v>Canceled/NoBackers</v>
      </c>
      <c r="Q1451" t="str">
        <f t="shared" si="132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4"/>
        <v>0</v>
      </c>
      <c r="P1452" s="5">
        <f t="shared" si="133"/>
        <v>1</v>
      </c>
      <c r="Q1452" t="str">
        <f t="shared" si="132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4"/>
        <v>0</v>
      </c>
      <c r="P1453" s="5">
        <f t="shared" si="133"/>
        <v>1</v>
      </c>
      <c r="Q1453" t="str">
        <f t="shared" si="132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4"/>
        <v>0</v>
      </c>
      <c r="P1454" s="5" t="str">
        <f t="shared" si="133"/>
        <v>Canceled/NoBackers</v>
      </c>
      <c r="Q1454" t="str">
        <f t="shared" si="132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4"/>
        <v>0</v>
      </c>
      <c r="P1455" s="5" t="str">
        <f t="shared" si="133"/>
        <v>Canceled/NoBackers</v>
      </c>
      <c r="Q1455" t="str">
        <f t="shared" si="132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4"/>
        <v>1</v>
      </c>
      <c r="P1456" s="5">
        <f t="shared" si="133"/>
        <v>15</v>
      </c>
      <c r="Q1456" t="str">
        <f t="shared" si="132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4"/>
        <v>11</v>
      </c>
      <c r="P1457" s="5">
        <f t="shared" si="133"/>
        <v>225</v>
      </c>
      <c r="Q1457" t="str">
        <f t="shared" si="132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4"/>
        <v>3</v>
      </c>
      <c r="P1458" s="5">
        <f t="shared" si="133"/>
        <v>48.33</v>
      </c>
      <c r="Q1458" t="str">
        <f t="shared" si="132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4"/>
        <v>0</v>
      </c>
      <c r="P1459" s="5" t="str">
        <f t="shared" si="133"/>
        <v>Canceled/NoBackers</v>
      </c>
      <c r="Q1459" t="str">
        <f t="shared" si="132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4"/>
        <v>0</v>
      </c>
      <c r="P1460" s="5" t="str">
        <f t="shared" si="133"/>
        <v>Canceled/NoBackers</v>
      </c>
      <c r="Q1460" t="str">
        <f t="shared" si="132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4"/>
        <v>0</v>
      </c>
      <c r="P1461" s="5" t="str">
        <f t="shared" si="133"/>
        <v>Canceled/NoBackers</v>
      </c>
      <c r="Q1461" t="str">
        <f t="shared" si="132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4"/>
        <v>0</v>
      </c>
      <c r="P1462" s="5" t="str">
        <f t="shared" si="133"/>
        <v>Canceled/NoBackers</v>
      </c>
      <c r="Q1462" t="str">
        <f t="shared" si="132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4"/>
        <v>101</v>
      </c>
      <c r="P1463" s="5">
        <f t="shared" si="133"/>
        <v>44.67</v>
      </c>
      <c r="Q1463" t="str">
        <f t="shared" si="132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4"/>
        <v>109</v>
      </c>
      <c r="P1464" s="5">
        <f t="shared" si="133"/>
        <v>28.94</v>
      </c>
      <c r="Q1464" t="str">
        <f t="shared" si="132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4"/>
        <v>148</v>
      </c>
      <c r="P1465" s="5">
        <f t="shared" si="133"/>
        <v>35.44</v>
      </c>
      <c r="Q1465" t="str">
        <f t="shared" si="132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4"/>
        <v>163</v>
      </c>
      <c r="P1466" s="5">
        <f t="shared" si="133"/>
        <v>34.869999999999997</v>
      </c>
      <c r="Q1466" t="str">
        <f t="shared" si="132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4"/>
        <v>456</v>
      </c>
      <c r="P1467" s="5">
        <f t="shared" si="133"/>
        <v>52.62</v>
      </c>
      <c r="Q1467" t="str">
        <f t="shared" si="132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4"/>
        <v>108</v>
      </c>
      <c r="P1468" s="5">
        <f t="shared" si="133"/>
        <v>69.599999999999994</v>
      </c>
      <c r="Q1468" t="str">
        <f t="shared" si="132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4"/>
        <v>115</v>
      </c>
      <c r="P1469" s="5">
        <f t="shared" si="133"/>
        <v>76.72</v>
      </c>
      <c r="Q1469" t="str">
        <f t="shared" si="132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4"/>
        <v>102</v>
      </c>
      <c r="P1470" s="5">
        <f t="shared" si="133"/>
        <v>33.19</v>
      </c>
      <c r="Q1470" t="str">
        <f t="shared" ref="Q1470:Q1533" si="138">LEFT(N1470,LEN(N1470)-LEN(R1470)-1)</f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4"/>
        <v>108</v>
      </c>
      <c r="P1471" s="5">
        <f t="shared" si="133"/>
        <v>149.46</v>
      </c>
      <c r="Q1471" t="str">
        <f t="shared" si="138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4"/>
        <v>125</v>
      </c>
      <c r="P1472" s="5">
        <f t="shared" si="133"/>
        <v>23.17</v>
      </c>
      <c r="Q1472" t="str">
        <f t="shared" si="138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4"/>
        <v>104</v>
      </c>
      <c r="P1473" s="5">
        <f t="shared" si="133"/>
        <v>96.88</v>
      </c>
      <c r="Q1473" t="str">
        <f t="shared" si="138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4"/>
        <v>139</v>
      </c>
      <c r="P1474" s="5">
        <f t="shared" ref="P1474:P1537" si="139">IFERROR(ROUND(E1474/L1474, 2),"Canceled/NoBackers")</f>
        <v>103.2</v>
      </c>
      <c r="Q1474" t="str">
        <f t="shared" si="138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0">ROUND((E1475/D1475)*100, 0)</f>
        <v>121</v>
      </c>
      <c r="P1475" s="5">
        <f t="shared" si="139"/>
        <v>38.46</v>
      </c>
      <c r="Q1475" t="str">
        <f t="shared" si="138"/>
        <v>publishing</v>
      </c>
      <c r="R1475" t="str">
        <f t="shared" ref="R1475:R1538" si="141">RIGHT(N1475,LEN(N1475)-FIND("/",N1475))</f>
        <v>radio &amp; podcasts</v>
      </c>
      <c r="S1475" s="9">
        <f t="shared" si="136"/>
        <v>40939.979618055557</v>
      </c>
      <c r="T1475" s="9">
        <f t="shared" si="137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0"/>
        <v>112</v>
      </c>
      <c r="P1476" s="5">
        <f t="shared" si="139"/>
        <v>44.32</v>
      </c>
      <c r="Q1476" t="str">
        <f t="shared" si="138"/>
        <v>publishing</v>
      </c>
      <c r="R1476" t="str">
        <f t="shared" si="141"/>
        <v>radio &amp; podcasts</v>
      </c>
      <c r="S1476" s="9">
        <f t="shared" ref="S1476:S1539" si="142">(((J1476/60)/60)/24)+DATE(1970,1,1)</f>
        <v>41500.727916666663</v>
      </c>
      <c r="T1476" s="9">
        <f t="shared" ref="T1476:T1539" si="143"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0"/>
        <v>189</v>
      </c>
      <c r="P1477" s="5">
        <f t="shared" si="139"/>
        <v>64.17</v>
      </c>
      <c r="Q1477" t="str">
        <f t="shared" si="138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0"/>
        <v>662</v>
      </c>
      <c r="P1478" s="5">
        <f t="shared" si="139"/>
        <v>43.33</v>
      </c>
      <c r="Q1478" t="str">
        <f t="shared" si="138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0"/>
        <v>111</v>
      </c>
      <c r="P1479" s="5">
        <f t="shared" si="139"/>
        <v>90.5</v>
      </c>
      <c r="Q1479" t="str">
        <f t="shared" si="138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0"/>
        <v>1182</v>
      </c>
      <c r="P1480" s="5">
        <f t="shared" si="139"/>
        <v>29.19</v>
      </c>
      <c r="Q1480" t="str">
        <f t="shared" si="138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0"/>
        <v>137</v>
      </c>
      <c r="P1481" s="5">
        <f t="shared" si="139"/>
        <v>30.96</v>
      </c>
      <c r="Q1481" t="str">
        <f t="shared" si="138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0"/>
        <v>117</v>
      </c>
      <c r="P1482" s="5">
        <f t="shared" si="139"/>
        <v>92.16</v>
      </c>
      <c r="Q1482" t="str">
        <f t="shared" si="138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0"/>
        <v>2</v>
      </c>
      <c r="P1483" s="5">
        <f t="shared" si="139"/>
        <v>17.5</v>
      </c>
      <c r="Q1483" t="str">
        <f t="shared" si="138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0"/>
        <v>0</v>
      </c>
      <c r="P1484" s="5">
        <f t="shared" si="139"/>
        <v>5</v>
      </c>
      <c r="Q1484" t="str">
        <f t="shared" si="138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0"/>
        <v>1</v>
      </c>
      <c r="P1485" s="5">
        <f t="shared" si="139"/>
        <v>25</v>
      </c>
      <c r="Q1485" t="str">
        <f t="shared" si="138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0"/>
        <v>0</v>
      </c>
      <c r="P1486" s="5" t="str">
        <f t="shared" si="139"/>
        <v>Canceled/NoBackers</v>
      </c>
      <c r="Q1486" t="str">
        <f t="shared" si="138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0"/>
        <v>2</v>
      </c>
      <c r="P1487" s="5">
        <f t="shared" si="139"/>
        <v>50</v>
      </c>
      <c r="Q1487" t="str">
        <f t="shared" si="138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0"/>
        <v>0</v>
      </c>
      <c r="P1488" s="5">
        <f t="shared" si="139"/>
        <v>16</v>
      </c>
      <c r="Q1488" t="str">
        <f t="shared" si="138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0"/>
        <v>0</v>
      </c>
      <c r="P1489" s="5" t="str">
        <f t="shared" si="139"/>
        <v>Canceled/NoBackers</v>
      </c>
      <c r="Q1489" t="str">
        <f t="shared" si="138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0"/>
        <v>2</v>
      </c>
      <c r="P1490" s="5">
        <f t="shared" si="139"/>
        <v>60</v>
      </c>
      <c r="Q1490" t="str">
        <f t="shared" si="138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0"/>
        <v>0</v>
      </c>
      <c r="P1491" s="5" t="str">
        <f t="shared" si="139"/>
        <v>Canceled/NoBackers</v>
      </c>
      <c r="Q1491" t="str">
        <f t="shared" si="138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0"/>
        <v>31</v>
      </c>
      <c r="P1492" s="5">
        <f t="shared" si="139"/>
        <v>47.11</v>
      </c>
      <c r="Q1492" t="str">
        <f t="shared" si="138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0"/>
        <v>8</v>
      </c>
      <c r="P1493" s="5">
        <f t="shared" si="139"/>
        <v>100</v>
      </c>
      <c r="Q1493" t="str">
        <f t="shared" si="138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0"/>
        <v>1</v>
      </c>
      <c r="P1494" s="5">
        <f t="shared" si="139"/>
        <v>15</v>
      </c>
      <c r="Q1494" t="str">
        <f t="shared" si="138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0"/>
        <v>0</v>
      </c>
      <c r="P1495" s="5" t="str">
        <f t="shared" si="139"/>
        <v>Canceled/NoBackers</v>
      </c>
      <c r="Q1495" t="str">
        <f t="shared" si="138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0"/>
        <v>9</v>
      </c>
      <c r="P1496" s="5">
        <f t="shared" si="139"/>
        <v>40.450000000000003</v>
      </c>
      <c r="Q1496" t="str">
        <f t="shared" si="138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0"/>
        <v>0</v>
      </c>
      <c r="P1497" s="5" t="str">
        <f t="shared" si="139"/>
        <v>Canceled/NoBackers</v>
      </c>
      <c r="Q1497" t="str">
        <f t="shared" si="138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0"/>
        <v>0</v>
      </c>
      <c r="P1498" s="5" t="str">
        <f t="shared" si="139"/>
        <v>Canceled/NoBackers</v>
      </c>
      <c r="Q1498" t="str">
        <f t="shared" si="138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0"/>
        <v>0</v>
      </c>
      <c r="P1499" s="5">
        <f t="shared" si="139"/>
        <v>1</v>
      </c>
      <c r="Q1499" t="str">
        <f t="shared" si="138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0"/>
        <v>2</v>
      </c>
      <c r="P1500" s="5">
        <f t="shared" si="139"/>
        <v>19</v>
      </c>
      <c r="Q1500" t="str">
        <f t="shared" si="138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0"/>
        <v>0</v>
      </c>
      <c r="P1501" s="5">
        <f t="shared" si="139"/>
        <v>5</v>
      </c>
      <c r="Q1501" t="str">
        <f t="shared" si="138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0"/>
        <v>25</v>
      </c>
      <c r="P1502" s="5">
        <f t="shared" si="139"/>
        <v>46.73</v>
      </c>
      <c r="Q1502" t="str">
        <f t="shared" si="138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0"/>
        <v>166</v>
      </c>
      <c r="P1503" s="5">
        <f t="shared" si="139"/>
        <v>97.73</v>
      </c>
      <c r="Q1503" t="str">
        <f t="shared" si="138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0"/>
        <v>101</v>
      </c>
      <c r="P1504" s="5">
        <f t="shared" si="139"/>
        <v>67.84</v>
      </c>
      <c r="Q1504" t="str">
        <f t="shared" si="138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0"/>
        <v>108</v>
      </c>
      <c r="P1505" s="5">
        <f t="shared" si="139"/>
        <v>56.98</v>
      </c>
      <c r="Q1505" t="str">
        <f t="shared" si="138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0"/>
        <v>278</v>
      </c>
      <c r="P1506" s="5">
        <f t="shared" si="139"/>
        <v>67.16</v>
      </c>
      <c r="Q1506" t="str">
        <f t="shared" si="138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0"/>
        <v>104</v>
      </c>
      <c r="P1507" s="5">
        <f t="shared" si="139"/>
        <v>48.04</v>
      </c>
      <c r="Q1507" t="str">
        <f t="shared" si="138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0"/>
        <v>111</v>
      </c>
      <c r="P1508" s="5">
        <f t="shared" si="139"/>
        <v>38.86</v>
      </c>
      <c r="Q1508" t="str">
        <f t="shared" si="138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0"/>
        <v>215</v>
      </c>
      <c r="P1509" s="5">
        <f t="shared" si="139"/>
        <v>78.180000000000007</v>
      </c>
      <c r="Q1509" t="str">
        <f t="shared" si="138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0"/>
        <v>111</v>
      </c>
      <c r="P1510" s="5">
        <f t="shared" si="139"/>
        <v>97.11</v>
      </c>
      <c r="Q1510" t="str">
        <f t="shared" si="138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0"/>
        <v>124</v>
      </c>
      <c r="P1511" s="5">
        <f t="shared" si="139"/>
        <v>110.39</v>
      </c>
      <c r="Q1511" t="str">
        <f t="shared" si="138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0"/>
        <v>101</v>
      </c>
      <c r="P1512" s="5">
        <f t="shared" si="139"/>
        <v>39.92</v>
      </c>
      <c r="Q1512" t="str">
        <f t="shared" si="138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0"/>
        <v>112</v>
      </c>
      <c r="P1513" s="5">
        <f t="shared" si="139"/>
        <v>75.98</v>
      </c>
      <c r="Q1513" t="str">
        <f t="shared" si="138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0"/>
        <v>559</v>
      </c>
      <c r="P1514" s="5">
        <f t="shared" si="139"/>
        <v>58.38</v>
      </c>
      <c r="Q1514" t="str">
        <f t="shared" si="138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0"/>
        <v>150</v>
      </c>
      <c r="P1515" s="5">
        <f t="shared" si="139"/>
        <v>55.82</v>
      </c>
      <c r="Q1515" t="str">
        <f t="shared" si="138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0"/>
        <v>106</v>
      </c>
      <c r="P1516" s="5">
        <f t="shared" si="139"/>
        <v>151.24</v>
      </c>
      <c r="Q1516" t="str">
        <f t="shared" si="138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0"/>
        <v>157</v>
      </c>
      <c r="P1517" s="5">
        <f t="shared" si="139"/>
        <v>849.67</v>
      </c>
      <c r="Q1517" t="str">
        <f t="shared" si="138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0"/>
        <v>109</v>
      </c>
      <c r="P1518" s="5">
        <f t="shared" si="139"/>
        <v>159.24</v>
      </c>
      <c r="Q1518" t="str">
        <f t="shared" si="138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0"/>
        <v>162</v>
      </c>
      <c r="P1519" s="5">
        <f t="shared" si="139"/>
        <v>39.51</v>
      </c>
      <c r="Q1519" t="str">
        <f t="shared" si="138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0"/>
        <v>205</v>
      </c>
      <c r="P1520" s="5">
        <f t="shared" si="139"/>
        <v>130.53</v>
      </c>
      <c r="Q1520" t="str">
        <f t="shared" si="138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0"/>
        <v>103</v>
      </c>
      <c r="P1521" s="5">
        <f t="shared" si="139"/>
        <v>64.16</v>
      </c>
      <c r="Q1521" t="str">
        <f t="shared" si="138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0"/>
        <v>103</v>
      </c>
      <c r="P1522" s="5">
        <f t="shared" si="139"/>
        <v>111.53</v>
      </c>
      <c r="Q1522" t="str">
        <f t="shared" si="138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0"/>
        <v>107</v>
      </c>
      <c r="P1523" s="5">
        <f t="shared" si="139"/>
        <v>170.45</v>
      </c>
      <c r="Q1523" t="str">
        <f t="shared" si="138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0"/>
        <v>139</v>
      </c>
      <c r="P1524" s="5">
        <f t="shared" si="139"/>
        <v>133.74</v>
      </c>
      <c r="Q1524" t="str">
        <f t="shared" si="138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0"/>
        <v>125</v>
      </c>
      <c r="P1525" s="5">
        <f t="shared" si="139"/>
        <v>95.83</v>
      </c>
      <c r="Q1525" t="str">
        <f t="shared" si="138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0"/>
        <v>207</v>
      </c>
      <c r="P1526" s="5">
        <f t="shared" si="139"/>
        <v>221.79</v>
      </c>
      <c r="Q1526" t="str">
        <f t="shared" si="138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0"/>
        <v>174</v>
      </c>
      <c r="P1527" s="5">
        <f t="shared" si="139"/>
        <v>32.32</v>
      </c>
      <c r="Q1527" t="str">
        <f t="shared" si="138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0"/>
        <v>120</v>
      </c>
      <c r="P1528" s="5">
        <f t="shared" si="139"/>
        <v>98.84</v>
      </c>
      <c r="Q1528" t="str">
        <f t="shared" si="138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0"/>
        <v>110</v>
      </c>
      <c r="P1529" s="5">
        <f t="shared" si="139"/>
        <v>55.22</v>
      </c>
      <c r="Q1529" t="str">
        <f t="shared" si="138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0"/>
        <v>282</v>
      </c>
      <c r="P1530" s="5">
        <f t="shared" si="139"/>
        <v>52.79</v>
      </c>
      <c r="Q1530" t="str">
        <f t="shared" si="138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0"/>
        <v>101</v>
      </c>
      <c r="P1531" s="5">
        <f t="shared" si="139"/>
        <v>135.66999999999999</v>
      </c>
      <c r="Q1531" t="str">
        <f t="shared" si="138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0"/>
        <v>135</v>
      </c>
      <c r="P1532" s="5">
        <f t="shared" si="139"/>
        <v>53.99</v>
      </c>
      <c r="Q1532" t="str">
        <f t="shared" si="138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0"/>
        <v>176</v>
      </c>
      <c r="P1533" s="5">
        <f t="shared" si="139"/>
        <v>56.64</v>
      </c>
      <c r="Q1533" t="str">
        <f t="shared" si="138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0"/>
        <v>484</v>
      </c>
      <c r="P1534" s="5">
        <f t="shared" si="139"/>
        <v>82.32</v>
      </c>
      <c r="Q1534" t="str">
        <f t="shared" ref="Q1534:Q1597" si="144">LEFT(N1534,LEN(N1534)-LEN(R1534)-1)</f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0"/>
        <v>145</v>
      </c>
      <c r="P1535" s="5">
        <f t="shared" si="139"/>
        <v>88.26</v>
      </c>
      <c r="Q1535" t="str">
        <f t="shared" si="144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0"/>
        <v>418</v>
      </c>
      <c r="P1536" s="5">
        <f t="shared" si="139"/>
        <v>84.91</v>
      </c>
      <c r="Q1536" t="str">
        <f t="shared" si="144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0"/>
        <v>132</v>
      </c>
      <c r="P1537" s="5">
        <f t="shared" si="139"/>
        <v>48.15</v>
      </c>
      <c r="Q1537" t="str">
        <f t="shared" si="144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0"/>
        <v>250</v>
      </c>
      <c r="P1538" s="5">
        <f t="shared" ref="P1538:P1601" si="145">IFERROR(ROUND(E1538/L1538, 2),"Canceled/NoBackers")</f>
        <v>66.02</v>
      </c>
      <c r="Q1538" t="str">
        <f t="shared" si="144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6">ROUND((E1539/D1539)*100, 0)</f>
        <v>180</v>
      </c>
      <c r="P1539" s="5">
        <f t="shared" si="145"/>
        <v>96.38</v>
      </c>
      <c r="Q1539" t="str">
        <f t="shared" si="144"/>
        <v>photography</v>
      </c>
      <c r="R1539" t="str">
        <f t="shared" ref="R1539:R1602" si="147">RIGHT(N1539,LEN(N1539)-FIND("/",N1539))</f>
        <v>photobooks</v>
      </c>
      <c r="S1539" s="9">
        <f t="shared" si="142"/>
        <v>42552.315127314811</v>
      </c>
      <c r="T1539" s="9">
        <f t="shared" si="143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6"/>
        <v>103</v>
      </c>
      <c r="P1540" s="5">
        <f t="shared" si="145"/>
        <v>156.16999999999999</v>
      </c>
      <c r="Q1540" t="str">
        <f t="shared" si="144"/>
        <v>photography</v>
      </c>
      <c r="R1540" t="str">
        <f t="shared" si="147"/>
        <v>photobooks</v>
      </c>
      <c r="S1540" s="9">
        <f t="shared" ref="S1540:S1603" si="148">(((J1540/60)/60)/24)+DATE(1970,1,1)</f>
        <v>41981.782060185185</v>
      </c>
      <c r="T1540" s="9">
        <f t="shared" ref="T1540:T1603" si="149"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6"/>
        <v>136</v>
      </c>
      <c r="P1541" s="5">
        <f t="shared" si="145"/>
        <v>95.76</v>
      </c>
      <c r="Q1541" t="str">
        <f t="shared" si="144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6"/>
        <v>118</v>
      </c>
      <c r="P1542" s="5">
        <f t="shared" si="145"/>
        <v>180.41</v>
      </c>
      <c r="Q1542" t="str">
        <f t="shared" si="144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6"/>
        <v>0</v>
      </c>
      <c r="P1543" s="5">
        <f t="shared" si="145"/>
        <v>3</v>
      </c>
      <c r="Q1543" t="str">
        <f t="shared" si="144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6"/>
        <v>4</v>
      </c>
      <c r="P1544" s="5">
        <f t="shared" si="145"/>
        <v>20</v>
      </c>
      <c r="Q1544" t="str">
        <f t="shared" si="144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6"/>
        <v>0</v>
      </c>
      <c r="P1545" s="5">
        <f t="shared" si="145"/>
        <v>10</v>
      </c>
      <c r="Q1545" t="str">
        <f t="shared" si="144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6"/>
        <v>0</v>
      </c>
      <c r="P1546" s="5" t="str">
        <f t="shared" si="145"/>
        <v>Canceled/NoBackers</v>
      </c>
      <c r="Q1546" t="str">
        <f t="shared" si="144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6"/>
        <v>0</v>
      </c>
      <c r="P1547" s="5">
        <f t="shared" si="145"/>
        <v>1</v>
      </c>
      <c r="Q1547" t="str">
        <f t="shared" si="144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6"/>
        <v>29</v>
      </c>
      <c r="P1548" s="5">
        <f t="shared" si="145"/>
        <v>26.27</v>
      </c>
      <c r="Q1548" t="str">
        <f t="shared" si="144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6"/>
        <v>0</v>
      </c>
      <c r="P1549" s="5" t="str">
        <f t="shared" si="145"/>
        <v>Canceled/NoBackers</v>
      </c>
      <c r="Q1549" t="str">
        <f t="shared" si="144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6"/>
        <v>9</v>
      </c>
      <c r="P1550" s="5">
        <f t="shared" si="145"/>
        <v>60</v>
      </c>
      <c r="Q1550" t="str">
        <f t="shared" si="144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6"/>
        <v>34</v>
      </c>
      <c r="P1551" s="5">
        <f t="shared" si="145"/>
        <v>28.33</v>
      </c>
      <c r="Q1551" t="str">
        <f t="shared" si="144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6"/>
        <v>13</v>
      </c>
      <c r="P1552" s="5">
        <f t="shared" si="145"/>
        <v>14.43</v>
      </c>
      <c r="Q1552" t="str">
        <f t="shared" si="144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6"/>
        <v>0</v>
      </c>
      <c r="P1553" s="5" t="str">
        <f t="shared" si="145"/>
        <v>Canceled/NoBackers</v>
      </c>
      <c r="Q1553" t="str">
        <f t="shared" si="144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6"/>
        <v>49</v>
      </c>
      <c r="P1554" s="5">
        <f t="shared" si="145"/>
        <v>132.19</v>
      </c>
      <c r="Q1554" t="str">
        <f t="shared" si="144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6"/>
        <v>0</v>
      </c>
      <c r="P1555" s="5" t="str">
        <f t="shared" si="145"/>
        <v>Canceled/NoBackers</v>
      </c>
      <c r="Q1555" t="str">
        <f t="shared" si="144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6"/>
        <v>0</v>
      </c>
      <c r="P1556" s="5" t="str">
        <f t="shared" si="145"/>
        <v>Canceled/NoBackers</v>
      </c>
      <c r="Q1556" t="str">
        <f t="shared" si="144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6"/>
        <v>0</v>
      </c>
      <c r="P1557" s="5" t="str">
        <f t="shared" si="145"/>
        <v>Canceled/NoBackers</v>
      </c>
      <c r="Q1557" t="str">
        <f t="shared" si="144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6"/>
        <v>45</v>
      </c>
      <c r="P1558" s="5">
        <f t="shared" si="145"/>
        <v>56.42</v>
      </c>
      <c r="Q1558" t="str">
        <f t="shared" si="144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6"/>
        <v>4</v>
      </c>
      <c r="P1559" s="5">
        <f t="shared" si="145"/>
        <v>100</v>
      </c>
      <c r="Q1559" t="str">
        <f t="shared" si="144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6"/>
        <v>5</v>
      </c>
      <c r="P1560" s="5">
        <f t="shared" si="145"/>
        <v>11.67</v>
      </c>
      <c r="Q1560" t="str">
        <f t="shared" si="144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6"/>
        <v>0</v>
      </c>
      <c r="P1561" s="5">
        <f t="shared" si="145"/>
        <v>50</v>
      </c>
      <c r="Q1561" t="str">
        <f t="shared" si="144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6"/>
        <v>4</v>
      </c>
      <c r="P1562" s="5">
        <f t="shared" si="145"/>
        <v>23.5</v>
      </c>
      <c r="Q1562" t="str">
        <f t="shared" si="144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6"/>
        <v>1</v>
      </c>
      <c r="P1563" s="5">
        <f t="shared" si="145"/>
        <v>67</v>
      </c>
      <c r="Q1563" t="str">
        <f t="shared" si="144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6"/>
        <v>0</v>
      </c>
      <c r="P1564" s="5" t="str">
        <f t="shared" si="145"/>
        <v>Canceled/NoBackers</v>
      </c>
      <c r="Q1564" t="str">
        <f t="shared" si="144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6"/>
        <v>1</v>
      </c>
      <c r="P1565" s="5">
        <f t="shared" si="145"/>
        <v>42.5</v>
      </c>
      <c r="Q1565" t="str">
        <f t="shared" si="144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6"/>
        <v>0</v>
      </c>
      <c r="P1566" s="5">
        <f t="shared" si="145"/>
        <v>10</v>
      </c>
      <c r="Q1566" t="str">
        <f t="shared" si="144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6"/>
        <v>3</v>
      </c>
      <c r="P1567" s="5">
        <f t="shared" si="145"/>
        <v>100</v>
      </c>
      <c r="Q1567" t="str">
        <f t="shared" si="144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6"/>
        <v>21</v>
      </c>
      <c r="P1568" s="5">
        <f t="shared" si="145"/>
        <v>108.05</v>
      </c>
      <c r="Q1568" t="str">
        <f t="shared" si="144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6"/>
        <v>4</v>
      </c>
      <c r="P1569" s="5">
        <f t="shared" si="145"/>
        <v>26.92</v>
      </c>
      <c r="Q1569" t="str">
        <f t="shared" si="144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6"/>
        <v>14</v>
      </c>
      <c r="P1570" s="5">
        <f t="shared" si="145"/>
        <v>155</v>
      </c>
      <c r="Q1570" t="str">
        <f t="shared" si="144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6"/>
        <v>0</v>
      </c>
      <c r="P1571" s="5" t="str">
        <f t="shared" si="145"/>
        <v>Canceled/NoBackers</v>
      </c>
      <c r="Q1571" t="str">
        <f t="shared" si="144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6"/>
        <v>41</v>
      </c>
      <c r="P1572" s="5">
        <f t="shared" si="145"/>
        <v>47.77</v>
      </c>
      <c r="Q1572" t="str">
        <f t="shared" si="144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6"/>
        <v>1</v>
      </c>
      <c r="P1573" s="5">
        <f t="shared" si="145"/>
        <v>20</v>
      </c>
      <c r="Q1573" t="str">
        <f t="shared" si="144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6"/>
        <v>5</v>
      </c>
      <c r="P1574" s="5">
        <f t="shared" si="145"/>
        <v>41.67</v>
      </c>
      <c r="Q1574" t="str">
        <f t="shared" si="144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6"/>
        <v>2</v>
      </c>
      <c r="P1575" s="5">
        <f t="shared" si="145"/>
        <v>74.33</v>
      </c>
      <c r="Q1575" t="str">
        <f t="shared" si="144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6"/>
        <v>5</v>
      </c>
      <c r="P1576" s="5">
        <f t="shared" si="145"/>
        <v>84.33</v>
      </c>
      <c r="Q1576" t="str">
        <f t="shared" si="144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6"/>
        <v>23</v>
      </c>
      <c r="P1577" s="5">
        <f t="shared" si="145"/>
        <v>65.459999999999994</v>
      </c>
      <c r="Q1577" t="str">
        <f t="shared" si="144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6"/>
        <v>13</v>
      </c>
      <c r="P1578" s="5">
        <f t="shared" si="145"/>
        <v>65</v>
      </c>
      <c r="Q1578" t="str">
        <f t="shared" si="144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6"/>
        <v>1</v>
      </c>
      <c r="P1579" s="5">
        <f t="shared" si="145"/>
        <v>27.5</v>
      </c>
      <c r="Q1579" t="str">
        <f t="shared" si="144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6"/>
        <v>11</v>
      </c>
      <c r="P1580" s="5">
        <f t="shared" si="145"/>
        <v>51.25</v>
      </c>
      <c r="Q1580" t="str">
        <f t="shared" si="144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6"/>
        <v>1</v>
      </c>
      <c r="P1581" s="5">
        <f t="shared" si="145"/>
        <v>14</v>
      </c>
      <c r="Q1581" t="str">
        <f t="shared" si="144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6"/>
        <v>0</v>
      </c>
      <c r="P1582" s="5" t="str">
        <f t="shared" si="145"/>
        <v>Canceled/NoBackers</v>
      </c>
      <c r="Q1582" t="str">
        <f t="shared" si="144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6"/>
        <v>1</v>
      </c>
      <c r="P1583" s="5">
        <f t="shared" si="145"/>
        <v>5</v>
      </c>
      <c r="Q1583" t="str">
        <f t="shared" si="144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6"/>
        <v>9</v>
      </c>
      <c r="P1584" s="5">
        <f t="shared" si="145"/>
        <v>31</v>
      </c>
      <c r="Q1584" t="str">
        <f t="shared" si="144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6"/>
        <v>0</v>
      </c>
      <c r="P1585" s="5">
        <f t="shared" si="145"/>
        <v>15</v>
      </c>
      <c r="Q1585" t="str">
        <f t="shared" si="144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6"/>
        <v>0</v>
      </c>
      <c r="P1586" s="5" t="str">
        <f t="shared" si="145"/>
        <v>Canceled/NoBackers</v>
      </c>
      <c r="Q1586" t="str">
        <f t="shared" si="144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6"/>
        <v>79</v>
      </c>
      <c r="P1587" s="5">
        <f t="shared" si="145"/>
        <v>131.66999999999999</v>
      </c>
      <c r="Q1587" t="str">
        <f t="shared" si="144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6"/>
        <v>0</v>
      </c>
      <c r="P1588" s="5" t="str">
        <f t="shared" si="145"/>
        <v>Canceled/NoBackers</v>
      </c>
      <c r="Q1588" t="str">
        <f t="shared" si="144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6"/>
        <v>0</v>
      </c>
      <c r="P1589" s="5">
        <f t="shared" si="145"/>
        <v>1</v>
      </c>
      <c r="Q1589" t="str">
        <f t="shared" si="144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6"/>
        <v>0</v>
      </c>
      <c r="P1590" s="5" t="str">
        <f t="shared" si="145"/>
        <v>Canceled/NoBackers</v>
      </c>
      <c r="Q1590" t="str">
        <f t="shared" si="144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6"/>
        <v>0</v>
      </c>
      <c r="P1591" s="5" t="str">
        <f t="shared" si="145"/>
        <v>Canceled/NoBackers</v>
      </c>
      <c r="Q1591" t="str">
        <f t="shared" si="144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6"/>
        <v>2</v>
      </c>
      <c r="P1592" s="5">
        <f t="shared" si="145"/>
        <v>510</v>
      </c>
      <c r="Q1592" t="str">
        <f t="shared" si="144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6"/>
        <v>29</v>
      </c>
      <c r="P1593" s="5">
        <f t="shared" si="145"/>
        <v>44.48</v>
      </c>
      <c r="Q1593" t="str">
        <f t="shared" si="144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6"/>
        <v>0</v>
      </c>
      <c r="P1594" s="5" t="str">
        <f t="shared" si="145"/>
        <v>Canceled/NoBackers</v>
      </c>
      <c r="Q1594" t="str">
        <f t="shared" si="144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6"/>
        <v>0</v>
      </c>
      <c r="P1595" s="5">
        <f t="shared" si="145"/>
        <v>1</v>
      </c>
      <c r="Q1595" t="str">
        <f t="shared" si="144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6"/>
        <v>21</v>
      </c>
      <c r="P1596" s="5">
        <f t="shared" si="145"/>
        <v>20.5</v>
      </c>
      <c r="Q1596" t="str">
        <f t="shared" si="144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6"/>
        <v>0</v>
      </c>
      <c r="P1597" s="5">
        <f t="shared" si="145"/>
        <v>40</v>
      </c>
      <c r="Q1597" t="str">
        <f t="shared" si="144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6"/>
        <v>2</v>
      </c>
      <c r="P1598" s="5">
        <f t="shared" si="145"/>
        <v>25</v>
      </c>
      <c r="Q1598" t="str">
        <f t="shared" ref="Q1598:Q1661" si="150">LEFT(N1598,LEN(N1598)-LEN(R1598)-1)</f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6"/>
        <v>0</v>
      </c>
      <c r="P1599" s="5" t="str">
        <f t="shared" si="145"/>
        <v>Canceled/NoBackers</v>
      </c>
      <c r="Q1599" t="str">
        <f t="shared" si="150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6"/>
        <v>0</v>
      </c>
      <c r="P1600" s="5">
        <f t="shared" si="145"/>
        <v>1</v>
      </c>
      <c r="Q1600" t="str">
        <f t="shared" si="150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6"/>
        <v>0</v>
      </c>
      <c r="P1601" s="5" t="str">
        <f t="shared" si="145"/>
        <v>Canceled/NoBackers</v>
      </c>
      <c r="Q1601" t="str">
        <f t="shared" si="150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6"/>
        <v>7</v>
      </c>
      <c r="P1602" s="5">
        <f t="shared" ref="P1602:P1665" si="151">IFERROR(ROUND(E1602/L1602, 2),"Canceled/NoBackers")</f>
        <v>40.78</v>
      </c>
      <c r="Q1602" t="str">
        <f t="shared" si="150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2">ROUND((E1603/D1603)*100, 0)</f>
        <v>108</v>
      </c>
      <c r="P1603" s="5">
        <f t="shared" si="151"/>
        <v>48.33</v>
      </c>
      <c r="Q1603" t="str">
        <f t="shared" si="150"/>
        <v>music</v>
      </c>
      <c r="R1603" t="str">
        <f t="shared" ref="R1603:R1666" si="153">RIGHT(N1603,LEN(N1603)-FIND("/",N1603))</f>
        <v>rock</v>
      </c>
      <c r="S1603" s="9">
        <f t="shared" si="148"/>
        <v>40638.092974537038</v>
      </c>
      <c r="T1603" s="9">
        <f t="shared" si="149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2"/>
        <v>100</v>
      </c>
      <c r="P1604" s="5">
        <f t="shared" si="151"/>
        <v>46.95</v>
      </c>
      <c r="Q1604" t="str">
        <f t="shared" si="150"/>
        <v>music</v>
      </c>
      <c r="R1604" t="str">
        <f t="shared" si="153"/>
        <v>rock</v>
      </c>
      <c r="S1604" s="9">
        <f t="shared" ref="S1604:S1667" si="154">(((J1604/60)/60)/24)+DATE(1970,1,1)</f>
        <v>40788.297650462962</v>
      </c>
      <c r="T1604" s="9">
        <f t="shared" ref="T1604:T1667" si="155"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2"/>
        <v>100</v>
      </c>
      <c r="P1605" s="5">
        <f t="shared" si="151"/>
        <v>66.69</v>
      </c>
      <c r="Q1605" t="str">
        <f t="shared" si="150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2"/>
        <v>122</v>
      </c>
      <c r="P1606" s="5">
        <f t="shared" si="151"/>
        <v>48.84</v>
      </c>
      <c r="Q1606" t="str">
        <f t="shared" si="150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2"/>
        <v>101</v>
      </c>
      <c r="P1607" s="5">
        <f t="shared" si="151"/>
        <v>137.31</v>
      </c>
      <c r="Q1607" t="str">
        <f t="shared" si="150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2"/>
        <v>101</v>
      </c>
      <c r="P1608" s="5">
        <f t="shared" si="151"/>
        <v>87.83</v>
      </c>
      <c r="Q1608" t="str">
        <f t="shared" si="150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2"/>
        <v>145</v>
      </c>
      <c r="P1609" s="5">
        <f t="shared" si="151"/>
        <v>70.790000000000006</v>
      </c>
      <c r="Q1609" t="str">
        <f t="shared" si="150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2"/>
        <v>101</v>
      </c>
      <c r="P1610" s="5">
        <f t="shared" si="151"/>
        <v>52.83</v>
      </c>
      <c r="Q1610" t="str">
        <f t="shared" si="150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2"/>
        <v>118</v>
      </c>
      <c r="P1611" s="5">
        <f t="shared" si="151"/>
        <v>443.75</v>
      </c>
      <c r="Q1611" t="str">
        <f t="shared" si="150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2"/>
        <v>272</v>
      </c>
      <c r="P1612" s="5">
        <f t="shared" si="151"/>
        <v>48.54</v>
      </c>
      <c r="Q1612" t="str">
        <f t="shared" si="150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2"/>
        <v>125</v>
      </c>
      <c r="P1613" s="5">
        <f t="shared" si="151"/>
        <v>37.07</v>
      </c>
      <c r="Q1613" t="str">
        <f t="shared" si="150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2"/>
        <v>110</v>
      </c>
      <c r="P1614" s="5">
        <f t="shared" si="151"/>
        <v>50</v>
      </c>
      <c r="Q1614" t="str">
        <f t="shared" si="150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2"/>
        <v>102</v>
      </c>
      <c r="P1615" s="5">
        <f t="shared" si="151"/>
        <v>39.04</v>
      </c>
      <c r="Q1615" t="str">
        <f t="shared" si="150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2"/>
        <v>103</v>
      </c>
      <c r="P1616" s="5">
        <f t="shared" si="151"/>
        <v>66.69</v>
      </c>
      <c r="Q1616" t="str">
        <f t="shared" si="150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2"/>
        <v>114</v>
      </c>
      <c r="P1617" s="5">
        <f t="shared" si="151"/>
        <v>67.13</v>
      </c>
      <c r="Q1617" t="str">
        <f t="shared" si="150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2"/>
        <v>104</v>
      </c>
      <c r="P1618" s="5">
        <f t="shared" si="151"/>
        <v>66.37</v>
      </c>
      <c r="Q1618" t="str">
        <f t="shared" si="150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2"/>
        <v>146</v>
      </c>
      <c r="P1619" s="5">
        <f t="shared" si="151"/>
        <v>64.62</v>
      </c>
      <c r="Q1619" t="str">
        <f t="shared" si="150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2"/>
        <v>105</v>
      </c>
      <c r="P1620" s="5">
        <f t="shared" si="151"/>
        <v>58.37</v>
      </c>
      <c r="Q1620" t="str">
        <f t="shared" si="150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2"/>
        <v>133</v>
      </c>
      <c r="P1621" s="5">
        <f t="shared" si="151"/>
        <v>86.96</v>
      </c>
      <c r="Q1621" t="str">
        <f t="shared" si="150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2"/>
        <v>113</v>
      </c>
      <c r="P1622" s="5">
        <f t="shared" si="151"/>
        <v>66.47</v>
      </c>
      <c r="Q1622" t="str">
        <f t="shared" si="150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2"/>
        <v>121</v>
      </c>
      <c r="P1623" s="5">
        <f t="shared" si="151"/>
        <v>163.78</v>
      </c>
      <c r="Q1623" t="str">
        <f t="shared" si="150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2"/>
        <v>102</v>
      </c>
      <c r="P1624" s="5">
        <f t="shared" si="151"/>
        <v>107.98</v>
      </c>
      <c r="Q1624" t="str">
        <f t="shared" si="150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2"/>
        <v>101</v>
      </c>
      <c r="P1625" s="5">
        <f t="shared" si="151"/>
        <v>42.11</v>
      </c>
      <c r="Q1625" t="str">
        <f t="shared" si="150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2"/>
        <v>118</v>
      </c>
      <c r="P1626" s="5">
        <f t="shared" si="151"/>
        <v>47.2</v>
      </c>
      <c r="Q1626" t="str">
        <f t="shared" si="150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2"/>
        <v>155</v>
      </c>
      <c r="P1627" s="5">
        <f t="shared" si="151"/>
        <v>112.02</v>
      </c>
      <c r="Q1627" t="str">
        <f t="shared" si="150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2"/>
        <v>101</v>
      </c>
      <c r="P1628" s="5">
        <f t="shared" si="151"/>
        <v>74.95</v>
      </c>
      <c r="Q1628" t="str">
        <f t="shared" si="150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2"/>
        <v>117</v>
      </c>
      <c r="P1629" s="5">
        <f t="shared" si="151"/>
        <v>61.58</v>
      </c>
      <c r="Q1629" t="str">
        <f t="shared" si="150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2"/>
        <v>101</v>
      </c>
      <c r="P1630" s="5">
        <f t="shared" si="151"/>
        <v>45.88</v>
      </c>
      <c r="Q1630" t="str">
        <f t="shared" si="150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2"/>
        <v>104</v>
      </c>
      <c r="P1631" s="5">
        <f t="shared" si="151"/>
        <v>75.849999999999994</v>
      </c>
      <c r="Q1631" t="str">
        <f t="shared" si="150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2"/>
        <v>265</v>
      </c>
      <c r="P1632" s="5">
        <f t="shared" si="151"/>
        <v>84.21</v>
      </c>
      <c r="Q1632" t="str">
        <f t="shared" si="150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2"/>
        <v>156</v>
      </c>
      <c r="P1633" s="5">
        <f t="shared" si="151"/>
        <v>117.23</v>
      </c>
      <c r="Q1633" t="str">
        <f t="shared" si="150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2"/>
        <v>102</v>
      </c>
      <c r="P1634" s="5">
        <f t="shared" si="151"/>
        <v>86.49</v>
      </c>
      <c r="Q1634" t="str">
        <f t="shared" si="150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2"/>
        <v>100</v>
      </c>
      <c r="P1635" s="5">
        <f t="shared" si="151"/>
        <v>172.41</v>
      </c>
      <c r="Q1635" t="str">
        <f t="shared" si="150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2"/>
        <v>101</v>
      </c>
      <c r="P1636" s="5">
        <f t="shared" si="151"/>
        <v>62.81</v>
      </c>
      <c r="Q1636" t="str">
        <f t="shared" si="150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2"/>
        <v>125</v>
      </c>
      <c r="P1637" s="5">
        <f t="shared" si="151"/>
        <v>67.73</v>
      </c>
      <c r="Q1637" t="str">
        <f t="shared" si="150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2"/>
        <v>104</v>
      </c>
      <c r="P1638" s="5">
        <f t="shared" si="151"/>
        <v>53.56</v>
      </c>
      <c r="Q1638" t="str">
        <f t="shared" si="150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2"/>
        <v>104</v>
      </c>
      <c r="P1639" s="5">
        <f t="shared" si="151"/>
        <v>34.6</v>
      </c>
      <c r="Q1639" t="str">
        <f t="shared" si="150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2"/>
        <v>105</v>
      </c>
      <c r="P1640" s="5">
        <f t="shared" si="151"/>
        <v>38.89</v>
      </c>
      <c r="Q1640" t="str">
        <f t="shared" si="150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2"/>
        <v>100</v>
      </c>
      <c r="P1641" s="5">
        <f t="shared" si="151"/>
        <v>94.74</v>
      </c>
      <c r="Q1641" t="str">
        <f t="shared" si="150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2"/>
        <v>170</v>
      </c>
      <c r="P1642" s="5">
        <f t="shared" si="151"/>
        <v>39.97</v>
      </c>
      <c r="Q1642" t="str">
        <f t="shared" si="150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2"/>
        <v>101</v>
      </c>
      <c r="P1643" s="5">
        <f t="shared" si="151"/>
        <v>97.5</v>
      </c>
      <c r="Q1643" t="str">
        <f t="shared" si="150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2"/>
        <v>100</v>
      </c>
      <c r="P1644" s="5">
        <f t="shared" si="151"/>
        <v>42.86</v>
      </c>
      <c r="Q1644" t="str">
        <f t="shared" si="150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2"/>
        <v>125</v>
      </c>
      <c r="P1645" s="5">
        <f t="shared" si="151"/>
        <v>168.51</v>
      </c>
      <c r="Q1645" t="str">
        <f t="shared" si="150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2"/>
        <v>110</v>
      </c>
      <c r="P1646" s="5">
        <f t="shared" si="151"/>
        <v>85.55</v>
      </c>
      <c r="Q1646" t="str">
        <f t="shared" si="150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2"/>
        <v>111</v>
      </c>
      <c r="P1647" s="5">
        <f t="shared" si="151"/>
        <v>554</v>
      </c>
      <c r="Q1647" t="str">
        <f t="shared" si="150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2"/>
        <v>110</v>
      </c>
      <c r="P1648" s="5">
        <f t="shared" si="151"/>
        <v>26.55</v>
      </c>
      <c r="Q1648" t="str">
        <f t="shared" si="150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2"/>
        <v>105</v>
      </c>
      <c r="P1649" s="5">
        <f t="shared" si="151"/>
        <v>113.83</v>
      </c>
      <c r="Q1649" t="str">
        <f t="shared" si="150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2"/>
        <v>125</v>
      </c>
      <c r="P1650" s="5">
        <f t="shared" si="151"/>
        <v>32.01</v>
      </c>
      <c r="Q1650" t="str">
        <f t="shared" si="150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2"/>
        <v>101</v>
      </c>
      <c r="P1651" s="5">
        <f t="shared" si="151"/>
        <v>47.19</v>
      </c>
      <c r="Q1651" t="str">
        <f t="shared" si="150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2"/>
        <v>142</v>
      </c>
      <c r="P1652" s="5">
        <f t="shared" si="151"/>
        <v>88.47</v>
      </c>
      <c r="Q1652" t="str">
        <f t="shared" si="150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2"/>
        <v>101</v>
      </c>
      <c r="P1653" s="5">
        <f t="shared" si="151"/>
        <v>100.75</v>
      </c>
      <c r="Q1653" t="str">
        <f t="shared" si="150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2"/>
        <v>101</v>
      </c>
      <c r="P1654" s="5">
        <f t="shared" si="151"/>
        <v>64.709999999999994</v>
      </c>
      <c r="Q1654" t="str">
        <f t="shared" si="150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2"/>
        <v>174</v>
      </c>
      <c r="P1655" s="5">
        <f t="shared" si="151"/>
        <v>51.85</v>
      </c>
      <c r="Q1655" t="str">
        <f t="shared" si="150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2"/>
        <v>120</v>
      </c>
      <c r="P1656" s="5">
        <f t="shared" si="151"/>
        <v>38.79</v>
      </c>
      <c r="Q1656" t="str">
        <f t="shared" si="150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2"/>
        <v>143</v>
      </c>
      <c r="P1657" s="5">
        <f t="shared" si="151"/>
        <v>44.65</v>
      </c>
      <c r="Q1657" t="str">
        <f t="shared" si="150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2"/>
        <v>100</v>
      </c>
      <c r="P1658" s="5">
        <f t="shared" si="151"/>
        <v>156.77000000000001</v>
      </c>
      <c r="Q1658" t="str">
        <f t="shared" si="150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2"/>
        <v>105</v>
      </c>
      <c r="P1659" s="5">
        <f t="shared" si="151"/>
        <v>118.7</v>
      </c>
      <c r="Q1659" t="str">
        <f t="shared" si="150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2"/>
        <v>132</v>
      </c>
      <c r="P1660" s="5">
        <f t="shared" si="151"/>
        <v>74.150000000000006</v>
      </c>
      <c r="Q1660" t="str">
        <f t="shared" si="150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2"/>
        <v>113</v>
      </c>
      <c r="P1661" s="5">
        <f t="shared" si="151"/>
        <v>12.53</v>
      </c>
      <c r="Q1661" t="str">
        <f t="shared" si="150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2"/>
        <v>1254</v>
      </c>
      <c r="P1662" s="5">
        <f t="shared" si="151"/>
        <v>27.86</v>
      </c>
      <c r="Q1662" t="str">
        <f t="shared" ref="Q1662:Q1725" si="156">LEFT(N1662,LEN(N1662)-LEN(R1662)-1)</f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2"/>
        <v>103</v>
      </c>
      <c r="P1663" s="5">
        <f t="shared" si="151"/>
        <v>80.180000000000007</v>
      </c>
      <c r="Q1663" t="str">
        <f t="shared" si="156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2"/>
        <v>103</v>
      </c>
      <c r="P1664" s="5">
        <f t="shared" si="151"/>
        <v>132.44</v>
      </c>
      <c r="Q1664" t="str">
        <f t="shared" si="156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2"/>
        <v>108</v>
      </c>
      <c r="P1665" s="5">
        <f t="shared" si="151"/>
        <v>33.75</v>
      </c>
      <c r="Q1665" t="str">
        <f t="shared" si="156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2"/>
        <v>122</v>
      </c>
      <c r="P1666" s="5">
        <f t="shared" ref="P1666:P1729" si="157">IFERROR(ROUND(E1666/L1666, 2),"Canceled/NoBackers")</f>
        <v>34.380000000000003</v>
      </c>
      <c r="Q1666" t="str">
        <f t="shared" si="156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8">ROUND((E1667/D1667)*100, 0)</f>
        <v>119</v>
      </c>
      <c r="P1667" s="5">
        <f t="shared" si="157"/>
        <v>44.96</v>
      </c>
      <c r="Q1667" t="str">
        <f t="shared" si="156"/>
        <v>music</v>
      </c>
      <c r="R1667" t="str">
        <f t="shared" ref="R1667:R1730" si="159">RIGHT(N1667,LEN(N1667)-FIND("/",N1667))</f>
        <v>pop</v>
      </c>
      <c r="S1667" s="9">
        <f t="shared" si="154"/>
        <v>40564.649456018517</v>
      </c>
      <c r="T1667" s="9">
        <f t="shared" si="155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8"/>
        <v>161</v>
      </c>
      <c r="P1668" s="5">
        <f t="shared" si="157"/>
        <v>41.04</v>
      </c>
      <c r="Q1668" t="str">
        <f t="shared" si="156"/>
        <v>music</v>
      </c>
      <c r="R1668" t="str">
        <f t="shared" si="159"/>
        <v>pop</v>
      </c>
      <c r="S1668" s="9">
        <f t="shared" ref="S1668:S1731" si="160">(((J1668/60)/60)/24)+DATE(1970,1,1)</f>
        <v>41331.253159722226</v>
      </c>
      <c r="T1668" s="9">
        <f t="shared" ref="T1668:T1731" si="161"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8"/>
        <v>127</v>
      </c>
      <c r="P1669" s="5">
        <f t="shared" si="157"/>
        <v>52.6</v>
      </c>
      <c r="Q1669" t="str">
        <f t="shared" si="156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8"/>
        <v>103</v>
      </c>
      <c r="P1670" s="5">
        <f t="shared" si="157"/>
        <v>70.78</v>
      </c>
      <c r="Q1670" t="str">
        <f t="shared" si="156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8"/>
        <v>140</v>
      </c>
      <c r="P1671" s="5">
        <f t="shared" si="157"/>
        <v>53.75</v>
      </c>
      <c r="Q1671" t="str">
        <f t="shared" si="156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8"/>
        <v>103</v>
      </c>
      <c r="P1672" s="5">
        <f t="shared" si="157"/>
        <v>44.61</v>
      </c>
      <c r="Q1672" t="str">
        <f t="shared" si="156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8"/>
        <v>101</v>
      </c>
      <c r="P1673" s="5">
        <f t="shared" si="157"/>
        <v>26.15</v>
      </c>
      <c r="Q1673" t="str">
        <f t="shared" si="156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8"/>
        <v>113</v>
      </c>
      <c r="P1674" s="5">
        <f t="shared" si="157"/>
        <v>39.18</v>
      </c>
      <c r="Q1674" t="str">
        <f t="shared" si="156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8"/>
        <v>128</v>
      </c>
      <c r="P1675" s="5">
        <f t="shared" si="157"/>
        <v>45.59</v>
      </c>
      <c r="Q1675" t="str">
        <f t="shared" si="156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8"/>
        <v>202</v>
      </c>
      <c r="P1676" s="5">
        <f t="shared" si="157"/>
        <v>89.25</v>
      </c>
      <c r="Q1676" t="str">
        <f t="shared" si="156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8"/>
        <v>137</v>
      </c>
      <c r="P1677" s="5">
        <f t="shared" si="157"/>
        <v>40.42</v>
      </c>
      <c r="Q1677" t="str">
        <f t="shared" si="156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8"/>
        <v>115</v>
      </c>
      <c r="P1678" s="5">
        <f t="shared" si="157"/>
        <v>82.38</v>
      </c>
      <c r="Q1678" t="str">
        <f t="shared" si="156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8"/>
        <v>112</v>
      </c>
      <c r="P1679" s="5">
        <f t="shared" si="157"/>
        <v>159.52000000000001</v>
      </c>
      <c r="Q1679" t="str">
        <f t="shared" si="156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8"/>
        <v>118</v>
      </c>
      <c r="P1680" s="5">
        <f t="shared" si="157"/>
        <v>36.24</v>
      </c>
      <c r="Q1680" t="str">
        <f t="shared" si="156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8"/>
        <v>175</v>
      </c>
      <c r="P1681" s="5">
        <f t="shared" si="157"/>
        <v>62.5</v>
      </c>
      <c r="Q1681" t="str">
        <f t="shared" si="156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8"/>
        <v>118</v>
      </c>
      <c r="P1682" s="5">
        <f t="shared" si="157"/>
        <v>47</v>
      </c>
      <c r="Q1682" t="str">
        <f t="shared" si="156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8"/>
        <v>101</v>
      </c>
      <c r="P1683" s="5">
        <f t="shared" si="157"/>
        <v>74.58</v>
      </c>
      <c r="Q1683" t="str">
        <f t="shared" si="156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8"/>
        <v>0</v>
      </c>
      <c r="P1684" s="5" t="str">
        <f t="shared" si="157"/>
        <v>Canceled/NoBackers</v>
      </c>
      <c r="Q1684" t="str">
        <f t="shared" si="156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8"/>
        <v>22</v>
      </c>
      <c r="P1685" s="5">
        <f t="shared" si="157"/>
        <v>76</v>
      </c>
      <c r="Q1685" t="str">
        <f t="shared" si="156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8"/>
        <v>109</v>
      </c>
      <c r="P1686" s="5">
        <f t="shared" si="157"/>
        <v>86.44</v>
      </c>
      <c r="Q1686" t="str">
        <f t="shared" si="156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8"/>
        <v>103</v>
      </c>
      <c r="P1687" s="5">
        <f t="shared" si="157"/>
        <v>24</v>
      </c>
      <c r="Q1687" t="str">
        <f t="shared" si="156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8"/>
        <v>0</v>
      </c>
      <c r="P1688" s="5">
        <f t="shared" si="157"/>
        <v>18</v>
      </c>
      <c r="Q1688" t="str">
        <f t="shared" si="156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8"/>
        <v>31</v>
      </c>
      <c r="P1689" s="5">
        <f t="shared" si="157"/>
        <v>80.13</v>
      </c>
      <c r="Q1689" t="str">
        <f t="shared" si="156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8"/>
        <v>44</v>
      </c>
      <c r="P1690" s="5">
        <f t="shared" si="157"/>
        <v>253.14</v>
      </c>
      <c r="Q1690" t="str">
        <f t="shared" si="156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8"/>
        <v>100</v>
      </c>
      <c r="P1691" s="5">
        <f t="shared" si="157"/>
        <v>171.43</v>
      </c>
      <c r="Q1691" t="str">
        <f t="shared" si="156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8"/>
        <v>25</v>
      </c>
      <c r="P1692" s="5">
        <f t="shared" si="157"/>
        <v>57.73</v>
      </c>
      <c r="Q1692" t="str">
        <f t="shared" si="156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8"/>
        <v>33</v>
      </c>
      <c r="P1693" s="5">
        <f t="shared" si="157"/>
        <v>264.26</v>
      </c>
      <c r="Q1693" t="str">
        <f t="shared" si="156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8"/>
        <v>48</v>
      </c>
      <c r="P1694" s="5">
        <f t="shared" si="157"/>
        <v>159.33000000000001</v>
      </c>
      <c r="Q1694" t="str">
        <f t="shared" si="156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8"/>
        <v>9</v>
      </c>
      <c r="P1695" s="5">
        <f t="shared" si="157"/>
        <v>35</v>
      </c>
      <c r="Q1695" t="str">
        <f t="shared" si="156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8"/>
        <v>0</v>
      </c>
      <c r="P1696" s="5">
        <f t="shared" si="157"/>
        <v>5</v>
      </c>
      <c r="Q1696" t="str">
        <f t="shared" si="156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8"/>
        <v>12</v>
      </c>
      <c r="P1697" s="5">
        <f t="shared" si="157"/>
        <v>61.09</v>
      </c>
      <c r="Q1697" t="str">
        <f t="shared" si="156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8"/>
        <v>0</v>
      </c>
      <c r="P1698" s="5" t="str">
        <f t="shared" si="157"/>
        <v>Canceled/NoBackers</v>
      </c>
      <c r="Q1698" t="str">
        <f t="shared" si="156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8"/>
        <v>20</v>
      </c>
      <c r="P1699" s="5">
        <f t="shared" si="157"/>
        <v>114.82</v>
      </c>
      <c r="Q1699" t="str">
        <f t="shared" si="156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8"/>
        <v>0</v>
      </c>
      <c r="P1700" s="5" t="str">
        <f t="shared" si="157"/>
        <v>Canceled/NoBackers</v>
      </c>
      <c r="Q1700" t="str">
        <f t="shared" si="156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8"/>
        <v>4</v>
      </c>
      <c r="P1701" s="5">
        <f t="shared" si="157"/>
        <v>54</v>
      </c>
      <c r="Q1701" t="str">
        <f t="shared" si="156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8"/>
        <v>26</v>
      </c>
      <c r="P1702" s="5">
        <f t="shared" si="157"/>
        <v>65.97</v>
      </c>
      <c r="Q1702" t="str">
        <f t="shared" si="156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8"/>
        <v>0</v>
      </c>
      <c r="P1703" s="5">
        <f t="shared" si="157"/>
        <v>5</v>
      </c>
      <c r="Q1703" t="str">
        <f t="shared" si="156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8"/>
        <v>0</v>
      </c>
      <c r="P1704" s="5">
        <f t="shared" si="157"/>
        <v>1</v>
      </c>
      <c r="Q1704" t="str">
        <f t="shared" si="156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8"/>
        <v>1</v>
      </c>
      <c r="P1705" s="5">
        <f t="shared" si="157"/>
        <v>25.5</v>
      </c>
      <c r="Q1705" t="str">
        <f t="shared" si="156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8"/>
        <v>65</v>
      </c>
      <c r="P1706" s="5">
        <f t="shared" si="157"/>
        <v>118.36</v>
      </c>
      <c r="Q1706" t="str">
        <f t="shared" si="156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8"/>
        <v>0</v>
      </c>
      <c r="P1707" s="5" t="str">
        <f t="shared" si="157"/>
        <v>Canceled/NoBackers</v>
      </c>
      <c r="Q1707" t="str">
        <f t="shared" si="156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8"/>
        <v>0</v>
      </c>
      <c r="P1708" s="5" t="str">
        <f t="shared" si="157"/>
        <v>Canceled/NoBackers</v>
      </c>
      <c r="Q1708" t="str">
        <f t="shared" si="156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8"/>
        <v>10</v>
      </c>
      <c r="P1709" s="5">
        <f t="shared" si="157"/>
        <v>54.11</v>
      </c>
      <c r="Q1709" t="str">
        <f t="shared" si="156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8"/>
        <v>0</v>
      </c>
      <c r="P1710" s="5" t="str">
        <f t="shared" si="157"/>
        <v>Canceled/NoBackers</v>
      </c>
      <c r="Q1710" t="str">
        <f t="shared" si="156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8"/>
        <v>5</v>
      </c>
      <c r="P1711" s="5">
        <f t="shared" si="157"/>
        <v>21.25</v>
      </c>
      <c r="Q1711" t="str">
        <f t="shared" si="156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8"/>
        <v>1</v>
      </c>
      <c r="P1712" s="5">
        <f t="shared" si="157"/>
        <v>34</v>
      </c>
      <c r="Q1712" t="str">
        <f t="shared" si="156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8"/>
        <v>11</v>
      </c>
      <c r="P1713" s="5">
        <f t="shared" si="157"/>
        <v>525</v>
      </c>
      <c r="Q1713" t="str">
        <f t="shared" si="156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8"/>
        <v>0</v>
      </c>
      <c r="P1714" s="5" t="str">
        <f t="shared" si="157"/>
        <v>Canceled/NoBackers</v>
      </c>
      <c r="Q1714" t="str">
        <f t="shared" si="156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8"/>
        <v>2</v>
      </c>
      <c r="P1715" s="5">
        <f t="shared" si="157"/>
        <v>50</v>
      </c>
      <c r="Q1715" t="str">
        <f t="shared" si="156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8"/>
        <v>8</v>
      </c>
      <c r="P1716" s="5">
        <f t="shared" si="157"/>
        <v>115.71</v>
      </c>
      <c r="Q1716" t="str">
        <f t="shared" si="156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8"/>
        <v>0</v>
      </c>
      <c r="P1717" s="5">
        <f t="shared" si="157"/>
        <v>5.5</v>
      </c>
      <c r="Q1717" t="str">
        <f t="shared" si="156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8"/>
        <v>8</v>
      </c>
      <c r="P1718" s="5">
        <f t="shared" si="157"/>
        <v>50</v>
      </c>
      <c r="Q1718" t="str">
        <f t="shared" si="156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8"/>
        <v>43</v>
      </c>
      <c r="P1719" s="5">
        <f t="shared" si="157"/>
        <v>34.020000000000003</v>
      </c>
      <c r="Q1719" t="str">
        <f t="shared" si="156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8"/>
        <v>0</v>
      </c>
      <c r="P1720" s="5">
        <f t="shared" si="157"/>
        <v>37.5</v>
      </c>
      <c r="Q1720" t="str">
        <f t="shared" si="156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8"/>
        <v>1</v>
      </c>
      <c r="P1721" s="5">
        <f t="shared" si="157"/>
        <v>11.67</v>
      </c>
      <c r="Q1721" t="str">
        <f t="shared" si="156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8"/>
        <v>6</v>
      </c>
      <c r="P1722" s="5">
        <f t="shared" si="157"/>
        <v>28.13</v>
      </c>
      <c r="Q1722" t="str">
        <f t="shared" si="156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8"/>
        <v>0</v>
      </c>
      <c r="P1723" s="5" t="str">
        <f t="shared" si="157"/>
        <v>Canceled/NoBackers</v>
      </c>
      <c r="Q1723" t="str">
        <f t="shared" si="156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8"/>
        <v>0</v>
      </c>
      <c r="P1724" s="5">
        <f t="shared" si="157"/>
        <v>1</v>
      </c>
      <c r="Q1724" t="str">
        <f t="shared" si="156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8"/>
        <v>7</v>
      </c>
      <c r="P1725" s="5">
        <f t="shared" si="157"/>
        <v>216.67</v>
      </c>
      <c r="Q1725" t="str">
        <f t="shared" si="156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8"/>
        <v>1</v>
      </c>
      <c r="P1726" s="5">
        <f t="shared" si="157"/>
        <v>8.75</v>
      </c>
      <c r="Q1726" t="str">
        <f t="shared" ref="Q1726:Q1789" si="162">LEFT(N1726,LEN(N1726)-LEN(R1726)-1)</f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8"/>
        <v>10</v>
      </c>
      <c r="P1727" s="5">
        <f t="shared" si="157"/>
        <v>62.22</v>
      </c>
      <c r="Q1727" t="str">
        <f t="shared" si="162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8"/>
        <v>34</v>
      </c>
      <c r="P1728" s="5">
        <f t="shared" si="157"/>
        <v>137.25</v>
      </c>
      <c r="Q1728" t="str">
        <f t="shared" si="162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8"/>
        <v>0</v>
      </c>
      <c r="P1729" s="5">
        <f t="shared" si="157"/>
        <v>1</v>
      </c>
      <c r="Q1729" t="str">
        <f t="shared" si="162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8"/>
        <v>68</v>
      </c>
      <c r="P1730" s="5">
        <f t="shared" ref="P1730:P1793" si="163">IFERROR(ROUND(E1730/L1730, 2),"Canceled/NoBackers")</f>
        <v>122.14</v>
      </c>
      <c r="Q1730" t="str">
        <f t="shared" si="162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4">ROUND((E1731/D1731)*100, 0)</f>
        <v>0</v>
      </c>
      <c r="P1731" s="5" t="str">
        <f t="shared" si="163"/>
        <v>Canceled/NoBackers</v>
      </c>
      <c r="Q1731" t="str">
        <f t="shared" si="162"/>
        <v>music</v>
      </c>
      <c r="R1731" t="str">
        <f t="shared" ref="R1731:R1794" si="165">RIGHT(N1731,LEN(N1731)-FIND("/",N1731))</f>
        <v>faith</v>
      </c>
      <c r="S1731" s="9">
        <f t="shared" si="160"/>
        <v>42471.052152777775</v>
      </c>
      <c r="T1731" s="9">
        <f t="shared" si="161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4"/>
        <v>0</v>
      </c>
      <c r="P1732" s="5" t="str">
        <f t="shared" si="163"/>
        <v>Canceled/NoBackers</v>
      </c>
      <c r="Q1732" t="str">
        <f t="shared" si="162"/>
        <v>music</v>
      </c>
      <c r="R1732" t="str">
        <f t="shared" si="165"/>
        <v>faith</v>
      </c>
      <c r="S1732" s="9">
        <f t="shared" ref="S1732:S1795" si="166">(((J1732/60)/60)/24)+DATE(1970,1,1)</f>
        <v>42272.087766203709</v>
      </c>
      <c r="T1732" s="9">
        <f t="shared" ref="T1732:T1795" si="167"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4"/>
        <v>0</v>
      </c>
      <c r="P1733" s="5" t="str">
        <f t="shared" si="163"/>
        <v>Canceled/NoBackers</v>
      </c>
      <c r="Q1733" t="str">
        <f t="shared" si="162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4"/>
        <v>0</v>
      </c>
      <c r="P1734" s="5" t="str">
        <f t="shared" si="163"/>
        <v>Canceled/NoBackers</v>
      </c>
      <c r="Q1734" t="str">
        <f t="shared" si="162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4"/>
        <v>0</v>
      </c>
      <c r="P1735" s="5" t="str">
        <f t="shared" si="163"/>
        <v>Canceled/NoBackers</v>
      </c>
      <c r="Q1735" t="str">
        <f t="shared" si="162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4"/>
        <v>0</v>
      </c>
      <c r="P1736" s="5">
        <f t="shared" si="163"/>
        <v>1</v>
      </c>
      <c r="Q1736" t="str">
        <f t="shared" si="162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4"/>
        <v>11</v>
      </c>
      <c r="P1737" s="5">
        <f t="shared" si="163"/>
        <v>55</v>
      </c>
      <c r="Q1737" t="str">
        <f t="shared" si="162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4"/>
        <v>1</v>
      </c>
      <c r="P1738" s="5">
        <f t="shared" si="163"/>
        <v>22</v>
      </c>
      <c r="Q1738" t="str">
        <f t="shared" si="162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4"/>
        <v>21</v>
      </c>
      <c r="P1739" s="5">
        <f t="shared" si="163"/>
        <v>56.67</v>
      </c>
      <c r="Q1739" t="str">
        <f t="shared" si="162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4"/>
        <v>0</v>
      </c>
      <c r="P1740" s="5">
        <f t="shared" si="163"/>
        <v>20</v>
      </c>
      <c r="Q1740" t="str">
        <f t="shared" si="162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4"/>
        <v>0</v>
      </c>
      <c r="P1741" s="5">
        <f t="shared" si="163"/>
        <v>1</v>
      </c>
      <c r="Q1741" t="str">
        <f t="shared" si="162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4"/>
        <v>0</v>
      </c>
      <c r="P1742" s="5" t="str">
        <f t="shared" si="163"/>
        <v>Canceled/NoBackers</v>
      </c>
      <c r="Q1742" t="str">
        <f t="shared" si="162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4"/>
        <v>111</v>
      </c>
      <c r="P1743" s="5">
        <f t="shared" si="163"/>
        <v>25.58</v>
      </c>
      <c r="Q1743" t="str">
        <f t="shared" si="162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4"/>
        <v>109</v>
      </c>
      <c r="P1744" s="5">
        <f t="shared" si="163"/>
        <v>63.97</v>
      </c>
      <c r="Q1744" t="str">
        <f t="shared" si="162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4"/>
        <v>100</v>
      </c>
      <c r="P1745" s="5">
        <f t="shared" si="163"/>
        <v>89.93</v>
      </c>
      <c r="Q1745" t="str">
        <f t="shared" si="162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4"/>
        <v>118</v>
      </c>
      <c r="P1746" s="5">
        <f t="shared" si="163"/>
        <v>93.07</v>
      </c>
      <c r="Q1746" t="str">
        <f t="shared" si="162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4"/>
        <v>114</v>
      </c>
      <c r="P1747" s="5">
        <f t="shared" si="163"/>
        <v>89.67</v>
      </c>
      <c r="Q1747" t="str">
        <f t="shared" si="162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4"/>
        <v>148</v>
      </c>
      <c r="P1748" s="5">
        <f t="shared" si="163"/>
        <v>207.62</v>
      </c>
      <c r="Q1748" t="str">
        <f t="shared" si="162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4"/>
        <v>105</v>
      </c>
      <c r="P1749" s="5">
        <f t="shared" si="163"/>
        <v>59.41</v>
      </c>
      <c r="Q1749" t="str">
        <f t="shared" si="162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4"/>
        <v>130</v>
      </c>
      <c r="P1750" s="5">
        <f t="shared" si="163"/>
        <v>358.97</v>
      </c>
      <c r="Q1750" t="str">
        <f t="shared" si="162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4"/>
        <v>123</v>
      </c>
      <c r="P1751" s="5">
        <f t="shared" si="163"/>
        <v>94.74</v>
      </c>
      <c r="Q1751" t="str">
        <f t="shared" si="162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4"/>
        <v>202</v>
      </c>
      <c r="P1752" s="5">
        <f t="shared" si="163"/>
        <v>80.650000000000006</v>
      </c>
      <c r="Q1752" t="str">
        <f t="shared" si="162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4"/>
        <v>103</v>
      </c>
      <c r="P1753" s="5">
        <f t="shared" si="163"/>
        <v>168.69</v>
      </c>
      <c r="Q1753" t="str">
        <f t="shared" si="162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4"/>
        <v>260</v>
      </c>
      <c r="P1754" s="5">
        <f t="shared" si="163"/>
        <v>34.69</v>
      </c>
      <c r="Q1754" t="str">
        <f t="shared" si="162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4"/>
        <v>108</v>
      </c>
      <c r="P1755" s="5">
        <f t="shared" si="163"/>
        <v>462.86</v>
      </c>
      <c r="Q1755" t="str">
        <f t="shared" si="162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4"/>
        <v>111</v>
      </c>
      <c r="P1756" s="5">
        <f t="shared" si="163"/>
        <v>104.39</v>
      </c>
      <c r="Q1756" t="str">
        <f t="shared" si="162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4"/>
        <v>120</v>
      </c>
      <c r="P1757" s="5">
        <f t="shared" si="163"/>
        <v>7.5</v>
      </c>
      <c r="Q1757" t="str">
        <f t="shared" si="162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4"/>
        <v>103</v>
      </c>
      <c r="P1758" s="5">
        <f t="shared" si="163"/>
        <v>47.13</v>
      </c>
      <c r="Q1758" t="str">
        <f t="shared" si="162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4"/>
        <v>116</v>
      </c>
      <c r="P1759" s="5">
        <f t="shared" si="163"/>
        <v>414.29</v>
      </c>
      <c r="Q1759" t="str">
        <f t="shared" si="162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4"/>
        <v>115</v>
      </c>
      <c r="P1760" s="5">
        <f t="shared" si="163"/>
        <v>42.48</v>
      </c>
      <c r="Q1760" t="str">
        <f t="shared" si="162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4"/>
        <v>107</v>
      </c>
      <c r="P1761" s="5">
        <f t="shared" si="163"/>
        <v>108.78</v>
      </c>
      <c r="Q1761" t="str">
        <f t="shared" si="162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4"/>
        <v>165</v>
      </c>
      <c r="P1762" s="5">
        <f t="shared" si="163"/>
        <v>81.099999999999994</v>
      </c>
      <c r="Q1762" t="str">
        <f t="shared" si="162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4"/>
        <v>155</v>
      </c>
      <c r="P1763" s="5">
        <f t="shared" si="163"/>
        <v>51.67</v>
      </c>
      <c r="Q1763" t="str">
        <f t="shared" si="162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4"/>
        <v>885</v>
      </c>
      <c r="P1764" s="5">
        <f t="shared" si="163"/>
        <v>35.4</v>
      </c>
      <c r="Q1764" t="str">
        <f t="shared" si="162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4"/>
        <v>102</v>
      </c>
      <c r="P1765" s="5">
        <f t="shared" si="163"/>
        <v>103.64</v>
      </c>
      <c r="Q1765" t="str">
        <f t="shared" si="162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4"/>
        <v>20</v>
      </c>
      <c r="P1766" s="5">
        <f t="shared" si="163"/>
        <v>55.28</v>
      </c>
      <c r="Q1766" t="str">
        <f t="shared" si="162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4"/>
        <v>59</v>
      </c>
      <c r="P1767" s="5">
        <f t="shared" si="163"/>
        <v>72.17</v>
      </c>
      <c r="Q1767" t="str">
        <f t="shared" si="162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4"/>
        <v>0</v>
      </c>
      <c r="P1768" s="5" t="str">
        <f t="shared" si="163"/>
        <v>Canceled/NoBackers</v>
      </c>
      <c r="Q1768" t="str">
        <f t="shared" si="162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4"/>
        <v>46</v>
      </c>
      <c r="P1769" s="5">
        <f t="shared" si="163"/>
        <v>58.62</v>
      </c>
      <c r="Q1769" t="str">
        <f t="shared" si="162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4"/>
        <v>4</v>
      </c>
      <c r="P1770" s="5">
        <f t="shared" si="163"/>
        <v>12.47</v>
      </c>
      <c r="Q1770" t="str">
        <f t="shared" si="162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4"/>
        <v>3</v>
      </c>
      <c r="P1771" s="5">
        <f t="shared" si="163"/>
        <v>49.14</v>
      </c>
      <c r="Q1771" t="str">
        <f t="shared" si="162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4"/>
        <v>57</v>
      </c>
      <c r="P1772" s="5">
        <f t="shared" si="163"/>
        <v>150.5</v>
      </c>
      <c r="Q1772" t="str">
        <f t="shared" si="162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4"/>
        <v>21</v>
      </c>
      <c r="P1773" s="5">
        <f t="shared" si="163"/>
        <v>35.799999999999997</v>
      </c>
      <c r="Q1773" t="str">
        <f t="shared" si="162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4"/>
        <v>16</v>
      </c>
      <c r="P1774" s="5">
        <f t="shared" si="163"/>
        <v>45.16</v>
      </c>
      <c r="Q1774" t="str">
        <f t="shared" si="162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4"/>
        <v>6</v>
      </c>
      <c r="P1775" s="5">
        <f t="shared" si="163"/>
        <v>98.79</v>
      </c>
      <c r="Q1775" t="str">
        <f t="shared" si="162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4"/>
        <v>46</v>
      </c>
      <c r="P1776" s="5">
        <f t="shared" si="163"/>
        <v>88.31</v>
      </c>
      <c r="Q1776" t="str">
        <f t="shared" si="162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4"/>
        <v>65</v>
      </c>
      <c r="P1777" s="5">
        <f t="shared" si="163"/>
        <v>170.63</v>
      </c>
      <c r="Q1777" t="str">
        <f t="shared" si="162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4"/>
        <v>7</v>
      </c>
      <c r="P1778" s="5">
        <f t="shared" si="163"/>
        <v>83.75</v>
      </c>
      <c r="Q1778" t="str">
        <f t="shared" si="162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4"/>
        <v>14</v>
      </c>
      <c r="P1779" s="5">
        <f t="shared" si="163"/>
        <v>65.099999999999994</v>
      </c>
      <c r="Q1779" t="str">
        <f t="shared" si="162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4"/>
        <v>2</v>
      </c>
      <c r="P1780" s="5">
        <f t="shared" si="163"/>
        <v>66.33</v>
      </c>
      <c r="Q1780" t="str">
        <f t="shared" si="162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4"/>
        <v>36</v>
      </c>
      <c r="P1781" s="5">
        <f t="shared" si="163"/>
        <v>104.89</v>
      </c>
      <c r="Q1781" t="str">
        <f t="shared" si="162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4"/>
        <v>40</v>
      </c>
      <c r="P1782" s="5">
        <f t="shared" si="163"/>
        <v>78.44</v>
      </c>
      <c r="Q1782" t="str">
        <f t="shared" si="162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4"/>
        <v>26</v>
      </c>
      <c r="P1783" s="5">
        <f t="shared" si="163"/>
        <v>59.04</v>
      </c>
      <c r="Q1783" t="str">
        <f t="shared" si="162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4"/>
        <v>15</v>
      </c>
      <c r="P1784" s="5">
        <f t="shared" si="163"/>
        <v>71.34</v>
      </c>
      <c r="Q1784" t="str">
        <f t="shared" si="162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4"/>
        <v>24</v>
      </c>
      <c r="P1785" s="5">
        <f t="shared" si="163"/>
        <v>51.23</v>
      </c>
      <c r="Q1785" t="str">
        <f t="shared" si="162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4"/>
        <v>40</v>
      </c>
      <c r="P1786" s="5">
        <f t="shared" si="163"/>
        <v>60.24</v>
      </c>
      <c r="Q1786" t="str">
        <f t="shared" si="162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4"/>
        <v>20</v>
      </c>
      <c r="P1787" s="5">
        <f t="shared" si="163"/>
        <v>44.94</v>
      </c>
      <c r="Q1787" t="str">
        <f t="shared" si="162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4"/>
        <v>48</v>
      </c>
      <c r="P1788" s="5">
        <f t="shared" si="163"/>
        <v>31.21</v>
      </c>
      <c r="Q1788" t="str">
        <f t="shared" si="162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4"/>
        <v>15</v>
      </c>
      <c r="P1789" s="5">
        <f t="shared" si="163"/>
        <v>63.88</v>
      </c>
      <c r="Q1789" t="str">
        <f t="shared" si="162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4"/>
        <v>1</v>
      </c>
      <c r="P1790" s="5">
        <f t="shared" si="163"/>
        <v>19</v>
      </c>
      <c r="Q1790" t="str">
        <f t="shared" ref="Q1790:Q1853" si="168">LEFT(N1790,LEN(N1790)-LEN(R1790)-1)</f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4"/>
        <v>1</v>
      </c>
      <c r="P1791" s="5">
        <f t="shared" si="163"/>
        <v>10</v>
      </c>
      <c r="Q1791" t="str">
        <f t="shared" si="168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4"/>
        <v>5</v>
      </c>
      <c r="P1792" s="5">
        <f t="shared" si="163"/>
        <v>109.07</v>
      </c>
      <c r="Q1792" t="str">
        <f t="shared" si="168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4"/>
        <v>4</v>
      </c>
      <c r="P1793" s="5">
        <f t="shared" si="163"/>
        <v>26.75</v>
      </c>
      <c r="Q1793" t="str">
        <f t="shared" si="168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4"/>
        <v>61</v>
      </c>
      <c r="P1794" s="5">
        <f t="shared" ref="P1794:P1857" si="169">IFERROR(ROUND(E1794/L1794, 2),"Canceled/NoBackers")</f>
        <v>109.94</v>
      </c>
      <c r="Q1794" t="str">
        <f t="shared" si="168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0">ROUND((E1795/D1795)*100, 0)</f>
        <v>1</v>
      </c>
      <c r="P1795" s="5">
        <f t="shared" si="169"/>
        <v>20</v>
      </c>
      <c r="Q1795" t="str">
        <f t="shared" si="168"/>
        <v>photography</v>
      </c>
      <c r="R1795" t="str">
        <f t="shared" ref="R1795:R1858" si="171">RIGHT(N1795,LEN(N1795)-FIND("/",N1795))</f>
        <v>photobooks</v>
      </c>
      <c r="S1795" s="9">
        <f t="shared" si="166"/>
        <v>41940.89166666667</v>
      </c>
      <c r="T1795" s="9">
        <f t="shared" si="167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0"/>
        <v>11</v>
      </c>
      <c r="P1796" s="5">
        <f t="shared" si="169"/>
        <v>55.39</v>
      </c>
      <c r="Q1796" t="str">
        <f t="shared" si="168"/>
        <v>photography</v>
      </c>
      <c r="R1796" t="str">
        <f t="shared" si="171"/>
        <v>photobooks</v>
      </c>
      <c r="S1796" s="9">
        <f t="shared" ref="S1796:S1859" si="172">(((J1796/60)/60)/24)+DATE(1970,1,1)</f>
        <v>42011.551180555558</v>
      </c>
      <c r="T1796" s="9">
        <f t="shared" ref="T1796:T1859" si="173"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0"/>
        <v>39</v>
      </c>
      <c r="P1797" s="5">
        <f t="shared" si="169"/>
        <v>133.9</v>
      </c>
      <c r="Q1797" t="str">
        <f t="shared" si="168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0"/>
        <v>22</v>
      </c>
      <c r="P1798" s="5">
        <f t="shared" si="169"/>
        <v>48.72</v>
      </c>
      <c r="Q1798" t="str">
        <f t="shared" si="168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0"/>
        <v>68</v>
      </c>
      <c r="P1799" s="5">
        <f t="shared" si="169"/>
        <v>48.25</v>
      </c>
      <c r="Q1799" t="str">
        <f t="shared" si="168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0"/>
        <v>14</v>
      </c>
      <c r="P1800" s="5">
        <f t="shared" si="169"/>
        <v>58.97</v>
      </c>
      <c r="Q1800" t="str">
        <f t="shared" si="168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0"/>
        <v>2</v>
      </c>
      <c r="P1801" s="5">
        <f t="shared" si="169"/>
        <v>11.64</v>
      </c>
      <c r="Q1801" t="str">
        <f t="shared" si="168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0"/>
        <v>20</v>
      </c>
      <c r="P1802" s="5">
        <f t="shared" si="169"/>
        <v>83.72</v>
      </c>
      <c r="Q1802" t="str">
        <f t="shared" si="168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0"/>
        <v>14</v>
      </c>
      <c r="P1803" s="5">
        <f t="shared" si="169"/>
        <v>63.65</v>
      </c>
      <c r="Q1803" t="str">
        <f t="shared" si="168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0"/>
        <v>48</v>
      </c>
      <c r="P1804" s="5">
        <f t="shared" si="169"/>
        <v>94.28</v>
      </c>
      <c r="Q1804" t="str">
        <f t="shared" si="168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0"/>
        <v>31</v>
      </c>
      <c r="P1805" s="5">
        <f t="shared" si="169"/>
        <v>71.87</v>
      </c>
      <c r="Q1805" t="str">
        <f t="shared" si="168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0"/>
        <v>35</v>
      </c>
      <c r="P1806" s="5">
        <f t="shared" si="169"/>
        <v>104.85</v>
      </c>
      <c r="Q1806" t="str">
        <f t="shared" si="168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0"/>
        <v>36</v>
      </c>
      <c r="P1807" s="5">
        <f t="shared" si="169"/>
        <v>67.14</v>
      </c>
      <c r="Q1807" t="str">
        <f t="shared" si="168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0"/>
        <v>3</v>
      </c>
      <c r="P1808" s="5">
        <f t="shared" si="169"/>
        <v>73.88</v>
      </c>
      <c r="Q1808" t="str">
        <f t="shared" si="168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0"/>
        <v>11</v>
      </c>
      <c r="P1809" s="5">
        <f t="shared" si="169"/>
        <v>69.13</v>
      </c>
      <c r="Q1809" t="str">
        <f t="shared" si="168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0"/>
        <v>41</v>
      </c>
      <c r="P1810" s="5">
        <f t="shared" si="169"/>
        <v>120.77</v>
      </c>
      <c r="Q1810" t="str">
        <f t="shared" si="168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0"/>
        <v>11</v>
      </c>
      <c r="P1811" s="5">
        <f t="shared" si="169"/>
        <v>42.22</v>
      </c>
      <c r="Q1811" t="str">
        <f t="shared" si="168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0"/>
        <v>3</v>
      </c>
      <c r="P1812" s="5">
        <f t="shared" si="169"/>
        <v>7.5</v>
      </c>
      <c r="Q1812" t="str">
        <f t="shared" si="168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0"/>
        <v>0</v>
      </c>
      <c r="P1813" s="5">
        <f t="shared" si="169"/>
        <v>1.54</v>
      </c>
      <c r="Q1813" t="str">
        <f t="shared" si="168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0"/>
        <v>13</v>
      </c>
      <c r="P1814" s="5">
        <f t="shared" si="169"/>
        <v>37.61</v>
      </c>
      <c r="Q1814" t="str">
        <f t="shared" si="168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0"/>
        <v>0</v>
      </c>
      <c r="P1815" s="5" t="str">
        <f t="shared" si="169"/>
        <v>Canceled/NoBackers</v>
      </c>
      <c r="Q1815" t="str">
        <f t="shared" si="168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0"/>
        <v>49</v>
      </c>
      <c r="P1816" s="5">
        <f t="shared" si="169"/>
        <v>42.16</v>
      </c>
      <c r="Q1816" t="str">
        <f t="shared" si="168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0"/>
        <v>0</v>
      </c>
      <c r="P1817" s="5" t="str">
        <f t="shared" si="169"/>
        <v>Canceled/NoBackers</v>
      </c>
      <c r="Q1817" t="str">
        <f t="shared" si="168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0"/>
        <v>2</v>
      </c>
      <c r="P1818" s="5">
        <f t="shared" si="169"/>
        <v>84.83</v>
      </c>
      <c r="Q1818" t="str">
        <f t="shared" si="168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0"/>
        <v>52</v>
      </c>
      <c r="P1819" s="5">
        <f t="shared" si="169"/>
        <v>94.19</v>
      </c>
      <c r="Q1819" t="str">
        <f t="shared" si="168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0"/>
        <v>0</v>
      </c>
      <c r="P1820" s="5" t="str">
        <f t="shared" si="169"/>
        <v>Canceled/NoBackers</v>
      </c>
      <c r="Q1820" t="str">
        <f t="shared" si="168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0"/>
        <v>2</v>
      </c>
      <c r="P1821" s="5">
        <f t="shared" si="169"/>
        <v>6.25</v>
      </c>
      <c r="Q1821" t="str">
        <f t="shared" si="168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0"/>
        <v>7</v>
      </c>
      <c r="P1822" s="5">
        <f t="shared" si="169"/>
        <v>213.38</v>
      </c>
      <c r="Q1822" t="str">
        <f t="shared" si="168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0"/>
        <v>135</v>
      </c>
      <c r="P1823" s="5">
        <f t="shared" si="169"/>
        <v>59.16</v>
      </c>
      <c r="Q1823" t="str">
        <f t="shared" si="168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0"/>
        <v>100</v>
      </c>
      <c r="P1824" s="5">
        <f t="shared" si="169"/>
        <v>27.27</v>
      </c>
      <c r="Q1824" t="str">
        <f t="shared" si="168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0"/>
        <v>116</v>
      </c>
      <c r="P1825" s="5">
        <f t="shared" si="169"/>
        <v>24.58</v>
      </c>
      <c r="Q1825" t="str">
        <f t="shared" si="168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0"/>
        <v>100</v>
      </c>
      <c r="P1826" s="5">
        <f t="shared" si="169"/>
        <v>75.05</v>
      </c>
      <c r="Q1826" t="str">
        <f t="shared" si="168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0"/>
        <v>105</v>
      </c>
      <c r="P1827" s="5">
        <f t="shared" si="169"/>
        <v>42.02</v>
      </c>
      <c r="Q1827" t="str">
        <f t="shared" si="168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0"/>
        <v>101</v>
      </c>
      <c r="P1828" s="5">
        <f t="shared" si="169"/>
        <v>53.16</v>
      </c>
      <c r="Q1828" t="str">
        <f t="shared" si="168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0"/>
        <v>101</v>
      </c>
      <c r="P1829" s="5">
        <f t="shared" si="169"/>
        <v>83.89</v>
      </c>
      <c r="Q1829" t="str">
        <f t="shared" si="168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0"/>
        <v>100</v>
      </c>
      <c r="P1830" s="5">
        <f t="shared" si="169"/>
        <v>417.33</v>
      </c>
      <c r="Q1830" t="str">
        <f t="shared" si="168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0"/>
        <v>167</v>
      </c>
      <c r="P1831" s="5">
        <f t="shared" si="169"/>
        <v>75.77</v>
      </c>
      <c r="Q1831" t="str">
        <f t="shared" si="168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0"/>
        <v>102</v>
      </c>
      <c r="P1832" s="5">
        <f t="shared" si="169"/>
        <v>67.39</v>
      </c>
      <c r="Q1832" t="str">
        <f t="shared" si="168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0"/>
        <v>103</v>
      </c>
      <c r="P1833" s="5">
        <f t="shared" si="169"/>
        <v>73.569999999999993</v>
      </c>
      <c r="Q1833" t="str">
        <f t="shared" si="168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0"/>
        <v>143</v>
      </c>
      <c r="P1834" s="5">
        <f t="shared" si="169"/>
        <v>25</v>
      </c>
      <c r="Q1834" t="str">
        <f t="shared" si="168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0"/>
        <v>263</v>
      </c>
      <c r="P1835" s="5">
        <f t="shared" si="169"/>
        <v>42</v>
      </c>
      <c r="Q1835" t="str">
        <f t="shared" si="168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0"/>
        <v>118</v>
      </c>
      <c r="P1836" s="5">
        <f t="shared" si="169"/>
        <v>131.16999999999999</v>
      </c>
      <c r="Q1836" t="str">
        <f t="shared" si="168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0"/>
        <v>104</v>
      </c>
      <c r="P1837" s="5">
        <f t="shared" si="169"/>
        <v>47.27</v>
      </c>
      <c r="Q1837" t="str">
        <f t="shared" si="168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0"/>
        <v>200</v>
      </c>
      <c r="P1838" s="5">
        <f t="shared" si="169"/>
        <v>182.13</v>
      </c>
      <c r="Q1838" t="str">
        <f t="shared" si="168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0"/>
        <v>307</v>
      </c>
      <c r="P1839" s="5">
        <f t="shared" si="169"/>
        <v>61.37</v>
      </c>
      <c r="Q1839" t="str">
        <f t="shared" si="168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0"/>
        <v>100</v>
      </c>
      <c r="P1840" s="5">
        <f t="shared" si="169"/>
        <v>35.770000000000003</v>
      </c>
      <c r="Q1840" t="str">
        <f t="shared" si="168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0"/>
        <v>205</v>
      </c>
      <c r="P1841" s="5">
        <f t="shared" si="169"/>
        <v>45.62</v>
      </c>
      <c r="Q1841" t="str">
        <f t="shared" si="168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0"/>
        <v>109</v>
      </c>
      <c r="P1842" s="5">
        <f t="shared" si="169"/>
        <v>75.38</v>
      </c>
      <c r="Q1842" t="str">
        <f t="shared" si="168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0"/>
        <v>102</v>
      </c>
      <c r="P1843" s="5">
        <f t="shared" si="169"/>
        <v>50.88</v>
      </c>
      <c r="Q1843" t="str">
        <f t="shared" si="168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0"/>
        <v>125</v>
      </c>
      <c r="P1844" s="5">
        <f t="shared" si="169"/>
        <v>119.29</v>
      </c>
      <c r="Q1844" t="str">
        <f t="shared" si="168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0"/>
        <v>124</v>
      </c>
      <c r="P1845" s="5">
        <f t="shared" si="169"/>
        <v>92.54</v>
      </c>
      <c r="Q1845" t="str">
        <f t="shared" si="168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0"/>
        <v>101</v>
      </c>
      <c r="P1846" s="5">
        <f t="shared" si="169"/>
        <v>76.05</v>
      </c>
      <c r="Q1846" t="str">
        <f t="shared" si="168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0"/>
        <v>100</v>
      </c>
      <c r="P1847" s="5">
        <f t="shared" si="169"/>
        <v>52.63</v>
      </c>
      <c r="Q1847" t="str">
        <f t="shared" si="168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0"/>
        <v>138</v>
      </c>
      <c r="P1848" s="5">
        <f t="shared" si="169"/>
        <v>98.99</v>
      </c>
      <c r="Q1848" t="str">
        <f t="shared" si="168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0"/>
        <v>121</v>
      </c>
      <c r="P1849" s="5">
        <f t="shared" si="169"/>
        <v>79.53</v>
      </c>
      <c r="Q1849" t="str">
        <f t="shared" si="168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0"/>
        <v>107</v>
      </c>
      <c r="P1850" s="5">
        <f t="shared" si="169"/>
        <v>134.21</v>
      </c>
      <c r="Q1850" t="str">
        <f t="shared" si="168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0"/>
        <v>100</v>
      </c>
      <c r="P1851" s="5">
        <f t="shared" si="169"/>
        <v>37.630000000000003</v>
      </c>
      <c r="Q1851" t="str">
        <f t="shared" si="168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0"/>
        <v>102</v>
      </c>
      <c r="P1852" s="5">
        <f t="shared" si="169"/>
        <v>51.04</v>
      </c>
      <c r="Q1852" t="str">
        <f t="shared" si="168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0"/>
        <v>100</v>
      </c>
      <c r="P1853" s="5">
        <f t="shared" si="169"/>
        <v>50.04</v>
      </c>
      <c r="Q1853" t="str">
        <f t="shared" si="168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0"/>
        <v>117</v>
      </c>
      <c r="P1854" s="5">
        <f t="shared" si="169"/>
        <v>133.93</v>
      </c>
      <c r="Q1854" t="str">
        <f t="shared" ref="Q1854:Q1917" si="174">LEFT(N1854,LEN(N1854)-LEN(R1854)-1)</f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0"/>
        <v>102</v>
      </c>
      <c r="P1855" s="5">
        <f t="shared" si="169"/>
        <v>58.21</v>
      </c>
      <c r="Q1855" t="str">
        <f t="shared" si="174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0"/>
        <v>102</v>
      </c>
      <c r="P1856" s="5">
        <f t="shared" si="169"/>
        <v>88.04</v>
      </c>
      <c r="Q1856" t="str">
        <f t="shared" si="174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0"/>
        <v>154</v>
      </c>
      <c r="P1857" s="5">
        <f t="shared" si="169"/>
        <v>70.58</v>
      </c>
      <c r="Q1857" t="str">
        <f t="shared" si="174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0"/>
        <v>101</v>
      </c>
      <c r="P1858" s="5">
        <f t="shared" ref="P1858:P1921" si="175">IFERROR(ROUND(E1858/L1858, 2),"Canceled/NoBackers")</f>
        <v>53.29</v>
      </c>
      <c r="Q1858" t="str">
        <f t="shared" si="174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6">ROUND((E1859/D1859)*100, 0)</f>
        <v>100</v>
      </c>
      <c r="P1859" s="5">
        <f t="shared" si="175"/>
        <v>136.36000000000001</v>
      </c>
      <c r="Q1859" t="str">
        <f t="shared" si="174"/>
        <v>music</v>
      </c>
      <c r="R1859" t="str">
        <f t="shared" ref="R1859:R1922" si="177">RIGHT(N1859,LEN(N1859)-FIND("/",N1859))</f>
        <v>rock</v>
      </c>
      <c r="S1859" s="9">
        <f t="shared" si="172"/>
        <v>41864.76866898148</v>
      </c>
      <c r="T1859" s="9">
        <f t="shared" si="173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6"/>
        <v>109</v>
      </c>
      <c r="P1860" s="5">
        <f t="shared" si="175"/>
        <v>40.549999999999997</v>
      </c>
      <c r="Q1860" t="str">
        <f t="shared" si="174"/>
        <v>music</v>
      </c>
      <c r="R1860" t="str">
        <f t="shared" si="177"/>
        <v>rock</v>
      </c>
      <c r="S1860" s="9">
        <f t="shared" ref="S1860:S1923" si="178">(((J1860/60)/60)/24)+DATE(1970,1,1)</f>
        <v>40833.200474537036</v>
      </c>
      <c r="T1860" s="9">
        <f t="shared" ref="T1860:T1923" si="179"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6"/>
        <v>132</v>
      </c>
      <c r="P1861" s="5">
        <f t="shared" si="175"/>
        <v>70.63</v>
      </c>
      <c r="Q1861" t="str">
        <f t="shared" si="174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6"/>
        <v>133</v>
      </c>
      <c r="P1862" s="5">
        <f t="shared" si="175"/>
        <v>52.68</v>
      </c>
      <c r="Q1862" t="str">
        <f t="shared" si="174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6"/>
        <v>0</v>
      </c>
      <c r="P1863" s="5" t="str">
        <f t="shared" si="175"/>
        <v>Canceled/NoBackers</v>
      </c>
      <c r="Q1863" t="str">
        <f t="shared" si="174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6"/>
        <v>8</v>
      </c>
      <c r="P1864" s="5">
        <f t="shared" si="175"/>
        <v>90.94</v>
      </c>
      <c r="Q1864" t="str">
        <f t="shared" si="174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6"/>
        <v>0</v>
      </c>
      <c r="P1865" s="5">
        <f t="shared" si="175"/>
        <v>5</v>
      </c>
      <c r="Q1865" t="str">
        <f t="shared" si="174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6"/>
        <v>43</v>
      </c>
      <c r="P1866" s="5">
        <f t="shared" si="175"/>
        <v>58.08</v>
      </c>
      <c r="Q1866" t="str">
        <f t="shared" si="174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6"/>
        <v>0</v>
      </c>
      <c r="P1867" s="5">
        <f t="shared" si="175"/>
        <v>2</v>
      </c>
      <c r="Q1867" t="str">
        <f t="shared" si="174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6"/>
        <v>1</v>
      </c>
      <c r="P1868" s="5">
        <f t="shared" si="175"/>
        <v>62.5</v>
      </c>
      <c r="Q1868" t="str">
        <f t="shared" si="174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6"/>
        <v>0</v>
      </c>
      <c r="P1869" s="5">
        <f t="shared" si="175"/>
        <v>10</v>
      </c>
      <c r="Q1869" t="str">
        <f t="shared" si="174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6"/>
        <v>5</v>
      </c>
      <c r="P1870" s="5">
        <f t="shared" si="175"/>
        <v>71.59</v>
      </c>
      <c r="Q1870" t="str">
        <f t="shared" si="174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6"/>
        <v>0</v>
      </c>
      <c r="P1871" s="5" t="str">
        <f t="shared" si="175"/>
        <v>Canceled/NoBackers</v>
      </c>
      <c r="Q1871" t="str">
        <f t="shared" si="174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6"/>
        <v>10</v>
      </c>
      <c r="P1872" s="5">
        <f t="shared" si="175"/>
        <v>32.82</v>
      </c>
      <c r="Q1872" t="str">
        <f t="shared" si="174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6"/>
        <v>72</v>
      </c>
      <c r="P1873" s="5">
        <f t="shared" si="175"/>
        <v>49.12</v>
      </c>
      <c r="Q1873" t="str">
        <f t="shared" si="174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6"/>
        <v>1</v>
      </c>
      <c r="P1874" s="5">
        <f t="shared" si="175"/>
        <v>16.309999999999999</v>
      </c>
      <c r="Q1874" t="str">
        <f t="shared" si="174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6"/>
        <v>0</v>
      </c>
      <c r="P1875" s="5">
        <f t="shared" si="175"/>
        <v>18</v>
      </c>
      <c r="Q1875" t="str">
        <f t="shared" si="174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6"/>
        <v>0</v>
      </c>
      <c r="P1876" s="5">
        <f t="shared" si="175"/>
        <v>13</v>
      </c>
      <c r="Q1876" t="str">
        <f t="shared" si="174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6"/>
        <v>1</v>
      </c>
      <c r="P1877" s="5">
        <f t="shared" si="175"/>
        <v>17</v>
      </c>
      <c r="Q1877" t="str">
        <f t="shared" si="174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6"/>
        <v>0</v>
      </c>
      <c r="P1878" s="5" t="str">
        <f t="shared" si="175"/>
        <v>Canceled/NoBackers</v>
      </c>
      <c r="Q1878" t="str">
        <f t="shared" si="174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6"/>
        <v>0</v>
      </c>
      <c r="P1879" s="5" t="str">
        <f t="shared" si="175"/>
        <v>Canceled/NoBackers</v>
      </c>
      <c r="Q1879" t="str">
        <f t="shared" si="174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6"/>
        <v>0</v>
      </c>
      <c r="P1880" s="5" t="str">
        <f t="shared" si="175"/>
        <v>Canceled/NoBackers</v>
      </c>
      <c r="Q1880" t="str">
        <f t="shared" si="174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6"/>
        <v>0</v>
      </c>
      <c r="P1881" s="5">
        <f t="shared" si="175"/>
        <v>3</v>
      </c>
      <c r="Q1881" t="str">
        <f t="shared" si="174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6"/>
        <v>20</v>
      </c>
      <c r="P1882" s="5">
        <f t="shared" si="175"/>
        <v>41.83</v>
      </c>
      <c r="Q1882" t="str">
        <f t="shared" si="174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6"/>
        <v>173</v>
      </c>
      <c r="P1883" s="5">
        <f t="shared" si="175"/>
        <v>49.34</v>
      </c>
      <c r="Q1883" t="str">
        <f t="shared" si="174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6"/>
        <v>101</v>
      </c>
      <c r="P1884" s="5">
        <f t="shared" si="175"/>
        <v>41.73</v>
      </c>
      <c r="Q1884" t="str">
        <f t="shared" si="174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6"/>
        <v>105</v>
      </c>
      <c r="P1885" s="5">
        <f t="shared" si="175"/>
        <v>32.72</v>
      </c>
      <c r="Q1885" t="str">
        <f t="shared" si="174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6"/>
        <v>135</v>
      </c>
      <c r="P1886" s="5">
        <f t="shared" si="175"/>
        <v>51.96</v>
      </c>
      <c r="Q1886" t="str">
        <f t="shared" si="174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6"/>
        <v>116</v>
      </c>
      <c r="P1887" s="5">
        <f t="shared" si="175"/>
        <v>50.69</v>
      </c>
      <c r="Q1887" t="str">
        <f t="shared" si="174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6"/>
        <v>102</v>
      </c>
      <c r="P1888" s="5">
        <f t="shared" si="175"/>
        <v>42.24</v>
      </c>
      <c r="Q1888" t="str">
        <f t="shared" si="174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6"/>
        <v>111</v>
      </c>
      <c r="P1889" s="5">
        <f t="shared" si="175"/>
        <v>416.88</v>
      </c>
      <c r="Q1889" t="str">
        <f t="shared" si="174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6"/>
        <v>166</v>
      </c>
      <c r="P1890" s="5">
        <f t="shared" si="175"/>
        <v>46.65</v>
      </c>
      <c r="Q1890" t="str">
        <f t="shared" si="174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6"/>
        <v>107</v>
      </c>
      <c r="P1891" s="5">
        <f t="shared" si="175"/>
        <v>48.45</v>
      </c>
      <c r="Q1891" t="str">
        <f t="shared" si="174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6"/>
        <v>145</v>
      </c>
      <c r="P1892" s="5">
        <f t="shared" si="175"/>
        <v>70.53</v>
      </c>
      <c r="Q1892" t="str">
        <f t="shared" si="174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6"/>
        <v>106</v>
      </c>
      <c r="P1893" s="5">
        <f t="shared" si="175"/>
        <v>87.96</v>
      </c>
      <c r="Q1893" t="str">
        <f t="shared" si="174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6"/>
        <v>137</v>
      </c>
      <c r="P1894" s="5">
        <f t="shared" si="175"/>
        <v>26.27</v>
      </c>
      <c r="Q1894" t="str">
        <f t="shared" si="174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6"/>
        <v>104</v>
      </c>
      <c r="P1895" s="5">
        <f t="shared" si="175"/>
        <v>57.78</v>
      </c>
      <c r="Q1895" t="str">
        <f t="shared" si="174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6"/>
        <v>115</v>
      </c>
      <c r="P1896" s="5">
        <f t="shared" si="175"/>
        <v>57.25</v>
      </c>
      <c r="Q1896" t="str">
        <f t="shared" si="174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6"/>
        <v>102</v>
      </c>
      <c r="P1897" s="5">
        <f t="shared" si="175"/>
        <v>196.34</v>
      </c>
      <c r="Q1897" t="str">
        <f t="shared" si="174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6"/>
        <v>124</v>
      </c>
      <c r="P1898" s="5">
        <f t="shared" si="175"/>
        <v>43</v>
      </c>
      <c r="Q1898" t="str">
        <f t="shared" si="174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6"/>
        <v>102</v>
      </c>
      <c r="P1899" s="5">
        <f t="shared" si="175"/>
        <v>35.549999999999997</v>
      </c>
      <c r="Q1899" t="str">
        <f t="shared" si="174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6"/>
        <v>145</v>
      </c>
      <c r="P1900" s="5">
        <f t="shared" si="175"/>
        <v>68.81</v>
      </c>
      <c r="Q1900" t="str">
        <f t="shared" si="174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6"/>
        <v>133</v>
      </c>
      <c r="P1901" s="5">
        <f t="shared" si="175"/>
        <v>28.57</v>
      </c>
      <c r="Q1901" t="str">
        <f t="shared" si="174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6"/>
        <v>109</v>
      </c>
      <c r="P1902" s="5">
        <f t="shared" si="175"/>
        <v>50.63</v>
      </c>
      <c r="Q1902" t="str">
        <f t="shared" si="174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6"/>
        <v>3</v>
      </c>
      <c r="P1903" s="5">
        <f t="shared" si="175"/>
        <v>106.8</v>
      </c>
      <c r="Q1903" t="str">
        <f t="shared" si="174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6"/>
        <v>1</v>
      </c>
      <c r="P1904" s="5">
        <f t="shared" si="175"/>
        <v>4</v>
      </c>
      <c r="Q1904" t="str">
        <f t="shared" si="174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6"/>
        <v>47</v>
      </c>
      <c r="P1905" s="5">
        <f t="shared" si="175"/>
        <v>34.1</v>
      </c>
      <c r="Q1905" t="str">
        <f t="shared" si="174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6"/>
        <v>0</v>
      </c>
      <c r="P1906" s="5">
        <f t="shared" si="175"/>
        <v>25</v>
      </c>
      <c r="Q1906" t="str">
        <f t="shared" si="174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6"/>
        <v>0</v>
      </c>
      <c r="P1907" s="5">
        <f t="shared" si="175"/>
        <v>10.5</v>
      </c>
      <c r="Q1907" t="str">
        <f t="shared" si="174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6"/>
        <v>43</v>
      </c>
      <c r="P1908" s="5">
        <f t="shared" si="175"/>
        <v>215.96</v>
      </c>
      <c r="Q1908" t="str">
        <f t="shared" si="174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6"/>
        <v>0</v>
      </c>
      <c r="P1909" s="5">
        <f t="shared" si="175"/>
        <v>21.25</v>
      </c>
      <c r="Q1909" t="str">
        <f t="shared" si="174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6"/>
        <v>2</v>
      </c>
      <c r="P1910" s="5">
        <f t="shared" si="175"/>
        <v>108.25</v>
      </c>
      <c r="Q1910" t="str">
        <f t="shared" si="174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6"/>
        <v>14</v>
      </c>
      <c r="P1911" s="5">
        <f t="shared" si="175"/>
        <v>129.97</v>
      </c>
      <c r="Q1911" t="str">
        <f t="shared" si="174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6"/>
        <v>39</v>
      </c>
      <c r="P1912" s="5">
        <f t="shared" si="175"/>
        <v>117.49</v>
      </c>
      <c r="Q1912" t="str">
        <f t="shared" si="174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6"/>
        <v>0</v>
      </c>
      <c r="P1913" s="5">
        <f t="shared" si="175"/>
        <v>10</v>
      </c>
      <c r="Q1913" t="str">
        <f t="shared" si="174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6"/>
        <v>59</v>
      </c>
      <c r="P1914" s="5">
        <f t="shared" si="175"/>
        <v>70.599999999999994</v>
      </c>
      <c r="Q1914" t="str">
        <f t="shared" si="174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6"/>
        <v>1</v>
      </c>
      <c r="P1915" s="5">
        <f t="shared" si="175"/>
        <v>24.5</v>
      </c>
      <c r="Q1915" t="str">
        <f t="shared" si="174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6"/>
        <v>9</v>
      </c>
      <c r="P1916" s="5">
        <f t="shared" si="175"/>
        <v>30</v>
      </c>
      <c r="Q1916" t="str">
        <f t="shared" si="174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6"/>
        <v>2</v>
      </c>
      <c r="P1917" s="5">
        <f t="shared" si="175"/>
        <v>2</v>
      </c>
      <c r="Q1917" t="str">
        <f t="shared" si="174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6"/>
        <v>1</v>
      </c>
      <c r="P1918" s="5">
        <f t="shared" si="175"/>
        <v>17</v>
      </c>
      <c r="Q1918" t="str">
        <f t="shared" ref="Q1918:Q1981" si="180">LEFT(N1918,LEN(N1918)-LEN(R1918)-1)</f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6"/>
        <v>53</v>
      </c>
      <c r="P1919" s="5">
        <f t="shared" si="175"/>
        <v>2928.93</v>
      </c>
      <c r="Q1919" t="str">
        <f t="shared" si="180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6"/>
        <v>1</v>
      </c>
      <c r="P1920" s="5">
        <f t="shared" si="175"/>
        <v>28.89</v>
      </c>
      <c r="Q1920" t="str">
        <f t="shared" si="180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6"/>
        <v>47</v>
      </c>
      <c r="P1921" s="5">
        <f t="shared" si="175"/>
        <v>29.63</v>
      </c>
      <c r="Q1921" t="str">
        <f t="shared" si="180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6"/>
        <v>43</v>
      </c>
      <c r="P1922" s="5">
        <f t="shared" ref="P1922:P1985" si="181">IFERROR(ROUND(E1922/L1922, 2),"Canceled/NoBackers")</f>
        <v>40.98</v>
      </c>
      <c r="Q1922" t="str">
        <f t="shared" si="180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2">ROUND((E1923/D1923)*100, 0)</f>
        <v>137</v>
      </c>
      <c r="P1923" s="5">
        <f t="shared" si="181"/>
        <v>54</v>
      </c>
      <c r="Q1923" t="str">
        <f t="shared" si="180"/>
        <v>music</v>
      </c>
      <c r="R1923" t="str">
        <f t="shared" ref="R1923:R1986" si="183">RIGHT(N1923,LEN(N1923)-FIND("/",N1923))</f>
        <v>indie rock</v>
      </c>
      <c r="S1923" s="9">
        <f t="shared" si="178"/>
        <v>41074.221562500003</v>
      </c>
      <c r="T1923" s="9">
        <f t="shared" si="179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2"/>
        <v>116</v>
      </c>
      <c r="P1924" s="5">
        <f t="shared" si="181"/>
        <v>36.11</v>
      </c>
      <c r="Q1924" t="str">
        <f t="shared" si="180"/>
        <v>music</v>
      </c>
      <c r="R1924" t="str">
        <f t="shared" si="183"/>
        <v>indie rock</v>
      </c>
      <c r="S1924" s="9">
        <f t="shared" ref="S1924:S1987" si="184">(((J1924/60)/60)/24)+DATE(1970,1,1)</f>
        <v>41590.255868055552</v>
      </c>
      <c r="T1924" s="9">
        <f t="shared" ref="T1924:T1987" si="185"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2"/>
        <v>241</v>
      </c>
      <c r="P1925" s="5">
        <f t="shared" si="181"/>
        <v>23.15</v>
      </c>
      <c r="Q1925" t="str">
        <f t="shared" si="180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2"/>
        <v>114</v>
      </c>
      <c r="P1926" s="5">
        <f t="shared" si="181"/>
        <v>104</v>
      </c>
      <c r="Q1926" t="str">
        <f t="shared" si="180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2"/>
        <v>110</v>
      </c>
      <c r="P1927" s="5">
        <f t="shared" si="181"/>
        <v>31.83</v>
      </c>
      <c r="Q1927" t="str">
        <f t="shared" si="180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2"/>
        <v>195</v>
      </c>
      <c r="P1928" s="5">
        <f t="shared" si="181"/>
        <v>27.39</v>
      </c>
      <c r="Q1928" t="str">
        <f t="shared" si="180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2"/>
        <v>103</v>
      </c>
      <c r="P1929" s="5">
        <f t="shared" si="181"/>
        <v>56.36</v>
      </c>
      <c r="Q1929" t="str">
        <f t="shared" si="180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2"/>
        <v>103</v>
      </c>
      <c r="P1930" s="5">
        <f t="shared" si="181"/>
        <v>77.349999999999994</v>
      </c>
      <c r="Q1930" t="str">
        <f t="shared" si="180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2"/>
        <v>100</v>
      </c>
      <c r="P1931" s="5">
        <f t="shared" si="181"/>
        <v>42.8</v>
      </c>
      <c r="Q1931" t="str">
        <f t="shared" si="180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2"/>
        <v>127</v>
      </c>
      <c r="P1932" s="5">
        <f t="shared" si="181"/>
        <v>48.85</v>
      </c>
      <c r="Q1932" t="str">
        <f t="shared" si="180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2"/>
        <v>121</v>
      </c>
      <c r="P1933" s="5">
        <f t="shared" si="181"/>
        <v>48.24</v>
      </c>
      <c r="Q1933" t="str">
        <f t="shared" si="180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2"/>
        <v>107</v>
      </c>
      <c r="P1934" s="5">
        <f t="shared" si="181"/>
        <v>70.209999999999994</v>
      </c>
      <c r="Q1934" t="str">
        <f t="shared" si="180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2"/>
        <v>172</v>
      </c>
      <c r="P1935" s="5">
        <f t="shared" si="181"/>
        <v>94.05</v>
      </c>
      <c r="Q1935" t="str">
        <f t="shared" si="180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2"/>
        <v>124</v>
      </c>
      <c r="P1936" s="5">
        <f t="shared" si="181"/>
        <v>80.27</v>
      </c>
      <c r="Q1936" t="str">
        <f t="shared" si="180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2"/>
        <v>108</v>
      </c>
      <c r="P1937" s="5">
        <f t="shared" si="181"/>
        <v>54.2</v>
      </c>
      <c r="Q1937" t="str">
        <f t="shared" si="180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2"/>
        <v>117</v>
      </c>
      <c r="P1938" s="5">
        <f t="shared" si="181"/>
        <v>60.27</v>
      </c>
      <c r="Q1938" t="str">
        <f t="shared" si="180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2"/>
        <v>187</v>
      </c>
      <c r="P1939" s="5">
        <f t="shared" si="181"/>
        <v>38.74</v>
      </c>
      <c r="Q1939" t="str">
        <f t="shared" si="180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2"/>
        <v>116</v>
      </c>
      <c r="P1940" s="5">
        <f t="shared" si="181"/>
        <v>152.54</v>
      </c>
      <c r="Q1940" t="str">
        <f t="shared" si="180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2"/>
        <v>111</v>
      </c>
      <c r="P1941" s="5">
        <f t="shared" si="181"/>
        <v>115.31</v>
      </c>
      <c r="Q1941" t="str">
        <f t="shared" si="180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2"/>
        <v>171</v>
      </c>
      <c r="P1942" s="5">
        <f t="shared" si="181"/>
        <v>35.840000000000003</v>
      </c>
      <c r="Q1942" t="str">
        <f t="shared" si="180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2"/>
        <v>126</v>
      </c>
      <c r="P1943" s="5">
        <f t="shared" si="181"/>
        <v>64.569999999999993</v>
      </c>
      <c r="Q1943" t="str">
        <f t="shared" si="180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2"/>
        <v>138</v>
      </c>
      <c r="P1944" s="5">
        <f t="shared" si="181"/>
        <v>87.44</v>
      </c>
      <c r="Q1944" t="str">
        <f t="shared" si="180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2"/>
        <v>1705</v>
      </c>
      <c r="P1945" s="5">
        <f t="shared" si="181"/>
        <v>68.819999999999993</v>
      </c>
      <c r="Q1945" t="str">
        <f t="shared" si="180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2"/>
        <v>788</v>
      </c>
      <c r="P1946" s="5">
        <f t="shared" si="181"/>
        <v>176.2</v>
      </c>
      <c r="Q1946" t="str">
        <f t="shared" si="180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2"/>
        <v>348</v>
      </c>
      <c r="P1947" s="5">
        <f t="shared" si="181"/>
        <v>511.79</v>
      </c>
      <c r="Q1947" t="str">
        <f t="shared" si="180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2"/>
        <v>150</v>
      </c>
      <c r="P1948" s="5">
        <f t="shared" si="181"/>
        <v>160.44</v>
      </c>
      <c r="Q1948" t="str">
        <f t="shared" si="180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2"/>
        <v>101</v>
      </c>
      <c r="P1949" s="5">
        <f t="shared" si="181"/>
        <v>35</v>
      </c>
      <c r="Q1949" t="str">
        <f t="shared" si="180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2"/>
        <v>800</v>
      </c>
      <c r="P1950" s="5">
        <f t="shared" si="181"/>
        <v>188.51</v>
      </c>
      <c r="Q1950" t="str">
        <f t="shared" si="180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2"/>
        <v>106</v>
      </c>
      <c r="P1951" s="5">
        <f t="shared" si="181"/>
        <v>56.2</v>
      </c>
      <c r="Q1951" t="str">
        <f t="shared" si="180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2"/>
        <v>201</v>
      </c>
      <c r="P1952" s="5">
        <f t="shared" si="181"/>
        <v>51.31</v>
      </c>
      <c r="Q1952" t="str">
        <f t="shared" si="180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2"/>
        <v>212</v>
      </c>
      <c r="P1953" s="5">
        <f t="shared" si="181"/>
        <v>127.36</v>
      </c>
      <c r="Q1953" t="str">
        <f t="shared" si="180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2"/>
        <v>198</v>
      </c>
      <c r="P1954" s="5">
        <f t="shared" si="181"/>
        <v>101.86</v>
      </c>
      <c r="Q1954" t="str">
        <f t="shared" si="180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2"/>
        <v>226</v>
      </c>
      <c r="P1955" s="5">
        <f t="shared" si="181"/>
        <v>230.56</v>
      </c>
      <c r="Q1955" t="str">
        <f t="shared" si="180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2"/>
        <v>699</v>
      </c>
      <c r="P1956" s="5">
        <f t="shared" si="181"/>
        <v>842.11</v>
      </c>
      <c r="Q1956" t="str">
        <f t="shared" si="180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2"/>
        <v>399</v>
      </c>
      <c r="P1957" s="5">
        <f t="shared" si="181"/>
        <v>577.28</v>
      </c>
      <c r="Q1957" t="str">
        <f t="shared" si="180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2"/>
        <v>294</v>
      </c>
      <c r="P1958" s="5">
        <f t="shared" si="181"/>
        <v>483.34</v>
      </c>
      <c r="Q1958" t="str">
        <f t="shared" si="180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2"/>
        <v>168</v>
      </c>
      <c r="P1959" s="5">
        <f t="shared" si="181"/>
        <v>76.14</v>
      </c>
      <c r="Q1959" t="str">
        <f t="shared" si="180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2"/>
        <v>1436</v>
      </c>
      <c r="P1960" s="5">
        <f t="shared" si="181"/>
        <v>74.11</v>
      </c>
      <c r="Q1960" t="str">
        <f t="shared" si="180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2"/>
        <v>157</v>
      </c>
      <c r="P1961" s="5">
        <f t="shared" si="181"/>
        <v>36.97</v>
      </c>
      <c r="Q1961" t="str">
        <f t="shared" si="180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2"/>
        <v>118</v>
      </c>
      <c r="P1962" s="5">
        <f t="shared" si="181"/>
        <v>2500.9699999999998</v>
      </c>
      <c r="Q1962" t="str">
        <f t="shared" si="180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2"/>
        <v>1105</v>
      </c>
      <c r="P1963" s="5">
        <f t="shared" si="181"/>
        <v>67.69</v>
      </c>
      <c r="Q1963" t="str">
        <f t="shared" si="180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2"/>
        <v>193</v>
      </c>
      <c r="P1964" s="5">
        <f t="shared" si="181"/>
        <v>63.05</v>
      </c>
      <c r="Q1964" t="str">
        <f t="shared" si="180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2"/>
        <v>127</v>
      </c>
      <c r="P1965" s="5">
        <f t="shared" si="181"/>
        <v>117.6</v>
      </c>
      <c r="Q1965" t="str">
        <f t="shared" si="180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2"/>
        <v>260</v>
      </c>
      <c r="P1966" s="5">
        <f t="shared" si="181"/>
        <v>180.75</v>
      </c>
      <c r="Q1966" t="str">
        <f t="shared" si="180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2"/>
        <v>262</v>
      </c>
      <c r="P1967" s="5">
        <f t="shared" si="181"/>
        <v>127.32</v>
      </c>
      <c r="Q1967" t="str">
        <f t="shared" si="180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2"/>
        <v>207</v>
      </c>
      <c r="P1968" s="5">
        <f t="shared" si="181"/>
        <v>136.63999999999999</v>
      </c>
      <c r="Q1968" t="str">
        <f t="shared" si="180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2"/>
        <v>370</v>
      </c>
      <c r="P1969" s="5">
        <f t="shared" si="181"/>
        <v>182.78</v>
      </c>
      <c r="Q1969" t="str">
        <f t="shared" si="180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2"/>
        <v>285</v>
      </c>
      <c r="P1970" s="5">
        <f t="shared" si="181"/>
        <v>279.38</v>
      </c>
      <c r="Q1970" t="str">
        <f t="shared" si="180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2"/>
        <v>579</v>
      </c>
      <c r="P1971" s="5">
        <f t="shared" si="181"/>
        <v>61.38</v>
      </c>
      <c r="Q1971" t="str">
        <f t="shared" si="180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2"/>
        <v>1132</v>
      </c>
      <c r="P1972" s="5">
        <f t="shared" si="181"/>
        <v>80.73</v>
      </c>
      <c r="Q1972" t="str">
        <f t="shared" si="180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2"/>
        <v>263</v>
      </c>
      <c r="P1973" s="5">
        <f t="shared" si="181"/>
        <v>272.36</v>
      </c>
      <c r="Q1973" t="str">
        <f t="shared" si="180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2"/>
        <v>674</v>
      </c>
      <c r="P1974" s="5">
        <f t="shared" si="181"/>
        <v>70.849999999999994</v>
      </c>
      <c r="Q1974" t="str">
        <f t="shared" si="180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2"/>
        <v>257</v>
      </c>
      <c r="P1975" s="5">
        <f t="shared" si="181"/>
        <v>247.94</v>
      </c>
      <c r="Q1975" t="str">
        <f t="shared" si="180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2"/>
        <v>375</v>
      </c>
      <c r="P1976" s="5">
        <f t="shared" si="181"/>
        <v>186.81</v>
      </c>
      <c r="Q1976" t="str">
        <f t="shared" si="180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2"/>
        <v>209</v>
      </c>
      <c r="P1977" s="5">
        <f t="shared" si="181"/>
        <v>131.99</v>
      </c>
      <c r="Q1977" t="str">
        <f t="shared" si="180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2"/>
        <v>347</v>
      </c>
      <c r="P1978" s="5">
        <f t="shared" si="181"/>
        <v>29.31</v>
      </c>
      <c r="Q1978" t="str">
        <f t="shared" si="180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2"/>
        <v>402</v>
      </c>
      <c r="P1979" s="5">
        <f t="shared" si="181"/>
        <v>245.02</v>
      </c>
      <c r="Q1979" t="str">
        <f t="shared" si="180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2"/>
        <v>1027</v>
      </c>
      <c r="P1980" s="5">
        <f t="shared" si="181"/>
        <v>1323.25</v>
      </c>
      <c r="Q1980" t="str">
        <f t="shared" si="180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2"/>
        <v>115</v>
      </c>
      <c r="P1981" s="5">
        <f t="shared" si="181"/>
        <v>282.66000000000003</v>
      </c>
      <c r="Q1981" t="str">
        <f t="shared" si="180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2"/>
        <v>355</v>
      </c>
      <c r="P1982" s="5">
        <f t="shared" si="181"/>
        <v>91.21</v>
      </c>
      <c r="Q1982" t="str">
        <f t="shared" ref="Q1982:Q2045" si="186">LEFT(N1982,LEN(N1982)-LEN(R1982)-1)</f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2"/>
        <v>5</v>
      </c>
      <c r="P1983" s="5">
        <f t="shared" si="181"/>
        <v>31.75</v>
      </c>
      <c r="Q1983" t="str">
        <f t="shared" si="186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2"/>
        <v>0</v>
      </c>
      <c r="P1984" s="5" t="str">
        <f t="shared" si="181"/>
        <v>Canceled/NoBackers</v>
      </c>
      <c r="Q1984" t="str">
        <f t="shared" si="186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2"/>
        <v>4</v>
      </c>
      <c r="P1985" s="5">
        <f t="shared" si="181"/>
        <v>88.69</v>
      </c>
      <c r="Q1985" t="str">
        <f t="shared" si="186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2"/>
        <v>21</v>
      </c>
      <c r="P1986" s="5">
        <f t="shared" ref="P1986:P2049" si="187">IFERROR(ROUND(E1986/L1986, 2),"Canceled/NoBackers")</f>
        <v>453.14</v>
      </c>
      <c r="Q1986" t="str">
        <f t="shared" si="186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8">ROUND((E1987/D1987)*100, 0)</f>
        <v>3</v>
      </c>
      <c r="P1987" s="5">
        <f t="shared" si="187"/>
        <v>12.75</v>
      </c>
      <c r="Q1987" t="str">
        <f t="shared" si="186"/>
        <v>photography</v>
      </c>
      <c r="R1987" t="str">
        <f t="shared" ref="R1987:R2050" si="189">RIGHT(N1987,LEN(N1987)-FIND("/",N1987))</f>
        <v>people</v>
      </c>
      <c r="S1987" s="9">
        <f t="shared" si="184"/>
        <v>42555.698738425926</v>
      </c>
      <c r="T1987" s="9">
        <f t="shared" si="185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8"/>
        <v>0</v>
      </c>
      <c r="P1988" s="5">
        <f t="shared" si="187"/>
        <v>1</v>
      </c>
      <c r="Q1988" t="str">
        <f t="shared" si="186"/>
        <v>photography</v>
      </c>
      <c r="R1988" t="str">
        <f t="shared" si="189"/>
        <v>people</v>
      </c>
      <c r="S1988" s="9">
        <f t="shared" ref="S1988:S2051" si="190">(((J1988/60)/60)/24)+DATE(1970,1,1)</f>
        <v>42413.433831018512</v>
      </c>
      <c r="T1988" s="9">
        <f t="shared" ref="T1988:T2051" si="191"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8"/>
        <v>42</v>
      </c>
      <c r="P1989" s="5">
        <f t="shared" si="187"/>
        <v>83.43</v>
      </c>
      <c r="Q1989" t="str">
        <f t="shared" si="186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8"/>
        <v>0</v>
      </c>
      <c r="P1990" s="5">
        <f t="shared" si="187"/>
        <v>25</v>
      </c>
      <c r="Q1990" t="str">
        <f t="shared" si="186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8"/>
        <v>1</v>
      </c>
      <c r="P1991" s="5">
        <f t="shared" si="187"/>
        <v>50</v>
      </c>
      <c r="Q1991" t="str">
        <f t="shared" si="186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8"/>
        <v>17</v>
      </c>
      <c r="P1992" s="5">
        <f t="shared" si="187"/>
        <v>101.8</v>
      </c>
      <c r="Q1992" t="str">
        <f t="shared" si="186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8"/>
        <v>7</v>
      </c>
      <c r="P1993" s="5">
        <f t="shared" si="187"/>
        <v>46.67</v>
      </c>
      <c r="Q1993" t="str">
        <f t="shared" si="186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8"/>
        <v>0</v>
      </c>
      <c r="P1994" s="5">
        <f t="shared" si="187"/>
        <v>1</v>
      </c>
      <c r="Q1994" t="str">
        <f t="shared" si="186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8"/>
        <v>0</v>
      </c>
      <c r="P1995" s="5" t="str">
        <f t="shared" si="187"/>
        <v>Canceled/NoBackers</v>
      </c>
      <c r="Q1995" t="str">
        <f t="shared" si="186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8"/>
        <v>0</v>
      </c>
      <c r="P1996" s="5" t="str">
        <f t="shared" si="187"/>
        <v>Canceled/NoBackers</v>
      </c>
      <c r="Q1996" t="str">
        <f t="shared" si="186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8"/>
        <v>8</v>
      </c>
      <c r="P1997" s="5">
        <f t="shared" si="187"/>
        <v>26</v>
      </c>
      <c r="Q1997" t="str">
        <f t="shared" si="186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8"/>
        <v>0</v>
      </c>
      <c r="P1998" s="5" t="str">
        <f t="shared" si="187"/>
        <v>Canceled/NoBackers</v>
      </c>
      <c r="Q1998" t="str">
        <f t="shared" si="186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8"/>
        <v>0</v>
      </c>
      <c r="P1999" s="5" t="str">
        <f t="shared" si="187"/>
        <v>Canceled/NoBackers</v>
      </c>
      <c r="Q1999" t="str">
        <f t="shared" si="186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8"/>
        <v>26</v>
      </c>
      <c r="P2000" s="5">
        <f t="shared" si="187"/>
        <v>218.33</v>
      </c>
      <c r="Q2000" t="str">
        <f t="shared" si="186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8"/>
        <v>1</v>
      </c>
      <c r="P2001" s="5">
        <f t="shared" si="187"/>
        <v>33.71</v>
      </c>
      <c r="Q2001" t="str">
        <f t="shared" si="186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8"/>
        <v>13</v>
      </c>
      <c r="P2002" s="5">
        <f t="shared" si="187"/>
        <v>25</v>
      </c>
      <c r="Q2002" t="str">
        <f t="shared" si="186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8"/>
        <v>382</v>
      </c>
      <c r="P2003" s="5">
        <f t="shared" si="187"/>
        <v>128.38999999999999</v>
      </c>
      <c r="Q2003" t="str">
        <f t="shared" si="186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8"/>
        <v>217</v>
      </c>
      <c r="P2004" s="5">
        <f t="shared" si="187"/>
        <v>78.83</v>
      </c>
      <c r="Q2004" t="str">
        <f t="shared" si="186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8"/>
        <v>312</v>
      </c>
      <c r="P2005" s="5">
        <f t="shared" si="187"/>
        <v>91.76</v>
      </c>
      <c r="Q2005" t="str">
        <f t="shared" si="186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8"/>
        <v>234</v>
      </c>
      <c r="P2006" s="5">
        <f t="shared" si="187"/>
        <v>331.1</v>
      </c>
      <c r="Q2006" t="str">
        <f t="shared" si="186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8"/>
        <v>124</v>
      </c>
      <c r="P2007" s="5">
        <f t="shared" si="187"/>
        <v>194.26</v>
      </c>
      <c r="Q2007" t="str">
        <f t="shared" si="186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8"/>
        <v>248</v>
      </c>
      <c r="P2008" s="5">
        <f t="shared" si="187"/>
        <v>408.98</v>
      </c>
      <c r="Q2008" t="str">
        <f t="shared" si="186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8"/>
        <v>116</v>
      </c>
      <c r="P2009" s="5">
        <f t="shared" si="187"/>
        <v>84.46</v>
      </c>
      <c r="Q2009" t="str">
        <f t="shared" si="186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8"/>
        <v>117</v>
      </c>
      <c r="P2010" s="5">
        <f t="shared" si="187"/>
        <v>44.85</v>
      </c>
      <c r="Q2010" t="str">
        <f t="shared" si="186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8"/>
        <v>305</v>
      </c>
      <c r="P2011" s="5">
        <f t="shared" si="187"/>
        <v>383.36</v>
      </c>
      <c r="Q2011" t="str">
        <f t="shared" si="186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8"/>
        <v>320</v>
      </c>
      <c r="P2012" s="5">
        <f t="shared" si="187"/>
        <v>55.28</v>
      </c>
      <c r="Q2012" t="str">
        <f t="shared" si="186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8"/>
        <v>820</v>
      </c>
      <c r="P2013" s="5">
        <f t="shared" si="187"/>
        <v>422.02</v>
      </c>
      <c r="Q2013" t="str">
        <f t="shared" si="186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8"/>
        <v>235</v>
      </c>
      <c r="P2014" s="5">
        <f t="shared" si="187"/>
        <v>64.180000000000007</v>
      </c>
      <c r="Q2014" t="str">
        <f t="shared" si="186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8"/>
        <v>495</v>
      </c>
      <c r="P2015" s="5">
        <f t="shared" si="187"/>
        <v>173.58</v>
      </c>
      <c r="Q2015" t="str">
        <f t="shared" si="186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8"/>
        <v>7814</v>
      </c>
      <c r="P2016" s="5">
        <f t="shared" si="187"/>
        <v>88.6</v>
      </c>
      <c r="Q2016" t="str">
        <f t="shared" si="186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8"/>
        <v>113</v>
      </c>
      <c r="P2017" s="5">
        <f t="shared" si="187"/>
        <v>50.22</v>
      </c>
      <c r="Q2017" t="str">
        <f t="shared" si="186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8"/>
        <v>922</v>
      </c>
      <c r="P2018" s="5">
        <f t="shared" si="187"/>
        <v>192.39</v>
      </c>
      <c r="Q2018" t="str">
        <f t="shared" si="186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8"/>
        <v>125</v>
      </c>
      <c r="P2019" s="5">
        <f t="shared" si="187"/>
        <v>73.42</v>
      </c>
      <c r="Q2019" t="str">
        <f t="shared" si="186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8"/>
        <v>102</v>
      </c>
      <c r="P2020" s="5">
        <f t="shared" si="187"/>
        <v>147.68</v>
      </c>
      <c r="Q2020" t="str">
        <f t="shared" si="186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8"/>
        <v>485</v>
      </c>
      <c r="P2021" s="5">
        <f t="shared" si="187"/>
        <v>108.97</v>
      </c>
      <c r="Q2021" t="str">
        <f t="shared" si="186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8"/>
        <v>192</v>
      </c>
      <c r="P2022" s="5">
        <f t="shared" si="187"/>
        <v>23.65</v>
      </c>
      <c r="Q2022" t="str">
        <f t="shared" si="186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8"/>
        <v>281</v>
      </c>
      <c r="P2023" s="5">
        <f t="shared" si="187"/>
        <v>147.94999999999999</v>
      </c>
      <c r="Q2023" t="str">
        <f t="shared" si="186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8"/>
        <v>125</v>
      </c>
      <c r="P2024" s="5">
        <f t="shared" si="187"/>
        <v>385.04</v>
      </c>
      <c r="Q2024" t="str">
        <f t="shared" si="186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8"/>
        <v>161</v>
      </c>
      <c r="P2025" s="5">
        <f t="shared" si="187"/>
        <v>457.39</v>
      </c>
      <c r="Q2025" t="str">
        <f t="shared" si="186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8"/>
        <v>585</v>
      </c>
      <c r="P2026" s="5">
        <f t="shared" si="187"/>
        <v>222.99</v>
      </c>
      <c r="Q2026" t="str">
        <f t="shared" si="186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8"/>
        <v>201</v>
      </c>
      <c r="P2027" s="5">
        <f t="shared" si="187"/>
        <v>220.74</v>
      </c>
      <c r="Q2027" t="str">
        <f t="shared" si="186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8"/>
        <v>133</v>
      </c>
      <c r="P2028" s="5">
        <f t="shared" si="187"/>
        <v>73.5</v>
      </c>
      <c r="Q2028" t="str">
        <f t="shared" si="186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8"/>
        <v>120</v>
      </c>
      <c r="P2029" s="5">
        <f t="shared" si="187"/>
        <v>223.1</v>
      </c>
      <c r="Q2029" t="str">
        <f t="shared" si="186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8"/>
        <v>126</v>
      </c>
      <c r="P2030" s="5">
        <f t="shared" si="187"/>
        <v>47.91</v>
      </c>
      <c r="Q2030" t="str">
        <f t="shared" si="186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8"/>
        <v>361</v>
      </c>
      <c r="P2031" s="5">
        <f t="shared" si="187"/>
        <v>96.06</v>
      </c>
      <c r="Q2031" t="str">
        <f t="shared" si="186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8"/>
        <v>226</v>
      </c>
      <c r="P2032" s="5">
        <f t="shared" si="187"/>
        <v>118.61</v>
      </c>
      <c r="Q2032" t="str">
        <f t="shared" si="186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8"/>
        <v>120</v>
      </c>
      <c r="P2033" s="5">
        <f t="shared" si="187"/>
        <v>118.45</v>
      </c>
      <c r="Q2033" t="str">
        <f t="shared" si="186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8"/>
        <v>304</v>
      </c>
      <c r="P2034" s="5">
        <f t="shared" si="187"/>
        <v>143.21</v>
      </c>
      <c r="Q2034" t="str">
        <f t="shared" si="186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8"/>
        <v>179</v>
      </c>
      <c r="P2035" s="5">
        <f t="shared" si="187"/>
        <v>282.72000000000003</v>
      </c>
      <c r="Q2035" t="str">
        <f t="shared" si="186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8"/>
        <v>387</v>
      </c>
      <c r="P2036" s="5">
        <f t="shared" si="187"/>
        <v>593.94000000000005</v>
      </c>
      <c r="Q2036" t="str">
        <f t="shared" si="186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8"/>
        <v>211</v>
      </c>
      <c r="P2037" s="5">
        <f t="shared" si="187"/>
        <v>262.16000000000003</v>
      </c>
      <c r="Q2037" t="str">
        <f t="shared" si="186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8"/>
        <v>132</v>
      </c>
      <c r="P2038" s="5">
        <f t="shared" si="187"/>
        <v>46.58</v>
      </c>
      <c r="Q2038" t="str">
        <f t="shared" si="186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8"/>
        <v>300</v>
      </c>
      <c r="P2039" s="5">
        <f t="shared" si="187"/>
        <v>70.040000000000006</v>
      </c>
      <c r="Q2039" t="str">
        <f t="shared" si="186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8"/>
        <v>421</v>
      </c>
      <c r="P2040" s="5">
        <f t="shared" si="187"/>
        <v>164.91</v>
      </c>
      <c r="Q2040" t="str">
        <f t="shared" si="186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8"/>
        <v>136</v>
      </c>
      <c r="P2041" s="5">
        <f t="shared" si="187"/>
        <v>449.26</v>
      </c>
      <c r="Q2041" t="str">
        <f t="shared" si="186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8"/>
        <v>248</v>
      </c>
      <c r="P2042" s="5">
        <f t="shared" si="187"/>
        <v>27.47</v>
      </c>
      <c r="Q2042" t="str">
        <f t="shared" si="186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8"/>
        <v>182</v>
      </c>
      <c r="P2043" s="5">
        <f t="shared" si="187"/>
        <v>143.97999999999999</v>
      </c>
      <c r="Q2043" t="str">
        <f t="shared" si="186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8"/>
        <v>124</v>
      </c>
      <c r="P2044" s="5">
        <f t="shared" si="187"/>
        <v>88.24</v>
      </c>
      <c r="Q2044" t="str">
        <f t="shared" si="186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8"/>
        <v>506</v>
      </c>
      <c r="P2045" s="5">
        <f t="shared" si="187"/>
        <v>36.33</v>
      </c>
      <c r="Q2045" t="str">
        <f t="shared" si="186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8"/>
        <v>108</v>
      </c>
      <c r="P2046" s="5">
        <f t="shared" si="187"/>
        <v>90.18</v>
      </c>
      <c r="Q2046" t="str">
        <f t="shared" ref="Q2046:Q2109" si="192">LEFT(N2046,LEN(N2046)-LEN(R2046)-1)</f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8"/>
        <v>819</v>
      </c>
      <c r="P2047" s="5">
        <f t="shared" si="187"/>
        <v>152.62</v>
      </c>
      <c r="Q2047" t="str">
        <f t="shared" si="192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8"/>
        <v>121</v>
      </c>
      <c r="P2048" s="5">
        <f t="shared" si="187"/>
        <v>55.81</v>
      </c>
      <c r="Q2048" t="str">
        <f t="shared" si="192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8"/>
        <v>103</v>
      </c>
      <c r="P2049" s="5">
        <f t="shared" si="187"/>
        <v>227.85</v>
      </c>
      <c r="Q2049" t="str">
        <f t="shared" si="192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8"/>
        <v>148</v>
      </c>
      <c r="P2050" s="5">
        <f t="shared" ref="P2050:P2113" si="193">IFERROR(ROUND(E2050/L2050, 2),"Canceled/NoBackers")</f>
        <v>91.83</v>
      </c>
      <c r="Q2050" t="str">
        <f t="shared" si="192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4">ROUND((E2051/D2051)*100, 0)</f>
        <v>120</v>
      </c>
      <c r="P2051" s="5">
        <f t="shared" si="193"/>
        <v>80.989999999999995</v>
      </c>
      <c r="Q2051" t="str">
        <f t="shared" si="192"/>
        <v>technology</v>
      </c>
      <c r="R2051" t="str">
        <f t="shared" ref="R2051:R2114" si="195">RIGHT(N2051,LEN(N2051)-FIND("/",N2051))</f>
        <v>hardware</v>
      </c>
      <c r="S2051" s="9">
        <f t="shared" si="190"/>
        <v>41575.527349537035</v>
      </c>
      <c r="T2051" s="9">
        <f t="shared" si="191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4"/>
        <v>473</v>
      </c>
      <c r="P2052" s="5">
        <f t="shared" si="193"/>
        <v>278.39</v>
      </c>
      <c r="Q2052" t="str">
        <f t="shared" si="192"/>
        <v>technology</v>
      </c>
      <c r="R2052" t="str">
        <f t="shared" si="195"/>
        <v>hardware</v>
      </c>
      <c r="S2052" s="9">
        <f t="shared" ref="S2052:S2115" si="196">(((J2052/60)/60)/24)+DATE(1970,1,1)</f>
        <v>42115.071504629625</v>
      </c>
      <c r="T2052" s="9">
        <f t="shared" ref="T2052:T2115" si="197"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4"/>
        <v>130</v>
      </c>
      <c r="P2053" s="5">
        <f t="shared" si="193"/>
        <v>43.1</v>
      </c>
      <c r="Q2053" t="str">
        <f t="shared" si="192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4"/>
        <v>353</v>
      </c>
      <c r="P2054" s="5">
        <f t="shared" si="193"/>
        <v>326.29000000000002</v>
      </c>
      <c r="Q2054" t="str">
        <f t="shared" si="192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4"/>
        <v>101</v>
      </c>
      <c r="P2055" s="5">
        <f t="shared" si="193"/>
        <v>41.74</v>
      </c>
      <c r="Q2055" t="str">
        <f t="shared" si="192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4"/>
        <v>114</v>
      </c>
      <c r="P2056" s="5">
        <f t="shared" si="193"/>
        <v>64.02</v>
      </c>
      <c r="Q2056" t="str">
        <f t="shared" si="192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4"/>
        <v>167</v>
      </c>
      <c r="P2057" s="5">
        <f t="shared" si="193"/>
        <v>99.46</v>
      </c>
      <c r="Q2057" t="str">
        <f t="shared" si="192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4"/>
        <v>153</v>
      </c>
      <c r="P2058" s="5">
        <f t="shared" si="193"/>
        <v>138.49</v>
      </c>
      <c r="Q2058" t="str">
        <f t="shared" si="192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4"/>
        <v>202</v>
      </c>
      <c r="P2059" s="5">
        <f t="shared" si="193"/>
        <v>45.55</v>
      </c>
      <c r="Q2059" t="str">
        <f t="shared" si="192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4"/>
        <v>168</v>
      </c>
      <c r="P2060" s="5">
        <f t="shared" si="193"/>
        <v>10.51</v>
      </c>
      <c r="Q2060" t="str">
        <f t="shared" si="192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4"/>
        <v>143</v>
      </c>
      <c r="P2061" s="5">
        <f t="shared" si="193"/>
        <v>114.77</v>
      </c>
      <c r="Q2061" t="str">
        <f t="shared" si="192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4"/>
        <v>196</v>
      </c>
      <c r="P2062" s="5">
        <f t="shared" si="193"/>
        <v>36</v>
      </c>
      <c r="Q2062" t="str">
        <f t="shared" si="192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4"/>
        <v>108</v>
      </c>
      <c r="P2063" s="5">
        <f t="shared" si="193"/>
        <v>154.16999999999999</v>
      </c>
      <c r="Q2063" t="str">
        <f t="shared" si="192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4"/>
        <v>115</v>
      </c>
      <c r="P2064" s="5">
        <f t="shared" si="193"/>
        <v>566.39</v>
      </c>
      <c r="Q2064" t="str">
        <f t="shared" si="192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4"/>
        <v>148</v>
      </c>
      <c r="P2065" s="5">
        <f t="shared" si="193"/>
        <v>120.86</v>
      </c>
      <c r="Q2065" t="str">
        <f t="shared" si="192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4"/>
        <v>191</v>
      </c>
      <c r="P2066" s="5">
        <f t="shared" si="193"/>
        <v>86.16</v>
      </c>
      <c r="Q2066" t="str">
        <f t="shared" si="192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4"/>
        <v>199</v>
      </c>
      <c r="P2067" s="5">
        <f t="shared" si="193"/>
        <v>51.21</v>
      </c>
      <c r="Q2067" t="str">
        <f t="shared" si="192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4"/>
        <v>219</v>
      </c>
      <c r="P2068" s="5">
        <f t="shared" si="193"/>
        <v>67.260000000000005</v>
      </c>
      <c r="Q2068" t="str">
        <f t="shared" si="192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4"/>
        <v>127</v>
      </c>
      <c r="P2069" s="5">
        <f t="shared" si="193"/>
        <v>62.8</v>
      </c>
      <c r="Q2069" t="str">
        <f t="shared" si="192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4"/>
        <v>105</v>
      </c>
      <c r="P2070" s="5">
        <f t="shared" si="193"/>
        <v>346.13</v>
      </c>
      <c r="Q2070" t="str">
        <f t="shared" si="192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4"/>
        <v>128</v>
      </c>
      <c r="P2071" s="5">
        <f t="shared" si="193"/>
        <v>244.12</v>
      </c>
      <c r="Q2071" t="str">
        <f t="shared" si="192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4"/>
        <v>317</v>
      </c>
      <c r="P2072" s="5">
        <f t="shared" si="193"/>
        <v>259.25</v>
      </c>
      <c r="Q2072" t="str">
        <f t="shared" si="192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4"/>
        <v>281</v>
      </c>
      <c r="P2073" s="5">
        <f t="shared" si="193"/>
        <v>201.96</v>
      </c>
      <c r="Q2073" t="str">
        <f t="shared" si="192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4"/>
        <v>111</v>
      </c>
      <c r="P2074" s="5">
        <f t="shared" si="193"/>
        <v>226.21</v>
      </c>
      <c r="Q2074" t="str">
        <f t="shared" si="192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4"/>
        <v>153</v>
      </c>
      <c r="P2075" s="5">
        <f t="shared" si="193"/>
        <v>324.69</v>
      </c>
      <c r="Q2075" t="str">
        <f t="shared" si="192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4"/>
        <v>103</v>
      </c>
      <c r="P2076" s="5">
        <f t="shared" si="193"/>
        <v>205</v>
      </c>
      <c r="Q2076" t="str">
        <f t="shared" si="192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4"/>
        <v>1678</v>
      </c>
      <c r="P2077" s="5">
        <f t="shared" si="193"/>
        <v>20.47</v>
      </c>
      <c r="Q2077" t="str">
        <f t="shared" si="192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4"/>
        <v>543</v>
      </c>
      <c r="P2078" s="5">
        <f t="shared" si="193"/>
        <v>116.35</v>
      </c>
      <c r="Q2078" t="str">
        <f t="shared" si="192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4"/>
        <v>116</v>
      </c>
      <c r="P2079" s="5">
        <f t="shared" si="193"/>
        <v>307.2</v>
      </c>
      <c r="Q2079" t="str">
        <f t="shared" si="192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4"/>
        <v>131</v>
      </c>
      <c r="P2080" s="5">
        <f t="shared" si="193"/>
        <v>546.69000000000005</v>
      </c>
      <c r="Q2080" t="str">
        <f t="shared" si="192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4"/>
        <v>288</v>
      </c>
      <c r="P2081" s="5">
        <f t="shared" si="193"/>
        <v>47.47</v>
      </c>
      <c r="Q2081" t="str">
        <f t="shared" si="192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4"/>
        <v>508</v>
      </c>
      <c r="P2082" s="5">
        <f t="shared" si="193"/>
        <v>101.56</v>
      </c>
      <c r="Q2082" t="str">
        <f t="shared" si="192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4"/>
        <v>115</v>
      </c>
      <c r="P2083" s="5">
        <f t="shared" si="193"/>
        <v>72.91</v>
      </c>
      <c r="Q2083" t="str">
        <f t="shared" si="192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4"/>
        <v>111</v>
      </c>
      <c r="P2084" s="5">
        <f t="shared" si="193"/>
        <v>43.71</v>
      </c>
      <c r="Q2084" t="str">
        <f t="shared" si="192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4"/>
        <v>113</v>
      </c>
      <c r="P2085" s="5">
        <f t="shared" si="193"/>
        <v>34</v>
      </c>
      <c r="Q2085" t="str">
        <f t="shared" si="192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4"/>
        <v>108</v>
      </c>
      <c r="P2086" s="5">
        <f t="shared" si="193"/>
        <v>70.650000000000006</v>
      </c>
      <c r="Q2086" t="str">
        <f t="shared" si="192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4"/>
        <v>124</v>
      </c>
      <c r="P2087" s="5">
        <f t="shared" si="193"/>
        <v>89.3</v>
      </c>
      <c r="Q2087" t="str">
        <f t="shared" si="192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4"/>
        <v>101</v>
      </c>
      <c r="P2088" s="5">
        <f t="shared" si="193"/>
        <v>115.09</v>
      </c>
      <c r="Q2088" t="str">
        <f t="shared" si="192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4"/>
        <v>104</v>
      </c>
      <c r="P2089" s="5">
        <f t="shared" si="193"/>
        <v>62.12</v>
      </c>
      <c r="Q2089" t="str">
        <f t="shared" si="192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4"/>
        <v>116</v>
      </c>
      <c r="P2090" s="5">
        <f t="shared" si="193"/>
        <v>46.2</v>
      </c>
      <c r="Q2090" t="str">
        <f t="shared" si="192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4"/>
        <v>120</v>
      </c>
      <c r="P2091" s="5">
        <f t="shared" si="193"/>
        <v>48.55</v>
      </c>
      <c r="Q2091" t="str">
        <f t="shared" si="192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4"/>
        <v>115</v>
      </c>
      <c r="P2092" s="5">
        <f t="shared" si="193"/>
        <v>57.52</v>
      </c>
      <c r="Q2092" t="str">
        <f t="shared" si="192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4"/>
        <v>120</v>
      </c>
      <c r="P2093" s="5">
        <f t="shared" si="193"/>
        <v>88.15</v>
      </c>
      <c r="Q2093" t="str">
        <f t="shared" si="192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4"/>
        <v>101</v>
      </c>
      <c r="P2094" s="5">
        <f t="shared" si="193"/>
        <v>110.49</v>
      </c>
      <c r="Q2094" t="str">
        <f t="shared" si="192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4"/>
        <v>102</v>
      </c>
      <c r="P2095" s="5">
        <f t="shared" si="193"/>
        <v>66.83</v>
      </c>
      <c r="Q2095" t="str">
        <f t="shared" si="192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4"/>
        <v>121</v>
      </c>
      <c r="P2096" s="5">
        <f t="shared" si="193"/>
        <v>58.6</v>
      </c>
      <c r="Q2096" t="str">
        <f t="shared" si="192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4"/>
        <v>100</v>
      </c>
      <c r="P2097" s="5">
        <f t="shared" si="193"/>
        <v>113.64</v>
      </c>
      <c r="Q2097" t="str">
        <f t="shared" si="192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4"/>
        <v>102</v>
      </c>
      <c r="P2098" s="5">
        <f t="shared" si="193"/>
        <v>43.57</v>
      </c>
      <c r="Q2098" t="str">
        <f t="shared" si="192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4"/>
        <v>100</v>
      </c>
      <c r="P2099" s="5">
        <f t="shared" si="193"/>
        <v>78.95</v>
      </c>
      <c r="Q2099" t="str">
        <f t="shared" si="192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4"/>
        <v>100</v>
      </c>
      <c r="P2100" s="5">
        <f t="shared" si="193"/>
        <v>188.13</v>
      </c>
      <c r="Q2100" t="str">
        <f t="shared" si="192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4"/>
        <v>132</v>
      </c>
      <c r="P2101" s="5">
        <f t="shared" si="193"/>
        <v>63.03</v>
      </c>
      <c r="Q2101" t="str">
        <f t="shared" si="192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4"/>
        <v>137</v>
      </c>
      <c r="P2102" s="5">
        <f t="shared" si="193"/>
        <v>30.37</v>
      </c>
      <c r="Q2102" t="str">
        <f t="shared" si="192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4"/>
        <v>113</v>
      </c>
      <c r="P2103" s="5">
        <f t="shared" si="193"/>
        <v>51.48</v>
      </c>
      <c r="Q2103" t="str">
        <f t="shared" si="192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4"/>
        <v>136</v>
      </c>
      <c r="P2104" s="5">
        <f t="shared" si="193"/>
        <v>35.79</v>
      </c>
      <c r="Q2104" t="str">
        <f t="shared" si="192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4"/>
        <v>146</v>
      </c>
      <c r="P2105" s="5">
        <f t="shared" si="193"/>
        <v>98.82</v>
      </c>
      <c r="Q2105" t="str">
        <f t="shared" si="192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4"/>
        <v>130</v>
      </c>
      <c r="P2106" s="5">
        <f t="shared" si="193"/>
        <v>28</v>
      </c>
      <c r="Q2106" t="str">
        <f t="shared" si="192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4"/>
        <v>254</v>
      </c>
      <c r="P2107" s="5">
        <f t="shared" si="193"/>
        <v>51.31</v>
      </c>
      <c r="Q2107" t="str">
        <f t="shared" si="192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4"/>
        <v>107</v>
      </c>
      <c r="P2108" s="5">
        <f t="shared" si="193"/>
        <v>53.52</v>
      </c>
      <c r="Q2108" t="str">
        <f t="shared" si="192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4"/>
        <v>108</v>
      </c>
      <c r="P2109" s="5">
        <f t="shared" si="193"/>
        <v>37.15</v>
      </c>
      <c r="Q2109" t="str">
        <f t="shared" si="192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4"/>
        <v>107</v>
      </c>
      <c r="P2110" s="5">
        <f t="shared" si="193"/>
        <v>89.9</v>
      </c>
      <c r="Q2110" t="str">
        <f t="shared" ref="Q2110:Q2173" si="198">LEFT(N2110,LEN(N2110)-LEN(R2110)-1)</f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4"/>
        <v>107</v>
      </c>
      <c r="P2111" s="5">
        <f t="shared" si="193"/>
        <v>106.53</v>
      </c>
      <c r="Q2111" t="str">
        <f t="shared" si="198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4"/>
        <v>100</v>
      </c>
      <c r="P2112" s="5">
        <f t="shared" si="193"/>
        <v>52.82</v>
      </c>
      <c r="Q2112" t="str">
        <f t="shared" si="198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4"/>
        <v>107</v>
      </c>
      <c r="P2113" s="5">
        <f t="shared" si="193"/>
        <v>54.62</v>
      </c>
      <c r="Q2113" t="str">
        <f t="shared" si="198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4"/>
        <v>100</v>
      </c>
      <c r="P2114" s="5">
        <f t="shared" ref="P2114:P2177" si="199">IFERROR(ROUND(E2114/L2114, 2),"Canceled/NoBackers")</f>
        <v>27.27</v>
      </c>
      <c r="Q2114" t="str">
        <f t="shared" si="198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0">ROUND((E2115/D2115)*100, 0)</f>
        <v>105</v>
      </c>
      <c r="P2115" s="5">
        <f t="shared" si="199"/>
        <v>68.599999999999994</v>
      </c>
      <c r="Q2115" t="str">
        <f t="shared" si="198"/>
        <v>music</v>
      </c>
      <c r="R2115" t="str">
        <f t="shared" ref="R2115:R2178" si="201">RIGHT(N2115,LEN(N2115)-FIND("/",N2115))</f>
        <v>indie rock</v>
      </c>
      <c r="S2115" s="9">
        <f t="shared" si="196"/>
        <v>41870.86546296296</v>
      </c>
      <c r="T2115" s="9">
        <f t="shared" si="197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0"/>
        <v>105</v>
      </c>
      <c r="P2116" s="5">
        <f t="shared" si="199"/>
        <v>35.61</v>
      </c>
      <c r="Q2116" t="str">
        <f t="shared" si="198"/>
        <v>music</v>
      </c>
      <c r="R2116" t="str">
        <f t="shared" si="201"/>
        <v>indie rock</v>
      </c>
      <c r="S2116" s="9">
        <f t="shared" ref="S2116:S2179" si="202">(((J2116/60)/60)/24)+DATE(1970,1,1)</f>
        <v>40458.815625000003</v>
      </c>
      <c r="T2116" s="9">
        <f t="shared" ref="T2116:T2179" si="203"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0"/>
        <v>226</v>
      </c>
      <c r="P2117" s="5">
        <f t="shared" si="199"/>
        <v>94.03</v>
      </c>
      <c r="Q2117" t="str">
        <f t="shared" si="198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0"/>
        <v>101</v>
      </c>
      <c r="P2118" s="5">
        <f t="shared" si="199"/>
        <v>526.46</v>
      </c>
      <c r="Q2118" t="str">
        <f t="shared" si="198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0"/>
        <v>148</v>
      </c>
      <c r="P2119" s="5">
        <f t="shared" si="199"/>
        <v>50.66</v>
      </c>
      <c r="Q2119" t="str">
        <f t="shared" si="198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0"/>
        <v>135</v>
      </c>
      <c r="P2120" s="5">
        <f t="shared" si="199"/>
        <v>79.180000000000007</v>
      </c>
      <c r="Q2120" t="str">
        <f t="shared" si="198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0"/>
        <v>101</v>
      </c>
      <c r="P2121" s="5">
        <f t="shared" si="199"/>
        <v>91.59</v>
      </c>
      <c r="Q2121" t="str">
        <f t="shared" si="198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0"/>
        <v>101</v>
      </c>
      <c r="P2122" s="5">
        <f t="shared" si="199"/>
        <v>116.96</v>
      </c>
      <c r="Q2122" t="str">
        <f t="shared" si="198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0"/>
        <v>1</v>
      </c>
      <c r="P2123" s="5">
        <f t="shared" si="199"/>
        <v>28.4</v>
      </c>
      <c r="Q2123" t="str">
        <f t="shared" si="198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0"/>
        <v>0</v>
      </c>
      <c r="P2124" s="5">
        <f t="shared" si="199"/>
        <v>103.33</v>
      </c>
      <c r="Q2124" t="str">
        <f t="shared" si="198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0"/>
        <v>10</v>
      </c>
      <c r="P2125" s="5">
        <f t="shared" si="199"/>
        <v>10</v>
      </c>
      <c r="Q2125" t="str">
        <f t="shared" si="198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0"/>
        <v>10</v>
      </c>
      <c r="P2126" s="5">
        <f t="shared" si="199"/>
        <v>23</v>
      </c>
      <c r="Q2126" t="str">
        <f t="shared" si="198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0"/>
        <v>1</v>
      </c>
      <c r="P2127" s="5">
        <f t="shared" si="199"/>
        <v>31.56</v>
      </c>
      <c r="Q2127" t="str">
        <f t="shared" si="198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0"/>
        <v>0</v>
      </c>
      <c r="P2128" s="5">
        <f t="shared" si="199"/>
        <v>5</v>
      </c>
      <c r="Q2128" t="str">
        <f t="shared" si="198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0"/>
        <v>29</v>
      </c>
      <c r="P2129" s="5">
        <f t="shared" si="199"/>
        <v>34.22</v>
      </c>
      <c r="Q2129" t="str">
        <f t="shared" si="198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0"/>
        <v>0</v>
      </c>
      <c r="P2130" s="5">
        <f t="shared" si="199"/>
        <v>25</v>
      </c>
      <c r="Q2130" t="str">
        <f t="shared" si="198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0"/>
        <v>12</v>
      </c>
      <c r="P2131" s="5">
        <f t="shared" si="199"/>
        <v>19.670000000000002</v>
      </c>
      <c r="Q2131" t="str">
        <f t="shared" si="198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0"/>
        <v>0</v>
      </c>
      <c r="P2132" s="5">
        <f t="shared" si="199"/>
        <v>21.25</v>
      </c>
      <c r="Q2132" t="str">
        <f t="shared" si="198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0"/>
        <v>5</v>
      </c>
      <c r="P2133" s="5">
        <f t="shared" si="199"/>
        <v>8.33</v>
      </c>
      <c r="Q2133" t="str">
        <f t="shared" si="198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0"/>
        <v>2</v>
      </c>
      <c r="P2134" s="5">
        <f t="shared" si="199"/>
        <v>21.34</v>
      </c>
      <c r="Q2134" t="str">
        <f t="shared" si="198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0"/>
        <v>2</v>
      </c>
      <c r="P2135" s="5">
        <f t="shared" si="199"/>
        <v>5.33</v>
      </c>
      <c r="Q2135" t="str">
        <f t="shared" si="198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0"/>
        <v>2</v>
      </c>
      <c r="P2136" s="5">
        <f t="shared" si="199"/>
        <v>34.67</v>
      </c>
      <c r="Q2136" t="str">
        <f t="shared" si="198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0"/>
        <v>10</v>
      </c>
      <c r="P2137" s="5">
        <f t="shared" si="199"/>
        <v>21.73</v>
      </c>
      <c r="Q2137" t="str">
        <f t="shared" si="198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0"/>
        <v>0</v>
      </c>
      <c r="P2138" s="5">
        <f t="shared" si="199"/>
        <v>11.92</v>
      </c>
      <c r="Q2138" t="str">
        <f t="shared" si="198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0"/>
        <v>28</v>
      </c>
      <c r="P2139" s="5">
        <f t="shared" si="199"/>
        <v>26.6</v>
      </c>
      <c r="Q2139" t="str">
        <f t="shared" si="198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0"/>
        <v>13</v>
      </c>
      <c r="P2140" s="5">
        <f t="shared" si="199"/>
        <v>10.67</v>
      </c>
      <c r="Q2140" t="str">
        <f t="shared" si="198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0"/>
        <v>5</v>
      </c>
      <c r="P2141" s="5">
        <f t="shared" si="199"/>
        <v>29.04</v>
      </c>
      <c r="Q2141" t="str">
        <f t="shared" si="198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0"/>
        <v>0</v>
      </c>
      <c r="P2142" s="5">
        <f t="shared" si="199"/>
        <v>50.91</v>
      </c>
      <c r="Q2142" t="str">
        <f t="shared" si="198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0"/>
        <v>0</v>
      </c>
      <c r="P2143" s="5" t="str">
        <f t="shared" si="199"/>
        <v>Canceled/NoBackers</v>
      </c>
      <c r="Q2143" t="str">
        <f t="shared" si="198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0"/>
        <v>6</v>
      </c>
      <c r="P2144" s="5">
        <f t="shared" si="199"/>
        <v>50.08</v>
      </c>
      <c r="Q2144" t="str">
        <f t="shared" si="198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0"/>
        <v>11</v>
      </c>
      <c r="P2145" s="5">
        <f t="shared" si="199"/>
        <v>45</v>
      </c>
      <c r="Q2145" t="str">
        <f t="shared" si="198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0"/>
        <v>2</v>
      </c>
      <c r="P2146" s="5">
        <f t="shared" si="199"/>
        <v>25.29</v>
      </c>
      <c r="Q2146" t="str">
        <f t="shared" si="198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0"/>
        <v>30</v>
      </c>
      <c r="P2147" s="5">
        <f t="shared" si="199"/>
        <v>51.29</v>
      </c>
      <c r="Q2147" t="str">
        <f t="shared" si="198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0"/>
        <v>0</v>
      </c>
      <c r="P2148" s="5">
        <f t="shared" si="199"/>
        <v>1</v>
      </c>
      <c r="Q2148" t="str">
        <f t="shared" si="198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0"/>
        <v>1</v>
      </c>
      <c r="P2149" s="5">
        <f t="shared" si="199"/>
        <v>49.38</v>
      </c>
      <c r="Q2149" t="str">
        <f t="shared" si="198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0"/>
        <v>2</v>
      </c>
      <c r="P2150" s="5">
        <f t="shared" si="199"/>
        <v>1</v>
      </c>
      <c r="Q2150" t="str">
        <f t="shared" si="198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0"/>
        <v>0</v>
      </c>
      <c r="P2151" s="5" t="str">
        <f t="shared" si="199"/>
        <v>Canceled/NoBackers</v>
      </c>
      <c r="Q2151" t="str">
        <f t="shared" si="198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0"/>
        <v>1</v>
      </c>
      <c r="P2152" s="5">
        <f t="shared" si="199"/>
        <v>101.25</v>
      </c>
      <c r="Q2152" t="str">
        <f t="shared" si="198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0"/>
        <v>0</v>
      </c>
      <c r="P2153" s="5">
        <f t="shared" si="199"/>
        <v>19.670000000000002</v>
      </c>
      <c r="Q2153" t="str">
        <f t="shared" si="198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0"/>
        <v>0</v>
      </c>
      <c r="P2154" s="5">
        <f t="shared" si="199"/>
        <v>12.5</v>
      </c>
      <c r="Q2154" t="str">
        <f t="shared" si="198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0"/>
        <v>0</v>
      </c>
      <c r="P2155" s="5">
        <f t="shared" si="199"/>
        <v>8.5</v>
      </c>
      <c r="Q2155" t="str">
        <f t="shared" si="198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0"/>
        <v>1</v>
      </c>
      <c r="P2156" s="5">
        <f t="shared" si="199"/>
        <v>1</v>
      </c>
      <c r="Q2156" t="str">
        <f t="shared" si="198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0"/>
        <v>2</v>
      </c>
      <c r="P2157" s="5">
        <f t="shared" si="199"/>
        <v>23</v>
      </c>
      <c r="Q2157" t="str">
        <f t="shared" si="198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0"/>
        <v>3</v>
      </c>
      <c r="P2158" s="5">
        <f t="shared" si="199"/>
        <v>17.989999999999998</v>
      </c>
      <c r="Q2158" t="str">
        <f t="shared" si="198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0"/>
        <v>28</v>
      </c>
      <c r="P2159" s="5">
        <f t="shared" si="199"/>
        <v>370.95</v>
      </c>
      <c r="Q2159" t="str">
        <f t="shared" si="198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0"/>
        <v>7</v>
      </c>
      <c r="P2160" s="5">
        <f t="shared" si="199"/>
        <v>63.57</v>
      </c>
      <c r="Q2160" t="str">
        <f t="shared" si="198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0"/>
        <v>1</v>
      </c>
      <c r="P2161" s="5">
        <f t="shared" si="199"/>
        <v>13</v>
      </c>
      <c r="Q2161" t="str">
        <f t="shared" si="198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0"/>
        <v>1</v>
      </c>
      <c r="P2162" s="5">
        <f t="shared" si="199"/>
        <v>5.31</v>
      </c>
      <c r="Q2162" t="str">
        <f t="shared" si="198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0"/>
        <v>116</v>
      </c>
      <c r="P2163" s="5">
        <f t="shared" si="199"/>
        <v>35.619999999999997</v>
      </c>
      <c r="Q2163" t="str">
        <f t="shared" si="198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0"/>
        <v>112</v>
      </c>
      <c r="P2164" s="5">
        <f t="shared" si="199"/>
        <v>87.1</v>
      </c>
      <c r="Q2164" t="str">
        <f t="shared" si="198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0"/>
        <v>132</v>
      </c>
      <c r="P2165" s="5">
        <f t="shared" si="199"/>
        <v>75.11</v>
      </c>
      <c r="Q2165" t="str">
        <f t="shared" si="198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0"/>
        <v>103</v>
      </c>
      <c r="P2166" s="5">
        <f t="shared" si="199"/>
        <v>68.010000000000005</v>
      </c>
      <c r="Q2166" t="str">
        <f t="shared" si="198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0"/>
        <v>139</v>
      </c>
      <c r="P2167" s="5">
        <f t="shared" si="199"/>
        <v>29.62</v>
      </c>
      <c r="Q2167" t="str">
        <f t="shared" si="198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0"/>
        <v>147</v>
      </c>
      <c r="P2168" s="5">
        <f t="shared" si="199"/>
        <v>91.63</v>
      </c>
      <c r="Q2168" t="str">
        <f t="shared" si="198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0"/>
        <v>120</v>
      </c>
      <c r="P2169" s="5">
        <f t="shared" si="199"/>
        <v>22.5</v>
      </c>
      <c r="Q2169" t="str">
        <f t="shared" si="198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0"/>
        <v>122</v>
      </c>
      <c r="P2170" s="5">
        <f t="shared" si="199"/>
        <v>64.37</v>
      </c>
      <c r="Q2170" t="str">
        <f t="shared" si="198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0"/>
        <v>100</v>
      </c>
      <c r="P2171" s="5">
        <f t="shared" si="199"/>
        <v>21.86</v>
      </c>
      <c r="Q2171" t="str">
        <f t="shared" si="198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0"/>
        <v>181</v>
      </c>
      <c r="P2172" s="5">
        <f t="shared" si="199"/>
        <v>33.32</v>
      </c>
      <c r="Q2172" t="str">
        <f t="shared" si="198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0"/>
        <v>106</v>
      </c>
      <c r="P2173" s="5">
        <f t="shared" si="199"/>
        <v>90.28</v>
      </c>
      <c r="Q2173" t="str">
        <f t="shared" si="198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0"/>
        <v>100</v>
      </c>
      <c r="P2174" s="5">
        <f t="shared" si="199"/>
        <v>76.92</v>
      </c>
      <c r="Q2174" t="str">
        <f t="shared" ref="Q2174:Q2237" si="204">LEFT(N2174,LEN(N2174)-LEN(R2174)-1)</f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0"/>
        <v>127</v>
      </c>
      <c r="P2175" s="5">
        <f t="shared" si="199"/>
        <v>59.23</v>
      </c>
      <c r="Q2175" t="str">
        <f t="shared" si="204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0"/>
        <v>103</v>
      </c>
      <c r="P2176" s="5">
        <f t="shared" si="199"/>
        <v>65.38</v>
      </c>
      <c r="Q2176" t="str">
        <f t="shared" si="204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0"/>
        <v>250</v>
      </c>
      <c r="P2177" s="5">
        <f t="shared" si="199"/>
        <v>67.31</v>
      </c>
      <c r="Q2177" t="str">
        <f t="shared" si="204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0"/>
        <v>126</v>
      </c>
      <c r="P2178" s="5">
        <f t="shared" ref="P2178:P2241" si="205">IFERROR(ROUND(E2178/L2178, 2),"Canceled/NoBackers")</f>
        <v>88.75</v>
      </c>
      <c r="Q2178" t="str">
        <f t="shared" si="204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6">ROUND((E2179/D2179)*100, 0)</f>
        <v>100</v>
      </c>
      <c r="P2179" s="5">
        <f t="shared" si="205"/>
        <v>65.87</v>
      </c>
      <c r="Q2179" t="str">
        <f t="shared" si="204"/>
        <v>music</v>
      </c>
      <c r="R2179" t="str">
        <f t="shared" ref="R2179:R2242" si="207">RIGHT(N2179,LEN(N2179)-FIND("/",N2179))</f>
        <v>rock</v>
      </c>
      <c r="S2179" s="9">
        <f t="shared" si="202"/>
        <v>42502.250775462962</v>
      </c>
      <c r="T2179" s="9">
        <f t="shared" si="203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6"/>
        <v>139</v>
      </c>
      <c r="P2180" s="5">
        <f t="shared" si="205"/>
        <v>40.35</v>
      </c>
      <c r="Q2180" t="str">
        <f t="shared" si="204"/>
        <v>music</v>
      </c>
      <c r="R2180" t="str">
        <f t="shared" si="207"/>
        <v>rock</v>
      </c>
      <c r="S2180" s="9">
        <f t="shared" ref="S2180:S2243" si="208">(((J2180/60)/60)/24)+DATE(1970,1,1)</f>
        <v>42723.63653935185</v>
      </c>
      <c r="T2180" s="9">
        <f t="shared" ref="T2180:T2243" si="209"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6"/>
        <v>161</v>
      </c>
      <c r="P2181" s="5">
        <f t="shared" si="205"/>
        <v>76.86</v>
      </c>
      <c r="Q2181" t="str">
        <f t="shared" si="204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6"/>
        <v>107</v>
      </c>
      <c r="P2182" s="5">
        <f t="shared" si="205"/>
        <v>68.709999999999994</v>
      </c>
      <c r="Q2182" t="str">
        <f t="shared" si="204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6"/>
        <v>153</v>
      </c>
      <c r="P2183" s="5">
        <f t="shared" si="205"/>
        <v>57.77</v>
      </c>
      <c r="Q2183" t="str">
        <f t="shared" si="204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6"/>
        <v>524</v>
      </c>
      <c r="P2184" s="5">
        <f t="shared" si="205"/>
        <v>44.17</v>
      </c>
      <c r="Q2184" t="str">
        <f t="shared" si="204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6"/>
        <v>489</v>
      </c>
      <c r="P2185" s="5">
        <f t="shared" si="205"/>
        <v>31.57</v>
      </c>
      <c r="Q2185" t="str">
        <f t="shared" si="204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6"/>
        <v>285</v>
      </c>
      <c r="P2186" s="5">
        <f t="shared" si="205"/>
        <v>107.05</v>
      </c>
      <c r="Q2186" t="str">
        <f t="shared" si="204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6"/>
        <v>1857</v>
      </c>
      <c r="P2187" s="5">
        <f t="shared" si="205"/>
        <v>149.03</v>
      </c>
      <c r="Q2187" t="str">
        <f t="shared" si="204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6"/>
        <v>110</v>
      </c>
      <c r="P2188" s="5">
        <f t="shared" si="205"/>
        <v>55.96</v>
      </c>
      <c r="Q2188" t="str">
        <f t="shared" si="204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6"/>
        <v>1015</v>
      </c>
      <c r="P2189" s="5">
        <f t="shared" si="205"/>
        <v>56.97</v>
      </c>
      <c r="Q2189" t="str">
        <f t="shared" si="204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6"/>
        <v>412</v>
      </c>
      <c r="P2190" s="5">
        <f t="shared" si="205"/>
        <v>44.06</v>
      </c>
      <c r="Q2190" t="str">
        <f t="shared" si="204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6"/>
        <v>503</v>
      </c>
      <c r="P2191" s="5">
        <f t="shared" si="205"/>
        <v>68.63</v>
      </c>
      <c r="Q2191" t="str">
        <f t="shared" si="204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6"/>
        <v>185</v>
      </c>
      <c r="P2192" s="5">
        <f t="shared" si="205"/>
        <v>65.319999999999993</v>
      </c>
      <c r="Q2192" t="str">
        <f t="shared" si="204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6"/>
        <v>120</v>
      </c>
      <c r="P2193" s="5">
        <f t="shared" si="205"/>
        <v>35.92</v>
      </c>
      <c r="Q2193" t="str">
        <f t="shared" si="204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6"/>
        <v>1081</v>
      </c>
      <c r="P2194" s="5">
        <f t="shared" si="205"/>
        <v>40.07</v>
      </c>
      <c r="Q2194" t="str">
        <f t="shared" si="204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6"/>
        <v>452</v>
      </c>
      <c r="P2195" s="5">
        <f t="shared" si="205"/>
        <v>75.650000000000006</v>
      </c>
      <c r="Q2195" t="str">
        <f t="shared" si="204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6"/>
        <v>537</v>
      </c>
      <c r="P2196" s="5">
        <f t="shared" si="205"/>
        <v>61.2</v>
      </c>
      <c r="Q2196" t="str">
        <f t="shared" si="204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6"/>
        <v>120</v>
      </c>
      <c r="P2197" s="5">
        <f t="shared" si="205"/>
        <v>48.13</v>
      </c>
      <c r="Q2197" t="str">
        <f t="shared" si="204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6"/>
        <v>114</v>
      </c>
      <c r="P2198" s="5">
        <f t="shared" si="205"/>
        <v>68.11</v>
      </c>
      <c r="Q2198" t="str">
        <f t="shared" si="204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6"/>
        <v>951</v>
      </c>
      <c r="P2199" s="5">
        <f t="shared" si="205"/>
        <v>65.89</v>
      </c>
      <c r="Q2199" t="str">
        <f t="shared" si="204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6"/>
        <v>133</v>
      </c>
      <c r="P2200" s="5">
        <f t="shared" si="205"/>
        <v>81.650000000000006</v>
      </c>
      <c r="Q2200" t="str">
        <f t="shared" si="204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6"/>
        <v>147</v>
      </c>
      <c r="P2201" s="5">
        <f t="shared" si="205"/>
        <v>52.7</v>
      </c>
      <c r="Q2201" t="str">
        <f t="shared" si="204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6"/>
        <v>542</v>
      </c>
      <c r="P2202" s="5">
        <f t="shared" si="205"/>
        <v>41.23</v>
      </c>
      <c r="Q2202" t="str">
        <f t="shared" si="204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6"/>
        <v>383</v>
      </c>
      <c r="P2203" s="5">
        <f t="shared" si="205"/>
        <v>15.04</v>
      </c>
      <c r="Q2203" t="str">
        <f t="shared" si="204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6"/>
        <v>704</v>
      </c>
      <c r="P2204" s="5">
        <f t="shared" si="205"/>
        <v>39.07</v>
      </c>
      <c r="Q2204" t="str">
        <f t="shared" si="204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6"/>
        <v>110</v>
      </c>
      <c r="P2205" s="5">
        <f t="shared" si="205"/>
        <v>43.82</v>
      </c>
      <c r="Q2205" t="str">
        <f t="shared" si="204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6"/>
        <v>133</v>
      </c>
      <c r="P2206" s="5">
        <f t="shared" si="205"/>
        <v>27.3</v>
      </c>
      <c r="Q2206" t="str">
        <f t="shared" si="204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6"/>
        <v>152</v>
      </c>
      <c r="P2207" s="5">
        <f t="shared" si="205"/>
        <v>42.22</v>
      </c>
      <c r="Q2207" t="str">
        <f t="shared" si="204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6"/>
        <v>103</v>
      </c>
      <c r="P2208" s="5">
        <f t="shared" si="205"/>
        <v>33.24</v>
      </c>
      <c r="Q2208" t="str">
        <f t="shared" si="204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6"/>
        <v>100</v>
      </c>
      <c r="P2209" s="5">
        <f t="shared" si="205"/>
        <v>285.70999999999998</v>
      </c>
      <c r="Q2209" t="str">
        <f t="shared" si="204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6"/>
        <v>102</v>
      </c>
      <c r="P2210" s="5">
        <f t="shared" si="205"/>
        <v>42.33</v>
      </c>
      <c r="Q2210" t="str">
        <f t="shared" si="204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6"/>
        <v>151</v>
      </c>
      <c r="P2211" s="5">
        <f t="shared" si="205"/>
        <v>50.27</v>
      </c>
      <c r="Q2211" t="str">
        <f t="shared" si="204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6"/>
        <v>111</v>
      </c>
      <c r="P2212" s="5">
        <f t="shared" si="205"/>
        <v>61.9</v>
      </c>
      <c r="Q2212" t="str">
        <f t="shared" si="204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6"/>
        <v>196</v>
      </c>
      <c r="P2213" s="5">
        <f t="shared" si="205"/>
        <v>40.75</v>
      </c>
      <c r="Q2213" t="str">
        <f t="shared" si="204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6"/>
        <v>114</v>
      </c>
      <c r="P2214" s="5">
        <f t="shared" si="205"/>
        <v>55.8</v>
      </c>
      <c r="Q2214" t="str">
        <f t="shared" si="204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6"/>
        <v>200</v>
      </c>
      <c r="P2215" s="5">
        <f t="shared" si="205"/>
        <v>10</v>
      </c>
      <c r="Q2215" t="str">
        <f t="shared" si="204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6"/>
        <v>293</v>
      </c>
      <c r="P2216" s="5">
        <f t="shared" si="205"/>
        <v>73.13</v>
      </c>
      <c r="Q2216" t="str">
        <f t="shared" si="204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6"/>
        <v>156</v>
      </c>
      <c r="P2217" s="5">
        <f t="shared" si="205"/>
        <v>26.06</v>
      </c>
      <c r="Q2217" t="str">
        <f t="shared" si="204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6"/>
        <v>106</v>
      </c>
      <c r="P2218" s="5">
        <f t="shared" si="205"/>
        <v>22.64</v>
      </c>
      <c r="Q2218" t="str">
        <f t="shared" si="204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6"/>
        <v>101</v>
      </c>
      <c r="P2219" s="5">
        <f t="shared" si="205"/>
        <v>47.22</v>
      </c>
      <c r="Q2219" t="str">
        <f t="shared" si="204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6"/>
        <v>123</v>
      </c>
      <c r="P2220" s="5">
        <f t="shared" si="205"/>
        <v>32.32</v>
      </c>
      <c r="Q2220" t="str">
        <f t="shared" si="204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6"/>
        <v>102</v>
      </c>
      <c r="P2221" s="5">
        <f t="shared" si="205"/>
        <v>53.42</v>
      </c>
      <c r="Q2221" t="str">
        <f t="shared" si="204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6"/>
        <v>101</v>
      </c>
      <c r="P2222" s="5">
        <f t="shared" si="205"/>
        <v>51.3</v>
      </c>
      <c r="Q2222" t="str">
        <f t="shared" si="204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6"/>
        <v>108</v>
      </c>
      <c r="P2223" s="5">
        <f t="shared" si="205"/>
        <v>37.200000000000003</v>
      </c>
      <c r="Q2223" t="str">
        <f t="shared" si="204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6"/>
        <v>163</v>
      </c>
      <c r="P2224" s="5">
        <f t="shared" si="205"/>
        <v>27.1</v>
      </c>
      <c r="Q2224" t="str">
        <f t="shared" si="204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6"/>
        <v>106</v>
      </c>
      <c r="P2225" s="5">
        <f t="shared" si="205"/>
        <v>206.31</v>
      </c>
      <c r="Q2225" t="str">
        <f t="shared" si="204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6"/>
        <v>243</v>
      </c>
      <c r="P2226" s="5">
        <f t="shared" si="205"/>
        <v>82.15</v>
      </c>
      <c r="Q2226" t="str">
        <f t="shared" si="204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6"/>
        <v>945</v>
      </c>
      <c r="P2227" s="5">
        <f t="shared" si="205"/>
        <v>164.8</v>
      </c>
      <c r="Q2227" t="str">
        <f t="shared" si="204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6"/>
        <v>108</v>
      </c>
      <c r="P2228" s="5">
        <f t="shared" si="205"/>
        <v>60.82</v>
      </c>
      <c r="Q2228" t="str">
        <f t="shared" si="204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6"/>
        <v>157</v>
      </c>
      <c r="P2229" s="5">
        <f t="shared" si="205"/>
        <v>67.97</v>
      </c>
      <c r="Q2229" t="str">
        <f t="shared" si="204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6"/>
        <v>1174</v>
      </c>
      <c r="P2230" s="5">
        <f t="shared" si="205"/>
        <v>81.56</v>
      </c>
      <c r="Q2230" t="str">
        <f t="shared" si="204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6"/>
        <v>171</v>
      </c>
      <c r="P2231" s="5">
        <f t="shared" si="205"/>
        <v>25.43</v>
      </c>
      <c r="Q2231" t="str">
        <f t="shared" si="204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6"/>
        <v>126</v>
      </c>
      <c r="P2232" s="5">
        <f t="shared" si="205"/>
        <v>21.5</v>
      </c>
      <c r="Q2232" t="str">
        <f t="shared" si="204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6"/>
        <v>1212</v>
      </c>
      <c r="P2233" s="5">
        <f t="shared" si="205"/>
        <v>27.23</v>
      </c>
      <c r="Q2233" t="str">
        <f t="shared" si="204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6"/>
        <v>496</v>
      </c>
      <c r="P2234" s="5">
        <f t="shared" si="205"/>
        <v>25.09</v>
      </c>
      <c r="Q2234" t="str">
        <f t="shared" si="204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6"/>
        <v>332</v>
      </c>
      <c r="P2235" s="5">
        <f t="shared" si="205"/>
        <v>21.23</v>
      </c>
      <c r="Q2235" t="str">
        <f t="shared" si="204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6"/>
        <v>1165</v>
      </c>
      <c r="P2236" s="5">
        <f t="shared" si="205"/>
        <v>41.61</v>
      </c>
      <c r="Q2236" t="str">
        <f t="shared" si="204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6"/>
        <v>153</v>
      </c>
      <c r="P2237" s="5">
        <f t="shared" si="205"/>
        <v>135.59</v>
      </c>
      <c r="Q2237" t="str">
        <f t="shared" si="204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6"/>
        <v>537</v>
      </c>
      <c r="P2238" s="5">
        <f t="shared" si="205"/>
        <v>22.12</v>
      </c>
      <c r="Q2238" t="str">
        <f t="shared" ref="Q2238:Q2301" si="210">LEFT(N2238,LEN(N2238)-LEN(R2238)-1)</f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6"/>
        <v>353</v>
      </c>
      <c r="P2239" s="5">
        <f t="shared" si="205"/>
        <v>64.63</v>
      </c>
      <c r="Q2239" t="str">
        <f t="shared" si="210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6"/>
        <v>137</v>
      </c>
      <c r="P2240" s="5">
        <f t="shared" si="205"/>
        <v>69.569999999999993</v>
      </c>
      <c r="Q2240" t="str">
        <f t="shared" si="210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6"/>
        <v>128</v>
      </c>
      <c r="P2241" s="5">
        <f t="shared" si="205"/>
        <v>75.13</v>
      </c>
      <c r="Q2241" t="str">
        <f t="shared" si="210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6"/>
        <v>271</v>
      </c>
      <c r="P2242" s="5">
        <f t="shared" ref="P2242:P2305" si="211">IFERROR(ROUND(E2242/L2242, 2),"Canceled/NoBackers")</f>
        <v>140.97999999999999</v>
      </c>
      <c r="Q2242" t="str">
        <f t="shared" si="210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2">ROUND((E2243/D2243)*100, 0)</f>
        <v>806</v>
      </c>
      <c r="P2243" s="5">
        <f t="shared" si="211"/>
        <v>49.47</v>
      </c>
      <c r="Q2243" t="str">
        <f t="shared" si="210"/>
        <v>games</v>
      </c>
      <c r="R2243" t="str">
        <f t="shared" ref="R2243:R2306" si="213">RIGHT(N2243,LEN(N2243)-FIND("/",N2243))</f>
        <v>tabletop games</v>
      </c>
      <c r="S2243" s="9">
        <f t="shared" si="208"/>
        <v>42766.827546296292</v>
      </c>
      <c r="T2243" s="9">
        <f t="shared" si="209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2"/>
        <v>1360</v>
      </c>
      <c r="P2244" s="5">
        <f t="shared" si="211"/>
        <v>53.87</v>
      </c>
      <c r="Q2244" t="str">
        <f t="shared" si="210"/>
        <v>games</v>
      </c>
      <c r="R2244" t="str">
        <f t="shared" si="213"/>
        <v>tabletop games</v>
      </c>
      <c r="S2244" s="9">
        <f t="shared" ref="S2244:S2307" si="214">(((J2244/60)/60)/24)+DATE(1970,1,1)</f>
        <v>41569.575613425928</v>
      </c>
      <c r="T2244" s="9">
        <f t="shared" ref="T2244:T2307" si="215"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2"/>
        <v>930250</v>
      </c>
      <c r="P2245" s="5">
        <f t="shared" si="211"/>
        <v>4.57</v>
      </c>
      <c r="Q2245" t="str">
        <f t="shared" si="210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2"/>
        <v>377</v>
      </c>
      <c r="P2246" s="5">
        <f t="shared" si="211"/>
        <v>65</v>
      </c>
      <c r="Q2246" t="str">
        <f t="shared" si="210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2"/>
        <v>2647</v>
      </c>
      <c r="P2247" s="5">
        <f t="shared" si="211"/>
        <v>53.48</v>
      </c>
      <c r="Q2247" t="str">
        <f t="shared" si="210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2"/>
        <v>100</v>
      </c>
      <c r="P2248" s="5">
        <f t="shared" si="211"/>
        <v>43.91</v>
      </c>
      <c r="Q2248" t="str">
        <f t="shared" si="210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2"/>
        <v>104</v>
      </c>
      <c r="P2249" s="5">
        <f t="shared" si="211"/>
        <v>50.85</v>
      </c>
      <c r="Q2249" t="str">
        <f t="shared" si="210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2"/>
        <v>107</v>
      </c>
      <c r="P2250" s="5">
        <f t="shared" si="211"/>
        <v>58.63</v>
      </c>
      <c r="Q2250" t="str">
        <f t="shared" si="210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2"/>
        <v>169</v>
      </c>
      <c r="P2251" s="5">
        <f t="shared" si="211"/>
        <v>32.82</v>
      </c>
      <c r="Q2251" t="str">
        <f t="shared" si="210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2"/>
        <v>975</v>
      </c>
      <c r="P2252" s="5">
        <f t="shared" si="211"/>
        <v>426.93</v>
      </c>
      <c r="Q2252" t="str">
        <f t="shared" si="210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2"/>
        <v>134</v>
      </c>
      <c r="P2253" s="5">
        <f t="shared" si="211"/>
        <v>23.81</v>
      </c>
      <c r="Q2253" t="str">
        <f t="shared" si="210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2"/>
        <v>272</v>
      </c>
      <c r="P2254" s="5">
        <f t="shared" si="211"/>
        <v>98.41</v>
      </c>
      <c r="Q2254" t="str">
        <f t="shared" si="210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2"/>
        <v>113</v>
      </c>
      <c r="P2255" s="5">
        <f t="shared" si="211"/>
        <v>107.32</v>
      </c>
      <c r="Q2255" t="str">
        <f t="shared" si="210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2"/>
        <v>460</v>
      </c>
      <c r="P2256" s="5">
        <f t="shared" si="211"/>
        <v>11.67</v>
      </c>
      <c r="Q2256" t="str">
        <f t="shared" si="210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2"/>
        <v>287</v>
      </c>
      <c r="P2257" s="5">
        <f t="shared" si="211"/>
        <v>41.78</v>
      </c>
      <c r="Q2257" t="str">
        <f t="shared" si="210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2"/>
        <v>223</v>
      </c>
      <c r="P2258" s="5">
        <f t="shared" si="211"/>
        <v>21.38</v>
      </c>
      <c r="Q2258" t="str">
        <f t="shared" si="210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2"/>
        <v>636</v>
      </c>
      <c r="P2259" s="5">
        <f t="shared" si="211"/>
        <v>94.1</v>
      </c>
      <c r="Q2259" t="str">
        <f t="shared" si="210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2"/>
        <v>147</v>
      </c>
      <c r="P2260" s="5">
        <f t="shared" si="211"/>
        <v>15.72</v>
      </c>
      <c r="Q2260" t="str">
        <f t="shared" si="210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2"/>
        <v>1867</v>
      </c>
      <c r="P2261" s="5">
        <f t="shared" si="211"/>
        <v>90.64</v>
      </c>
      <c r="Q2261" t="str">
        <f t="shared" si="210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2"/>
        <v>327</v>
      </c>
      <c r="P2262" s="5">
        <f t="shared" si="211"/>
        <v>97.3</v>
      </c>
      <c r="Q2262" t="str">
        <f t="shared" si="210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2"/>
        <v>780</v>
      </c>
      <c r="P2263" s="5">
        <f t="shared" si="211"/>
        <v>37.119999999999997</v>
      </c>
      <c r="Q2263" t="str">
        <f t="shared" si="210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2"/>
        <v>154</v>
      </c>
      <c r="P2264" s="5">
        <f t="shared" si="211"/>
        <v>28.1</v>
      </c>
      <c r="Q2264" t="str">
        <f t="shared" si="210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2"/>
        <v>116</v>
      </c>
      <c r="P2265" s="5">
        <f t="shared" si="211"/>
        <v>144.43</v>
      </c>
      <c r="Q2265" t="str">
        <f t="shared" si="210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2"/>
        <v>180</v>
      </c>
      <c r="P2266" s="5">
        <f t="shared" si="211"/>
        <v>24.27</v>
      </c>
      <c r="Q2266" t="str">
        <f t="shared" si="210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2"/>
        <v>299</v>
      </c>
      <c r="P2267" s="5">
        <f t="shared" si="211"/>
        <v>35.119999999999997</v>
      </c>
      <c r="Q2267" t="str">
        <f t="shared" si="210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2"/>
        <v>320</v>
      </c>
      <c r="P2268" s="5">
        <f t="shared" si="211"/>
        <v>24.76</v>
      </c>
      <c r="Q2268" t="str">
        <f t="shared" si="210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2"/>
        <v>381</v>
      </c>
      <c r="P2269" s="5">
        <f t="shared" si="211"/>
        <v>188.38</v>
      </c>
      <c r="Q2269" t="str">
        <f t="shared" si="210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2"/>
        <v>103</v>
      </c>
      <c r="P2270" s="5">
        <f t="shared" si="211"/>
        <v>148.08000000000001</v>
      </c>
      <c r="Q2270" t="str">
        <f t="shared" si="210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2"/>
        <v>1802</v>
      </c>
      <c r="P2271" s="5">
        <f t="shared" si="211"/>
        <v>49.93</v>
      </c>
      <c r="Q2271" t="str">
        <f t="shared" si="210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2"/>
        <v>720</v>
      </c>
      <c r="P2272" s="5">
        <f t="shared" si="211"/>
        <v>107.82</v>
      </c>
      <c r="Q2272" t="str">
        <f t="shared" si="210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2"/>
        <v>283</v>
      </c>
      <c r="P2273" s="5">
        <f t="shared" si="211"/>
        <v>42.63</v>
      </c>
      <c r="Q2273" t="str">
        <f t="shared" si="210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2"/>
        <v>1357</v>
      </c>
      <c r="P2274" s="5">
        <f t="shared" si="211"/>
        <v>14.37</v>
      </c>
      <c r="Q2274" t="str">
        <f t="shared" si="210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2"/>
        <v>220</v>
      </c>
      <c r="P2275" s="5">
        <f t="shared" si="211"/>
        <v>37.479999999999997</v>
      </c>
      <c r="Q2275" t="str">
        <f t="shared" si="210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2"/>
        <v>120</v>
      </c>
      <c r="P2276" s="5">
        <f t="shared" si="211"/>
        <v>30.2</v>
      </c>
      <c r="Q2276" t="str">
        <f t="shared" si="210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2"/>
        <v>408</v>
      </c>
      <c r="P2277" s="5">
        <f t="shared" si="211"/>
        <v>33.549999999999997</v>
      </c>
      <c r="Q2277" t="str">
        <f t="shared" si="210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2"/>
        <v>106</v>
      </c>
      <c r="P2278" s="5">
        <f t="shared" si="211"/>
        <v>64.75</v>
      </c>
      <c r="Q2278" t="str">
        <f t="shared" si="210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2"/>
        <v>141</v>
      </c>
      <c r="P2279" s="5">
        <f t="shared" si="211"/>
        <v>57.93</v>
      </c>
      <c r="Q2279" t="str">
        <f t="shared" si="210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2"/>
        <v>271</v>
      </c>
      <c r="P2280" s="5">
        <f t="shared" si="211"/>
        <v>53.08</v>
      </c>
      <c r="Q2280" t="str">
        <f t="shared" si="210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2"/>
        <v>154</v>
      </c>
      <c r="P2281" s="5">
        <f t="shared" si="211"/>
        <v>48.06</v>
      </c>
      <c r="Q2281" t="str">
        <f t="shared" si="210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2"/>
        <v>404</v>
      </c>
      <c r="P2282" s="5">
        <f t="shared" si="211"/>
        <v>82.4</v>
      </c>
      <c r="Q2282" t="str">
        <f t="shared" si="210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2"/>
        <v>185</v>
      </c>
      <c r="P2283" s="5">
        <f t="shared" si="211"/>
        <v>50.45</v>
      </c>
      <c r="Q2283" t="str">
        <f t="shared" si="210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2"/>
        <v>185</v>
      </c>
      <c r="P2284" s="5">
        <f t="shared" si="211"/>
        <v>115.83</v>
      </c>
      <c r="Q2284" t="str">
        <f t="shared" si="210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2"/>
        <v>101</v>
      </c>
      <c r="P2285" s="5">
        <f t="shared" si="211"/>
        <v>63.03</v>
      </c>
      <c r="Q2285" t="str">
        <f t="shared" si="210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2"/>
        <v>106</v>
      </c>
      <c r="P2286" s="5">
        <f t="shared" si="211"/>
        <v>108.02</v>
      </c>
      <c r="Q2286" t="str">
        <f t="shared" si="210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2"/>
        <v>121</v>
      </c>
      <c r="P2287" s="5">
        <f t="shared" si="211"/>
        <v>46.09</v>
      </c>
      <c r="Q2287" t="str">
        <f t="shared" si="210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2"/>
        <v>100</v>
      </c>
      <c r="P2288" s="5">
        <f t="shared" si="211"/>
        <v>107.21</v>
      </c>
      <c r="Q2288" t="str">
        <f t="shared" si="210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2"/>
        <v>120</v>
      </c>
      <c r="P2289" s="5">
        <f t="shared" si="211"/>
        <v>50.93</v>
      </c>
      <c r="Q2289" t="str">
        <f t="shared" si="210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2"/>
        <v>100</v>
      </c>
      <c r="P2290" s="5">
        <f t="shared" si="211"/>
        <v>40.04</v>
      </c>
      <c r="Q2290" t="str">
        <f t="shared" si="210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2"/>
        <v>107</v>
      </c>
      <c r="P2291" s="5">
        <f t="shared" si="211"/>
        <v>64.44</v>
      </c>
      <c r="Q2291" t="str">
        <f t="shared" si="210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2"/>
        <v>104</v>
      </c>
      <c r="P2292" s="5">
        <f t="shared" si="211"/>
        <v>53.83</v>
      </c>
      <c r="Q2292" t="str">
        <f t="shared" si="210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2"/>
        <v>173</v>
      </c>
      <c r="P2293" s="5">
        <f t="shared" si="211"/>
        <v>100.47</v>
      </c>
      <c r="Q2293" t="str">
        <f t="shared" si="210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2"/>
        <v>107</v>
      </c>
      <c r="P2294" s="5">
        <f t="shared" si="211"/>
        <v>46.63</v>
      </c>
      <c r="Q2294" t="str">
        <f t="shared" si="210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2"/>
        <v>108</v>
      </c>
      <c r="P2295" s="5">
        <f t="shared" si="211"/>
        <v>34.07</v>
      </c>
      <c r="Q2295" t="str">
        <f t="shared" si="210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2"/>
        <v>146</v>
      </c>
      <c r="P2296" s="5">
        <f t="shared" si="211"/>
        <v>65.209999999999994</v>
      </c>
      <c r="Q2296" t="str">
        <f t="shared" si="210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2"/>
        <v>125</v>
      </c>
      <c r="P2297" s="5">
        <f t="shared" si="211"/>
        <v>44.21</v>
      </c>
      <c r="Q2297" t="str">
        <f t="shared" si="210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2"/>
        <v>149</v>
      </c>
      <c r="P2298" s="5">
        <f t="shared" si="211"/>
        <v>71.97</v>
      </c>
      <c r="Q2298" t="str">
        <f t="shared" si="210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2"/>
        <v>101</v>
      </c>
      <c r="P2299" s="5">
        <f t="shared" si="211"/>
        <v>52.95</v>
      </c>
      <c r="Q2299" t="str">
        <f t="shared" si="210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2"/>
        <v>105</v>
      </c>
      <c r="P2300" s="5">
        <f t="shared" si="211"/>
        <v>109.45</v>
      </c>
      <c r="Q2300" t="str">
        <f t="shared" si="210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2"/>
        <v>350</v>
      </c>
      <c r="P2301" s="5">
        <f t="shared" si="211"/>
        <v>75.040000000000006</v>
      </c>
      <c r="Q2301" t="str">
        <f t="shared" si="210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2"/>
        <v>101</v>
      </c>
      <c r="P2302" s="5">
        <f t="shared" si="211"/>
        <v>115.71</v>
      </c>
      <c r="Q2302" t="str">
        <f t="shared" ref="Q2302:Q2365" si="216">LEFT(N2302,LEN(N2302)-LEN(R2302)-1)</f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2"/>
        <v>134</v>
      </c>
      <c r="P2303" s="5">
        <f t="shared" si="211"/>
        <v>31.66</v>
      </c>
      <c r="Q2303" t="str">
        <f t="shared" si="216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2"/>
        <v>171</v>
      </c>
      <c r="P2304" s="5">
        <f t="shared" si="211"/>
        <v>46.18</v>
      </c>
      <c r="Q2304" t="str">
        <f t="shared" si="216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2"/>
        <v>109</v>
      </c>
      <c r="P2305" s="5">
        <f t="shared" si="211"/>
        <v>68.48</v>
      </c>
      <c r="Q2305" t="str">
        <f t="shared" si="216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2"/>
        <v>101</v>
      </c>
      <c r="P2306" s="5">
        <f t="shared" ref="P2306:P2369" si="217">IFERROR(ROUND(E2306/L2306, 2),"Canceled/NoBackers")</f>
        <v>53.47</v>
      </c>
      <c r="Q2306" t="str">
        <f t="shared" si="216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8">ROUND((E2307/D2307)*100, 0)</f>
        <v>101</v>
      </c>
      <c r="P2307" s="5">
        <f t="shared" si="217"/>
        <v>109.11</v>
      </c>
      <c r="Q2307" t="str">
        <f t="shared" si="216"/>
        <v>music</v>
      </c>
      <c r="R2307" t="str">
        <f t="shared" ref="R2307:R2370" si="219">RIGHT(N2307,LEN(N2307)-FIND("/",N2307))</f>
        <v>indie rock</v>
      </c>
      <c r="S2307" s="9">
        <f t="shared" si="214"/>
        <v>41834.695277777777</v>
      </c>
      <c r="T2307" s="9">
        <f t="shared" si="215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8"/>
        <v>107</v>
      </c>
      <c r="P2308" s="5">
        <f t="shared" si="217"/>
        <v>51.19</v>
      </c>
      <c r="Q2308" t="str">
        <f t="shared" si="216"/>
        <v>music</v>
      </c>
      <c r="R2308" t="str">
        <f t="shared" si="219"/>
        <v>indie rock</v>
      </c>
      <c r="S2308" s="9">
        <f t="shared" ref="S2308:S2371" si="220">(((J2308/60)/60)/24)+DATE(1970,1,1)</f>
        <v>40948.16815972222</v>
      </c>
      <c r="T2308" s="9">
        <f t="shared" ref="T2308:T2371" si="221"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8"/>
        <v>107</v>
      </c>
      <c r="P2309" s="5">
        <f t="shared" si="217"/>
        <v>27.94</v>
      </c>
      <c r="Q2309" t="str">
        <f t="shared" si="216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8"/>
        <v>101</v>
      </c>
      <c r="P2310" s="5">
        <f t="shared" si="217"/>
        <v>82.5</v>
      </c>
      <c r="Q2310" t="str">
        <f t="shared" si="216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8"/>
        <v>107</v>
      </c>
      <c r="P2311" s="5">
        <f t="shared" si="217"/>
        <v>59.82</v>
      </c>
      <c r="Q2311" t="str">
        <f t="shared" si="216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8"/>
        <v>429</v>
      </c>
      <c r="P2312" s="5">
        <f t="shared" si="217"/>
        <v>64.819999999999993</v>
      </c>
      <c r="Q2312" t="str">
        <f t="shared" si="216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8"/>
        <v>104</v>
      </c>
      <c r="P2313" s="5">
        <f t="shared" si="217"/>
        <v>90.1</v>
      </c>
      <c r="Q2313" t="str">
        <f t="shared" si="216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8"/>
        <v>108</v>
      </c>
      <c r="P2314" s="5">
        <f t="shared" si="217"/>
        <v>40.96</v>
      </c>
      <c r="Q2314" t="str">
        <f t="shared" si="216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8"/>
        <v>176</v>
      </c>
      <c r="P2315" s="5">
        <f t="shared" si="217"/>
        <v>56</v>
      </c>
      <c r="Q2315" t="str">
        <f t="shared" si="216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8"/>
        <v>157</v>
      </c>
      <c r="P2316" s="5">
        <f t="shared" si="217"/>
        <v>37.67</v>
      </c>
      <c r="Q2316" t="str">
        <f t="shared" si="216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8"/>
        <v>103</v>
      </c>
      <c r="P2317" s="5">
        <f t="shared" si="217"/>
        <v>40.08</v>
      </c>
      <c r="Q2317" t="str">
        <f t="shared" si="216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8"/>
        <v>104</v>
      </c>
      <c r="P2318" s="5">
        <f t="shared" si="217"/>
        <v>78.03</v>
      </c>
      <c r="Q2318" t="str">
        <f t="shared" si="216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8"/>
        <v>104</v>
      </c>
      <c r="P2319" s="5">
        <f t="shared" si="217"/>
        <v>18.91</v>
      </c>
      <c r="Q2319" t="str">
        <f t="shared" si="216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8"/>
        <v>121</v>
      </c>
      <c r="P2320" s="5">
        <f t="shared" si="217"/>
        <v>37.130000000000003</v>
      </c>
      <c r="Q2320" t="str">
        <f t="shared" si="216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8"/>
        <v>108</v>
      </c>
      <c r="P2321" s="5">
        <f t="shared" si="217"/>
        <v>41.96</v>
      </c>
      <c r="Q2321" t="str">
        <f t="shared" si="216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8"/>
        <v>109</v>
      </c>
      <c r="P2322" s="5">
        <f t="shared" si="217"/>
        <v>61.04</v>
      </c>
      <c r="Q2322" t="str">
        <f t="shared" si="216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8"/>
        <v>39</v>
      </c>
      <c r="P2323" s="5">
        <f t="shared" si="217"/>
        <v>64.53</v>
      </c>
      <c r="Q2323" t="str">
        <f t="shared" si="216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8"/>
        <v>3</v>
      </c>
      <c r="P2324" s="5">
        <f t="shared" si="217"/>
        <v>21.25</v>
      </c>
      <c r="Q2324" t="str">
        <f t="shared" si="216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8"/>
        <v>48</v>
      </c>
      <c r="P2325" s="5">
        <f t="shared" si="217"/>
        <v>30</v>
      </c>
      <c r="Q2325" t="str">
        <f t="shared" si="216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8"/>
        <v>21</v>
      </c>
      <c r="P2326" s="5">
        <f t="shared" si="217"/>
        <v>25.49</v>
      </c>
      <c r="Q2326" t="str">
        <f t="shared" si="216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8"/>
        <v>8</v>
      </c>
      <c r="P2327" s="5">
        <f t="shared" si="217"/>
        <v>11.43</v>
      </c>
      <c r="Q2327" t="str">
        <f t="shared" si="216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8"/>
        <v>1</v>
      </c>
      <c r="P2328" s="5">
        <f t="shared" si="217"/>
        <v>108</v>
      </c>
      <c r="Q2328" t="str">
        <f t="shared" si="216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8"/>
        <v>526</v>
      </c>
      <c r="P2329" s="5">
        <f t="shared" si="217"/>
        <v>54.88</v>
      </c>
      <c r="Q2329" t="str">
        <f t="shared" si="216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8"/>
        <v>254</v>
      </c>
      <c r="P2330" s="5">
        <f t="shared" si="217"/>
        <v>47.38</v>
      </c>
      <c r="Q2330" t="str">
        <f t="shared" si="216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8"/>
        <v>106</v>
      </c>
      <c r="P2331" s="5">
        <f t="shared" si="217"/>
        <v>211.84</v>
      </c>
      <c r="Q2331" t="str">
        <f t="shared" si="216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8"/>
        <v>102</v>
      </c>
      <c r="P2332" s="5">
        <f t="shared" si="217"/>
        <v>219.93</v>
      </c>
      <c r="Q2332" t="str">
        <f t="shared" si="216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8"/>
        <v>144</v>
      </c>
      <c r="P2333" s="5">
        <f t="shared" si="217"/>
        <v>40.799999999999997</v>
      </c>
      <c r="Q2333" t="str">
        <f t="shared" si="216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8"/>
        <v>106</v>
      </c>
      <c r="P2334" s="5">
        <f t="shared" si="217"/>
        <v>75.5</v>
      </c>
      <c r="Q2334" t="str">
        <f t="shared" si="216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8"/>
        <v>212</v>
      </c>
      <c r="P2335" s="5">
        <f t="shared" si="217"/>
        <v>13.54</v>
      </c>
      <c r="Q2335" t="str">
        <f t="shared" si="216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8"/>
        <v>102</v>
      </c>
      <c r="P2336" s="5">
        <f t="shared" si="217"/>
        <v>60.87</v>
      </c>
      <c r="Q2336" t="str">
        <f t="shared" si="216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8"/>
        <v>102</v>
      </c>
      <c r="P2337" s="5">
        <f t="shared" si="217"/>
        <v>115.69</v>
      </c>
      <c r="Q2337" t="str">
        <f t="shared" si="216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8"/>
        <v>521</v>
      </c>
      <c r="P2338" s="5">
        <f t="shared" si="217"/>
        <v>48.1</v>
      </c>
      <c r="Q2338" t="str">
        <f t="shared" si="216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8"/>
        <v>111</v>
      </c>
      <c r="P2339" s="5">
        <f t="shared" si="217"/>
        <v>74.180000000000007</v>
      </c>
      <c r="Q2339" t="str">
        <f t="shared" si="216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8"/>
        <v>101</v>
      </c>
      <c r="P2340" s="5">
        <f t="shared" si="217"/>
        <v>123.35</v>
      </c>
      <c r="Q2340" t="str">
        <f t="shared" si="216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8"/>
        <v>294</v>
      </c>
      <c r="P2341" s="5">
        <f t="shared" si="217"/>
        <v>66.62</v>
      </c>
      <c r="Q2341" t="str">
        <f t="shared" si="216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8"/>
        <v>106</v>
      </c>
      <c r="P2342" s="5">
        <f t="shared" si="217"/>
        <v>104.99</v>
      </c>
      <c r="Q2342" t="str">
        <f t="shared" si="216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8"/>
        <v>0</v>
      </c>
      <c r="P2343" s="5" t="str">
        <f t="shared" si="217"/>
        <v>Canceled/NoBackers</v>
      </c>
      <c r="Q2343" t="str">
        <f t="shared" si="216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8"/>
        <v>0</v>
      </c>
      <c r="P2344" s="5" t="str">
        <f t="shared" si="217"/>
        <v>Canceled/NoBackers</v>
      </c>
      <c r="Q2344" t="str">
        <f t="shared" si="216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8"/>
        <v>3</v>
      </c>
      <c r="P2345" s="5">
        <f t="shared" si="217"/>
        <v>300</v>
      </c>
      <c r="Q2345" t="str">
        <f t="shared" si="216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8"/>
        <v>0</v>
      </c>
      <c r="P2346" s="5">
        <f t="shared" si="217"/>
        <v>1</v>
      </c>
      <c r="Q2346" t="str">
        <f t="shared" si="216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8"/>
        <v>0</v>
      </c>
      <c r="P2347" s="5" t="str">
        <f t="shared" si="217"/>
        <v>Canceled/NoBackers</v>
      </c>
      <c r="Q2347" t="str">
        <f t="shared" si="216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8"/>
        <v>0</v>
      </c>
      <c r="P2348" s="5">
        <f t="shared" si="217"/>
        <v>13</v>
      </c>
      <c r="Q2348" t="str">
        <f t="shared" si="216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8"/>
        <v>2</v>
      </c>
      <c r="P2349" s="5">
        <f t="shared" si="217"/>
        <v>15</v>
      </c>
      <c r="Q2349" t="str">
        <f t="shared" si="216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8"/>
        <v>0</v>
      </c>
      <c r="P2350" s="5">
        <f t="shared" si="217"/>
        <v>54</v>
      </c>
      <c r="Q2350" t="str">
        <f t="shared" si="216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8"/>
        <v>0</v>
      </c>
      <c r="P2351" s="5" t="str">
        <f t="shared" si="217"/>
        <v>Canceled/NoBackers</v>
      </c>
      <c r="Q2351" t="str">
        <f t="shared" si="216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8"/>
        <v>0</v>
      </c>
      <c r="P2352" s="5" t="str">
        <f t="shared" si="217"/>
        <v>Canceled/NoBackers</v>
      </c>
      <c r="Q2352" t="str">
        <f t="shared" si="216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8"/>
        <v>1</v>
      </c>
      <c r="P2353" s="5">
        <f t="shared" si="217"/>
        <v>15.43</v>
      </c>
      <c r="Q2353" t="str">
        <f t="shared" si="216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8"/>
        <v>0</v>
      </c>
      <c r="P2354" s="5" t="str">
        <f t="shared" si="217"/>
        <v>Canceled/NoBackers</v>
      </c>
      <c r="Q2354" t="str">
        <f t="shared" si="216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8"/>
        <v>0</v>
      </c>
      <c r="P2355" s="5" t="str">
        <f t="shared" si="217"/>
        <v>Canceled/NoBackers</v>
      </c>
      <c r="Q2355" t="str">
        <f t="shared" si="216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8"/>
        <v>0</v>
      </c>
      <c r="P2356" s="5">
        <f t="shared" si="217"/>
        <v>25</v>
      </c>
      <c r="Q2356" t="str">
        <f t="shared" si="216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8"/>
        <v>1</v>
      </c>
      <c r="P2357" s="5">
        <f t="shared" si="217"/>
        <v>27.5</v>
      </c>
      <c r="Q2357" t="str">
        <f t="shared" si="216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8"/>
        <v>0</v>
      </c>
      <c r="P2358" s="5" t="str">
        <f t="shared" si="217"/>
        <v>Canceled/NoBackers</v>
      </c>
      <c r="Q2358" t="str">
        <f t="shared" si="216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8"/>
        <v>0</v>
      </c>
      <c r="P2359" s="5" t="str">
        <f t="shared" si="217"/>
        <v>Canceled/NoBackers</v>
      </c>
      <c r="Q2359" t="str">
        <f t="shared" si="216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8"/>
        <v>0</v>
      </c>
      <c r="P2360" s="5" t="str">
        <f t="shared" si="217"/>
        <v>Canceled/NoBackers</v>
      </c>
      <c r="Q2360" t="str">
        <f t="shared" si="216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8"/>
        <v>15</v>
      </c>
      <c r="P2361" s="5">
        <f t="shared" si="217"/>
        <v>367</v>
      </c>
      <c r="Q2361" t="str">
        <f t="shared" si="216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8"/>
        <v>0</v>
      </c>
      <c r="P2362" s="5">
        <f t="shared" si="217"/>
        <v>2</v>
      </c>
      <c r="Q2362" t="str">
        <f t="shared" si="216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8"/>
        <v>0</v>
      </c>
      <c r="P2363" s="5" t="str">
        <f t="shared" si="217"/>
        <v>Canceled/NoBackers</v>
      </c>
      <c r="Q2363" t="str">
        <f t="shared" si="216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8"/>
        <v>29</v>
      </c>
      <c r="P2364" s="5">
        <f t="shared" si="217"/>
        <v>60</v>
      </c>
      <c r="Q2364" t="str">
        <f t="shared" si="216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8"/>
        <v>0</v>
      </c>
      <c r="P2365" s="5" t="str">
        <f t="shared" si="217"/>
        <v>Canceled/NoBackers</v>
      </c>
      <c r="Q2365" t="str">
        <f t="shared" si="216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8"/>
        <v>0</v>
      </c>
      <c r="P2366" s="5" t="str">
        <f t="shared" si="217"/>
        <v>Canceled/NoBackers</v>
      </c>
      <c r="Q2366" t="str">
        <f t="shared" ref="Q2366:Q2429" si="222">LEFT(N2366,LEN(N2366)-LEN(R2366)-1)</f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8"/>
        <v>0</v>
      </c>
      <c r="P2367" s="5" t="str">
        <f t="shared" si="217"/>
        <v>Canceled/NoBackers</v>
      </c>
      <c r="Q2367" t="str">
        <f t="shared" si="222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8"/>
        <v>11</v>
      </c>
      <c r="P2368" s="5">
        <f t="shared" si="217"/>
        <v>97.41</v>
      </c>
      <c r="Q2368" t="str">
        <f t="shared" si="222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8"/>
        <v>1</v>
      </c>
      <c r="P2369" s="5">
        <f t="shared" si="217"/>
        <v>47.86</v>
      </c>
      <c r="Q2369" t="str">
        <f t="shared" si="222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8"/>
        <v>0</v>
      </c>
      <c r="P2370" s="5">
        <f t="shared" ref="P2370:P2433" si="223">IFERROR(ROUND(E2370/L2370, 2),"Canceled/NoBackers")</f>
        <v>50</v>
      </c>
      <c r="Q2370" t="str">
        <f t="shared" si="222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4">ROUND((E2371/D2371)*100, 0)</f>
        <v>0</v>
      </c>
      <c r="P2371" s="5" t="str">
        <f t="shared" si="223"/>
        <v>Canceled/NoBackers</v>
      </c>
      <c r="Q2371" t="str">
        <f t="shared" si="222"/>
        <v>technology</v>
      </c>
      <c r="R2371" t="str">
        <f t="shared" ref="R2371:R2434" si="225">RIGHT(N2371,LEN(N2371)-FIND("/",N2371))</f>
        <v>web</v>
      </c>
      <c r="S2371" s="9">
        <f t="shared" si="220"/>
        <v>42380.812627314815</v>
      </c>
      <c r="T2371" s="9">
        <f t="shared" si="221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4"/>
        <v>0</v>
      </c>
      <c r="P2372" s="5">
        <f t="shared" si="223"/>
        <v>20.5</v>
      </c>
      <c r="Q2372" t="str">
        <f t="shared" si="222"/>
        <v>technology</v>
      </c>
      <c r="R2372" t="str">
        <f t="shared" si="225"/>
        <v>web</v>
      </c>
      <c r="S2372" s="9">
        <f t="shared" ref="S2372:S2435" si="226">(((J2372/60)/60)/24)+DATE(1970,1,1)</f>
        <v>41961.18913194444</v>
      </c>
      <c r="T2372" s="9">
        <f t="shared" ref="T2372:T2435" si="227"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4"/>
        <v>0</v>
      </c>
      <c r="P2373" s="5" t="str">
        <f t="shared" si="223"/>
        <v>Canceled/NoBackers</v>
      </c>
      <c r="Q2373" t="str">
        <f t="shared" si="222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4"/>
        <v>3</v>
      </c>
      <c r="P2374" s="5">
        <f t="shared" si="223"/>
        <v>30</v>
      </c>
      <c r="Q2374" t="str">
        <f t="shared" si="222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4"/>
        <v>0</v>
      </c>
      <c r="P2375" s="5">
        <f t="shared" si="223"/>
        <v>50</v>
      </c>
      <c r="Q2375" t="str">
        <f t="shared" si="222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4"/>
        <v>0</v>
      </c>
      <c r="P2376" s="5">
        <f t="shared" si="223"/>
        <v>10</v>
      </c>
      <c r="Q2376" t="str">
        <f t="shared" si="222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4"/>
        <v>0</v>
      </c>
      <c r="P2377" s="5" t="str">
        <f t="shared" si="223"/>
        <v>Canceled/NoBackers</v>
      </c>
      <c r="Q2377" t="str">
        <f t="shared" si="222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4"/>
        <v>11</v>
      </c>
      <c r="P2378" s="5">
        <f t="shared" si="223"/>
        <v>81.58</v>
      </c>
      <c r="Q2378" t="str">
        <f t="shared" si="222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4"/>
        <v>0</v>
      </c>
      <c r="P2379" s="5" t="str">
        <f t="shared" si="223"/>
        <v>Canceled/NoBackers</v>
      </c>
      <c r="Q2379" t="str">
        <f t="shared" si="222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4"/>
        <v>0</v>
      </c>
      <c r="P2380" s="5" t="str">
        <f t="shared" si="223"/>
        <v>Canceled/NoBackers</v>
      </c>
      <c r="Q2380" t="str">
        <f t="shared" si="222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4"/>
        <v>0</v>
      </c>
      <c r="P2381" s="5" t="str">
        <f t="shared" si="223"/>
        <v>Canceled/NoBackers</v>
      </c>
      <c r="Q2381" t="str">
        <f t="shared" si="222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4"/>
        <v>0</v>
      </c>
      <c r="P2382" s="5">
        <f t="shared" si="223"/>
        <v>18.329999999999998</v>
      </c>
      <c r="Q2382" t="str">
        <f t="shared" si="222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4"/>
        <v>2</v>
      </c>
      <c r="P2383" s="5">
        <f t="shared" si="223"/>
        <v>224.43</v>
      </c>
      <c r="Q2383" t="str">
        <f t="shared" si="222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4"/>
        <v>3</v>
      </c>
      <c r="P2384" s="5">
        <f t="shared" si="223"/>
        <v>37.5</v>
      </c>
      <c r="Q2384" t="str">
        <f t="shared" si="222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4"/>
        <v>4</v>
      </c>
      <c r="P2385" s="5">
        <f t="shared" si="223"/>
        <v>145</v>
      </c>
      <c r="Q2385" t="str">
        <f t="shared" si="222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4"/>
        <v>1</v>
      </c>
      <c r="P2386" s="5">
        <f t="shared" si="223"/>
        <v>1</v>
      </c>
      <c r="Q2386" t="str">
        <f t="shared" si="222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4"/>
        <v>1</v>
      </c>
      <c r="P2387" s="5">
        <f t="shared" si="223"/>
        <v>112.57</v>
      </c>
      <c r="Q2387" t="str">
        <f t="shared" si="222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4"/>
        <v>0</v>
      </c>
      <c r="P2388" s="5" t="str">
        <f t="shared" si="223"/>
        <v>Canceled/NoBackers</v>
      </c>
      <c r="Q2388" t="str">
        <f t="shared" si="222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4"/>
        <v>1</v>
      </c>
      <c r="P2389" s="5">
        <f t="shared" si="223"/>
        <v>342</v>
      </c>
      <c r="Q2389" t="str">
        <f t="shared" si="222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4"/>
        <v>1</v>
      </c>
      <c r="P2390" s="5">
        <f t="shared" si="223"/>
        <v>57.88</v>
      </c>
      <c r="Q2390" t="str">
        <f t="shared" si="222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4"/>
        <v>0</v>
      </c>
      <c r="P2391" s="5">
        <f t="shared" si="223"/>
        <v>30</v>
      </c>
      <c r="Q2391" t="str">
        <f t="shared" si="222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4"/>
        <v>0</v>
      </c>
      <c r="P2392" s="5" t="str">
        <f t="shared" si="223"/>
        <v>Canceled/NoBackers</v>
      </c>
      <c r="Q2392" t="str">
        <f t="shared" si="222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4"/>
        <v>0</v>
      </c>
      <c r="P2393" s="5">
        <f t="shared" si="223"/>
        <v>25</v>
      </c>
      <c r="Q2393" t="str">
        <f t="shared" si="222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4"/>
        <v>0</v>
      </c>
      <c r="P2394" s="5" t="str">
        <f t="shared" si="223"/>
        <v>Canceled/NoBackers</v>
      </c>
      <c r="Q2394" t="str">
        <f t="shared" si="222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4"/>
        <v>0</v>
      </c>
      <c r="P2395" s="5">
        <f t="shared" si="223"/>
        <v>50</v>
      </c>
      <c r="Q2395" t="str">
        <f t="shared" si="222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4"/>
        <v>0</v>
      </c>
      <c r="P2396" s="5">
        <f t="shared" si="223"/>
        <v>1.5</v>
      </c>
      <c r="Q2396" t="str">
        <f t="shared" si="222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4"/>
        <v>0</v>
      </c>
      <c r="P2397" s="5" t="str">
        <f t="shared" si="223"/>
        <v>Canceled/NoBackers</v>
      </c>
      <c r="Q2397" t="str">
        <f t="shared" si="222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4"/>
        <v>0</v>
      </c>
      <c r="P2398" s="5">
        <f t="shared" si="223"/>
        <v>10</v>
      </c>
      <c r="Q2398" t="str">
        <f t="shared" si="222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4"/>
        <v>0</v>
      </c>
      <c r="P2399" s="5" t="str">
        <f t="shared" si="223"/>
        <v>Canceled/NoBackers</v>
      </c>
      <c r="Q2399" t="str">
        <f t="shared" si="222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4"/>
        <v>0</v>
      </c>
      <c r="P2400" s="5" t="str">
        <f t="shared" si="223"/>
        <v>Canceled/NoBackers</v>
      </c>
      <c r="Q2400" t="str">
        <f t="shared" si="222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4"/>
        <v>0</v>
      </c>
      <c r="P2401" s="5" t="str">
        <f t="shared" si="223"/>
        <v>Canceled/NoBackers</v>
      </c>
      <c r="Q2401" t="str">
        <f t="shared" si="222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4"/>
        <v>0</v>
      </c>
      <c r="P2402" s="5" t="str">
        <f t="shared" si="223"/>
        <v>Canceled/NoBackers</v>
      </c>
      <c r="Q2402" t="str">
        <f t="shared" si="222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4"/>
        <v>1</v>
      </c>
      <c r="P2403" s="5">
        <f t="shared" si="223"/>
        <v>22.33</v>
      </c>
      <c r="Q2403" t="str">
        <f t="shared" si="222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4"/>
        <v>0</v>
      </c>
      <c r="P2404" s="5">
        <f t="shared" si="223"/>
        <v>52</v>
      </c>
      <c r="Q2404" t="str">
        <f t="shared" si="222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4"/>
        <v>17</v>
      </c>
      <c r="P2405" s="5">
        <f t="shared" si="223"/>
        <v>16.829999999999998</v>
      </c>
      <c r="Q2405" t="str">
        <f t="shared" si="222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4"/>
        <v>0</v>
      </c>
      <c r="P2406" s="5" t="str">
        <f t="shared" si="223"/>
        <v>Canceled/NoBackers</v>
      </c>
      <c r="Q2406" t="str">
        <f t="shared" si="222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4"/>
        <v>23</v>
      </c>
      <c r="P2407" s="5">
        <f t="shared" si="223"/>
        <v>56.3</v>
      </c>
      <c r="Q2407" t="str">
        <f t="shared" si="222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4"/>
        <v>41</v>
      </c>
      <c r="P2408" s="5">
        <f t="shared" si="223"/>
        <v>84.06</v>
      </c>
      <c r="Q2408" t="str">
        <f t="shared" si="222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4"/>
        <v>25</v>
      </c>
      <c r="P2409" s="5">
        <f t="shared" si="223"/>
        <v>168.39</v>
      </c>
      <c r="Q2409" t="str">
        <f t="shared" si="222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4"/>
        <v>0</v>
      </c>
      <c r="P2410" s="5">
        <f t="shared" si="223"/>
        <v>15</v>
      </c>
      <c r="Q2410" t="str">
        <f t="shared" si="222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4"/>
        <v>2</v>
      </c>
      <c r="P2411" s="5">
        <f t="shared" si="223"/>
        <v>76.67</v>
      </c>
      <c r="Q2411" t="str">
        <f t="shared" si="222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4"/>
        <v>0</v>
      </c>
      <c r="P2412" s="5" t="str">
        <f t="shared" si="223"/>
        <v>Canceled/NoBackers</v>
      </c>
      <c r="Q2412" t="str">
        <f t="shared" si="222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4"/>
        <v>1</v>
      </c>
      <c r="P2413" s="5">
        <f t="shared" si="223"/>
        <v>50.33</v>
      </c>
      <c r="Q2413" t="str">
        <f t="shared" si="222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4"/>
        <v>0</v>
      </c>
      <c r="P2414" s="5" t="str">
        <f t="shared" si="223"/>
        <v>Canceled/NoBackers</v>
      </c>
      <c r="Q2414" t="str">
        <f t="shared" si="222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4"/>
        <v>1</v>
      </c>
      <c r="P2415" s="5">
        <f t="shared" si="223"/>
        <v>8.33</v>
      </c>
      <c r="Q2415" t="str">
        <f t="shared" si="222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4"/>
        <v>3</v>
      </c>
      <c r="P2416" s="5">
        <f t="shared" si="223"/>
        <v>35.380000000000003</v>
      </c>
      <c r="Q2416" t="str">
        <f t="shared" si="222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4"/>
        <v>1</v>
      </c>
      <c r="P2417" s="5">
        <f t="shared" si="223"/>
        <v>55.83</v>
      </c>
      <c r="Q2417" t="str">
        <f t="shared" si="222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4"/>
        <v>0</v>
      </c>
      <c r="P2418" s="5">
        <f t="shared" si="223"/>
        <v>5</v>
      </c>
      <c r="Q2418" t="str">
        <f t="shared" si="222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4"/>
        <v>0</v>
      </c>
      <c r="P2419" s="5" t="str">
        <f t="shared" si="223"/>
        <v>Canceled/NoBackers</v>
      </c>
      <c r="Q2419" t="str">
        <f t="shared" si="222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4"/>
        <v>0</v>
      </c>
      <c r="P2420" s="5">
        <f t="shared" si="223"/>
        <v>1</v>
      </c>
      <c r="Q2420" t="str">
        <f t="shared" si="222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4"/>
        <v>0</v>
      </c>
      <c r="P2421" s="5" t="str">
        <f t="shared" si="223"/>
        <v>Canceled/NoBackers</v>
      </c>
      <c r="Q2421" t="str">
        <f t="shared" si="222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4"/>
        <v>15</v>
      </c>
      <c r="P2422" s="5">
        <f t="shared" si="223"/>
        <v>69.47</v>
      </c>
      <c r="Q2422" t="str">
        <f t="shared" si="222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4"/>
        <v>0</v>
      </c>
      <c r="P2423" s="5">
        <f t="shared" si="223"/>
        <v>1</v>
      </c>
      <c r="Q2423" t="str">
        <f t="shared" si="222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4"/>
        <v>0</v>
      </c>
      <c r="P2424" s="5">
        <f t="shared" si="223"/>
        <v>1</v>
      </c>
      <c r="Q2424" t="str">
        <f t="shared" si="222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4"/>
        <v>0</v>
      </c>
      <c r="P2425" s="5">
        <f t="shared" si="223"/>
        <v>8</v>
      </c>
      <c r="Q2425" t="str">
        <f t="shared" si="222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4"/>
        <v>1</v>
      </c>
      <c r="P2426" s="5">
        <f t="shared" si="223"/>
        <v>34.44</v>
      </c>
      <c r="Q2426" t="str">
        <f t="shared" si="222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4"/>
        <v>0</v>
      </c>
      <c r="P2427" s="5">
        <f t="shared" si="223"/>
        <v>1</v>
      </c>
      <c r="Q2427" t="str">
        <f t="shared" si="222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4"/>
        <v>0</v>
      </c>
      <c r="P2428" s="5" t="str">
        <f t="shared" si="223"/>
        <v>Canceled/NoBackers</v>
      </c>
      <c r="Q2428" t="str">
        <f t="shared" si="222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4"/>
        <v>0</v>
      </c>
      <c r="P2429" s="5">
        <f t="shared" si="223"/>
        <v>1</v>
      </c>
      <c r="Q2429" t="str">
        <f t="shared" si="222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4"/>
        <v>0</v>
      </c>
      <c r="P2430" s="5">
        <f t="shared" si="223"/>
        <v>1</v>
      </c>
      <c r="Q2430" t="str">
        <f t="shared" ref="Q2430:Q2493" si="228">LEFT(N2430,LEN(N2430)-LEN(R2430)-1)</f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4"/>
        <v>1</v>
      </c>
      <c r="P2431" s="5">
        <f t="shared" si="223"/>
        <v>501.25</v>
      </c>
      <c r="Q2431" t="str">
        <f t="shared" si="228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4"/>
        <v>1</v>
      </c>
      <c r="P2432" s="5">
        <f t="shared" si="223"/>
        <v>10.5</v>
      </c>
      <c r="Q2432" t="str">
        <f t="shared" si="228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4"/>
        <v>0</v>
      </c>
      <c r="P2433" s="5">
        <f t="shared" si="223"/>
        <v>1</v>
      </c>
      <c r="Q2433" t="str">
        <f t="shared" si="228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4"/>
        <v>0</v>
      </c>
      <c r="P2434" s="5">
        <f t="shared" ref="P2434:P2497" si="229">IFERROR(ROUND(E2434/L2434, 2),"Canceled/NoBackers")</f>
        <v>1</v>
      </c>
      <c r="Q2434" t="str">
        <f t="shared" si="228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0">ROUND((E2435/D2435)*100, 0)</f>
        <v>0</v>
      </c>
      <c r="P2435" s="5" t="str">
        <f t="shared" si="229"/>
        <v>Canceled/NoBackers</v>
      </c>
      <c r="Q2435" t="str">
        <f t="shared" si="228"/>
        <v>food</v>
      </c>
      <c r="R2435" t="str">
        <f t="shared" ref="R2435:R2498" si="231">RIGHT(N2435,LEN(N2435)-FIND("/",N2435))</f>
        <v>food trucks</v>
      </c>
      <c r="S2435" s="9">
        <f t="shared" si="226"/>
        <v>42397.89980324074</v>
      </c>
      <c r="T2435" s="9">
        <f t="shared" si="227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0"/>
        <v>0</v>
      </c>
      <c r="P2436" s="5">
        <f t="shared" si="229"/>
        <v>13</v>
      </c>
      <c r="Q2436" t="str">
        <f t="shared" si="228"/>
        <v>food</v>
      </c>
      <c r="R2436" t="str">
        <f t="shared" si="231"/>
        <v>food trucks</v>
      </c>
      <c r="S2436" s="9">
        <f t="shared" ref="S2436:S2499" si="232">(((J2436/60)/60)/24)+DATE(1970,1,1)</f>
        <v>42180.18604166666</v>
      </c>
      <c r="T2436" s="9">
        <f t="shared" ref="T2436:T2499" si="233"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0"/>
        <v>0</v>
      </c>
      <c r="P2437" s="5">
        <f t="shared" si="229"/>
        <v>306</v>
      </c>
      <c r="Q2437" t="str">
        <f t="shared" si="228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0"/>
        <v>0</v>
      </c>
      <c r="P2438" s="5">
        <f t="shared" si="229"/>
        <v>22.5</v>
      </c>
      <c r="Q2438" t="str">
        <f t="shared" si="228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0"/>
        <v>0</v>
      </c>
      <c r="P2439" s="5" t="str">
        <f t="shared" si="229"/>
        <v>Canceled/NoBackers</v>
      </c>
      <c r="Q2439" t="str">
        <f t="shared" si="228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0"/>
        <v>0</v>
      </c>
      <c r="P2440" s="5">
        <f t="shared" si="229"/>
        <v>50</v>
      </c>
      <c r="Q2440" t="str">
        <f t="shared" si="228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0"/>
        <v>0</v>
      </c>
      <c r="P2441" s="5" t="str">
        <f t="shared" si="229"/>
        <v>Canceled/NoBackers</v>
      </c>
      <c r="Q2441" t="str">
        <f t="shared" si="228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0"/>
        <v>0</v>
      </c>
      <c r="P2442" s="5">
        <f t="shared" si="229"/>
        <v>5</v>
      </c>
      <c r="Q2442" t="str">
        <f t="shared" si="228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0"/>
        <v>108</v>
      </c>
      <c r="P2443" s="5">
        <f t="shared" si="229"/>
        <v>74.23</v>
      </c>
      <c r="Q2443" t="str">
        <f t="shared" si="228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0"/>
        <v>126</v>
      </c>
      <c r="P2444" s="5">
        <f t="shared" si="229"/>
        <v>81.25</v>
      </c>
      <c r="Q2444" t="str">
        <f t="shared" si="228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0"/>
        <v>203</v>
      </c>
      <c r="P2445" s="5">
        <f t="shared" si="229"/>
        <v>130.22999999999999</v>
      </c>
      <c r="Q2445" t="str">
        <f t="shared" si="228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0"/>
        <v>109</v>
      </c>
      <c r="P2446" s="5">
        <f t="shared" si="229"/>
        <v>53.41</v>
      </c>
      <c r="Q2446" t="str">
        <f t="shared" si="228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0"/>
        <v>173</v>
      </c>
      <c r="P2447" s="5">
        <f t="shared" si="229"/>
        <v>75.13</v>
      </c>
      <c r="Q2447" t="str">
        <f t="shared" si="228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0"/>
        <v>168</v>
      </c>
      <c r="P2448" s="5">
        <f t="shared" si="229"/>
        <v>75.67</v>
      </c>
      <c r="Q2448" t="str">
        <f t="shared" si="228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0"/>
        <v>427</v>
      </c>
      <c r="P2449" s="5">
        <f t="shared" si="229"/>
        <v>31.69</v>
      </c>
      <c r="Q2449" t="str">
        <f t="shared" si="228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0"/>
        <v>108</v>
      </c>
      <c r="P2450" s="5">
        <f t="shared" si="229"/>
        <v>47.78</v>
      </c>
      <c r="Q2450" t="str">
        <f t="shared" si="228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0"/>
        <v>108</v>
      </c>
      <c r="P2451" s="5">
        <f t="shared" si="229"/>
        <v>90</v>
      </c>
      <c r="Q2451" t="str">
        <f t="shared" si="228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0"/>
        <v>102</v>
      </c>
      <c r="P2452" s="5">
        <f t="shared" si="229"/>
        <v>149.31</v>
      </c>
      <c r="Q2452" t="str">
        <f t="shared" si="228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0"/>
        <v>115</v>
      </c>
      <c r="P2453" s="5">
        <f t="shared" si="229"/>
        <v>62.07</v>
      </c>
      <c r="Q2453" t="str">
        <f t="shared" si="228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0"/>
        <v>134</v>
      </c>
      <c r="P2454" s="5">
        <f t="shared" si="229"/>
        <v>53.4</v>
      </c>
      <c r="Q2454" t="str">
        <f t="shared" si="228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0"/>
        <v>155</v>
      </c>
      <c r="P2455" s="5">
        <f t="shared" si="229"/>
        <v>69.27</v>
      </c>
      <c r="Q2455" t="str">
        <f t="shared" si="228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0"/>
        <v>101</v>
      </c>
      <c r="P2456" s="5">
        <f t="shared" si="229"/>
        <v>271.51</v>
      </c>
      <c r="Q2456" t="str">
        <f t="shared" si="228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0"/>
        <v>182</v>
      </c>
      <c r="P2457" s="5">
        <f t="shared" si="229"/>
        <v>34.130000000000003</v>
      </c>
      <c r="Q2457" t="str">
        <f t="shared" si="228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0"/>
        <v>181</v>
      </c>
      <c r="P2458" s="5">
        <f t="shared" si="229"/>
        <v>40.49</v>
      </c>
      <c r="Q2458" t="str">
        <f t="shared" si="228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0"/>
        <v>102</v>
      </c>
      <c r="P2459" s="5">
        <f t="shared" si="229"/>
        <v>189.76</v>
      </c>
      <c r="Q2459" t="str">
        <f t="shared" si="228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0"/>
        <v>110</v>
      </c>
      <c r="P2460" s="5">
        <f t="shared" si="229"/>
        <v>68.86</v>
      </c>
      <c r="Q2460" t="str">
        <f t="shared" si="228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0"/>
        <v>102</v>
      </c>
      <c r="P2461" s="5">
        <f t="shared" si="229"/>
        <v>108.78</v>
      </c>
      <c r="Q2461" t="str">
        <f t="shared" si="228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0"/>
        <v>101</v>
      </c>
      <c r="P2462" s="5">
        <f t="shared" si="229"/>
        <v>125.99</v>
      </c>
      <c r="Q2462" t="str">
        <f t="shared" si="228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0"/>
        <v>104</v>
      </c>
      <c r="P2463" s="5">
        <f t="shared" si="229"/>
        <v>90.52</v>
      </c>
      <c r="Q2463" t="str">
        <f t="shared" si="228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0"/>
        <v>111</v>
      </c>
      <c r="P2464" s="5">
        <f t="shared" si="229"/>
        <v>28.88</v>
      </c>
      <c r="Q2464" t="str">
        <f t="shared" si="228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0"/>
        <v>116</v>
      </c>
      <c r="P2465" s="5">
        <f t="shared" si="229"/>
        <v>31</v>
      </c>
      <c r="Q2465" t="str">
        <f t="shared" si="228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0"/>
        <v>111</v>
      </c>
      <c r="P2466" s="5">
        <f t="shared" si="229"/>
        <v>51.67</v>
      </c>
      <c r="Q2466" t="str">
        <f t="shared" si="228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0"/>
        <v>180</v>
      </c>
      <c r="P2467" s="5">
        <f t="shared" si="229"/>
        <v>26.27</v>
      </c>
      <c r="Q2467" t="str">
        <f t="shared" si="228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0"/>
        <v>100</v>
      </c>
      <c r="P2468" s="5">
        <f t="shared" si="229"/>
        <v>48.08</v>
      </c>
      <c r="Q2468" t="str">
        <f t="shared" si="228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0"/>
        <v>119</v>
      </c>
      <c r="P2469" s="5">
        <f t="shared" si="229"/>
        <v>27.56</v>
      </c>
      <c r="Q2469" t="str">
        <f t="shared" si="228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0"/>
        <v>107</v>
      </c>
      <c r="P2470" s="5">
        <f t="shared" si="229"/>
        <v>36.97</v>
      </c>
      <c r="Q2470" t="str">
        <f t="shared" si="228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0"/>
        <v>114</v>
      </c>
      <c r="P2471" s="5">
        <f t="shared" si="229"/>
        <v>29.02</v>
      </c>
      <c r="Q2471" t="str">
        <f t="shared" si="228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0"/>
        <v>103</v>
      </c>
      <c r="P2472" s="5">
        <f t="shared" si="229"/>
        <v>28.66</v>
      </c>
      <c r="Q2472" t="str">
        <f t="shared" si="228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0"/>
        <v>128</v>
      </c>
      <c r="P2473" s="5">
        <f t="shared" si="229"/>
        <v>37.65</v>
      </c>
      <c r="Q2473" t="str">
        <f t="shared" si="228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0"/>
        <v>136</v>
      </c>
      <c r="P2474" s="5">
        <f t="shared" si="229"/>
        <v>97.9</v>
      </c>
      <c r="Q2474" t="str">
        <f t="shared" si="228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0"/>
        <v>100</v>
      </c>
      <c r="P2475" s="5">
        <f t="shared" si="229"/>
        <v>42.55</v>
      </c>
      <c r="Q2475" t="str">
        <f t="shared" si="228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0"/>
        <v>100</v>
      </c>
      <c r="P2476" s="5">
        <f t="shared" si="229"/>
        <v>131.58000000000001</v>
      </c>
      <c r="Q2476" t="str">
        <f t="shared" si="228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0"/>
        <v>105</v>
      </c>
      <c r="P2477" s="5">
        <f t="shared" si="229"/>
        <v>32.32</v>
      </c>
      <c r="Q2477" t="str">
        <f t="shared" si="228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0"/>
        <v>105</v>
      </c>
      <c r="P2478" s="5">
        <f t="shared" si="229"/>
        <v>61.1</v>
      </c>
      <c r="Q2478" t="str">
        <f t="shared" si="228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0"/>
        <v>171</v>
      </c>
      <c r="P2479" s="5">
        <f t="shared" si="229"/>
        <v>31.34</v>
      </c>
      <c r="Q2479" t="str">
        <f t="shared" si="228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0"/>
        <v>128</v>
      </c>
      <c r="P2480" s="5">
        <f t="shared" si="229"/>
        <v>129.11000000000001</v>
      </c>
      <c r="Q2480" t="str">
        <f t="shared" si="228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0"/>
        <v>133</v>
      </c>
      <c r="P2481" s="5">
        <f t="shared" si="229"/>
        <v>25.02</v>
      </c>
      <c r="Q2481" t="str">
        <f t="shared" si="228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0"/>
        <v>100</v>
      </c>
      <c r="P2482" s="5">
        <f t="shared" si="229"/>
        <v>250</v>
      </c>
      <c r="Q2482" t="str">
        <f t="shared" si="228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0"/>
        <v>113</v>
      </c>
      <c r="P2483" s="5">
        <f t="shared" si="229"/>
        <v>47.54</v>
      </c>
      <c r="Q2483" t="str">
        <f t="shared" si="228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0"/>
        <v>100</v>
      </c>
      <c r="P2484" s="5">
        <f t="shared" si="229"/>
        <v>40.04</v>
      </c>
      <c r="Q2484" t="str">
        <f t="shared" si="228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0"/>
        <v>114</v>
      </c>
      <c r="P2485" s="5">
        <f t="shared" si="229"/>
        <v>65.84</v>
      </c>
      <c r="Q2485" t="str">
        <f t="shared" si="228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0"/>
        <v>119</v>
      </c>
      <c r="P2486" s="5">
        <f t="shared" si="229"/>
        <v>46.4</v>
      </c>
      <c r="Q2486" t="str">
        <f t="shared" si="228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0"/>
        <v>103</v>
      </c>
      <c r="P2487" s="5">
        <f t="shared" si="229"/>
        <v>50.37</v>
      </c>
      <c r="Q2487" t="str">
        <f t="shared" si="228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0"/>
        <v>266</v>
      </c>
      <c r="P2488" s="5">
        <f t="shared" si="229"/>
        <v>26.57</v>
      </c>
      <c r="Q2488" t="str">
        <f t="shared" si="228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0"/>
        <v>100</v>
      </c>
      <c r="P2489" s="5">
        <f t="shared" si="229"/>
        <v>39.49</v>
      </c>
      <c r="Q2489" t="str">
        <f t="shared" si="228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0"/>
        <v>107</v>
      </c>
      <c r="P2490" s="5">
        <f t="shared" si="229"/>
        <v>49.25</v>
      </c>
      <c r="Q2490" t="str">
        <f t="shared" si="228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0"/>
        <v>134</v>
      </c>
      <c r="P2491" s="5">
        <f t="shared" si="229"/>
        <v>62.38</v>
      </c>
      <c r="Q2491" t="str">
        <f t="shared" si="228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0"/>
        <v>121</v>
      </c>
      <c r="P2492" s="5">
        <f t="shared" si="229"/>
        <v>37.94</v>
      </c>
      <c r="Q2492" t="str">
        <f t="shared" si="228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0"/>
        <v>103</v>
      </c>
      <c r="P2493" s="5">
        <f t="shared" si="229"/>
        <v>51.6</v>
      </c>
      <c r="Q2493" t="str">
        <f t="shared" si="228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0"/>
        <v>125</v>
      </c>
      <c r="P2494" s="5">
        <f t="shared" si="229"/>
        <v>27.78</v>
      </c>
      <c r="Q2494" t="str">
        <f t="shared" ref="Q2494:Q2557" si="234">LEFT(N2494,LEN(N2494)-LEN(R2494)-1)</f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0"/>
        <v>129</v>
      </c>
      <c r="P2495" s="5">
        <f t="shared" si="229"/>
        <v>99.38</v>
      </c>
      <c r="Q2495" t="str">
        <f t="shared" si="234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0"/>
        <v>101</v>
      </c>
      <c r="P2496" s="5">
        <f t="shared" si="229"/>
        <v>38.85</v>
      </c>
      <c r="Q2496" t="str">
        <f t="shared" si="234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0"/>
        <v>128</v>
      </c>
      <c r="P2497" s="5">
        <f t="shared" si="229"/>
        <v>45.55</v>
      </c>
      <c r="Q2497" t="str">
        <f t="shared" si="234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0"/>
        <v>100</v>
      </c>
      <c r="P2498" s="5">
        <f t="shared" ref="P2498:P2561" si="235">IFERROR(ROUND(E2498/L2498, 2),"Canceled/NoBackers")</f>
        <v>600</v>
      </c>
      <c r="Q2498" t="str">
        <f t="shared" si="234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6">ROUND((E2499/D2499)*100, 0)</f>
        <v>113</v>
      </c>
      <c r="P2499" s="5">
        <f t="shared" si="235"/>
        <v>80.55</v>
      </c>
      <c r="Q2499" t="str">
        <f t="shared" si="234"/>
        <v>music</v>
      </c>
      <c r="R2499" t="str">
        <f t="shared" ref="R2499:R2562" si="237">RIGHT(N2499,LEN(N2499)-FIND("/",N2499))</f>
        <v>indie rock</v>
      </c>
      <c r="S2499" s="9">
        <f t="shared" si="232"/>
        <v>40730.878912037035</v>
      </c>
      <c r="T2499" s="9">
        <f t="shared" si="233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6"/>
        <v>106</v>
      </c>
      <c r="P2500" s="5">
        <f t="shared" si="235"/>
        <v>52.8</v>
      </c>
      <c r="Q2500" t="str">
        <f t="shared" si="234"/>
        <v>music</v>
      </c>
      <c r="R2500" t="str">
        <f t="shared" si="237"/>
        <v>indie rock</v>
      </c>
      <c r="S2500" s="9">
        <f t="shared" ref="S2500:S2563" si="238">(((J2500/60)/60)/24)+DATE(1970,1,1)</f>
        <v>42017.967442129629</v>
      </c>
      <c r="T2500" s="9">
        <f t="shared" ref="T2500:T2563" si="239"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6"/>
        <v>203</v>
      </c>
      <c r="P2501" s="5">
        <f t="shared" si="235"/>
        <v>47.68</v>
      </c>
      <c r="Q2501" t="str">
        <f t="shared" si="234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6"/>
        <v>113</v>
      </c>
      <c r="P2502" s="5">
        <f t="shared" si="235"/>
        <v>23.45</v>
      </c>
      <c r="Q2502" t="str">
        <f t="shared" si="234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6"/>
        <v>3</v>
      </c>
      <c r="P2503" s="5">
        <f t="shared" si="235"/>
        <v>40.14</v>
      </c>
      <c r="Q2503" t="str">
        <f t="shared" si="234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6"/>
        <v>0</v>
      </c>
      <c r="P2504" s="5">
        <f t="shared" si="235"/>
        <v>17.2</v>
      </c>
      <c r="Q2504" t="str">
        <f t="shared" si="234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6"/>
        <v>0</v>
      </c>
      <c r="P2505" s="5" t="str">
        <f t="shared" si="235"/>
        <v>Canceled/NoBackers</v>
      </c>
      <c r="Q2505" t="str">
        <f t="shared" si="234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6"/>
        <v>0</v>
      </c>
      <c r="P2506" s="5" t="str">
        <f t="shared" si="235"/>
        <v>Canceled/NoBackers</v>
      </c>
      <c r="Q2506" t="str">
        <f t="shared" si="234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6"/>
        <v>0</v>
      </c>
      <c r="P2507" s="5" t="str">
        <f t="shared" si="235"/>
        <v>Canceled/NoBackers</v>
      </c>
      <c r="Q2507" t="str">
        <f t="shared" si="234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6"/>
        <v>1</v>
      </c>
      <c r="P2508" s="5">
        <f t="shared" si="235"/>
        <v>15</v>
      </c>
      <c r="Q2508" t="str">
        <f t="shared" si="234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6"/>
        <v>0</v>
      </c>
      <c r="P2509" s="5" t="str">
        <f t="shared" si="235"/>
        <v>Canceled/NoBackers</v>
      </c>
      <c r="Q2509" t="str">
        <f t="shared" si="234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6"/>
        <v>0</v>
      </c>
      <c r="P2510" s="5" t="str">
        <f t="shared" si="235"/>
        <v>Canceled/NoBackers</v>
      </c>
      <c r="Q2510" t="str">
        <f t="shared" si="234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6"/>
        <v>1</v>
      </c>
      <c r="P2511" s="5">
        <f t="shared" si="235"/>
        <v>35.71</v>
      </c>
      <c r="Q2511" t="str">
        <f t="shared" si="234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6"/>
        <v>0</v>
      </c>
      <c r="P2512" s="5">
        <f t="shared" si="235"/>
        <v>37.5</v>
      </c>
      <c r="Q2512" t="str">
        <f t="shared" si="234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6"/>
        <v>0</v>
      </c>
      <c r="P2513" s="5" t="str">
        <f t="shared" si="235"/>
        <v>Canceled/NoBackers</v>
      </c>
      <c r="Q2513" t="str">
        <f t="shared" si="234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6"/>
        <v>0</v>
      </c>
      <c r="P2514" s="5" t="str">
        <f t="shared" si="235"/>
        <v>Canceled/NoBackers</v>
      </c>
      <c r="Q2514" t="str">
        <f t="shared" si="234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6"/>
        <v>0</v>
      </c>
      <c r="P2515" s="5" t="str">
        <f t="shared" si="235"/>
        <v>Canceled/NoBackers</v>
      </c>
      <c r="Q2515" t="str">
        <f t="shared" si="234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6"/>
        <v>2</v>
      </c>
      <c r="P2516" s="5">
        <f t="shared" si="235"/>
        <v>52.5</v>
      </c>
      <c r="Q2516" t="str">
        <f t="shared" si="234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6"/>
        <v>19</v>
      </c>
      <c r="P2517" s="5">
        <f t="shared" si="235"/>
        <v>77.5</v>
      </c>
      <c r="Q2517" t="str">
        <f t="shared" si="234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6"/>
        <v>0</v>
      </c>
      <c r="P2518" s="5" t="str">
        <f t="shared" si="235"/>
        <v>Canceled/NoBackers</v>
      </c>
      <c r="Q2518" t="str">
        <f t="shared" si="234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6"/>
        <v>10</v>
      </c>
      <c r="P2519" s="5">
        <f t="shared" si="235"/>
        <v>53.55</v>
      </c>
      <c r="Q2519" t="str">
        <f t="shared" si="234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6"/>
        <v>0</v>
      </c>
      <c r="P2520" s="5" t="str">
        <f t="shared" si="235"/>
        <v>Canceled/NoBackers</v>
      </c>
      <c r="Q2520" t="str">
        <f t="shared" si="234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6"/>
        <v>0</v>
      </c>
      <c r="P2521" s="5">
        <f t="shared" si="235"/>
        <v>16.25</v>
      </c>
      <c r="Q2521" t="str">
        <f t="shared" si="234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6"/>
        <v>0</v>
      </c>
      <c r="P2522" s="5" t="str">
        <f t="shared" si="235"/>
        <v>Canceled/NoBackers</v>
      </c>
      <c r="Q2522" t="str">
        <f t="shared" si="234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6"/>
        <v>109</v>
      </c>
      <c r="P2523" s="5">
        <f t="shared" si="235"/>
        <v>103.68</v>
      </c>
      <c r="Q2523" t="str">
        <f t="shared" si="234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6"/>
        <v>100</v>
      </c>
      <c r="P2524" s="5">
        <f t="shared" si="235"/>
        <v>185.19</v>
      </c>
      <c r="Q2524" t="str">
        <f t="shared" si="234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6"/>
        <v>156</v>
      </c>
      <c r="P2525" s="5">
        <f t="shared" si="235"/>
        <v>54.15</v>
      </c>
      <c r="Q2525" t="str">
        <f t="shared" si="234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6"/>
        <v>102</v>
      </c>
      <c r="P2526" s="5">
        <f t="shared" si="235"/>
        <v>177.21</v>
      </c>
      <c r="Q2526" t="str">
        <f t="shared" si="234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6"/>
        <v>100</v>
      </c>
      <c r="P2527" s="5">
        <f t="shared" si="235"/>
        <v>100.33</v>
      </c>
      <c r="Q2527" t="str">
        <f t="shared" si="234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6"/>
        <v>113</v>
      </c>
      <c r="P2528" s="5">
        <f t="shared" si="235"/>
        <v>136.91</v>
      </c>
      <c r="Q2528" t="str">
        <f t="shared" si="234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6"/>
        <v>102</v>
      </c>
      <c r="P2529" s="5">
        <f t="shared" si="235"/>
        <v>57.54</v>
      </c>
      <c r="Q2529" t="str">
        <f t="shared" si="234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6"/>
        <v>107</v>
      </c>
      <c r="P2530" s="5">
        <f t="shared" si="235"/>
        <v>52.96</v>
      </c>
      <c r="Q2530" t="str">
        <f t="shared" si="234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6"/>
        <v>104</v>
      </c>
      <c r="P2531" s="5">
        <f t="shared" si="235"/>
        <v>82.33</v>
      </c>
      <c r="Q2531" t="str">
        <f t="shared" si="234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6"/>
        <v>100</v>
      </c>
      <c r="P2532" s="5">
        <f t="shared" si="235"/>
        <v>135.41999999999999</v>
      </c>
      <c r="Q2532" t="str">
        <f t="shared" si="234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6"/>
        <v>100</v>
      </c>
      <c r="P2533" s="5">
        <f t="shared" si="235"/>
        <v>74.069999999999993</v>
      </c>
      <c r="Q2533" t="str">
        <f t="shared" si="234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6"/>
        <v>126</v>
      </c>
      <c r="P2534" s="5">
        <f t="shared" si="235"/>
        <v>84.08</v>
      </c>
      <c r="Q2534" t="str">
        <f t="shared" si="234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6"/>
        <v>111</v>
      </c>
      <c r="P2535" s="5">
        <f t="shared" si="235"/>
        <v>61.03</v>
      </c>
      <c r="Q2535" t="str">
        <f t="shared" si="234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6"/>
        <v>105</v>
      </c>
      <c r="P2536" s="5">
        <f t="shared" si="235"/>
        <v>150</v>
      </c>
      <c r="Q2536" t="str">
        <f t="shared" si="234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6"/>
        <v>104</v>
      </c>
      <c r="P2537" s="5">
        <f t="shared" si="235"/>
        <v>266.08999999999997</v>
      </c>
      <c r="Q2537" t="str">
        <f t="shared" si="234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6"/>
        <v>116</v>
      </c>
      <c r="P2538" s="5">
        <f t="shared" si="235"/>
        <v>7.25</v>
      </c>
      <c r="Q2538" t="str">
        <f t="shared" si="234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6"/>
        <v>110</v>
      </c>
      <c r="P2539" s="5">
        <f t="shared" si="235"/>
        <v>100</v>
      </c>
      <c r="Q2539" t="str">
        <f t="shared" si="234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6"/>
        <v>113</v>
      </c>
      <c r="P2540" s="5">
        <f t="shared" si="235"/>
        <v>109.96</v>
      </c>
      <c r="Q2540" t="str">
        <f t="shared" si="234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6"/>
        <v>100</v>
      </c>
      <c r="P2541" s="5">
        <f t="shared" si="235"/>
        <v>169.92</v>
      </c>
      <c r="Q2541" t="str">
        <f t="shared" si="234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6"/>
        <v>103</v>
      </c>
      <c r="P2542" s="5">
        <f t="shared" si="235"/>
        <v>95.74</v>
      </c>
      <c r="Q2542" t="str">
        <f t="shared" si="234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6"/>
        <v>107</v>
      </c>
      <c r="P2543" s="5">
        <f t="shared" si="235"/>
        <v>59.46</v>
      </c>
      <c r="Q2543" t="str">
        <f t="shared" si="234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6"/>
        <v>104</v>
      </c>
      <c r="P2544" s="5">
        <f t="shared" si="235"/>
        <v>55.77</v>
      </c>
      <c r="Q2544" t="str">
        <f t="shared" si="234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6"/>
        <v>156</v>
      </c>
      <c r="P2545" s="5">
        <f t="shared" si="235"/>
        <v>30.08</v>
      </c>
      <c r="Q2545" t="str">
        <f t="shared" si="234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6"/>
        <v>101</v>
      </c>
      <c r="P2546" s="5">
        <f t="shared" si="235"/>
        <v>88.44</v>
      </c>
      <c r="Q2546" t="str">
        <f t="shared" si="234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6"/>
        <v>195</v>
      </c>
      <c r="P2547" s="5">
        <f t="shared" si="235"/>
        <v>64.03</v>
      </c>
      <c r="Q2547" t="str">
        <f t="shared" si="234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6"/>
        <v>112</v>
      </c>
      <c r="P2548" s="5">
        <f t="shared" si="235"/>
        <v>60.15</v>
      </c>
      <c r="Q2548" t="str">
        <f t="shared" si="234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6"/>
        <v>120</v>
      </c>
      <c r="P2549" s="5">
        <f t="shared" si="235"/>
        <v>49.19</v>
      </c>
      <c r="Q2549" t="str">
        <f t="shared" si="234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6"/>
        <v>102</v>
      </c>
      <c r="P2550" s="5">
        <f t="shared" si="235"/>
        <v>165.16</v>
      </c>
      <c r="Q2550" t="str">
        <f t="shared" si="234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6"/>
        <v>103</v>
      </c>
      <c r="P2551" s="5">
        <f t="shared" si="235"/>
        <v>43.62</v>
      </c>
      <c r="Q2551" t="str">
        <f t="shared" si="234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6"/>
        <v>101</v>
      </c>
      <c r="P2552" s="5">
        <f t="shared" si="235"/>
        <v>43.7</v>
      </c>
      <c r="Q2552" t="str">
        <f t="shared" si="234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6"/>
        <v>103</v>
      </c>
      <c r="P2553" s="5">
        <f t="shared" si="235"/>
        <v>67.42</v>
      </c>
      <c r="Q2553" t="str">
        <f t="shared" si="234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6"/>
        <v>107</v>
      </c>
      <c r="P2554" s="5">
        <f t="shared" si="235"/>
        <v>177.5</v>
      </c>
      <c r="Q2554" t="str">
        <f t="shared" si="234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6"/>
        <v>156</v>
      </c>
      <c r="P2555" s="5">
        <f t="shared" si="235"/>
        <v>38.880000000000003</v>
      </c>
      <c r="Q2555" t="str">
        <f t="shared" si="234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6"/>
        <v>123</v>
      </c>
      <c r="P2556" s="5">
        <f t="shared" si="235"/>
        <v>54.99</v>
      </c>
      <c r="Q2556" t="str">
        <f t="shared" si="234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6"/>
        <v>107</v>
      </c>
      <c r="P2557" s="5">
        <f t="shared" si="235"/>
        <v>61.34</v>
      </c>
      <c r="Q2557" t="str">
        <f t="shared" si="234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6"/>
        <v>106</v>
      </c>
      <c r="P2558" s="5">
        <f t="shared" si="235"/>
        <v>23.12</v>
      </c>
      <c r="Q2558" t="str">
        <f t="shared" ref="Q2558:Q2621" si="240">LEFT(N2558,LEN(N2558)-LEN(R2558)-1)</f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6"/>
        <v>118</v>
      </c>
      <c r="P2559" s="5">
        <f t="shared" si="235"/>
        <v>29.61</v>
      </c>
      <c r="Q2559" t="str">
        <f t="shared" si="240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6"/>
        <v>109</v>
      </c>
      <c r="P2560" s="5">
        <f t="shared" si="235"/>
        <v>75.61</v>
      </c>
      <c r="Q2560" t="str">
        <f t="shared" si="240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6"/>
        <v>111</v>
      </c>
      <c r="P2561" s="5">
        <f t="shared" si="235"/>
        <v>35.6</v>
      </c>
      <c r="Q2561" t="str">
        <f t="shared" si="240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6"/>
        <v>100</v>
      </c>
      <c r="P2562" s="5">
        <f t="shared" ref="P2562:P2625" si="241">IFERROR(ROUND(E2562/L2562, 2),"Canceled/NoBackers")</f>
        <v>143</v>
      </c>
      <c r="Q2562" t="str">
        <f t="shared" si="240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2">ROUND((E2563/D2563)*100, 0)</f>
        <v>0</v>
      </c>
      <c r="P2563" s="5" t="str">
        <f t="shared" si="241"/>
        <v>Canceled/NoBackers</v>
      </c>
      <c r="Q2563" t="str">
        <f t="shared" si="240"/>
        <v>food</v>
      </c>
      <c r="R2563" t="str">
        <f t="shared" ref="R2563:R2626" si="243">RIGHT(N2563,LEN(N2563)-FIND("/",N2563))</f>
        <v>food trucks</v>
      </c>
      <c r="S2563" s="9">
        <f t="shared" si="238"/>
        <v>42260.528807870374</v>
      </c>
      <c r="T2563" s="9">
        <f t="shared" si="239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2"/>
        <v>1</v>
      </c>
      <c r="P2564" s="5">
        <f t="shared" si="241"/>
        <v>25</v>
      </c>
      <c r="Q2564" t="str">
        <f t="shared" si="240"/>
        <v>food</v>
      </c>
      <c r="R2564" t="str">
        <f t="shared" si="243"/>
        <v>food trucks</v>
      </c>
      <c r="S2564" s="9">
        <f t="shared" ref="S2564:S2627" si="244">(((J2564/60)/60)/24)+DATE(1970,1,1)</f>
        <v>42594.524756944447</v>
      </c>
      <c r="T2564" s="9">
        <f t="shared" ref="T2564:T2627" si="245"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2"/>
        <v>0</v>
      </c>
      <c r="P2565" s="5" t="str">
        <f t="shared" si="241"/>
        <v>Canceled/NoBackers</v>
      </c>
      <c r="Q2565" t="str">
        <f t="shared" si="240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2"/>
        <v>0</v>
      </c>
      <c r="P2566" s="5" t="str">
        <f t="shared" si="241"/>
        <v>Canceled/NoBackers</v>
      </c>
      <c r="Q2566" t="str">
        <f t="shared" si="240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2"/>
        <v>1</v>
      </c>
      <c r="P2567" s="5">
        <f t="shared" si="241"/>
        <v>100</v>
      </c>
      <c r="Q2567" t="str">
        <f t="shared" si="240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2"/>
        <v>0</v>
      </c>
      <c r="P2568" s="5" t="str">
        <f t="shared" si="241"/>
        <v>Canceled/NoBackers</v>
      </c>
      <c r="Q2568" t="str">
        <f t="shared" si="240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2"/>
        <v>0</v>
      </c>
      <c r="P2569" s="5">
        <f t="shared" si="241"/>
        <v>60</v>
      </c>
      <c r="Q2569" t="str">
        <f t="shared" si="240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2"/>
        <v>1</v>
      </c>
      <c r="P2570" s="5">
        <f t="shared" si="241"/>
        <v>50</v>
      </c>
      <c r="Q2570" t="str">
        <f t="shared" si="240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2"/>
        <v>2</v>
      </c>
      <c r="P2571" s="5">
        <f t="shared" si="241"/>
        <v>72.5</v>
      </c>
      <c r="Q2571" t="str">
        <f t="shared" si="240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2"/>
        <v>1</v>
      </c>
      <c r="P2572" s="5">
        <f t="shared" si="241"/>
        <v>29.5</v>
      </c>
      <c r="Q2572" t="str">
        <f t="shared" si="240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2"/>
        <v>0</v>
      </c>
      <c r="P2573" s="5">
        <f t="shared" si="241"/>
        <v>62.5</v>
      </c>
      <c r="Q2573" t="str">
        <f t="shared" si="240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2"/>
        <v>0</v>
      </c>
      <c r="P2574" s="5" t="str">
        <f t="shared" si="241"/>
        <v>Canceled/NoBackers</v>
      </c>
      <c r="Q2574" t="str">
        <f t="shared" si="240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2"/>
        <v>0</v>
      </c>
      <c r="P2575" s="5" t="str">
        <f t="shared" si="241"/>
        <v>Canceled/NoBackers</v>
      </c>
      <c r="Q2575" t="str">
        <f t="shared" si="240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2"/>
        <v>0</v>
      </c>
      <c r="P2576" s="5" t="str">
        <f t="shared" si="241"/>
        <v>Canceled/NoBackers</v>
      </c>
      <c r="Q2576" t="str">
        <f t="shared" si="240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2"/>
        <v>0</v>
      </c>
      <c r="P2577" s="5" t="str">
        <f t="shared" si="241"/>
        <v>Canceled/NoBackers</v>
      </c>
      <c r="Q2577" t="str">
        <f t="shared" si="240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2"/>
        <v>0</v>
      </c>
      <c r="P2578" s="5" t="str">
        <f t="shared" si="241"/>
        <v>Canceled/NoBackers</v>
      </c>
      <c r="Q2578" t="str">
        <f t="shared" si="240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2"/>
        <v>0</v>
      </c>
      <c r="P2579" s="5" t="str">
        <f t="shared" si="241"/>
        <v>Canceled/NoBackers</v>
      </c>
      <c r="Q2579" t="str">
        <f t="shared" si="240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2"/>
        <v>0</v>
      </c>
      <c r="P2580" s="5" t="str">
        <f t="shared" si="241"/>
        <v>Canceled/NoBackers</v>
      </c>
      <c r="Q2580" t="str">
        <f t="shared" si="240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2"/>
        <v>0</v>
      </c>
      <c r="P2581" s="5">
        <f t="shared" si="241"/>
        <v>23.08</v>
      </c>
      <c r="Q2581" t="str">
        <f t="shared" si="240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2"/>
        <v>1</v>
      </c>
      <c r="P2582" s="5">
        <f t="shared" si="241"/>
        <v>25.5</v>
      </c>
      <c r="Q2582" t="str">
        <f t="shared" si="240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2"/>
        <v>11</v>
      </c>
      <c r="P2583" s="5">
        <f t="shared" si="241"/>
        <v>48.18</v>
      </c>
      <c r="Q2583" t="str">
        <f t="shared" si="240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2"/>
        <v>0</v>
      </c>
      <c r="P2584" s="5">
        <f t="shared" si="241"/>
        <v>1</v>
      </c>
      <c r="Q2584" t="str">
        <f t="shared" si="240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2"/>
        <v>1</v>
      </c>
      <c r="P2585" s="5">
        <f t="shared" si="241"/>
        <v>1</v>
      </c>
      <c r="Q2585" t="str">
        <f t="shared" si="240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2"/>
        <v>0</v>
      </c>
      <c r="P2586" s="5" t="str">
        <f t="shared" si="241"/>
        <v>Canceled/NoBackers</v>
      </c>
      <c r="Q2586" t="str">
        <f t="shared" si="240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2"/>
        <v>0</v>
      </c>
      <c r="P2587" s="5">
        <f t="shared" si="241"/>
        <v>50</v>
      </c>
      <c r="Q2587" t="str">
        <f t="shared" si="240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2"/>
        <v>0</v>
      </c>
      <c r="P2588" s="5">
        <f t="shared" si="241"/>
        <v>5</v>
      </c>
      <c r="Q2588" t="str">
        <f t="shared" si="240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2"/>
        <v>2</v>
      </c>
      <c r="P2589" s="5">
        <f t="shared" si="241"/>
        <v>202.83</v>
      </c>
      <c r="Q2589" t="str">
        <f t="shared" si="240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2"/>
        <v>4</v>
      </c>
      <c r="P2590" s="5">
        <f t="shared" si="241"/>
        <v>29.13</v>
      </c>
      <c r="Q2590" t="str">
        <f t="shared" si="240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2"/>
        <v>0</v>
      </c>
      <c r="P2591" s="5">
        <f t="shared" si="241"/>
        <v>5</v>
      </c>
      <c r="Q2591" t="str">
        <f t="shared" si="240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2"/>
        <v>0</v>
      </c>
      <c r="P2592" s="5" t="str">
        <f t="shared" si="241"/>
        <v>Canceled/NoBackers</v>
      </c>
      <c r="Q2592" t="str">
        <f t="shared" si="240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2"/>
        <v>2</v>
      </c>
      <c r="P2593" s="5">
        <f t="shared" si="241"/>
        <v>13</v>
      </c>
      <c r="Q2593" t="str">
        <f t="shared" si="240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2"/>
        <v>0</v>
      </c>
      <c r="P2594" s="5">
        <f t="shared" si="241"/>
        <v>50</v>
      </c>
      <c r="Q2594" t="str">
        <f t="shared" si="240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2"/>
        <v>0</v>
      </c>
      <c r="P2595" s="5" t="str">
        <f t="shared" si="241"/>
        <v>Canceled/NoBackers</v>
      </c>
      <c r="Q2595" t="str">
        <f t="shared" si="240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2"/>
        <v>0</v>
      </c>
      <c r="P2596" s="5">
        <f t="shared" si="241"/>
        <v>1</v>
      </c>
      <c r="Q2596" t="str">
        <f t="shared" si="240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2"/>
        <v>12</v>
      </c>
      <c r="P2597" s="5">
        <f t="shared" si="241"/>
        <v>96.05</v>
      </c>
      <c r="Q2597" t="str">
        <f t="shared" si="240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2"/>
        <v>24</v>
      </c>
      <c r="P2598" s="5">
        <f t="shared" si="241"/>
        <v>305.77999999999997</v>
      </c>
      <c r="Q2598" t="str">
        <f t="shared" si="240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2"/>
        <v>6</v>
      </c>
      <c r="P2599" s="5">
        <f t="shared" si="241"/>
        <v>12.14</v>
      </c>
      <c r="Q2599" t="str">
        <f t="shared" si="240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2"/>
        <v>39</v>
      </c>
      <c r="P2600" s="5">
        <f t="shared" si="241"/>
        <v>83.57</v>
      </c>
      <c r="Q2600" t="str">
        <f t="shared" si="240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2"/>
        <v>1</v>
      </c>
      <c r="P2601" s="5">
        <f t="shared" si="241"/>
        <v>18</v>
      </c>
      <c r="Q2601" t="str">
        <f t="shared" si="240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2"/>
        <v>7</v>
      </c>
      <c r="P2602" s="5">
        <f t="shared" si="241"/>
        <v>115.53</v>
      </c>
      <c r="Q2602" t="str">
        <f t="shared" si="240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2"/>
        <v>661</v>
      </c>
      <c r="P2603" s="5">
        <f t="shared" si="241"/>
        <v>21.9</v>
      </c>
      <c r="Q2603" t="str">
        <f t="shared" si="240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2"/>
        <v>326</v>
      </c>
      <c r="P2604" s="5">
        <f t="shared" si="241"/>
        <v>80.02</v>
      </c>
      <c r="Q2604" t="str">
        <f t="shared" si="240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2"/>
        <v>101</v>
      </c>
      <c r="P2605" s="5">
        <f t="shared" si="241"/>
        <v>35.520000000000003</v>
      </c>
      <c r="Q2605" t="str">
        <f t="shared" si="240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2"/>
        <v>104</v>
      </c>
      <c r="P2606" s="5">
        <f t="shared" si="241"/>
        <v>64.930000000000007</v>
      </c>
      <c r="Q2606" t="str">
        <f t="shared" si="240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2"/>
        <v>107</v>
      </c>
      <c r="P2607" s="5">
        <f t="shared" si="241"/>
        <v>60.97</v>
      </c>
      <c r="Q2607" t="str">
        <f t="shared" si="240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2"/>
        <v>110</v>
      </c>
      <c r="P2608" s="5">
        <f t="shared" si="241"/>
        <v>31.44</v>
      </c>
      <c r="Q2608" t="str">
        <f t="shared" si="240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2"/>
        <v>408</v>
      </c>
      <c r="P2609" s="5">
        <f t="shared" si="241"/>
        <v>81.95</v>
      </c>
      <c r="Q2609" t="str">
        <f t="shared" si="240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2"/>
        <v>224</v>
      </c>
      <c r="P2610" s="5">
        <f t="shared" si="241"/>
        <v>58.93</v>
      </c>
      <c r="Q2610" t="str">
        <f t="shared" si="240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2"/>
        <v>304</v>
      </c>
      <c r="P2611" s="5">
        <f t="shared" si="241"/>
        <v>157.29</v>
      </c>
      <c r="Q2611" t="str">
        <f t="shared" si="240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2"/>
        <v>141</v>
      </c>
      <c r="P2612" s="5">
        <f t="shared" si="241"/>
        <v>55.76</v>
      </c>
      <c r="Q2612" t="str">
        <f t="shared" si="240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2"/>
        <v>2791</v>
      </c>
      <c r="P2613" s="5">
        <f t="shared" si="241"/>
        <v>83.8</v>
      </c>
      <c r="Q2613" t="str">
        <f t="shared" si="240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2"/>
        <v>172</v>
      </c>
      <c r="P2614" s="5">
        <f t="shared" si="241"/>
        <v>58.42</v>
      </c>
      <c r="Q2614" t="str">
        <f t="shared" si="240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2"/>
        <v>101</v>
      </c>
      <c r="P2615" s="5">
        <f t="shared" si="241"/>
        <v>270.57</v>
      </c>
      <c r="Q2615" t="str">
        <f t="shared" si="240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2"/>
        <v>102</v>
      </c>
      <c r="P2616" s="5">
        <f t="shared" si="241"/>
        <v>107.1</v>
      </c>
      <c r="Q2616" t="str">
        <f t="shared" si="240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2"/>
        <v>170</v>
      </c>
      <c r="P2617" s="5">
        <f t="shared" si="241"/>
        <v>47.18</v>
      </c>
      <c r="Q2617" t="str">
        <f t="shared" si="240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2"/>
        <v>115</v>
      </c>
      <c r="P2618" s="5">
        <f t="shared" si="241"/>
        <v>120.31</v>
      </c>
      <c r="Q2618" t="str">
        <f t="shared" si="240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2"/>
        <v>878</v>
      </c>
      <c r="P2619" s="5">
        <f t="shared" si="241"/>
        <v>27.6</v>
      </c>
      <c r="Q2619" t="str">
        <f t="shared" si="240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2"/>
        <v>105</v>
      </c>
      <c r="P2620" s="5">
        <f t="shared" si="241"/>
        <v>205.3</v>
      </c>
      <c r="Q2620" t="str">
        <f t="shared" si="240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2"/>
        <v>188</v>
      </c>
      <c r="P2621" s="5">
        <f t="shared" si="241"/>
        <v>35.549999999999997</v>
      </c>
      <c r="Q2621" t="str">
        <f t="shared" si="240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2"/>
        <v>144</v>
      </c>
      <c r="P2622" s="5">
        <f t="shared" si="241"/>
        <v>74.64</v>
      </c>
      <c r="Q2622" t="str">
        <f t="shared" ref="Q2622:Q2685" si="246">LEFT(N2622,LEN(N2622)-LEN(R2622)-1)</f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2"/>
        <v>146</v>
      </c>
      <c r="P2623" s="5">
        <f t="shared" si="241"/>
        <v>47.06</v>
      </c>
      <c r="Q2623" t="str">
        <f t="shared" si="246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2"/>
        <v>131</v>
      </c>
      <c r="P2624" s="5">
        <f t="shared" si="241"/>
        <v>26.59</v>
      </c>
      <c r="Q2624" t="str">
        <f t="shared" si="246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2"/>
        <v>114</v>
      </c>
      <c r="P2625" s="5">
        <f t="shared" si="241"/>
        <v>36.770000000000003</v>
      </c>
      <c r="Q2625" t="str">
        <f t="shared" si="246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2"/>
        <v>1379</v>
      </c>
      <c r="P2626" s="5">
        <f t="shared" ref="P2626:P2689" si="247">IFERROR(ROUND(E2626/L2626, 2),"Canceled/NoBackers")</f>
        <v>31.82</v>
      </c>
      <c r="Q2626" t="str">
        <f t="shared" si="246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8">ROUND((E2627/D2627)*100, 0)</f>
        <v>956</v>
      </c>
      <c r="P2627" s="5">
        <f t="shared" si="247"/>
        <v>27.58</v>
      </c>
      <c r="Q2627" t="str">
        <f t="shared" si="246"/>
        <v>technology</v>
      </c>
      <c r="R2627" t="str">
        <f t="shared" ref="R2627:R2690" si="249">RIGHT(N2627,LEN(N2627)-FIND("/",N2627))</f>
        <v>space exploration</v>
      </c>
      <c r="S2627" s="9">
        <f t="shared" si="244"/>
        <v>42658.810277777782</v>
      </c>
      <c r="T2627" s="9">
        <f t="shared" si="245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8"/>
        <v>112</v>
      </c>
      <c r="P2628" s="5">
        <f t="shared" si="247"/>
        <v>56</v>
      </c>
      <c r="Q2628" t="str">
        <f t="shared" si="246"/>
        <v>technology</v>
      </c>
      <c r="R2628" t="str">
        <f t="shared" si="249"/>
        <v>space exploration</v>
      </c>
      <c r="S2628" s="9">
        <f t="shared" ref="S2628:S2691" si="250">(((J2628/60)/60)/24)+DATE(1970,1,1)</f>
        <v>42128.628113425926</v>
      </c>
      <c r="T2628" s="9">
        <f t="shared" ref="T2628:T2691" si="251"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8"/>
        <v>647</v>
      </c>
      <c r="P2629" s="5">
        <f t="shared" si="247"/>
        <v>21.56</v>
      </c>
      <c r="Q2629" t="str">
        <f t="shared" si="246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8"/>
        <v>110</v>
      </c>
      <c r="P2630" s="5">
        <f t="shared" si="247"/>
        <v>44.1</v>
      </c>
      <c r="Q2630" t="str">
        <f t="shared" si="246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8"/>
        <v>128</v>
      </c>
      <c r="P2631" s="5">
        <f t="shared" si="247"/>
        <v>63.87</v>
      </c>
      <c r="Q2631" t="str">
        <f t="shared" si="246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8"/>
        <v>158</v>
      </c>
      <c r="P2632" s="5">
        <f t="shared" si="247"/>
        <v>38.99</v>
      </c>
      <c r="Q2632" t="str">
        <f t="shared" si="246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8"/>
        <v>115</v>
      </c>
      <c r="P2633" s="5">
        <f t="shared" si="247"/>
        <v>80.19</v>
      </c>
      <c r="Q2633" t="str">
        <f t="shared" si="246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8"/>
        <v>137</v>
      </c>
      <c r="P2634" s="5">
        <f t="shared" si="247"/>
        <v>34.9</v>
      </c>
      <c r="Q2634" t="str">
        <f t="shared" si="246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8"/>
        <v>355</v>
      </c>
      <c r="P2635" s="5">
        <f t="shared" si="247"/>
        <v>89.1</v>
      </c>
      <c r="Q2635" t="str">
        <f t="shared" si="246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8"/>
        <v>106</v>
      </c>
      <c r="P2636" s="5">
        <f t="shared" si="247"/>
        <v>39.44</v>
      </c>
      <c r="Q2636" t="str">
        <f t="shared" si="246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8"/>
        <v>100</v>
      </c>
      <c r="P2637" s="5">
        <f t="shared" si="247"/>
        <v>136.9</v>
      </c>
      <c r="Q2637" t="str">
        <f t="shared" si="246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8"/>
        <v>187</v>
      </c>
      <c r="P2638" s="5">
        <f t="shared" si="247"/>
        <v>37.46</v>
      </c>
      <c r="Q2638" t="str">
        <f t="shared" si="246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8"/>
        <v>166</v>
      </c>
      <c r="P2639" s="5">
        <f t="shared" si="247"/>
        <v>31.96</v>
      </c>
      <c r="Q2639" t="str">
        <f t="shared" si="246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8"/>
        <v>102</v>
      </c>
      <c r="P2640" s="5">
        <f t="shared" si="247"/>
        <v>25.21</v>
      </c>
      <c r="Q2640" t="str">
        <f t="shared" si="246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8"/>
        <v>164</v>
      </c>
      <c r="P2641" s="5">
        <f t="shared" si="247"/>
        <v>10.039999999999999</v>
      </c>
      <c r="Q2641" t="str">
        <f t="shared" si="246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8"/>
        <v>106</v>
      </c>
      <c r="P2642" s="5">
        <f t="shared" si="247"/>
        <v>45.94</v>
      </c>
      <c r="Q2642" t="str">
        <f t="shared" si="246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8"/>
        <v>1</v>
      </c>
      <c r="P2643" s="5">
        <f t="shared" si="247"/>
        <v>15</v>
      </c>
      <c r="Q2643" t="str">
        <f t="shared" si="246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8"/>
        <v>0</v>
      </c>
      <c r="P2644" s="5" t="str">
        <f t="shared" si="247"/>
        <v>Canceled/NoBackers</v>
      </c>
      <c r="Q2644" t="str">
        <f t="shared" si="246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8"/>
        <v>34</v>
      </c>
      <c r="P2645" s="5">
        <f t="shared" si="247"/>
        <v>223.58</v>
      </c>
      <c r="Q2645" t="str">
        <f t="shared" si="246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8"/>
        <v>2</v>
      </c>
      <c r="P2646" s="5">
        <f t="shared" si="247"/>
        <v>39.479999999999997</v>
      </c>
      <c r="Q2646" t="str">
        <f t="shared" si="246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8"/>
        <v>11</v>
      </c>
      <c r="P2647" s="5">
        <f t="shared" si="247"/>
        <v>91.3</v>
      </c>
      <c r="Q2647" t="str">
        <f t="shared" si="246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8"/>
        <v>8</v>
      </c>
      <c r="P2648" s="5">
        <f t="shared" si="247"/>
        <v>78.67</v>
      </c>
      <c r="Q2648" t="str">
        <f t="shared" si="246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8"/>
        <v>1</v>
      </c>
      <c r="P2649" s="5">
        <f t="shared" si="247"/>
        <v>12</v>
      </c>
      <c r="Q2649" t="str">
        <f t="shared" si="246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8"/>
        <v>1</v>
      </c>
      <c r="P2650" s="5">
        <f t="shared" si="247"/>
        <v>17.670000000000002</v>
      </c>
      <c r="Q2650" t="str">
        <f t="shared" si="246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8"/>
        <v>0</v>
      </c>
      <c r="P2651" s="5">
        <f t="shared" si="247"/>
        <v>41.33</v>
      </c>
      <c r="Q2651" t="str">
        <f t="shared" si="246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8"/>
        <v>1</v>
      </c>
      <c r="P2652" s="5">
        <f t="shared" si="247"/>
        <v>71.599999999999994</v>
      </c>
      <c r="Q2652" t="str">
        <f t="shared" si="246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8"/>
        <v>2</v>
      </c>
      <c r="P2653" s="5">
        <f t="shared" si="247"/>
        <v>307.82</v>
      </c>
      <c r="Q2653" t="str">
        <f t="shared" si="246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8"/>
        <v>1</v>
      </c>
      <c r="P2654" s="5">
        <f t="shared" si="247"/>
        <v>80.45</v>
      </c>
      <c r="Q2654" t="str">
        <f t="shared" si="246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8"/>
        <v>12</v>
      </c>
      <c r="P2655" s="5">
        <f t="shared" si="247"/>
        <v>83.94</v>
      </c>
      <c r="Q2655" t="str">
        <f t="shared" si="246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8"/>
        <v>0</v>
      </c>
      <c r="P2656" s="5">
        <f t="shared" si="247"/>
        <v>8.5</v>
      </c>
      <c r="Q2656" t="str">
        <f t="shared" si="246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8"/>
        <v>21</v>
      </c>
      <c r="P2657" s="5">
        <f t="shared" si="247"/>
        <v>73.37</v>
      </c>
      <c r="Q2657" t="str">
        <f t="shared" si="246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8"/>
        <v>11</v>
      </c>
      <c r="P2658" s="5">
        <f t="shared" si="247"/>
        <v>112.86</v>
      </c>
      <c r="Q2658" t="str">
        <f t="shared" si="246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8"/>
        <v>19</v>
      </c>
      <c r="P2659" s="5">
        <f t="shared" si="247"/>
        <v>95.28</v>
      </c>
      <c r="Q2659" t="str">
        <f t="shared" si="246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8"/>
        <v>0</v>
      </c>
      <c r="P2660" s="5">
        <f t="shared" si="247"/>
        <v>22.75</v>
      </c>
      <c r="Q2660" t="str">
        <f t="shared" si="246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8"/>
        <v>3</v>
      </c>
      <c r="P2661" s="5">
        <f t="shared" si="247"/>
        <v>133.30000000000001</v>
      </c>
      <c r="Q2661" t="str">
        <f t="shared" si="246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8"/>
        <v>0</v>
      </c>
      <c r="P2662" s="5">
        <f t="shared" si="247"/>
        <v>3.8</v>
      </c>
      <c r="Q2662" t="str">
        <f t="shared" si="246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8"/>
        <v>103</v>
      </c>
      <c r="P2663" s="5">
        <f t="shared" si="247"/>
        <v>85.75</v>
      </c>
      <c r="Q2663" t="str">
        <f t="shared" si="246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8"/>
        <v>107</v>
      </c>
      <c r="P2664" s="5">
        <f t="shared" si="247"/>
        <v>267</v>
      </c>
      <c r="Q2664" t="str">
        <f t="shared" si="246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8"/>
        <v>105</v>
      </c>
      <c r="P2665" s="5">
        <f t="shared" si="247"/>
        <v>373.56</v>
      </c>
      <c r="Q2665" t="str">
        <f t="shared" si="246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8"/>
        <v>103</v>
      </c>
      <c r="P2666" s="5">
        <f t="shared" si="247"/>
        <v>174.04</v>
      </c>
      <c r="Q2666" t="str">
        <f t="shared" si="246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8"/>
        <v>123</v>
      </c>
      <c r="P2667" s="5">
        <f t="shared" si="247"/>
        <v>93.7</v>
      </c>
      <c r="Q2667" t="str">
        <f t="shared" si="246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8"/>
        <v>159</v>
      </c>
      <c r="P2668" s="5">
        <f t="shared" si="247"/>
        <v>77.33</v>
      </c>
      <c r="Q2668" t="str">
        <f t="shared" si="246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8"/>
        <v>111</v>
      </c>
      <c r="P2669" s="5">
        <f t="shared" si="247"/>
        <v>92.22</v>
      </c>
      <c r="Q2669" t="str">
        <f t="shared" si="246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8"/>
        <v>171</v>
      </c>
      <c r="P2670" s="5">
        <f t="shared" si="247"/>
        <v>60.96</v>
      </c>
      <c r="Q2670" t="str">
        <f t="shared" si="246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8"/>
        <v>125</v>
      </c>
      <c r="P2671" s="5">
        <f t="shared" si="247"/>
        <v>91</v>
      </c>
      <c r="Q2671" t="str">
        <f t="shared" si="246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8"/>
        <v>6</v>
      </c>
      <c r="P2672" s="5">
        <f t="shared" si="247"/>
        <v>41.58</v>
      </c>
      <c r="Q2672" t="str">
        <f t="shared" si="246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8"/>
        <v>11</v>
      </c>
      <c r="P2673" s="5">
        <f t="shared" si="247"/>
        <v>33.76</v>
      </c>
      <c r="Q2673" t="str">
        <f t="shared" si="246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8"/>
        <v>33</v>
      </c>
      <c r="P2674" s="5">
        <f t="shared" si="247"/>
        <v>70.62</v>
      </c>
      <c r="Q2674" t="str">
        <f t="shared" si="246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8"/>
        <v>28</v>
      </c>
      <c r="P2675" s="5">
        <f t="shared" si="247"/>
        <v>167.15</v>
      </c>
      <c r="Q2675" t="str">
        <f t="shared" si="246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8"/>
        <v>63</v>
      </c>
      <c r="P2676" s="5">
        <f t="shared" si="247"/>
        <v>128.62</v>
      </c>
      <c r="Q2676" t="str">
        <f t="shared" si="246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8"/>
        <v>8</v>
      </c>
      <c r="P2677" s="5">
        <f t="shared" si="247"/>
        <v>65.41</v>
      </c>
      <c r="Q2677" t="str">
        <f t="shared" si="246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8"/>
        <v>50</v>
      </c>
      <c r="P2678" s="5">
        <f t="shared" si="247"/>
        <v>117.56</v>
      </c>
      <c r="Q2678" t="str">
        <f t="shared" si="246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8"/>
        <v>18</v>
      </c>
      <c r="P2679" s="5">
        <f t="shared" si="247"/>
        <v>126.48</v>
      </c>
      <c r="Q2679" t="str">
        <f t="shared" si="246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8"/>
        <v>0</v>
      </c>
      <c r="P2680" s="5">
        <f t="shared" si="247"/>
        <v>550</v>
      </c>
      <c r="Q2680" t="str">
        <f t="shared" si="246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8"/>
        <v>0</v>
      </c>
      <c r="P2681" s="5">
        <f t="shared" si="247"/>
        <v>44</v>
      </c>
      <c r="Q2681" t="str">
        <f t="shared" si="246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8"/>
        <v>1</v>
      </c>
      <c r="P2682" s="5">
        <f t="shared" si="247"/>
        <v>69</v>
      </c>
      <c r="Q2682" t="str">
        <f t="shared" si="246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8"/>
        <v>1</v>
      </c>
      <c r="P2683" s="5">
        <f t="shared" si="247"/>
        <v>27.5</v>
      </c>
      <c r="Q2683" t="str">
        <f t="shared" si="246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8"/>
        <v>28</v>
      </c>
      <c r="P2684" s="5">
        <f t="shared" si="247"/>
        <v>84.9</v>
      </c>
      <c r="Q2684" t="str">
        <f t="shared" si="246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8"/>
        <v>0</v>
      </c>
      <c r="P2685" s="5">
        <f t="shared" si="247"/>
        <v>12</v>
      </c>
      <c r="Q2685" t="str">
        <f t="shared" si="246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8"/>
        <v>1</v>
      </c>
      <c r="P2686" s="5">
        <f t="shared" si="247"/>
        <v>200</v>
      </c>
      <c r="Q2686" t="str">
        <f t="shared" ref="Q2686:Q2749" si="252">LEFT(N2686,LEN(N2686)-LEN(R2686)-1)</f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8"/>
        <v>0</v>
      </c>
      <c r="P2687" s="5">
        <f t="shared" si="247"/>
        <v>10</v>
      </c>
      <c r="Q2687" t="str">
        <f t="shared" si="252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8"/>
        <v>0</v>
      </c>
      <c r="P2688" s="5" t="str">
        <f t="shared" si="247"/>
        <v>Canceled/NoBackers</v>
      </c>
      <c r="Q2688" t="str">
        <f t="shared" si="252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8"/>
        <v>0</v>
      </c>
      <c r="P2689" s="5" t="str">
        <f t="shared" si="247"/>
        <v>Canceled/NoBackers</v>
      </c>
      <c r="Q2689" t="str">
        <f t="shared" si="252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8"/>
        <v>0</v>
      </c>
      <c r="P2690" s="5">
        <f t="shared" ref="P2690:P2753" si="253">IFERROR(ROUND(E2690/L2690, 2),"Canceled/NoBackers")</f>
        <v>5.29</v>
      </c>
      <c r="Q2690" t="str">
        <f t="shared" si="252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4">ROUND((E2691/D2691)*100, 0)</f>
        <v>0</v>
      </c>
      <c r="P2691" s="5">
        <f t="shared" si="253"/>
        <v>1</v>
      </c>
      <c r="Q2691" t="str">
        <f t="shared" si="252"/>
        <v>food</v>
      </c>
      <c r="R2691" t="str">
        <f t="shared" ref="R2691:R2754" si="255">RIGHT(N2691,LEN(N2691)-FIND("/",N2691))</f>
        <v>food trucks</v>
      </c>
      <c r="S2691" s="9">
        <f t="shared" si="250"/>
        <v>42551.961689814809</v>
      </c>
      <c r="T2691" s="9">
        <f t="shared" si="251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4"/>
        <v>11</v>
      </c>
      <c r="P2692" s="5">
        <f t="shared" si="253"/>
        <v>72.760000000000005</v>
      </c>
      <c r="Q2692" t="str">
        <f t="shared" si="252"/>
        <v>food</v>
      </c>
      <c r="R2692" t="str">
        <f t="shared" si="255"/>
        <v>food trucks</v>
      </c>
      <c r="S2692" s="9">
        <f t="shared" ref="S2692:S2755" si="256">(((J2692/60)/60)/24)+DATE(1970,1,1)</f>
        <v>42113.105046296296</v>
      </c>
      <c r="T2692" s="9">
        <f t="shared" ref="T2692:T2755" si="257"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4"/>
        <v>0</v>
      </c>
      <c r="P2693" s="5">
        <f t="shared" si="253"/>
        <v>17.5</v>
      </c>
      <c r="Q2693" t="str">
        <f t="shared" si="252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4"/>
        <v>1</v>
      </c>
      <c r="P2694" s="5">
        <f t="shared" si="253"/>
        <v>25</v>
      </c>
      <c r="Q2694" t="str">
        <f t="shared" si="252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4"/>
        <v>1</v>
      </c>
      <c r="P2695" s="5">
        <f t="shared" si="253"/>
        <v>13.33</v>
      </c>
      <c r="Q2695" t="str">
        <f t="shared" si="252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4"/>
        <v>0</v>
      </c>
      <c r="P2696" s="5">
        <f t="shared" si="253"/>
        <v>1</v>
      </c>
      <c r="Q2696" t="str">
        <f t="shared" si="252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4"/>
        <v>0</v>
      </c>
      <c r="P2697" s="5">
        <f t="shared" si="253"/>
        <v>23.67</v>
      </c>
      <c r="Q2697" t="str">
        <f t="shared" si="252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4"/>
        <v>6</v>
      </c>
      <c r="P2698" s="5">
        <f t="shared" si="253"/>
        <v>89.21</v>
      </c>
      <c r="Q2698" t="str">
        <f t="shared" si="252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4"/>
        <v>26</v>
      </c>
      <c r="P2699" s="5">
        <f t="shared" si="253"/>
        <v>116.56</v>
      </c>
      <c r="Q2699" t="str">
        <f t="shared" si="252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4"/>
        <v>0</v>
      </c>
      <c r="P2700" s="5">
        <f t="shared" si="253"/>
        <v>13.01</v>
      </c>
      <c r="Q2700" t="str">
        <f t="shared" si="252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4"/>
        <v>0</v>
      </c>
      <c r="P2701" s="5" t="str">
        <f t="shared" si="253"/>
        <v>Canceled/NoBackers</v>
      </c>
      <c r="Q2701" t="str">
        <f t="shared" si="252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4"/>
        <v>1</v>
      </c>
      <c r="P2702" s="5">
        <f t="shared" si="253"/>
        <v>17.5</v>
      </c>
      <c r="Q2702" t="str">
        <f t="shared" si="252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4"/>
        <v>46</v>
      </c>
      <c r="P2703" s="5">
        <f t="shared" si="253"/>
        <v>34.130000000000003</v>
      </c>
      <c r="Q2703" t="str">
        <f t="shared" si="252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4"/>
        <v>34</v>
      </c>
      <c r="P2704" s="5">
        <f t="shared" si="253"/>
        <v>132.35</v>
      </c>
      <c r="Q2704" t="str">
        <f t="shared" si="252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4"/>
        <v>104</v>
      </c>
      <c r="P2705" s="5">
        <f t="shared" si="253"/>
        <v>922.22</v>
      </c>
      <c r="Q2705" t="str">
        <f t="shared" si="252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4"/>
        <v>6</v>
      </c>
      <c r="P2706" s="5">
        <f t="shared" si="253"/>
        <v>163.57</v>
      </c>
      <c r="Q2706" t="str">
        <f t="shared" si="252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4"/>
        <v>11</v>
      </c>
      <c r="P2707" s="5">
        <f t="shared" si="253"/>
        <v>217.38</v>
      </c>
      <c r="Q2707" t="str">
        <f t="shared" si="252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4"/>
        <v>112</v>
      </c>
      <c r="P2708" s="5">
        <f t="shared" si="253"/>
        <v>149.44</v>
      </c>
      <c r="Q2708" t="str">
        <f t="shared" si="252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4"/>
        <v>351</v>
      </c>
      <c r="P2709" s="5">
        <f t="shared" si="253"/>
        <v>71.239999999999995</v>
      </c>
      <c r="Q2709" t="str">
        <f t="shared" si="252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4"/>
        <v>233</v>
      </c>
      <c r="P2710" s="5">
        <f t="shared" si="253"/>
        <v>44.46</v>
      </c>
      <c r="Q2710" t="str">
        <f t="shared" si="252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4"/>
        <v>102</v>
      </c>
      <c r="P2711" s="5">
        <f t="shared" si="253"/>
        <v>164.94</v>
      </c>
      <c r="Q2711" t="str">
        <f t="shared" si="252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4"/>
        <v>154</v>
      </c>
      <c r="P2712" s="5">
        <f t="shared" si="253"/>
        <v>84.87</v>
      </c>
      <c r="Q2712" t="str">
        <f t="shared" si="252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4"/>
        <v>101</v>
      </c>
      <c r="P2713" s="5">
        <f t="shared" si="253"/>
        <v>53.95</v>
      </c>
      <c r="Q2713" t="str">
        <f t="shared" si="252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4"/>
        <v>131</v>
      </c>
      <c r="P2714" s="5">
        <f t="shared" si="253"/>
        <v>50.53</v>
      </c>
      <c r="Q2714" t="str">
        <f t="shared" si="252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4"/>
        <v>102</v>
      </c>
      <c r="P2715" s="5">
        <f t="shared" si="253"/>
        <v>108</v>
      </c>
      <c r="Q2715" t="str">
        <f t="shared" si="252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4"/>
        <v>116</v>
      </c>
      <c r="P2716" s="5">
        <f t="shared" si="253"/>
        <v>95.37</v>
      </c>
      <c r="Q2716" t="str">
        <f t="shared" si="252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4"/>
        <v>265</v>
      </c>
      <c r="P2717" s="5">
        <f t="shared" si="253"/>
        <v>57.63</v>
      </c>
      <c r="Q2717" t="str">
        <f t="shared" si="252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4"/>
        <v>120</v>
      </c>
      <c r="P2718" s="5">
        <f t="shared" si="253"/>
        <v>64.16</v>
      </c>
      <c r="Q2718" t="str">
        <f t="shared" si="252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4"/>
        <v>120</v>
      </c>
      <c r="P2719" s="5">
        <f t="shared" si="253"/>
        <v>92.39</v>
      </c>
      <c r="Q2719" t="str">
        <f t="shared" si="252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4"/>
        <v>104</v>
      </c>
      <c r="P2720" s="5">
        <f t="shared" si="253"/>
        <v>125.98</v>
      </c>
      <c r="Q2720" t="str">
        <f t="shared" si="252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4"/>
        <v>109</v>
      </c>
      <c r="P2721" s="5">
        <f t="shared" si="253"/>
        <v>94.64</v>
      </c>
      <c r="Q2721" t="str">
        <f t="shared" si="252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4"/>
        <v>118</v>
      </c>
      <c r="P2722" s="5">
        <f t="shared" si="253"/>
        <v>170.7</v>
      </c>
      <c r="Q2722" t="str">
        <f t="shared" si="252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4"/>
        <v>1462</v>
      </c>
      <c r="P2723" s="5">
        <f t="shared" si="253"/>
        <v>40.76</v>
      </c>
      <c r="Q2723" t="str">
        <f t="shared" si="252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4"/>
        <v>253</v>
      </c>
      <c r="P2724" s="5">
        <f t="shared" si="253"/>
        <v>68.25</v>
      </c>
      <c r="Q2724" t="str">
        <f t="shared" si="252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4"/>
        <v>140</v>
      </c>
      <c r="P2725" s="5">
        <f t="shared" si="253"/>
        <v>95.49</v>
      </c>
      <c r="Q2725" t="str">
        <f t="shared" si="252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4"/>
        <v>297</v>
      </c>
      <c r="P2726" s="5">
        <f t="shared" si="253"/>
        <v>7.19</v>
      </c>
      <c r="Q2726" t="str">
        <f t="shared" si="252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4"/>
        <v>145</v>
      </c>
      <c r="P2727" s="5">
        <f t="shared" si="253"/>
        <v>511.65</v>
      </c>
      <c r="Q2727" t="str">
        <f t="shared" si="252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4"/>
        <v>106</v>
      </c>
      <c r="P2728" s="5">
        <f t="shared" si="253"/>
        <v>261.75</v>
      </c>
      <c r="Q2728" t="str">
        <f t="shared" si="252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4"/>
        <v>493</v>
      </c>
      <c r="P2729" s="5">
        <f t="shared" si="253"/>
        <v>69.760000000000005</v>
      </c>
      <c r="Q2729" t="str">
        <f t="shared" si="252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4"/>
        <v>202</v>
      </c>
      <c r="P2730" s="5">
        <f t="shared" si="253"/>
        <v>77.23</v>
      </c>
      <c r="Q2730" t="str">
        <f t="shared" si="252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4"/>
        <v>104</v>
      </c>
      <c r="P2731" s="5">
        <f t="shared" si="253"/>
        <v>340.57</v>
      </c>
      <c r="Q2731" t="str">
        <f t="shared" si="252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4"/>
        <v>170</v>
      </c>
      <c r="P2732" s="5">
        <f t="shared" si="253"/>
        <v>67.42</v>
      </c>
      <c r="Q2732" t="str">
        <f t="shared" si="252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4"/>
        <v>104</v>
      </c>
      <c r="P2733" s="5">
        <f t="shared" si="253"/>
        <v>845.7</v>
      </c>
      <c r="Q2733" t="str">
        <f t="shared" si="252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4"/>
        <v>118</v>
      </c>
      <c r="P2734" s="5">
        <f t="shared" si="253"/>
        <v>97.19</v>
      </c>
      <c r="Q2734" t="str">
        <f t="shared" si="252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4"/>
        <v>108</v>
      </c>
      <c r="P2735" s="5">
        <f t="shared" si="253"/>
        <v>451.84</v>
      </c>
      <c r="Q2735" t="str">
        <f t="shared" si="252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4"/>
        <v>2260300</v>
      </c>
      <c r="P2736" s="5">
        <f t="shared" si="253"/>
        <v>138.66999999999999</v>
      </c>
      <c r="Q2736" t="str">
        <f t="shared" si="252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4"/>
        <v>978</v>
      </c>
      <c r="P2737" s="5">
        <f t="shared" si="253"/>
        <v>21.64</v>
      </c>
      <c r="Q2737" t="str">
        <f t="shared" si="252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4"/>
        <v>123</v>
      </c>
      <c r="P2738" s="5">
        <f t="shared" si="253"/>
        <v>169.52</v>
      </c>
      <c r="Q2738" t="str">
        <f t="shared" si="252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4"/>
        <v>246</v>
      </c>
      <c r="P2739" s="5">
        <f t="shared" si="253"/>
        <v>161.88</v>
      </c>
      <c r="Q2739" t="str">
        <f t="shared" si="252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4"/>
        <v>148</v>
      </c>
      <c r="P2740" s="5">
        <f t="shared" si="253"/>
        <v>493.13</v>
      </c>
      <c r="Q2740" t="str">
        <f t="shared" si="252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4"/>
        <v>384</v>
      </c>
      <c r="P2741" s="5">
        <f t="shared" si="253"/>
        <v>22.12</v>
      </c>
      <c r="Q2741" t="str">
        <f t="shared" si="252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4"/>
        <v>103</v>
      </c>
      <c r="P2742" s="5">
        <f t="shared" si="253"/>
        <v>18.239999999999998</v>
      </c>
      <c r="Q2742" t="str">
        <f t="shared" si="252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4"/>
        <v>0</v>
      </c>
      <c r="P2743" s="5">
        <f t="shared" si="253"/>
        <v>8.75</v>
      </c>
      <c r="Q2743" t="str">
        <f t="shared" si="252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4"/>
        <v>29</v>
      </c>
      <c r="P2744" s="5">
        <f t="shared" si="253"/>
        <v>40.61</v>
      </c>
      <c r="Q2744" t="str">
        <f t="shared" si="252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4"/>
        <v>0</v>
      </c>
      <c r="P2745" s="5" t="str">
        <f t="shared" si="253"/>
        <v>Canceled/NoBackers</v>
      </c>
      <c r="Q2745" t="str">
        <f t="shared" si="252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4"/>
        <v>5</v>
      </c>
      <c r="P2746" s="5">
        <f t="shared" si="253"/>
        <v>37.950000000000003</v>
      </c>
      <c r="Q2746" t="str">
        <f t="shared" si="252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4"/>
        <v>22</v>
      </c>
      <c r="P2747" s="5">
        <f t="shared" si="253"/>
        <v>35.729999999999997</v>
      </c>
      <c r="Q2747" t="str">
        <f t="shared" si="252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4"/>
        <v>27</v>
      </c>
      <c r="P2748" s="5">
        <f t="shared" si="253"/>
        <v>42.16</v>
      </c>
      <c r="Q2748" t="str">
        <f t="shared" si="252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4"/>
        <v>28</v>
      </c>
      <c r="P2749" s="5">
        <f t="shared" si="253"/>
        <v>35</v>
      </c>
      <c r="Q2749" t="str">
        <f t="shared" si="252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4"/>
        <v>1</v>
      </c>
      <c r="P2750" s="5">
        <f t="shared" si="253"/>
        <v>13.25</v>
      </c>
      <c r="Q2750" t="str">
        <f t="shared" ref="Q2750:Q2813" si="258">LEFT(N2750,LEN(N2750)-LEN(R2750)-1)</f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4"/>
        <v>1</v>
      </c>
      <c r="P2751" s="5">
        <f t="shared" si="253"/>
        <v>55</v>
      </c>
      <c r="Q2751" t="str">
        <f t="shared" si="258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4"/>
        <v>0</v>
      </c>
      <c r="P2752" s="5" t="str">
        <f t="shared" si="253"/>
        <v>Canceled/NoBackers</v>
      </c>
      <c r="Q2752" t="str">
        <f t="shared" si="258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4"/>
        <v>0</v>
      </c>
      <c r="P2753" s="5" t="str">
        <f t="shared" si="253"/>
        <v>Canceled/NoBackers</v>
      </c>
      <c r="Q2753" t="str">
        <f t="shared" si="258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4"/>
        <v>11</v>
      </c>
      <c r="P2754" s="5">
        <f t="shared" ref="P2754:P2817" si="259">IFERROR(ROUND(E2754/L2754, 2),"Canceled/NoBackers")</f>
        <v>39.29</v>
      </c>
      <c r="Q2754" t="str">
        <f t="shared" si="258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0">ROUND((E2755/D2755)*100, 0)</f>
        <v>19</v>
      </c>
      <c r="P2755" s="5">
        <f t="shared" si="259"/>
        <v>47.5</v>
      </c>
      <c r="Q2755" t="str">
        <f t="shared" si="258"/>
        <v>publishing</v>
      </c>
      <c r="R2755" t="str">
        <f t="shared" ref="R2755:R2818" si="261">RIGHT(N2755,LEN(N2755)-FIND("/",N2755))</f>
        <v>children's books</v>
      </c>
      <c r="S2755" s="9">
        <f t="shared" si="256"/>
        <v>41117.900729166664</v>
      </c>
      <c r="T2755" s="9">
        <f t="shared" si="257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0"/>
        <v>0</v>
      </c>
      <c r="P2756" s="5" t="str">
        <f t="shared" si="259"/>
        <v>Canceled/NoBackers</v>
      </c>
      <c r="Q2756" t="str">
        <f t="shared" si="258"/>
        <v>publishing</v>
      </c>
      <c r="R2756" t="str">
        <f t="shared" si="261"/>
        <v>children's books</v>
      </c>
      <c r="S2756" s="9">
        <f t="shared" ref="S2756:S2819" si="262">(((J2756/60)/60)/24)+DATE(1970,1,1)</f>
        <v>41863.636006944449</v>
      </c>
      <c r="T2756" s="9">
        <f t="shared" ref="T2756:T2819" si="263"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0"/>
        <v>52</v>
      </c>
      <c r="P2757" s="5">
        <f t="shared" si="259"/>
        <v>17.329999999999998</v>
      </c>
      <c r="Q2757" t="str">
        <f t="shared" si="258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0"/>
        <v>10</v>
      </c>
      <c r="P2758" s="5">
        <f t="shared" si="259"/>
        <v>31.76</v>
      </c>
      <c r="Q2758" t="str">
        <f t="shared" si="258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0"/>
        <v>1</v>
      </c>
      <c r="P2759" s="5">
        <f t="shared" si="259"/>
        <v>5</v>
      </c>
      <c r="Q2759" t="str">
        <f t="shared" si="258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0"/>
        <v>12</v>
      </c>
      <c r="P2760" s="5">
        <f t="shared" si="259"/>
        <v>39</v>
      </c>
      <c r="Q2760" t="str">
        <f t="shared" si="258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0"/>
        <v>11</v>
      </c>
      <c r="P2761" s="5">
        <f t="shared" si="259"/>
        <v>52.5</v>
      </c>
      <c r="Q2761" t="str">
        <f t="shared" si="258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0"/>
        <v>0</v>
      </c>
      <c r="P2762" s="5" t="str">
        <f t="shared" si="259"/>
        <v>Canceled/NoBackers</v>
      </c>
      <c r="Q2762" t="str">
        <f t="shared" si="258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0"/>
        <v>1</v>
      </c>
      <c r="P2763" s="5">
        <f t="shared" si="259"/>
        <v>9</v>
      </c>
      <c r="Q2763" t="str">
        <f t="shared" si="258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0"/>
        <v>1</v>
      </c>
      <c r="P2764" s="5">
        <f t="shared" si="259"/>
        <v>25</v>
      </c>
      <c r="Q2764" t="str">
        <f t="shared" si="258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0"/>
        <v>0</v>
      </c>
      <c r="P2765" s="5">
        <f t="shared" si="259"/>
        <v>30</v>
      </c>
      <c r="Q2765" t="str">
        <f t="shared" si="258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0"/>
        <v>1</v>
      </c>
      <c r="P2766" s="5">
        <f t="shared" si="259"/>
        <v>11.25</v>
      </c>
      <c r="Q2766" t="str">
        <f t="shared" si="258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0"/>
        <v>0</v>
      </c>
      <c r="P2767" s="5" t="str">
        <f t="shared" si="259"/>
        <v>Canceled/NoBackers</v>
      </c>
      <c r="Q2767" t="str">
        <f t="shared" si="258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0"/>
        <v>2</v>
      </c>
      <c r="P2768" s="5">
        <f t="shared" si="259"/>
        <v>25</v>
      </c>
      <c r="Q2768" t="str">
        <f t="shared" si="258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0"/>
        <v>1</v>
      </c>
      <c r="P2769" s="5">
        <f t="shared" si="259"/>
        <v>11.33</v>
      </c>
      <c r="Q2769" t="str">
        <f t="shared" si="258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0"/>
        <v>14</v>
      </c>
      <c r="P2770" s="5">
        <f t="shared" si="259"/>
        <v>29.47</v>
      </c>
      <c r="Q2770" t="str">
        <f t="shared" si="258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0"/>
        <v>0</v>
      </c>
      <c r="P2771" s="5">
        <f t="shared" si="259"/>
        <v>1</v>
      </c>
      <c r="Q2771" t="str">
        <f t="shared" si="258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0"/>
        <v>10</v>
      </c>
      <c r="P2772" s="5">
        <f t="shared" si="259"/>
        <v>63.1</v>
      </c>
      <c r="Q2772" t="str">
        <f t="shared" si="258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0"/>
        <v>0</v>
      </c>
      <c r="P2773" s="5" t="str">
        <f t="shared" si="259"/>
        <v>Canceled/NoBackers</v>
      </c>
      <c r="Q2773" t="str">
        <f t="shared" si="258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0"/>
        <v>0</v>
      </c>
      <c r="P2774" s="5" t="str">
        <f t="shared" si="259"/>
        <v>Canceled/NoBackers</v>
      </c>
      <c r="Q2774" t="str">
        <f t="shared" si="258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0"/>
        <v>0</v>
      </c>
      <c r="P2775" s="5">
        <f t="shared" si="259"/>
        <v>1</v>
      </c>
      <c r="Q2775" t="str">
        <f t="shared" si="258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0"/>
        <v>14</v>
      </c>
      <c r="P2776" s="5">
        <f t="shared" si="259"/>
        <v>43.85</v>
      </c>
      <c r="Q2776" t="str">
        <f t="shared" si="258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0"/>
        <v>3</v>
      </c>
      <c r="P2777" s="5">
        <f t="shared" si="259"/>
        <v>75</v>
      </c>
      <c r="Q2777" t="str">
        <f t="shared" si="258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0"/>
        <v>8</v>
      </c>
      <c r="P2778" s="5">
        <f t="shared" si="259"/>
        <v>45.97</v>
      </c>
      <c r="Q2778" t="str">
        <f t="shared" si="258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0"/>
        <v>0</v>
      </c>
      <c r="P2779" s="5">
        <f t="shared" si="259"/>
        <v>10</v>
      </c>
      <c r="Q2779" t="str">
        <f t="shared" si="258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0"/>
        <v>26</v>
      </c>
      <c r="P2780" s="5">
        <f t="shared" si="259"/>
        <v>93.67</v>
      </c>
      <c r="Q2780" t="str">
        <f t="shared" si="258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0"/>
        <v>2</v>
      </c>
      <c r="P2781" s="5">
        <f t="shared" si="259"/>
        <v>53</v>
      </c>
      <c r="Q2781" t="str">
        <f t="shared" si="258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0"/>
        <v>0</v>
      </c>
      <c r="P2782" s="5" t="str">
        <f t="shared" si="259"/>
        <v>Canceled/NoBackers</v>
      </c>
      <c r="Q2782" t="str">
        <f t="shared" si="258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0"/>
        <v>105</v>
      </c>
      <c r="P2783" s="5">
        <f t="shared" si="259"/>
        <v>47</v>
      </c>
      <c r="Q2783" t="str">
        <f t="shared" si="258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0"/>
        <v>120</v>
      </c>
      <c r="P2784" s="5">
        <f t="shared" si="259"/>
        <v>66.67</v>
      </c>
      <c r="Q2784" t="str">
        <f t="shared" si="258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0"/>
        <v>115</v>
      </c>
      <c r="P2785" s="5">
        <f t="shared" si="259"/>
        <v>18.77</v>
      </c>
      <c r="Q2785" t="str">
        <f t="shared" si="258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0"/>
        <v>119</v>
      </c>
      <c r="P2786" s="5">
        <f t="shared" si="259"/>
        <v>66.11</v>
      </c>
      <c r="Q2786" t="str">
        <f t="shared" si="258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0"/>
        <v>105</v>
      </c>
      <c r="P2787" s="5">
        <f t="shared" si="259"/>
        <v>36.86</v>
      </c>
      <c r="Q2787" t="str">
        <f t="shared" si="258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0"/>
        <v>118</v>
      </c>
      <c r="P2788" s="5">
        <f t="shared" si="259"/>
        <v>39.81</v>
      </c>
      <c r="Q2788" t="str">
        <f t="shared" si="258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0"/>
        <v>120</v>
      </c>
      <c r="P2789" s="5">
        <f t="shared" si="259"/>
        <v>31.5</v>
      </c>
      <c r="Q2789" t="str">
        <f t="shared" si="258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0"/>
        <v>103</v>
      </c>
      <c r="P2790" s="5">
        <f t="shared" si="259"/>
        <v>102.5</v>
      </c>
      <c r="Q2790" t="str">
        <f t="shared" si="258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0"/>
        <v>101</v>
      </c>
      <c r="P2791" s="5">
        <f t="shared" si="259"/>
        <v>126.46</v>
      </c>
      <c r="Q2791" t="str">
        <f t="shared" si="258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0"/>
        <v>105</v>
      </c>
      <c r="P2792" s="5">
        <f t="shared" si="259"/>
        <v>47.88</v>
      </c>
      <c r="Q2792" t="str">
        <f t="shared" si="258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0"/>
        <v>103</v>
      </c>
      <c r="P2793" s="5">
        <f t="shared" si="259"/>
        <v>73.209999999999994</v>
      </c>
      <c r="Q2793" t="str">
        <f t="shared" si="258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0"/>
        <v>108</v>
      </c>
      <c r="P2794" s="5">
        <f t="shared" si="259"/>
        <v>89.67</v>
      </c>
      <c r="Q2794" t="str">
        <f t="shared" si="258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0"/>
        <v>111</v>
      </c>
      <c r="P2795" s="5">
        <f t="shared" si="259"/>
        <v>151.46</v>
      </c>
      <c r="Q2795" t="str">
        <f t="shared" si="258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0"/>
        <v>150</v>
      </c>
      <c r="P2796" s="5">
        <f t="shared" si="259"/>
        <v>25</v>
      </c>
      <c r="Q2796" t="str">
        <f t="shared" si="258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0"/>
        <v>104</v>
      </c>
      <c r="P2797" s="5">
        <f t="shared" si="259"/>
        <v>36.5</v>
      </c>
      <c r="Q2797" t="str">
        <f t="shared" si="258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0"/>
        <v>116</v>
      </c>
      <c r="P2798" s="5">
        <f t="shared" si="259"/>
        <v>44</v>
      </c>
      <c r="Q2798" t="str">
        <f t="shared" si="258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0"/>
        <v>103</v>
      </c>
      <c r="P2799" s="5">
        <f t="shared" si="259"/>
        <v>87.36</v>
      </c>
      <c r="Q2799" t="str">
        <f t="shared" si="258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0"/>
        <v>101</v>
      </c>
      <c r="P2800" s="5">
        <f t="shared" si="259"/>
        <v>36.47</v>
      </c>
      <c r="Q2800" t="str">
        <f t="shared" si="258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0"/>
        <v>117</v>
      </c>
      <c r="P2801" s="5">
        <f t="shared" si="259"/>
        <v>44.86</v>
      </c>
      <c r="Q2801" t="str">
        <f t="shared" si="258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0"/>
        <v>133</v>
      </c>
      <c r="P2802" s="5">
        <f t="shared" si="259"/>
        <v>42.9</v>
      </c>
      <c r="Q2802" t="str">
        <f t="shared" si="258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0"/>
        <v>133</v>
      </c>
      <c r="P2803" s="5">
        <f t="shared" si="259"/>
        <v>51.23</v>
      </c>
      <c r="Q2803" t="str">
        <f t="shared" si="258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0"/>
        <v>102</v>
      </c>
      <c r="P2804" s="5">
        <f t="shared" si="259"/>
        <v>33.94</v>
      </c>
      <c r="Q2804" t="str">
        <f t="shared" si="258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0"/>
        <v>128</v>
      </c>
      <c r="P2805" s="5">
        <f t="shared" si="259"/>
        <v>90.74</v>
      </c>
      <c r="Q2805" t="str">
        <f t="shared" si="258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0"/>
        <v>115</v>
      </c>
      <c r="P2806" s="5">
        <f t="shared" si="259"/>
        <v>50</v>
      </c>
      <c r="Q2806" t="str">
        <f t="shared" si="258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0"/>
        <v>110</v>
      </c>
      <c r="P2807" s="5">
        <f t="shared" si="259"/>
        <v>24.44</v>
      </c>
      <c r="Q2807" t="str">
        <f t="shared" si="258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0"/>
        <v>112</v>
      </c>
      <c r="P2808" s="5">
        <f t="shared" si="259"/>
        <v>44.25</v>
      </c>
      <c r="Q2808" t="str">
        <f t="shared" si="258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0"/>
        <v>126</v>
      </c>
      <c r="P2809" s="5">
        <f t="shared" si="259"/>
        <v>67.739999999999995</v>
      </c>
      <c r="Q2809" t="str">
        <f t="shared" si="258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0"/>
        <v>100</v>
      </c>
      <c r="P2810" s="5">
        <f t="shared" si="259"/>
        <v>65.38</v>
      </c>
      <c r="Q2810" t="str">
        <f t="shared" si="258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0"/>
        <v>102</v>
      </c>
      <c r="P2811" s="5">
        <f t="shared" si="259"/>
        <v>121.9</v>
      </c>
      <c r="Q2811" t="str">
        <f t="shared" si="258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0"/>
        <v>108</v>
      </c>
      <c r="P2812" s="5">
        <f t="shared" si="259"/>
        <v>47.46</v>
      </c>
      <c r="Q2812" t="str">
        <f t="shared" si="258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0"/>
        <v>100</v>
      </c>
      <c r="P2813" s="5">
        <f t="shared" si="259"/>
        <v>92.84</v>
      </c>
      <c r="Q2813" t="str">
        <f t="shared" si="258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0"/>
        <v>113</v>
      </c>
      <c r="P2814" s="5">
        <f t="shared" si="259"/>
        <v>68.25</v>
      </c>
      <c r="Q2814" t="str">
        <f t="shared" ref="Q2814:Q2877" si="264">LEFT(N2814,LEN(N2814)-LEN(R2814)-1)</f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0"/>
        <v>128</v>
      </c>
      <c r="P2815" s="5">
        <f t="shared" si="259"/>
        <v>37.21</v>
      </c>
      <c r="Q2815" t="str">
        <f t="shared" si="264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0"/>
        <v>108</v>
      </c>
      <c r="P2816" s="5">
        <f t="shared" si="259"/>
        <v>25.25</v>
      </c>
      <c r="Q2816" t="str">
        <f t="shared" si="264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0"/>
        <v>242</v>
      </c>
      <c r="P2817" s="5">
        <f t="shared" si="259"/>
        <v>43.21</v>
      </c>
      <c r="Q2817" t="str">
        <f t="shared" si="264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0"/>
        <v>142</v>
      </c>
      <c r="P2818" s="5">
        <f t="shared" ref="P2818:P2881" si="265">IFERROR(ROUND(E2818/L2818, 2),"Canceled/NoBackers")</f>
        <v>25.13</v>
      </c>
      <c r="Q2818" t="str">
        <f t="shared" si="264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6">ROUND((E2819/D2819)*100, 0)</f>
        <v>130</v>
      </c>
      <c r="P2819" s="5">
        <f t="shared" si="265"/>
        <v>23.64</v>
      </c>
      <c r="Q2819" t="str">
        <f t="shared" si="264"/>
        <v>theater</v>
      </c>
      <c r="R2819" t="str">
        <f t="shared" ref="R2819:R2882" si="267">RIGHT(N2819,LEN(N2819)-FIND("/",N2819))</f>
        <v>plays</v>
      </c>
      <c r="S2819" s="9">
        <f t="shared" si="262"/>
        <v>42023.634976851856</v>
      </c>
      <c r="T2819" s="9">
        <f t="shared" si="263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6"/>
        <v>106</v>
      </c>
      <c r="P2820" s="5">
        <f t="shared" si="265"/>
        <v>103.95</v>
      </c>
      <c r="Q2820" t="str">
        <f t="shared" si="264"/>
        <v>theater</v>
      </c>
      <c r="R2820" t="str">
        <f t="shared" si="267"/>
        <v>plays</v>
      </c>
      <c r="S2820" s="9">
        <f t="shared" ref="S2820:S2883" si="268">(((J2820/60)/60)/24)+DATE(1970,1,1)</f>
        <v>42250.598217592589</v>
      </c>
      <c r="T2820" s="9">
        <f t="shared" ref="T2820:T2883" si="269"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6"/>
        <v>105</v>
      </c>
      <c r="P2821" s="5">
        <f t="shared" si="265"/>
        <v>50.38</v>
      </c>
      <c r="Q2821" t="str">
        <f t="shared" si="264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6"/>
        <v>136</v>
      </c>
      <c r="P2822" s="5">
        <f t="shared" si="265"/>
        <v>13.6</v>
      </c>
      <c r="Q2822" t="str">
        <f t="shared" si="264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6"/>
        <v>100</v>
      </c>
      <c r="P2823" s="5">
        <f t="shared" si="265"/>
        <v>28.57</v>
      </c>
      <c r="Q2823" t="str">
        <f t="shared" si="264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6"/>
        <v>100</v>
      </c>
      <c r="P2824" s="5">
        <f t="shared" si="265"/>
        <v>63.83</v>
      </c>
      <c r="Q2824" t="str">
        <f t="shared" si="264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6"/>
        <v>124</v>
      </c>
      <c r="P2825" s="5">
        <f t="shared" si="265"/>
        <v>8.86</v>
      </c>
      <c r="Q2825" t="str">
        <f t="shared" si="264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6"/>
        <v>117</v>
      </c>
      <c r="P2826" s="5">
        <f t="shared" si="265"/>
        <v>50.67</v>
      </c>
      <c r="Q2826" t="str">
        <f t="shared" si="264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6"/>
        <v>103</v>
      </c>
      <c r="P2827" s="5">
        <f t="shared" si="265"/>
        <v>60.78</v>
      </c>
      <c r="Q2827" t="str">
        <f t="shared" si="264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6"/>
        <v>108</v>
      </c>
      <c r="P2828" s="5">
        <f t="shared" si="265"/>
        <v>113.42</v>
      </c>
      <c r="Q2828" t="str">
        <f t="shared" si="264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6"/>
        <v>120</v>
      </c>
      <c r="P2829" s="5">
        <f t="shared" si="265"/>
        <v>104.57</v>
      </c>
      <c r="Q2829" t="str">
        <f t="shared" si="264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6"/>
        <v>100</v>
      </c>
      <c r="P2830" s="5">
        <f t="shared" si="265"/>
        <v>98.31</v>
      </c>
      <c r="Q2830" t="str">
        <f t="shared" si="264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6"/>
        <v>107</v>
      </c>
      <c r="P2831" s="5">
        <f t="shared" si="265"/>
        <v>35.04</v>
      </c>
      <c r="Q2831" t="str">
        <f t="shared" si="264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6"/>
        <v>100</v>
      </c>
      <c r="P2832" s="5">
        <f t="shared" si="265"/>
        <v>272.73</v>
      </c>
      <c r="Q2832" t="str">
        <f t="shared" si="264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6"/>
        <v>111</v>
      </c>
      <c r="P2833" s="5">
        <f t="shared" si="265"/>
        <v>63.85</v>
      </c>
      <c r="Q2833" t="str">
        <f t="shared" si="264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6"/>
        <v>115</v>
      </c>
      <c r="P2834" s="5">
        <f t="shared" si="265"/>
        <v>30.19</v>
      </c>
      <c r="Q2834" t="str">
        <f t="shared" si="264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6"/>
        <v>108</v>
      </c>
      <c r="P2835" s="5">
        <f t="shared" si="265"/>
        <v>83.51</v>
      </c>
      <c r="Q2835" t="str">
        <f t="shared" si="264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6"/>
        <v>170</v>
      </c>
      <c r="P2836" s="5">
        <f t="shared" si="265"/>
        <v>64.760000000000005</v>
      </c>
      <c r="Q2836" t="str">
        <f t="shared" si="264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6"/>
        <v>187</v>
      </c>
      <c r="P2837" s="5">
        <f t="shared" si="265"/>
        <v>20.12</v>
      </c>
      <c r="Q2837" t="str">
        <f t="shared" si="264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6"/>
        <v>108</v>
      </c>
      <c r="P2838" s="5">
        <f t="shared" si="265"/>
        <v>44.09</v>
      </c>
      <c r="Q2838" t="str">
        <f t="shared" si="264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6"/>
        <v>100</v>
      </c>
      <c r="P2839" s="5">
        <f t="shared" si="265"/>
        <v>40.479999999999997</v>
      </c>
      <c r="Q2839" t="str">
        <f t="shared" si="264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6"/>
        <v>120</v>
      </c>
      <c r="P2840" s="5">
        <f t="shared" si="265"/>
        <v>44.54</v>
      </c>
      <c r="Q2840" t="str">
        <f t="shared" si="264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6"/>
        <v>111</v>
      </c>
      <c r="P2841" s="5">
        <f t="shared" si="265"/>
        <v>125.81</v>
      </c>
      <c r="Q2841" t="str">
        <f t="shared" si="264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6"/>
        <v>104</v>
      </c>
      <c r="P2842" s="5">
        <f t="shared" si="265"/>
        <v>19.7</v>
      </c>
      <c r="Q2842" t="str">
        <f t="shared" si="264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6"/>
        <v>1</v>
      </c>
      <c r="P2843" s="5">
        <f t="shared" si="265"/>
        <v>10</v>
      </c>
      <c r="Q2843" t="str">
        <f t="shared" si="264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6"/>
        <v>0</v>
      </c>
      <c r="P2844" s="5" t="str">
        <f t="shared" si="265"/>
        <v>Canceled/NoBackers</v>
      </c>
      <c r="Q2844" t="str">
        <f t="shared" si="264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6"/>
        <v>0</v>
      </c>
      <c r="P2845" s="5" t="str">
        <f t="shared" si="265"/>
        <v>Canceled/NoBackers</v>
      </c>
      <c r="Q2845" t="str">
        <f t="shared" si="264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6"/>
        <v>5</v>
      </c>
      <c r="P2846" s="5">
        <f t="shared" si="265"/>
        <v>30</v>
      </c>
      <c r="Q2846" t="str">
        <f t="shared" si="264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6"/>
        <v>32</v>
      </c>
      <c r="P2847" s="5">
        <f t="shared" si="265"/>
        <v>60.67</v>
      </c>
      <c r="Q2847" t="str">
        <f t="shared" si="264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6"/>
        <v>0</v>
      </c>
      <c r="P2848" s="5" t="str">
        <f t="shared" si="265"/>
        <v>Canceled/NoBackers</v>
      </c>
      <c r="Q2848" t="str">
        <f t="shared" si="264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6"/>
        <v>0</v>
      </c>
      <c r="P2849" s="5" t="str">
        <f t="shared" si="265"/>
        <v>Canceled/NoBackers</v>
      </c>
      <c r="Q2849" t="str">
        <f t="shared" si="264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6"/>
        <v>0</v>
      </c>
      <c r="P2850" s="5">
        <f t="shared" si="265"/>
        <v>23.33</v>
      </c>
      <c r="Q2850" t="str">
        <f t="shared" si="264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6"/>
        <v>1</v>
      </c>
      <c r="P2851" s="5">
        <f t="shared" si="265"/>
        <v>5</v>
      </c>
      <c r="Q2851" t="str">
        <f t="shared" si="264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6"/>
        <v>4</v>
      </c>
      <c r="P2852" s="5">
        <f t="shared" si="265"/>
        <v>23.92</v>
      </c>
      <c r="Q2852" t="str">
        <f t="shared" si="264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6"/>
        <v>0</v>
      </c>
      <c r="P2853" s="5" t="str">
        <f t="shared" si="265"/>
        <v>Canceled/NoBackers</v>
      </c>
      <c r="Q2853" t="str">
        <f t="shared" si="264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6"/>
        <v>2</v>
      </c>
      <c r="P2854" s="5">
        <f t="shared" si="265"/>
        <v>15.83</v>
      </c>
      <c r="Q2854" t="str">
        <f t="shared" si="264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6"/>
        <v>0</v>
      </c>
      <c r="P2855" s="5" t="str">
        <f t="shared" si="265"/>
        <v>Canceled/NoBackers</v>
      </c>
      <c r="Q2855" t="str">
        <f t="shared" si="264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6"/>
        <v>42</v>
      </c>
      <c r="P2856" s="5">
        <f t="shared" si="265"/>
        <v>29.79</v>
      </c>
      <c r="Q2856" t="str">
        <f t="shared" si="264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6"/>
        <v>50</v>
      </c>
      <c r="P2857" s="5">
        <f t="shared" si="265"/>
        <v>60</v>
      </c>
      <c r="Q2857" t="str">
        <f t="shared" si="264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6"/>
        <v>5</v>
      </c>
      <c r="P2858" s="5">
        <f t="shared" si="265"/>
        <v>24.33</v>
      </c>
      <c r="Q2858" t="str">
        <f t="shared" si="264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6"/>
        <v>20</v>
      </c>
      <c r="P2859" s="5">
        <f t="shared" si="265"/>
        <v>500</v>
      </c>
      <c r="Q2859" t="str">
        <f t="shared" si="264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6"/>
        <v>0</v>
      </c>
      <c r="P2860" s="5" t="str">
        <f t="shared" si="265"/>
        <v>Canceled/NoBackers</v>
      </c>
      <c r="Q2860" t="str">
        <f t="shared" si="264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6"/>
        <v>2</v>
      </c>
      <c r="P2861" s="5">
        <f t="shared" si="265"/>
        <v>35</v>
      </c>
      <c r="Q2861" t="str">
        <f t="shared" si="264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6"/>
        <v>7</v>
      </c>
      <c r="P2862" s="5">
        <f t="shared" si="265"/>
        <v>29.56</v>
      </c>
      <c r="Q2862" t="str">
        <f t="shared" si="264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6"/>
        <v>32</v>
      </c>
      <c r="P2863" s="5">
        <f t="shared" si="265"/>
        <v>26.67</v>
      </c>
      <c r="Q2863" t="str">
        <f t="shared" si="264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6"/>
        <v>0</v>
      </c>
      <c r="P2864" s="5">
        <f t="shared" si="265"/>
        <v>18.329999999999998</v>
      </c>
      <c r="Q2864" t="str">
        <f t="shared" si="264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6"/>
        <v>0</v>
      </c>
      <c r="P2865" s="5">
        <f t="shared" si="265"/>
        <v>20</v>
      </c>
      <c r="Q2865" t="str">
        <f t="shared" si="264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6"/>
        <v>2</v>
      </c>
      <c r="P2866" s="5">
        <f t="shared" si="265"/>
        <v>13.33</v>
      </c>
      <c r="Q2866" t="str">
        <f t="shared" si="264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6"/>
        <v>0</v>
      </c>
      <c r="P2867" s="5" t="str">
        <f t="shared" si="265"/>
        <v>Canceled/NoBackers</v>
      </c>
      <c r="Q2867" t="str">
        <f t="shared" si="264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6"/>
        <v>1</v>
      </c>
      <c r="P2868" s="5">
        <f t="shared" si="265"/>
        <v>22.5</v>
      </c>
      <c r="Q2868" t="str">
        <f t="shared" si="264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6"/>
        <v>20</v>
      </c>
      <c r="P2869" s="5">
        <f t="shared" si="265"/>
        <v>50.4</v>
      </c>
      <c r="Q2869" t="str">
        <f t="shared" si="264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6"/>
        <v>42</v>
      </c>
      <c r="P2870" s="5">
        <f t="shared" si="265"/>
        <v>105.03</v>
      </c>
      <c r="Q2870" t="str">
        <f t="shared" si="264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6"/>
        <v>1</v>
      </c>
      <c r="P2871" s="5">
        <f t="shared" si="265"/>
        <v>35.4</v>
      </c>
      <c r="Q2871" t="str">
        <f t="shared" si="264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6"/>
        <v>15</v>
      </c>
      <c r="P2872" s="5">
        <f t="shared" si="265"/>
        <v>83.33</v>
      </c>
      <c r="Q2872" t="str">
        <f t="shared" si="264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6"/>
        <v>5</v>
      </c>
      <c r="P2873" s="5">
        <f t="shared" si="265"/>
        <v>35.92</v>
      </c>
      <c r="Q2873" t="str">
        <f t="shared" si="264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6"/>
        <v>0</v>
      </c>
      <c r="P2874" s="5" t="str">
        <f t="shared" si="265"/>
        <v>Canceled/NoBackers</v>
      </c>
      <c r="Q2874" t="str">
        <f t="shared" si="264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6"/>
        <v>38</v>
      </c>
      <c r="P2875" s="5">
        <f t="shared" si="265"/>
        <v>119.13</v>
      </c>
      <c r="Q2875" t="str">
        <f t="shared" si="264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6"/>
        <v>5</v>
      </c>
      <c r="P2876" s="5">
        <f t="shared" si="265"/>
        <v>90.33</v>
      </c>
      <c r="Q2876" t="str">
        <f t="shared" si="264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6"/>
        <v>0</v>
      </c>
      <c r="P2877" s="5">
        <f t="shared" si="265"/>
        <v>2.33</v>
      </c>
      <c r="Q2877" t="str">
        <f t="shared" si="264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6"/>
        <v>0</v>
      </c>
      <c r="P2878" s="5" t="str">
        <f t="shared" si="265"/>
        <v>Canceled/NoBackers</v>
      </c>
      <c r="Q2878" t="str">
        <f t="shared" ref="Q2878:Q2941" si="270">LEFT(N2878,LEN(N2878)-LEN(R2878)-1)</f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6"/>
        <v>11</v>
      </c>
      <c r="P2879" s="5">
        <f t="shared" si="265"/>
        <v>108.33</v>
      </c>
      <c r="Q2879" t="str">
        <f t="shared" si="270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6"/>
        <v>2</v>
      </c>
      <c r="P2880" s="5">
        <f t="shared" si="265"/>
        <v>15.75</v>
      </c>
      <c r="Q2880" t="str">
        <f t="shared" si="270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6"/>
        <v>0</v>
      </c>
      <c r="P2881" s="5">
        <f t="shared" si="265"/>
        <v>29</v>
      </c>
      <c r="Q2881" t="str">
        <f t="shared" si="270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6"/>
        <v>23</v>
      </c>
      <c r="P2882" s="5">
        <f t="shared" ref="P2882:P2945" si="271">IFERROR(ROUND(E2882/L2882, 2),"Canceled/NoBackers")</f>
        <v>96.55</v>
      </c>
      <c r="Q2882" t="str">
        <f t="shared" si="270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2">ROUND((E2883/D2883)*100, 0)</f>
        <v>0</v>
      </c>
      <c r="P2883" s="5" t="str">
        <f t="shared" si="271"/>
        <v>Canceled/NoBackers</v>
      </c>
      <c r="Q2883" t="str">
        <f t="shared" si="270"/>
        <v>theater</v>
      </c>
      <c r="R2883" t="str">
        <f t="shared" ref="R2883:R2946" si="273">RIGHT(N2883,LEN(N2883)-FIND("/",N2883))</f>
        <v>plays</v>
      </c>
      <c r="S2883" s="9">
        <f t="shared" si="268"/>
        <v>41916.597638888888</v>
      </c>
      <c r="T2883" s="9">
        <f t="shared" si="269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2"/>
        <v>34</v>
      </c>
      <c r="P2884" s="5">
        <f t="shared" si="271"/>
        <v>63</v>
      </c>
      <c r="Q2884" t="str">
        <f t="shared" si="270"/>
        <v>theater</v>
      </c>
      <c r="R2884" t="str">
        <f t="shared" si="273"/>
        <v>plays</v>
      </c>
      <c r="S2884" s="9">
        <f t="shared" ref="S2884:S2947" si="274">(((J2884/60)/60)/24)+DATE(1970,1,1)</f>
        <v>42461.596273148149</v>
      </c>
      <c r="T2884" s="9">
        <f t="shared" ref="T2884:T2947" si="275"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2"/>
        <v>19</v>
      </c>
      <c r="P2885" s="5">
        <f t="shared" si="271"/>
        <v>381.6</v>
      </c>
      <c r="Q2885" t="str">
        <f t="shared" si="270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2"/>
        <v>0</v>
      </c>
      <c r="P2886" s="5">
        <f t="shared" si="271"/>
        <v>46.25</v>
      </c>
      <c r="Q2886" t="str">
        <f t="shared" si="270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2"/>
        <v>33</v>
      </c>
      <c r="P2887" s="5">
        <f t="shared" si="271"/>
        <v>26</v>
      </c>
      <c r="Q2887" t="str">
        <f t="shared" si="270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2"/>
        <v>5</v>
      </c>
      <c r="P2888" s="5">
        <f t="shared" si="271"/>
        <v>10</v>
      </c>
      <c r="Q2888" t="str">
        <f t="shared" si="270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2"/>
        <v>0</v>
      </c>
      <c r="P2889" s="5">
        <f t="shared" si="271"/>
        <v>5</v>
      </c>
      <c r="Q2889" t="str">
        <f t="shared" si="270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2"/>
        <v>0</v>
      </c>
      <c r="P2890" s="5" t="str">
        <f t="shared" si="271"/>
        <v>Canceled/NoBackers</v>
      </c>
      <c r="Q2890" t="str">
        <f t="shared" si="270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2"/>
        <v>38</v>
      </c>
      <c r="P2891" s="5">
        <f t="shared" si="271"/>
        <v>81.569999999999993</v>
      </c>
      <c r="Q2891" t="str">
        <f t="shared" si="270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2"/>
        <v>1</v>
      </c>
      <c r="P2892" s="5">
        <f t="shared" si="271"/>
        <v>7</v>
      </c>
      <c r="Q2892" t="str">
        <f t="shared" si="270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2"/>
        <v>3</v>
      </c>
      <c r="P2893" s="5">
        <f t="shared" si="271"/>
        <v>27.3</v>
      </c>
      <c r="Q2893" t="str">
        <f t="shared" si="270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2"/>
        <v>9</v>
      </c>
      <c r="P2894" s="5">
        <f t="shared" si="271"/>
        <v>29.41</v>
      </c>
      <c r="Q2894" t="str">
        <f t="shared" si="270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2"/>
        <v>1</v>
      </c>
      <c r="P2895" s="5">
        <f t="shared" si="271"/>
        <v>12.5</v>
      </c>
      <c r="Q2895" t="str">
        <f t="shared" si="270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2"/>
        <v>0</v>
      </c>
      <c r="P2896" s="5" t="str">
        <f t="shared" si="271"/>
        <v>Canceled/NoBackers</v>
      </c>
      <c r="Q2896" t="str">
        <f t="shared" si="270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2"/>
        <v>5</v>
      </c>
      <c r="P2897" s="5">
        <f t="shared" si="271"/>
        <v>5.75</v>
      </c>
      <c r="Q2897" t="str">
        <f t="shared" si="270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2"/>
        <v>21</v>
      </c>
      <c r="P2898" s="5">
        <f t="shared" si="271"/>
        <v>52.08</v>
      </c>
      <c r="Q2898" t="str">
        <f t="shared" si="270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2"/>
        <v>5</v>
      </c>
      <c r="P2899" s="5">
        <f t="shared" si="271"/>
        <v>183.33</v>
      </c>
      <c r="Q2899" t="str">
        <f t="shared" si="270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2"/>
        <v>4</v>
      </c>
      <c r="P2900" s="5">
        <f t="shared" si="271"/>
        <v>26.33</v>
      </c>
      <c r="Q2900" t="str">
        <f t="shared" si="270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2"/>
        <v>0</v>
      </c>
      <c r="P2901" s="5" t="str">
        <f t="shared" si="271"/>
        <v>Canceled/NoBackers</v>
      </c>
      <c r="Q2901" t="str">
        <f t="shared" si="270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2"/>
        <v>62</v>
      </c>
      <c r="P2902" s="5">
        <f t="shared" si="271"/>
        <v>486.43</v>
      </c>
      <c r="Q2902" t="str">
        <f t="shared" si="270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2"/>
        <v>1</v>
      </c>
      <c r="P2903" s="5">
        <f t="shared" si="271"/>
        <v>3</v>
      </c>
      <c r="Q2903" t="str">
        <f t="shared" si="270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2"/>
        <v>0</v>
      </c>
      <c r="P2904" s="5">
        <f t="shared" si="271"/>
        <v>25</v>
      </c>
      <c r="Q2904" t="str">
        <f t="shared" si="270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2"/>
        <v>1</v>
      </c>
      <c r="P2905" s="5">
        <f t="shared" si="271"/>
        <v>9.75</v>
      </c>
      <c r="Q2905" t="str">
        <f t="shared" si="270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2"/>
        <v>5</v>
      </c>
      <c r="P2906" s="5">
        <f t="shared" si="271"/>
        <v>18.75</v>
      </c>
      <c r="Q2906" t="str">
        <f t="shared" si="270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2"/>
        <v>18</v>
      </c>
      <c r="P2907" s="5">
        <f t="shared" si="271"/>
        <v>36.590000000000003</v>
      </c>
      <c r="Q2907" t="str">
        <f t="shared" si="270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2"/>
        <v>9</v>
      </c>
      <c r="P2908" s="5">
        <f t="shared" si="271"/>
        <v>80.709999999999994</v>
      </c>
      <c r="Q2908" t="str">
        <f t="shared" si="270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2"/>
        <v>0</v>
      </c>
      <c r="P2909" s="5">
        <f t="shared" si="271"/>
        <v>1</v>
      </c>
      <c r="Q2909" t="str">
        <f t="shared" si="270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2"/>
        <v>3</v>
      </c>
      <c r="P2910" s="5">
        <f t="shared" si="271"/>
        <v>52.8</v>
      </c>
      <c r="Q2910" t="str">
        <f t="shared" si="270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2"/>
        <v>0</v>
      </c>
      <c r="P2911" s="5">
        <f t="shared" si="271"/>
        <v>20</v>
      </c>
      <c r="Q2911" t="str">
        <f t="shared" si="270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2"/>
        <v>0</v>
      </c>
      <c r="P2912" s="5">
        <f t="shared" si="271"/>
        <v>1</v>
      </c>
      <c r="Q2912" t="str">
        <f t="shared" si="270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2"/>
        <v>37</v>
      </c>
      <c r="P2913" s="5">
        <f t="shared" si="271"/>
        <v>46.93</v>
      </c>
      <c r="Q2913" t="str">
        <f t="shared" si="270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2"/>
        <v>14</v>
      </c>
      <c r="P2914" s="5">
        <f t="shared" si="271"/>
        <v>78.08</v>
      </c>
      <c r="Q2914" t="str">
        <f t="shared" si="270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2"/>
        <v>0</v>
      </c>
      <c r="P2915" s="5">
        <f t="shared" si="271"/>
        <v>1</v>
      </c>
      <c r="Q2915" t="str">
        <f t="shared" si="270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2"/>
        <v>0</v>
      </c>
      <c r="P2916" s="5">
        <f t="shared" si="271"/>
        <v>1</v>
      </c>
      <c r="Q2916" t="str">
        <f t="shared" si="270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2"/>
        <v>61</v>
      </c>
      <c r="P2917" s="5">
        <f t="shared" si="271"/>
        <v>203.67</v>
      </c>
      <c r="Q2917" t="str">
        <f t="shared" si="270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2"/>
        <v>8</v>
      </c>
      <c r="P2918" s="5">
        <f t="shared" si="271"/>
        <v>20.71</v>
      </c>
      <c r="Q2918" t="str">
        <f t="shared" si="270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2"/>
        <v>22</v>
      </c>
      <c r="P2919" s="5">
        <f t="shared" si="271"/>
        <v>48.56</v>
      </c>
      <c r="Q2919" t="str">
        <f t="shared" si="270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2"/>
        <v>27</v>
      </c>
      <c r="P2920" s="5">
        <f t="shared" si="271"/>
        <v>68.099999999999994</v>
      </c>
      <c r="Q2920" t="str">
        <f t="shared" si="270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2"/>
        <v>9</v>
      </c>
      <c r="P2921" s="5">
        <f t="shared" si="271"/>
        <v>8.5</v>
      </c>
      <c r="Q2921" t="str">
        <f t="shared" si="270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2"/>
        <v>27</v>
      </c>
      <c r="P2922" s="5">
        <f t="shared" si="271"/>
        <v>51.62</v>
      </c>
      <c r="Q2922" t="str">
        <f t="shared" si="270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2"/>
        <v>129</v>
      </c>
      <c r="P2923" s="5">
        <f t="shared" si="271"/>
        <v>43</v>
      </c>
      <c r="Q2923" t="str">
        <f t="shared" si="270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2"/>
        <v>100</v>
      </c>
      <c r="P2924" s="5">
        <f t="shared" si="271"/>
        <v>83.33</v>
      </c>
      <c r="Q2924" t="str">
        <f t="shared" si="270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2"/>
        <v>100</v>
      </c>
      <c r="P2925" s="5">
        <f t="shared" si="271"/>
        <v>30</v>
      </c>
      <c r="Q2925" t="str">
        <f t="shared" si="270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2"/>
        <v>103</v>
      </c>
      <c r="P2926" s="5">
        <f t="shared" si="271"/>
        <v>175.51</v>
      </c>
      <c r="Q2926" t="str">
        <f t="shared" si="270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2"/>
        <v>102</v>
      </c>
      <c r="P2927" s="5">
        <f t="shared" si="271"/>
        <v>231.66</v>
      </c>
      <c r="Q2927" t="str">
        <f t="shared" si="270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2"/>
        <v>125</v>
      </c>
      <c r="P2928" s="5">
        <f t="shared" si="271"/>
        <v>75</v>
      </c>
      <c r="Q2928" t="str">
        <f t="shared" si="270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2"/>
        <v>131</v>
      </c>
      <c r="P2929" s="5">
        <f t="shared" si="271"/>
        <v>112.14</v>
      </c>
      <c r="Q2929" t="str">
        <f t="shared" si="270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2"/>
        <v>100</v>
      </c>
      <c r="P2930" s="5">
        <f t="shared" si="271"/>
        <v>41.67</v>
      </c>
      <c r="Q2930" t="str">
        <f t="shared" si="270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2"/>
        <v>102</v>
      </c>
      <c r="P2931" s="5">
        <f t="shared" si="271"/>
        <v>255.17</v>
      </c>
      <c r="Q2931" t="str">
        <f t="shared" si="270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2"/>
        <v>101</v>
      </c>
      <c r="P2932" s="5">
        <f t="shared" si="271"/>
        <v>162.77000000000001</v>
      </c>
      <c r="Q2932" t="str">
        <f t="shared" si="270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2"/>
        <v>106</v>
      </c>
      <c r="P2933" s="5">
        <f t="shared" si="271"/>
        <v>88.33</v>
      </c>
      <c r="Q2933" t="str">
        <f t="shared" si="270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2"/>
        <v>105</v>
      </c>
      <c r="P2934" s="5">
        <f t="shared" si="271"/>
        <v>85.74</v>
      </c>
      <c r="Q2934" t="str">
        <f t="shared" si="270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2"/>
        <v>103</v>
      </c>
      <c r="P2935" s="5">
        <f t="shared" si="271"/>
        <v>47.57</v>
      </c>
      <c r="Q2935" t="str">
        <f t="shared" si="270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2"/>
        <v>108</v>
      </c>
      <c r="P2936" s="5">
        <f t="shared" si="271"/>
        <v>72.97</v>
      </c>
      <c r="Q2936" t="str">
        <f t="shared" si="270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2"/>
        <v>101</v>
      </c>
      <c r="P2937" s="5">
        <f t="shared" si="271"/>
        <v>90.54</v>
      </c>
      <c r="Q2937" t="str">
        <f t="shared" si="270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2"/>
        <v>128</v>
      </c>
      <c r="P2938" s="5">
        <f t="shared" si="271"/>
        <v>37.65</v>
      </c>
      <c r="Q2938" t="str">
        <f t="shared" si="270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2"/>
        <v>133</v>
      </c>
      <c r="P2939" s="5">
        <f t="shared" si="271"/>
        <v>36.36</v>
      </c>
      <c r="Q2939" t="str">
        <f t="shared" si="270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2"/>
        <v>101</v>
      </c>
      <c r="P2940" s="5">
        <f t="shared" si="271"/>
        <v>126.72</v>
      </c>
      <c r="Q2940" t="str">
        <f t="shared" si="270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2"/>
        <v>103</v>
      </c>
      <c r="P2941" s="5">
        <f t="shared" si="271"/>
        <v>329.2</v>
      </c>
      <c r="Q2941" t="str">
        <f t="shared" si="270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2"/>
        <v>107</v>
      </c>
      <c r="P2942" s="5">
        <f t="shared" si="271"/>
        <v>81.239999999999995</v>
      </c>
      <c r="Q2942" t="str">
        <f t="shared" ref="Q2942:Q3005" si="276">LEFT(N2942,LEN(N2942)-LEN(R2942)-1)</f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2"/>
        <v>0</v>
      </c>
      <c r="P2943" s="5">
        <f t="shared" si="271"/>
        <v>1</v>
      </c>
      <c r="Q2943" t="str">
        <f t="shared" si="276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2"/>
        <v>20</v>
      </c>
      <c r="P2944" s="5">
        <f t="shared" si="271"/>
        <v>202.23</v>
      </c>
      <c r="Q2944" t="str">
        <f t="shared" si="276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2"/>
        <v>0</v>
      </c>
      <c r="P2945" s="5" t="str">
        <f t="shared" si="271"/>
        <v>Canceled/NoBackers</v>
      </c>
      <c r="Q2945" t="str">
        <f t="shared" si="276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2"/>
        <v>1</v>
      </c>
      <c r="P2946" s="5">
        <f t="shared" ref="P2946:P3009" si="277">IFERROR(ROUND(E2946/L2946, 2),"Canceled/NoBackers")</f>
        <v>100</v>
      </c>
      <c r="Q2946" t="str">
        <f t="shared" si="276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8">ROUND((E2947/D2947)*100, 0)</f>
        <v>0</v>
      </c>
      <c r="P2947" s="5" t="str">
        <f t="shared" si="277"/>
        <v>Canceled/NoBackers</v>
      </c>
      <c r="Q2947" t="str">
        <f t="shared" si="276"/>
        <v>theater</v>
      </c>
      <c r="R2947" t="str">
        <f t="shared" ref="R2947:R3010" si="279">RIGHT(N2947,LEN(N2947)-FIND("/",N2947))</f>
        <v>spaces</v>
      </c>
      <c r="S2947" s="9">
        <f t="shared" si="274"/>
        <v>42118.139583333337</v>
      </c>
      <c r="T2947" s="9">
        <f t="shared" si="27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8"/>
        <v>0</v>
      </c>
      <c r="P2948" s="5">
        <f t="shared" si="277"/>
        <v>1</v>
      </c>
      <c r="Q2948" t="str">
        <f t="shared" si="276"/>
        <v>theater</v>
      </c>
      <c r="R2948" t="str">
        <f t="shared" si="279"/>
        <v>spaces</v>
      </c>
      <c r="S2948" s="9">
        <f t="shared" ref="S2948:S3011" si="280">(((J2948/60)/60)/24)+DATE(1970,1,1)</f>
        <v>42567.531157407408</v>
      </c>
      <c r="T2948" s="9">
        <f t="shared" ref="T2948:T3011" si="281"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8"/>
        <v>4</v>
      </c>
      <c r="P2949" s="5">
        <f t="shared" si="277"/>
        <v>82.46</v>
      </c>
      <c r="Q2949" t="str">
        <f t="shared" si="276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8"/>
        <v>0</v>
      </c>
      <c r="P2950" s="5">
        <f t="shared" si="277"/>
        <v>2.67</v>
      </c>
      <c r="Q2950" t="str">
        <f t="shared" si="276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8"/>
        <v>3</v>
      </c>
      <c r="P2951" s="5">
        <f t="shared" si="277"/>
        <v>12.5</v>
      </c>
      <c r="Q2951" t="str">
        <f t="shared" si="276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8"/>
        <v>0</v>
      </c>
      <c r="P2952" s="5" t="str">
        <f t="shared" si="277"/>
        <v>Canceled/NoBackers</v>
      </c>
      <c r="Q2952" t="str">
        <f t="shared" si="276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8"/>
        <v>2</v>
      </c>
      <c r="P2953" s="5">
        <f t="shared" si="277"/>
        <v>18.899999999999999</v>
      </c>
      <c r="Q2953" t="str">
        <f t="shared" si="276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8"/>
        <v>8</v>
      </c>
      <c r="P2954" s="5">
        <f t="shared" si="277"/>
        <v>200.63</v>
      </c>
      <c r="Q2954" t="str">
        <f t="shared" si="276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8"/>
        <v>0</v>
      </c>
      <c r="P2955" s="5">
        <f t="shared" si="277"/>
        <v>201.67</v>
      </c>
      <c r="Q2955" t="str">
        <f t="shared" si="276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8"/>
        <v>0</v>
      </c>
      <c r="P2956" s="5" t="str">
        <f t="shared" si="277"/>
        <v>Canceled/NoBackers</v>
      </c>
      <c r="Q2956" t="str">
        <f t="shared" si="276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8"/>
        <v>60</v>
      </c>
      <c r="P2957" s="5">
        <f t="shared" si="277"/>
        <v>65</v>
      </c>
      <c r="Q2957" t="str">
        <f t="shared" si="276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8"/>
        <v>17</v>
      </c>
      <c r="P2958" s="5">
        <f t="shared" si="277"/>
        <v>66.099999999999994</v>
      </c>
      <c r="Q2958" t="str">
        <f t="shared" si="276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8"/>
        <v>2</v>
      </c>
      <c r="P2959" s="5">
        <f t="shared" si="277"/>
        <v>93.33</v>
      </c>
      <c r="Q2959" t="str">
        <f t="shared" si="276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8"/>
        <v>0</v>
      </c>
      <c r="P2960" s="5" t="str">
        <f t="shared" si="277"/>
        <v>Canceled/NoBackers</v>
      </c>
      <c r="Q2960" t="str">
        <f t="shared" si="276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8"/>
        <v>0</v>
      </c>
      <c r="P2961" s="5" t="str">
        <f t="shared" si="277"/>
        <v>Canceled/NoBackers</v>
      </c>
      <c r="Q2961" t="str">
        <f t="shared" si="276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8"/>
        <v>0</v>
      </c>
      <c r="P2962" s="5" t="str">
        <f t="shared" si="277"/>
        <v>Canceled/NoBackers</v>
      </c>
      <c r="Q2962" t="str">
        <f t="shared" si="276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8"/>
        <v>110</v>
      </c>
      <c r="P2963" s="5">
        <f t="shared" si="277"/>
        <v>50.75</v>
      </c>
      <c r="Q2963" t="str">
        <f t="shared" si="276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8"/>
        <v>122</v>
      </c>
      <c r="P2964" s="5">
        <f t="shared" si="277"/>
        <v>60.9</v>
      </c>
      <c r="Q2964" t="str">
        <f t="shared" si="276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8"/>
        <v>107</v>
      </c>
      <c r="P2965" s="5">
        <f t="shared" si="277"/>
        <v>109.03</v>
      </c>
      <c r="Q2965" t="str">
        <f t="shared" si="276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8"/>
        <v>101</v>
      </c>
      <c r="P2966" s="5">
        <f t="shared" si="277"/>
        <v>25.69</v>
      </c>
      <c r="Q2966" t="str">
        <f t="shared" si="276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8"/>
        <v>109</v>
      </c>
      <c r="P2967" s="5">
        <f t="shared" si="277"/>
        <v>41.92</v>
      </c>
      <c r="Q2967" t="str">
        <f t="shared" si="276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8"/>
        <v>114</v>
      </c>
      <c r="P2968" s="5">
        <f t="shared" si="277"/>
        <v>88.77</v>
      </c>
      <c r="Q2968" t="str">
        <f t="shared" si="276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8"/>
        <v>114</v>
      </c>
      <c r="P2969" s="5">
        <f t="shared" si="277"/>
        <v>80.23</v>
      </c>
      <c r="Q2969" t="str">
        <f t="shared" si="276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8"/>
        <v>106</v>
      </c>
      <c r="P2970" s="5">
        <f t="shared" si="277"/>
        <v>78.94</v>
      </c>
      <c r="Q2970" t="str">
        <f t="shared" si="276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8"/>
        <v>163</v>
      </c>
      <c r="P2971" s="5">
        <f t="shared" si="277"/>
        <v>95.59</v>
      </c>
      <c r="Q2971" t="str">
        <f t="shared" si="276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8"/>
        <v>106</v>
      </c>
      <c r="P2972" s="5">
        <f t="shared" si="277"/>
        <v>69.89</v>
      </c>
      <c r="Q2972" t="str">
        <f t="shared" si="276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8"/>
        <v>100</v>
      </c>
      <c r="P2973" s="5">
        <f t="shared" si="277"/>
        <v>74.53</v>
      </c>
      <c r="Q2973" t="str">
        <f t="shared" si="276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8"/>
        <v>105</v>
      </c>
      <c r="P2974" s="5">
        <f t="shared" si="277"/>
        <v>123.94</v>
      </c>
      <c r="Q2974" t="str">
        <f t="shared" si="276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8"/>
        <v>175</v>
      </c>
      <c r="P2975" s="5">
        <f t="shared" si="277"/>
        <v>264.85000000000002</v>
      </c>
      <c r="Q2975" t="str">
        <f t="shared" si="276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8"/>
        <v>102</v>
      </c>
      <c r="P2976" s="5">
        <f t="shared" si="277"/>
        <v>58.62</v>
      </c>
      <c r="Q2976" t="str">
        <f t="shared" si="276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8"/>
        <v>100</v>
      </c>
      <c r="P2977" s="5">
        <f t="shared" si="277"/>
        <v>70.88</v>
      </c>
      <c r="Q2977" t="str">
        <f t="shared" si="276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8"/>
        <v>171</v>
      </c>
      <c r="P2978" s="5">
        <f t="shared" si="277"/>
        <v>8.57</v>
      </c>
      <c r="Q2978" t="str">
        <f t="shared" si="276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8"/>
        <v>114</v>
      </c>
      <c r="P2979" s="5">
        <f t="shared" si="277"/>
        <v>113.57</v>
      </c>
      <c r="Q2979" t="str">
        <f t="shared" si="276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8"/>
        <v>129</v>
      </c>
      <c r="P2980" s="5">
        <f t="shared" si="277"/>
        <v>60.69</v>
      </c>
      <c r="Q2980" t="str">
        <f t="shared" si="276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8"/>
        <v>101</v>
      </c>
      <c r="P2981" s="5">
        <f t="shared" si="277"/>
        <v>110.22</v>
      </c>
      <c r="Q2981" t="str">
        <f t="shared" si="276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8"/>
        <v>109</v>
      </c>
      <c r="P2982" s="5">
        <f t="shared" si="277"/>
        <v>136.46</v>
      </c>
      <c r="Q2982" t="str">
        <f t="shared" si="276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8"/>
        <v>129</v>
      </c>
      <c r="P2983" s="5">
        <f t="shared" si="277"/>
        <v>53.16</v>
      </c>
      <c r="Q2983" t="str">
        <f t="shared" si="276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8"/>
        <v>102</v>
      </c>
      <c r="P2984" s="5">
        <f t="shared" si="277"/>
        <v>86.49</v>
      </c>
      <c r="Q2984" t="str">
        <f t="shared" si="276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8"/>
        <v>147</v>
      </c>
      <c r="P2985" s="5">
        <f t="shared" si="277"/>
        <v>155.24</v>
      </c>
      <c r="Q2985" t="str">
        <f t="shared" si="276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8"/>
        <v>100</v>
      </c>
      <c r="P2986" s="5">
        <f t="shared" si="277"/>
        <v>115.08</v>
      </c>
      <c r="Q2986" t="str">
        <f t="shared" si="276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8"/>
        <v>122</v>
      </c>
      <c r="P2987" s="5">
        <f t="shared" si="277"/>
        <v>109.59</v>
      </c>
      <c r="Q2987" t="str">
        <f t="shared" si="276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8"/>
        <v>106</v>
      </c>
      <c r="P2988" s="5">
        <f t="shared" si="277"/>
        <v>45.21</v>
      </c>
      <c r="Q2988" t="str">
        <f t="shared" si="276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8"/>
        <v>110</v>
      </c>
      <c r="P2989" s="5">
        <f t="shared" si="277"/>
        <v>104.15</v>
      </c>
      <c r="Q2989" t="str">
        <f t="shared" si="276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8"/>
        <v>100</v>
      </c>
      <c r="P2990" s="5">
        <f t="shared" si="277"/>
        <v>35.71</v>
      </c>
      <c r="Q2990" t="str">
        <f t="shared" si="276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8"/>
        <v>177</v>
      </c>
      <c r="P2991" s="5">
        <f t="shared" si="277"/>
        <v>97</v>
      </c>
      <c r="Q2991" t="str">
        <f t="shared" si="276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8"/>
        <v>100</v>
      </c>
      <c r="P2992" s="5">
        <f t="shared" si="277"/>
        <v>370.37</v>
      </c>
      <c r="Q2992" t="str">
        <f t="shared" si="276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8"/>
        <v>103</v>
      </c>
      <c r="P2993" s="5">
        <f t="shared" si="277"/>
        <v>94.41</v>
      </c>
      <c r="Q2993" t="str">
        <f t="shared" si="276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8"/>
        <v>105</v>
      </c>
      <c r="P2994" s="5">
        <f t="shared" si="277"/>
        <v>48.98</v>
      </c>
      <c r="Q2994" t="str">
        <f t="shared" si="276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8"/>
        <v>100</v>
      </c>
      <c r="P2995" s="5">
        <f t="shared" si="277"/>
        <v>45.59</v>
      </c>
      <c r="Q2995" t="str">
        <f t="shared" si="276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8"/>
        <v>458</v>
      </c>
      <c r="P2996" s="5">
        <f t="shared" si="277"/>
        <v>23.28</v>
      </c>
      <c r="Q2996" t="str">
        <f t="shared" si="276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8"/>
        <v>105</v>
      </c>
      <c r="P2997" s="5">
        <f t="shared" si="277"/>
        <v>63.23</v>
      </c>
      <c r="Q2997" t="str">
        <f t="shared" si="276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8"/>
        <v>172</v>
      </c>
      <c r="P2998" s="5">
        <f t="shared" si="277"/>
        <v>153.52000000000001</v>
      </c>
      <c r="Q2998" t="str">
        <f t="shared" si="276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8"/>
        <v>104</v>
      </c>
      <c r="P2999" s="5">
        <f t="shared" si="277"/>
        <v>90.2</v>
      </c>
      <c r="Q2999" t="str">
        <f t="shared" si="276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8"/>
        <v>103</v>
      </c>
      <c r="P3000" s="5">
        <f t="shared" si="277"/>
        <v>118.97</v>
      </c>
      <c r="Q3000" t="str">
        <f t="shared" si="276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8"/>
        <v>119</v>
      </c>
      <c r="P3001" s="5">
        <f t="shared" si="277"/>
        <v>80.25</v>
      </c>
      <c r="Q3001" t="str">
        <f t="shared" si="276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8"/>
        <v>100</v>
      </c>
      <c r="P3002" s="5">
        <f t="shared" si="277"/>
        <v>62.5</v>
      </c>
      <c r="Q3002" t="str">
        <f t="shared" si="276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8"/>
        <v>319</v>
      </c>
      <c r="P3003" s="5">
        <f t="shared" si="277"/>
        <v>131.38</v>
      </c>
      <c r="Q3003" t="str">
        <f t="shared" si="276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8"/>
        <v>109</v>
      </c>
      <c r="P3004" s="5">
        <f t="shared" si="277"/>
        <v>73.03</v>
      </c>
      <c r="Q3004" t="str">
        <f t="shared" si="276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8"/>
        <v>101</v>
      </c>
      <c r="P3005" s="5">
        <f t="shared" si="277"/>
        <v>178.53</v>
      </c>
      <c r="Q3005" t="str">
        <f t="shared" si="276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8"/>
        <v>113</v>
      </c>
      <c r="P3006" s="5">
        <f t="shared" si="277"/>
        <v>162.91</v>
      </c>
      <c r="Q3006" t="str">
        <f t="shared" ref="Q3006:Q3069" si="282">LEFT(N3006,LEN(N3006)-LEN(R3006)-1)</f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8"/>
        <v>120</v>
      </c>
      <c r="P3007" s="5">
        <f t="shared" si="277"/>
        <v>108.24</v>
      </c>
      <c r="Q3007" t="str">
        <f t="shared" si="282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8"/>
        <v>108</v>
      </c>
      <c r="P3008" s="5">
        <f t="shared" si="277"/>
        <v>88.87</v>
      </c>
      <c r="Q3008" t="str">
        <f t="shared" si="282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8"/>
        <v>180</v>
      </c>
      <c r="P3009" s="5">
        <f t="shared" si="277"/>
        <v>54</v>
      </c>
      <c r="Q3009" t="str">
        <f t="shared" si="282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8"/>
        <v>101</v>
      </c>
      <c r="P3010" s="5">
        <f t="shared" ref="P3010:P3073" si="283">IFERROR(ROUND(E3010/L3010, 2),"Canceled/NoBackers")</f>
        <v>116.73</v>
      </c>
      <c r="Q3010" t="str">
        <f t="shared" si="282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4">ROUND((E3011/D3011)*100, 0)</f>
        <v>120</v>
      </c>
      <c r="P3011" s="5">
        <f t="shared" si="283"/>
        <v>233.9</v>
      </c>
      <c r="Q3011" t="str">
        <f t="shared" si="282"/>
        <v>theater</v>
      </c>
      <c r="R3011" t="str">
        <f t="shared" ref="R3011:R3074" si="285">RIGHT(N3011,LEN(N3011)-FIND("/",N3011))</f>
        <v>spaces</v>
      </c>
      <c r="S3011" s="9">
        <f t="shared" si="280"/>
        <v>41939.569907407407</v>
      </c>
      <c r="T3011" s="9">
        <f t="shared" si="281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4"/>
        <v>158</v>
      </c>
      <c r="P3012" s="5">
        <f t="shared" si="283"/>
        <v>158</v>
      </c>
      <c r="Q3012" t="str">
        <f t="shared" si="282"/>
        <v>theater</v>
      </c>
      <c r="R3012" t="str">
        <f t="shared" si="285"/>
        <v>spaces</v>
      </c>
      <c r="S3012" s="9">
        <f t="shared" ref="S3012:S3075" si="286">(((J3012/60)/60)/24)+DATE(1970,1,1)</f>
        <v>41996.832395833335</v>
      </c>
      <c r="T3012" s="9">
        <f t="shared" ref="T3012:T3075" si="287"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4"/>
        <v>124</v>
      </c>
      <c r="P3013" s="5">
        <f t="shared" si="283"/>
        <v>14.84</v>
      </c>
      <c r="Q3013" t="str">
        <f t="shared" si="282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4"/>
        <v>117</v>
      </c>
      <c r="P3014" s="5">
        <f t="shared" si="283"/>
        <v>85.18</v>
      </c>
      <c r="Q3014" t="str">
        <f t="shared" si="282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4"/>
        <v>157</v>
      </c>
      <c r="P3015" s="5">
        <f t="shared" si="283"/>
        <v>146.69</v>
      </c>
      <c r="Q3015" t="str">
        <f t="shared" si="282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4"/>
        <v>113</v>
      </c>
      <c r="P3016" s="5">
        <f t="shared" si="283"/>
        <v>50.76</v>
      </c>
      <c r="Q3016" t="str">
        <f t="shared" si="282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4"/>
        <v>103</v>
      </c>
      <c r="P3017" s="5">
        <f t="shared" si="283"/>
        <v>87.7</v>
      </c>
      <c r="Q3017" t="str">
        <f t="shared" si="282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4"/>
        <v>103</v>
      </c>
      <c r="P3018" s="5">
        <f t="shared" si="283"/>
        <v>242.28</v>
      </c>
      <c r="Q3018" t="str">
        <f t="shared" si="282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4"/>
        <v>106</v>
      </c>
      <c r="P3019" s="5">
        <f t="shared" si="283"/>
        <v>146.44999999999999</v>
      </c>
      <c r="Q3019" t="str">
        <f t="shared" si="282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4"/>
        <v>101</v>
      </c>
      <c r="P3020" s="5">
        <f t="shared" si="283"/>
        <v>103.17</v>
      </c>
      <c r="Q3020" t="str">
        <f t="shared" si="282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4"/>
        <v>121</v>
      </c>
      <c r="P3021" s="5">
        <f t="shared" si="283"/>
        <v>80.459999999999994</v>
      </c>
      <c r="Q3021" t="str">
        <f t="shared" si="282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4"/>
        <v>101</v>
      </c>
      <c r="P3022" s="5">
        <f t="shared" si="283"/>
        <v>234.67</v>
      </c>
      <c r="Q3022" t="str">
        <f t="shared" si="282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4"/>
        <v>116</v>
      </c>
      <c r="P3023" s="5">
        <f t="shared" si="283"/>
        <v>50.69</v>
      </c>
      <c r="Q3023" t="str">
        <f t="shared" si="282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4"/>
        <v>101</v>
      </c>
      <c r="P3024" s="5">
        <f t="shared" si="283"/>
        <v>162.71</v>
      </c>
      <c r="Q3024" t="str">
        <f t="shared" si="282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4"/>
        <v>103</v>
      </c>
      <c r="P3025" s="5">
        <f t="shared" si="283"/>
        <v>120.17</v>
      </c>
      <c r="Q3025" t="str">
        <f t="shared" si="282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4"/>
        <v>246</v>
      </c>
      <c r="P3026" s="5">
        <f t="shared" si="283"/>
        <v>67.7</v>
      </c>
      <c r="Q3026" t="str">
        <f t="shared" si="282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4"/>
        <v>302</v>
      </c>
      <c r="P3027" s="5">
        <f t="shared" si="283"/>
        <v>52.1</v>
      </c>
      <c r="Q3027" t="str">
        <f t="shared" si="282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4"/>
        <v>143</v>
      </c>
      <c r="P3028" s="5">
        <f t="shared" si="283"/>
        <v>51.6</v>
      </c>
      <c r="Q3028" t="str">
        <f t="shared" si="282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4"/>
        <v>131</v>
      </c>
      <c r="P3029" s="5">
        <f t="shared" si="283"/>
        <v>164.3</v>
      </c>
      <c r="Q3029" t="str">
        <f t="shared" si="282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4"/>
        <v>168</v>
      </c>
      <c r="P3030" s="5">
        <f t="shared" si="283"/>
        <v>84.86</v>
      </c>
      <c r="Q3030" t="str">
        <f t="shared" si="282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4"/>
        <v>110</v>
      </c>
      <c r="P3031" s="5">
        <f t="shared" si="283"/>
        <v>94.55</v>
      </c>
      <c r="Q3031" t="str">
        <f t="shared" si="282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4"/>
        <v>107</v>
      </c>
      <c r="P3032" s="5">
        <f t="shared" si="283"/>
        <v>45.54</v>
      </c>
      <c r="Q3032" t="str">
        <f t="shared" si="282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4"/>
        <v>100</v>
      </c>
      <c r="P3033" s="5">
        <f t="shared" si="283"/>
        <v>51.72</v>
      </c>
      <c r="Q3033" t="str">
        <f t="shared" si="282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4"/>
        <v>127</v>
      </c>
      <c r="P3034" s="5">
        <f t="shared" si="283"/>
        <v>50.88</v>
      </c>
      <c r="Q3034" t="str">
        <f t="shared" si="282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4"/>
        <v>147</v>
      </c>
      <c r="P3035" s="5">
        <f t="shared" si="283"/>
        <v>191.13</v>
      </c>
      <c r="Q3035" t="str">
        <f t="shared" si="282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4"/>
        <v>113</v>
      </c>
      <c r="P3036" s="5">
        <f t="shared" si="283"/>
        <v>89.31</v>
      </c>
      <c r="Q3036" t="str">
        <f t="shared" si="282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4"/>
        <v>109</v>
      </c>
      <c r="P3037" s="5">
        <f t="shared" si="283"/>
        <v>88.59</v>
      </c>
      <c r="Q3037" t="str">
        <f t="shared" si="282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4"/>
        <v>127</v>
      </c>
      <c r="P3038" s="5">
        <f t="shared" si="283"/>
        <v>96.3</v>
      </c>
      <c r="Q3038" t="str">
        <f t="shared" si="282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4"/>
        <v>213</v>
      </c>
      <c r="P3039" s="5">
        <f t="shared" si="283"/>
        <v>33.31</v>
      </c>
      <c r="Q3039" t="str">
        <f t="shared" si="282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4"/>
        <v>101</v>
      </c>
      <c r="P3040" s="5">
        <f t="shared" si="283"/>
        <v>37.22</v>
      </c>
      <c r="Q3040" t="str">
        <f t="shared" si="282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4"/>
        <v>109</v>
      </c>
      <c r="P3041" s="5">
        <f t="shared" si="283"/>
        <v>92.13</v>
      </c>
      <c r="Q3041" t="str">
        <f t="shared" si="282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4"/>
        <v>108</v>
      </c>
      <c r="P3042" s="5">
        <f t="shared" si="283"/>
        <v>76.790000000000006</v>
      </c>
      <c r="Q3042" t="str">
        <f t="shared" si="282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4"/>
        <v>110</v>
      </c>
      <c r="P3043" s="5">
        <f t="shared" si="283"/>
        <v>96.53</v>
      </c>
      <c r="Q3043" t="str">
        <f t="shared" si="282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4"/>
        <v>128</v>
      </c>
      <c r="P3044" s="5">
        <f t="shared" si="283"/>
        <v>51.89</v>
      </c>
      <c r="Q3044" t="str">
        <f t="shared" si="282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4"/>
        <v>110</v>
      </c>
      <c r="P3045" s="5">
        <f t="shared" si="283"/>
        <v>128.91</v>
      </c>
      <c r="Q3045" t="str">
        <f t="shared" si="282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4"/>
        <v>109</v>
      </c>
      <c r="P3046" s="5">
        <f t="shared" si="283"/>
        <v>84.11</v>
      </c>
      <c r="Q3046" t="str">
        <f t="shared" si="282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4"/>
        <v>133</v>
      </c>
      <c r="P3047" s="5">
        <f t="shared" si="283"/>
        <v>82.94</v>
      </c>
      <c r="Q3047" t="str">
        <f t="shared" si="282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4"/>
        <v>191</v>
      </c>
      <c r="P3048" s="5">
        <f t="shared" si="283"/>
        <v>259.95</v>
      </c>
      <c r="Q3048" t="str">
        <f t="shared" si="282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4"/>
        <v>149</v>
      </c>
      <c r="P3049" s="5">
        <f t="shared" si="283"/>
        <v>37.25</v>
      </c>
      <c r="Q3049" t="str">
        <f t="shared" si="282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4"/>
        <v>166</v>
      </c>
      <c r="P3050" s="5">
        <f t="shared" si="283"/>
        <v>177.02</v>
      </c>
      <c r="Q3050" t="str">
        <f t="shared" si="282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4"/>
        <v>107</v>
      </c>
      <c r="P3051" s="5">
        <f t="shared" si="283"/>
        <v>74.069999999999993</v>
      </c>
      <c r="Q3051" t="str">
        <f t="shared" si="282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4"/>
        <v>106</v>
      </c>
      <c r="P3052" s="5">
        <f t="shared" si="283"/>
        <v>70.67</v>
      </c>
      <c r="Q3052" t="str">
        <f t="shared" si="282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4"/>
        <v>24</v>
      </c>
      <c r="P3053" s="5">
        <f t="shared" si="283"/>
        <v>23.63</v>
      </c>
      <c r="Q3053" t="str">
        <f t="shared" si="282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4"/>
        <v>0</v>
      </c>
      <c r="P3054" s="5">
        <f t="shared" si="283"/>
        <v>37.5</v>
      </c>
      <c r="Q3054" t="str">
        <f t="shared" si="282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4"/>
        <v>0</v>
      </c>
      <c r="P3055" s="5">
        <f t="shared" si="283"/>
        <v>13.33</v>
      </c>
      <c r="Q3055" t="str">
        <f t="shared" si="282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4"/>
        <v>0</v>
      </c>
      <c r="P3056" s="5" t="str">
        <f t="shared" si="283"/>
        <v>Canceled/NoBackers</v>
      </c>
      <c r="Q3056" t="str">
        <f t="shared" si="282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4"/>
        <v>0</v>
      </c>
      <c r="P3057" s="5">
        <f t="shared" si="283"/>
        <v>1</v>
      </c>
      <c r="Q3057" t="str">
        <f t="shared" si="282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4"/>
        <v>0</v>
      </c>
      <c r="P3058" s="5" t="str">
        <f t="shared" si="283"/>
        <v>Canceled/NoBackers</v>
      </c>
      <c r="Q3058" t="str">
        <f t="shared" si="282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4"/>
        <v>0</v>
      </c>
      <c r="P3059" s="5" t="str">
        <f t="shared" si="283"/>
        <v>Canceled/NoBackers</v>
      </c>
      <c r="Q3059" t="str">
        <f t="shared" si="282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4"/>
        <v>0</v>
      </c>
      <c r="P3060" s="5">
        <f t="shared" si="283"/>
        <v>1</v>
      </c>
      <c r="Q3060" t="str">
        <f t="shared" si="282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4"/>
        <v>3</v>
      </c>
      <c r="P3061" s="5">
        <f t="shared" si="283"/>
        <v>41</v>
      </c>
      <c r="Q3061" t="str">
        <f t="shared" si="282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4"/>
        <v>0</v>
      </c>
      <c r="P3062" s="5">
        <f t="shared" si="283"/>
        <v>55.83</v>
      </c>
      <c r="Q3062" t="str">
        <f t="shared" si="282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4"/>
        <v>0</v>
      </c>
      <c r="P3063" s="5" t="str">
        <f t="shared" si="283"/>
        <v>Canceled/NoBackers</v>
      </c>
      <c r="Q3063" t="str">
        <f t="shared" si="282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4"/>
        <v>67</v>
      </c>
      <c r="P3064" s="5">
        <f t="shared" si="283"/>
        <v>99.76</v>
      </c>
      <c r="Q3064" t="str">
        <f t="shared" si="282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4"/>
        <v>20</v>
      </c>
      <c r="P3065" s="5">
        <f t="shared" si="283"/>
        <v>25.52</v>
      </c>
      <c r="Q3065" t="str">
        <f t="shared" si="282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4"/>
        <v>11</v>
      </c>
      <c r="P3066" s="5">
        <f t="shared" si="283"/>
        <v>117.65</v>
      </c>
      <c r="Q3066" t="str">
        <f t="shared" si="282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4"/>
        <v>0</v>
      </c>
      <c r="P3067" s="5">
        <f t="shared" si="283"/>
        <v>5</v>
      </c>
      <c r="Q3067" t="str">
        <f t="shared" si="282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4"/>
        <v>12</v>
      </c>
      <c r="P3068" s="5">
        <f t="shared" si="283"/>
        <v>2796.67</v>
      </c>
      <c r="Q3068" t="str">
        <f t="shared" si="282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4"/>
        <v>3</v>
      </c>
      <c r="P3069" s="5">
        <f t="shared" si="283"/>
        <v>200</v>
      </c>
      <c r="Q3069" t="str">
        <f t="shared" si="282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4"/>
        <v>0</v>
      </c>
      <c r="P3070" s="5">
        <f t="shared" si="283"/>
        <v>87.5</v>
      </c>
      <c r="Q3070" t="str">
        <f t="shared" ref="Q3070:Q3133" si="288">LEFT(N3070,LEN(N3070)-LEN(R3070)-1)</f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4"/>
        <v>14</v>
      </c>
      <c r="P3071" s="5">
        <f t="shared" si="283"/>
        <v>20.14</v>
      </c>
      <c r="Q3071" t="str">
        <f t="shared" si="288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4"/>
        <v>3</v>
      </c>
      <c r="P3072" s="5">
        <f t="shared" si="283"/>
        <v>20.88</v>
      </c>
      <c r="Q3072" t="str">
        <f t="shared" si="288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4"/>
        <v>60</v>
      </c>
      <c r="P3073" s="5">
        <f t="shared" si="283"/>
        <v>61.31</v>
      </c>
      <c r="Q3073" t="str">
        <f t="shared" si="288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4"/>
        <v>0</v>
      </c>
      <c r="P3074" s="5">
        <f t="shared" ref="P3074:P3137" si="289">IFERROR(ROUND(E3074/L3074, 2),"Canceled/NoBackers")</f>
        <v>1</v>
      </c>
      <c r="Q3074" t="str">
        <f t="shared" si="288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0">ROUND((E3075/D3075)*100, 0)</f>
        <v>0</v>
      </c>
      <c r="P3075" s="5">
        <f t="shared" si="289"/>
        <v>92.14</v>
      </c>
      <c r="Q3075" t="str">
        <f t="shared" si="288"/>
        <v>theater</v>
      </c>
      <c r="R3075" t="str">
        <f t="shared" ref="R3075:R3138" si="291">RIGHT(N3075,LEN(N3075)-FIND("/",N3075))</f>
        <v>spaces</v>
      </c>
      <c r="S3075" s="9">
        <f t="shared" si="286"/>
        <v>42111.684027777781</v>
      </c>
      <c r="T3075" s="9">
        <f t="shared" si="28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0"/>
        <v>0</v>
      </c>
      <c r="P3076" s="5">
        <f t="shared" si="289"/>
        <v>7.33</v>
      </c>
      <c r="Q3076" t="str">
        <f t="shared" si="288"/>
        <v>theater</v>
      </c>
      <c r="R3076" t="str">
        <f t="shared" si="291"/>
        <v>spaces</v>
      </c>
      <c r="S3076" s="9">
        <f t="shared" ref="S3076:S3139" si="292">(((J3076/60)/60)/24)+DATE(1970,1,1)</f>
        <v>42409.571284722217</v>
      </c>
      <c r="T3076" s="9">
        <f t="shared" ref="T3076:T3139" si="293"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0"/>
        <v>9</v>
      </c>
      <c r="P3077" s="5">
        <f t="shared" si="289"/>
        <v>64.8</v>
      </c>
      <c r="Q3077" t="str">
        <f t="shared" si="288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0"/>
        <v>15</v>
      </c>
      <c r="P3078" s="5">
        <f t="shared" si="289"/>
        <v>30.12</v>
      </c>
      <c r="Q3078" t="str">
        <f t="shared" si="288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0"/>
        <v>0</v>
      </c>
      <c r="P3079" s="5">
        <f t="shared" si="289"/>
        <v>52.5</v>
      </c>
      <c r="Q3079" t="str">
        <f t="shared" si="288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0"/>
        <v>0</v>
      </c>
      <c r="P3080" s="5">
        <f t="shared" si="289"/>
        <v>23.67</v>
      </c>
      <c r="Q3080" t="str">
        <f t="shared" si="288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0"/>
        <v>1</v>
      </c>
      <c r="P3081" s="5">
        <f t="shared" si="289"/>
        <v>415.78</v>
      </c>
      <c r="Q3081" t="str">
        <f t="shared" si="288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0"/>
        <v>0</v>
      </c>
      <c r="P3082" s="5">
        <f t="shared" si="289"/>
        <v>53.71</v>
      </c>
      <c r="Q3082" t="str">
        <f t="shared" si="288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0"/>
        <v>0</v>
      </c>
      <c r="P3083" s="5">
        <f t="shared" si="289"/>
        <v>420.6</v>
      </c>
      <c r="Q3083" t="str">
        <f t="shared" si="288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0"/>
        <v>0</v>
      </c>
      <c r="P3084" s="5" t="str">
        <f t="shared" si="289"/>
        <v>Canceled/NoBackers</v>
      </c>
      <c r="Q3084" t="str">
        <f t="shared" si="288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0"/>
        <v>0</v>
      </c>
      <c r="P3085" s="5">
        <f t="shared" si="289"/>
        <v>18.670000000000002</v>
      </c>
      <c r="Q3085" t="str">
        <f t="shared" si="288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0"/>
        <v>12</v>
      </c>
      <c r="P3086" s="5">
        <f t="shared" si="289"/>
        <v>78.33</v>
      </c>
      <c r="Q3086" t="str">
        <f t="shared" si="288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0"/>
        <v>2</v>
      </c>
      <c r="P3087" s="5">
        <f t="shared" si="289"/>
        <v>67.78</v>
      </c>
      <c r="Q3087" t="str">
        <f t="shared" si="288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0"/>
        <v>0</v>
      </c>
      <c r="P3088" s="5">
        <f t="shared" si="289"/>
        <v>16.670000000000002</v>
      </c>
      <c r="Q3088" t="str">
        <f t="shared" si="288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0"/>
        <v>1</v>
      </c>
      <c r="P3089" s="5">
        <f t="shared" si="289"/>
        <v>62.5</v>
      </c>
      <c r="Q3089" t="str">
        <f t="shared" si="288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0"/>
        <v>0</v>
      </c>
      <c r="P3090" s="5">
        <f t="shared" si="289"/>
        <v>42</v>
      </c>
      <c r="Q3090" t="str">
        <f t="shared" si="288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0"/>
        <v>23</v>
      </c>
      <c r="P3091" s="5">
        <f t="shared" si="289"/>
        <v>130.09</v>
      </c>
      <c r="Q3091" t="str">
        <f t="shared" si="288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0"/>
        <v>5</v>
      </c>
      <c r="P3092" s="5">
        <f t="shared" si="289"/>
        <v>1270.22</v>
      </c>
      <c r="Q3092" t="str">
        <f t="shared" si="288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0"/>
        <v>16</v>
      </c>
      <c r="P3093" s="5">
        <f t="shared" si="289"/>
        <v>88.44</v>
      </c>
      <c r="Q3093" t="str">
        <f t="shared" si="288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0"/>
        <v>1</v>
      </c>
      <c r="P3094" s="5">
        <f t="shared" si="289"/>
        <v>56.34</v>
      </c>
      <c r="Q3094" t="str">
        <f t="shared" si="288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0"/>
        <v>23</v>
      </c>
      <c r="P3095" s="5">
        <f t="shared" si="289"/>
        <v>53.53</v>
      </c>
      <c r="Q3095" t="str">
        <f t="shared" si="288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0"/>
        <v>0</v>
      </c>
      <c r="P3096" s="5">
        <f t="shared" si="289"/>
        <v>25</v>
      </c>
      <c r="Q3096" t="str">
        <f t="shared" si="288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0"/>
        <v>0</v>
      </c>
      <c r="P3097" s="5">
        <f t="shared" si="289"/>
        <v>50</v>
      </c>
      <c r="Q3097" t="str">
        <f t="shared" si="288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0"/>
        <v>4</v>
      </c>
      <c r="P3098" s="5">
        <f t="shared" si="289"/>
        <v>56.79</v>
      </c>
      <c r="Q3098" t="str">
        <f t="shared" si="288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0"/>
        <v>17</v>
      </c>
      <c r="P3099" s="5">
        <f t="shared" si="289"/>
        <v>40.83</v>
      </c>
      <c r="Q3099" t="str">
        <f t="shared" si="288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0"/>
        <v>4</v>
      </c>
      <c r="P3100" s="5">
        <f t="shared" si="289"/>
        <v>65.11</v>
      </c>
      <c r="Q3100" t="str">
        <f t="shared" si="288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0"/>
        <v>14</v>
      </c>
      <c r="P3101" s="5">
        <f t="shared" si="289"/>
        <v>55.6</v>
      </c>
      <c r="Q3101" t="str">
        <f t="shared" si="288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0"/>
        <v>15</v>
      </c>
      <c r="P3102" s="5">
        <f t="shared" si="289"/>
        <v>140.54</v>
      </c>
      <c r="Q3102" t="str">
        <f t="shared" si="288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0"/>
        <v>12</v>
      </c>
      <c r="P3103" s="5">
        <f t="shared" si="289"/>
        <v>25</v>
      </c>
      <c r="Q3103" t="str">
        <f t="shared" si="288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0"/>
        <v>39</v>
      </c>
      <c r="P3104" s="5">
        <f t="shared" si="289"/>
        <v>69.53</v>
      </c>
      <c r="Q3104" t="str">
        <f t="shared" si="288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0"/>
        <v>0</v>
      </c>
      <c r="P3105" s="5">
        <f t="shared" si="289"/>
        <v>5.5</v>
      </c>
      <c r="Q3105" t="str">
        <f t="shared" si="288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0"/>
        <v>30</v>
      </c>
      <c r="P3106" s="5">
        <f t="shared" si="289"/>
        <v>237</v>
      </c>
      <c r="Q3106" t="str">
        <f t="shared" si="288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0"/>
        <v>42</v>
      </c>
      <c r="P3107" s="5">
        <f t="shared" si="289"/>
        <v>79.87</v>
      </c>
      <c r="Q3107" t="str">
        <f t="shared" si="288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0"/>
        <v>4</v>
      </c>
      <c r="P3108" s="5">
        <f t="shared" si="289"/>
        <v>10.25</v>
      </c>
      <c r="Q3108" t="str">
        <f t="shared" si="288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0"/>
        <v>20</v>
      </c>
      <c r="P3109" s="5">
        <f t="shared" si="289"/>
        <v>272.58999999999997</v>
      </c>
      <c r="Q3109" t="str">
        <f t="shared" si="288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0"/>
        <v>0</v>
      </c>
      <c r="P3110" s="5">
        <f t="shared" si="289"/>
        <v>13</v>
      </c>
      <c r="Q3110" t="str">
        <f t="shared" si="288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0"/>
        <v>25</v>
      </c>
      <c r="P3111" s="5">
        <f t="shared" si="289"/>
        <v>58.18</v>
      </c>
      <c r="Q3111" t="str">
        <f t="shared" si="288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0"/>
        <v>0</v>
      </c>
      <c r="P3112" s="5">
        <f t="shared" si="289"/>
        <v>10</v>
      </c>
      <c r="Q3112" t="str">
        <f t="shared" si="288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0"/>
        <v>27</v>
      </c>
      <c r="P3113" s="5">
        <f t="shared" si="289"/>
        <v>70.11</v>
      </c>
      <c r="Q3113" t="str">
        <f t="shared" si="288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0"/>
        <v>5</v>
      </c>
      <c r="P3114" s="5">
        <f t="shared" si="289"/>
        <v>57.89</v>
      </c>
      <c r="Q3114" t="str">
        <f t="shared" si="288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0"/>
        <v>4</v>
      </c>
      <c r="P3115" s="5">
        <f t="shared" si="289"/>
        <v>125.27</v>
      </c>
      <c r="Q3115" t="str">
        <f t="shared" si="288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0"/>
        <v>0</v>
      </c>
      <c r="P3116" s="5" t="str">
        <f t="shared" si="289"/>
        <v>Canceled/NoBackers</v>
      </c>
      <c r="Q3116" t="str">
        <f t="shared" si="288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0"/>
        <v>3</v>
      </c>
      <c r="P3117" s="5">
        <f t="shared" si="289"/>
        <v>300</v>
      </c>
      <c r="Q3117" t="str">
        <f t="shared" si="288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0"/>
        <v>57</v>
      </c>
      <c r="P3118" s="5">
        <f t="shared" si="289"/>
        <v>43</v>
      </c>
      <c r="Q3118" t="str">
        <f t="shared" si="288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0"/>
        <v>0</v>
      </c>
      <c r="P3119" s="5">
        <f t="shared" si="289"/>
        <v>1</v>
      </c>
      <c r="Q3119" t="str">
        <f t="shared" si="288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0"/>
        <v>0</v>
      </c>
      <c r="P3120" s="5">
        <f t="shared" si="289"/>
        <v>775</v>
      </c>
      <c r="Q3120" t="str">
        <f t="shared" si="288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0"/>
        <v>0</v>
      </c>
      <c r="P3121" s="5">
        <f t="shared" si="289"/>
        <v>5</v>
      </c>
      <c r="Q3121" t="str">
        <f t="shared" si="288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0"/>
        <v>0</v>
      </c>
      <c r="P3122" s="5">
        <f t="shared" si="289"/>
        <v>12.8</v>
      </c>
      <c r="Q3122" t="str">
        <f t="shared" si="288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0"/>
        <v>1</v>
      </c>
      <c r="P3123" s="5">
        <f t="shared" si="289"/>
        <v>10</v>
      </c>
      <c r="Q3123" t="str">
        <f t="shared" si="288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0"/>
        <v>58</v>
      </c>
      <c r="P3124" s="5">
        <f t="shared" si="289"/>
        <v>58</v>
      </c>
      <c r="Q3124" t="str">
        <f t="shared" si="288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0"/>
        <v>68</v>
      </c>
      <c r="P3125" s="5">
        <f t="shared" si="289"/>
        <v>244.8</v>
      </c>
      <c r="Q3125" t="str">
        <f t="shared" si="288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0"/>
        <v>0</v>
      </c>
      <c r="P3126" s="5">
        <f t="shared" si="289"/>
        <v>6.5</v>
      </c>
      <c r="Q3126" t="str">
        <f t="shared" si="288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0"/>
        <v>0</v>
      </c>
      <c r="P3127" s="5" t="str">
        <f t="shared" si="289"/>
        <v>Canceled/NoBackers</v>
      </c>
      <c r="Q3127" t="str">
        <f t="shared" si="288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0"/>
        <v>4</v>
      </c>
      <c r="P3128" s="5">
        <f t="shared" si="289"/>
        <v>61.18</v>
      </c>
      <c r="Q3128" t="str">
        <f t="shared" si="288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0"/>
        <v>0</v>
      </c>
      <c r="P3129" s="5" t="str">
        <f t="shared" si="289"/>
        <v>Canceled/NoBackers</v>
      </c>
      <c r="Q3129" t="str">
        <f t="shared" si="288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0"/>
        <v>109</v>
      </c>
      <c r="P3130" s="5">
        <f t="shared" si="289"/>
        <v>139.24</v>
      </c>
      <c r="Q3130" t="str">
        <f t="shared" si="288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0"/>
        <v>1</v>
      </c>
      <c r="P3131" s="5">
        <f t="shared" si="289"/>
        <v>10</v>
      </c>
      <c r="Q3131" t="str">
        <f t="shared" si="288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0"/>
        <v>4</v>
      </c>
      <c r="P3132" s="5">
        <f t="shared" si="289"/>
        <v>93.75</v>
      </c>
      <c r="Q3132" t="str">
        <f t="shared" si="288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0"/>
        <v>16</v>
      </c>
      <c r="P3133" s="5">
        <f t="shared" si="289"/>
        <v>53.75</v>
      </c>
      <c r="Q3133" t="str">
        <f t="shared" si="288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0"/>
        <v>0</v>
      </c>
      <c r="P3134" s="5">
        <f t="shared" si="289"/>
        <v>10</v>
      </c>
      <c r="Q3134" t="str">
        <f t="shared" ref="Q3134:Q3197" si="294">LEFT(N3134,LEN(N3134)-LEN(R3134)-1)</f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0"/>
        <v>108</v>
      </c>
      <c r="P3135" s="5">
        <f t="shared" si="289"/>
        <v>33.75</v>
      </c>
      <c r="Q3135" t="str">
        <f t="shared" si="294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0"/>
        <v>23</v>
      </c>
      <c r="P3136" s="5">
        <f t="shared" si="289"/>
        <v>18.75</v>
      </c>
      <c r="Q3136" t="str">
        <f t="shared" si="294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0"/>
        <v>21</v>
      </c>
      <c r="P3137" s="5">
        <f t="shared" si="289"/>
        <v>23.14</v>
      </c>
      <c r="Q3137" t="str">
        <f t="shared" si="294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0"/>
        <v>128</v>
      </c>
      <c r="P3138" s="5">
        <f t="shared" ref="P3138:P3201" si="295">IFERROR(ROUND(E3138/L3138, 2),"Canceled/NoBackers")</f>
        <v>29.05</v>
      </c>
      <c r="Q3138" t="str">
        <f t="shared" si="294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6">ROUND((E3139/D3139)*100, 0)</f>
        <v>3</v>
      </c>
      <c r="P3139" s="5">
        <f t="shared" si="295"/>
        <v>50</v>
      </c>
      <c r="Q3139" t="str">
        <f t="shared" si="294"/>
        <v>theater</v>
      </c>
      <c r="R3139" t="str">
        <f t="shared" ref="R3139:R3202" si="297">RIGHT(N3139,LEN(N3139)-FIND("/",N3139))</f>
        <v>plays</v>
      </c>
      <c r="S3139" s="9">
        <f t="shared" si="292"/>
        <v>42807.885057870371</v>
      </c>
      <c r="T3139" s="9">
        <f t="shared" si="293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6"/>
        <v>0</v>
      </c>
      <c r="P3140" s="5" t="str">
        <f t="shared" si="295"/>
        <v>Canceled/NoBackers</v>
      </c>
      <c r="Q3140" t="str">
        <f t="shared" si="294"/>
        <v>theater</v>
      </c>
      <c r="R3140" t="str">
        <f t="shared" si="297"/>
        <v>plays</v>
      </c>
      <c r="S3140" s="9">
        <f t="shared" ref="S3140:S3203" si="298">(((J3140/60)/60)/24)+DATE(1970,1,1)</f>
        <v>42809.645914351851</v>
      </c>
      <c r="T3140" s="9">
        <f t="shared" ref="T3140:T3203" si="299"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6"/>
        <v>5</v>
      </c>
      <c r="P3141" s="5">
        <f t="shared" si="295"/>
        <v>450</v>
      </c>
      <c r="Q3141" t="str">
        <f t="shared" si="294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6"/>
        <v>1</v>
      </c>
      <c r="P3142" s="5">
        <f t="shared" si="295"/>
        <v>24</v>
      </c>
      <c r="Q3142" t="str">
        <f t="shared" si="294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6"/>
        <v>52</v>
      </c>
      <c r="P3143" s="5">
        <f t="shared" si="295"/>
        <v>32.25</v>
      </c>
      <c r="Q3143" t="str">
        <f t="shared" si="294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6"/>
        <v>2</v>
      </c>
      <c r="P3144" s="5">
        <f t="shared" si="295"/>
        <v>15</v>
      </c>
      <c r="Q3144" t="str">
        <f t="shared" si="294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6"/>
        <v>0</v>
      </c>
      <c r="P3145" s="5" t="str">
        <f t="shared" si="295"/>
        <v>Canceled/NoBackers</v>
      </c>
      <c r="Q3145" t="str">
        <f t="shared" si="294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6"/>
        <v>75</v>
      </c>
      <c r="P3146" s="5">
        <f t="shared" si="295"/>
        <v>251.33</v>
      </c>
      <c r="Q3146" t="str">
        <f t="shared" si="294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6"/>
        <v>0</v>
      </c>
      <c r="P3147" s="5" t="str">
        <f t="shared" si="295"/>
        <v>Canceled/NoBackers</v>
      </c>
      <c r="Q3147" t="str">
        <f t="shared" si="294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6"/>
        <v>11</v>
      </c>
      <c r="P3148" s="5">
        <f t="shared" si="295"/>
        <v>437.5</v>
      </c>
      <c r="Q3148" t="str">
        <f t="shared" si="294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6"/>
        <v>118</v>
      </c>
      <c r="P3149" s="5">
        <f t="shared" si="295"/>
        <v>110.35</v>
      </c>
      <c r="Q3149" t="str">
        <f t="shared" si="294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6"/>
        <v>131</v>
      </c>
      <c r="P3150" s="5">
        <f t="shared" si="295"/>
        <v>41.42</v>
      </c>
      <c r="Q3150" t="str">
        <f t="shared" si="294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6"/>
        <v>104</v>
      </c>
      <c r="P3151" s="5">
        <f t="shared" si="295"/>
        <v>52</v>
      </c>
      <c r="Q3151" t="str">
        <f t="shared" si="294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6"/>
        <v>101</v>
      </c>
      <c r="P3152" s="5">
        <f t="shared" si="295"/>
        <v>33.99</v>
      </c>
      <c r="Q3152" t="str">
        <f t="shared" si="294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6"/>
        <v>100</v>
      </c>
      <c r="P3153" s="5">
        <f t="shared" si="295"/>
        <v>103.35</v>
      </c>
      <c r="Q3153" t="str">
        <f t="shared" si="294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6"/>
        <v>106</v>
      </c>
      <c r="P3154" s="5">
        <f t="shared" si="295"/>
        <v>34.79</v>
      </c>
      <c r="Q3154" t="str">
        <f t="shared" si="294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6"/>
        <v>336</v>
      </c>
      <c r="P3155" s="5">
        <f t="shared" si="295"/>
        <v>41.77</v>
      </c>
      <c r="Q3155" t="str">
        <f t="shared" si="294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6"/>
        <v>113</v>
      </c>
      <c r="P3156" s="5">
        <f t="shared" si="295"/>
        <v>64.27</v>
      </c>
      <c r="Q3156" t="str">
        <f t="shared" si="294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6"/>
        <v>189</v>
      </c>
      <c r="P3157" s="5">
        <f t="shared" si="295"/>
        <v>31.21</v>
      </c>
      <c r="Q3157" t="str">
        <f t="shared" si="294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6"/>
        <v>102</v>
      </c>
      <c r="P3158" s="5">
        <f t="shared" si="295"/>
        <v>62.92</v>
      </c>
      <c r="Q3158" t="str">
        <f t="shared" si="294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6"/>
        <v>101</v>
      </c>
      <c r="P3159" s="5">
        <f t="shared" si="295"/>
        <v>98.54</v>
      </c>
      <c r="Q3159" t="str">
        <f t="shared" si="294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6"/>
        <v>114</v>
      </c>
      <c r="P3160" s="5">
        <f t="shared" si="295"/>
        <v>82.61</v>
      </c>
      <c r="Q3160" t="str">
        <f t="shared" si="294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6"/>
        <v>133</v>
      </c>
      <c r="P3161" s="5">
        <f t="shared" si="295"/>
        <v>38.5</v>
      </c>
      <c r="Q3161" t="str">
        <f t="shared" si="294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6"/>
        <v>102</v>
      </c>
      <c r="P3162" s="5">
        <f t="shared" si="295"/>
        <v>80.16</v>
      </c>
      <c r="Q3162" t="str">
        <f t="shared" si="294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6"/>
        <v>105</v>
      </c>
      <c r="P3163" s="5">
        <f t="shared" si="295"/>
        <v>28.41</v>
      </c>
      <c r="Q3163" t="str">
        <f t="shared" si="294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6"/>
        <v>127</v>
      </c>
      <c r="P3164" s="5">
        <f t="shared" si="295"/>
        <v>80.73</v>
      </c>
      <c r="Q3164" t="str">
        <f t="shared" si="294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6"/>
        <v>111</v>
      </c>
      <c r="P3165" s="5">
        <f t="shared" si="295"/>
        <v>200.69</v>
      </c>
      <c r="Q3165" t="str">
        <f t="shared" si="294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6"/>
        <v>107</v>
      </c>
      <c r="P3166" s="5">
        <f t="shared" si="295"/>
        <v>37.590000000000003</v>
      </c>
      <c r="Q3166" t="str">
        <f t="shared" si="294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6"/>
        <v>163</v>
      </c>
      <c r="P3167" s="5">
        <f t="shared" si="295"/>
        <v>58.1</v>
      </c>
      <c r="Q3167" t="str">
        <f t="shared" si="294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6"/>
        <v>160</v>
      </c>
      <c r="P3168" s="5">
        <f t="shared" si="295"/>
        <v>60.3</v>
      </c>
      <c r="Q3168" t="str">
        <f t="shared" si="294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6"/>
        <v>116</v>
      </c>
      <c r="P3169" s="5">
        <f t="shared" si="295"/>
        <v>63.36</v>
      </c>
      <c r="Q3169" t="str">
        <f t="shared" si="294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6"/>
        <v>124</v>
      </c>
      <c r="P3170" s="5">
        <f t="shared" si="295"/>
        <v>50.9</v>
      </c>
      <c r="Q3170" t="str">
        <f t="shared" si="294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6"/>
        <v>103</v>
      </c>
      <c r="P3171" s="5">
        <f t="shared" si="295"/>
        <v>100.5</v>
      </c>
      <c r="Q3171" t="str">
        <f t="shared" si="294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6"/>
        <v>112</v>
      </c>
      <c r="P3172" s="5">
        <f t="shared" si="295"/>
        <v>31.62</v>
      </c>
      <c r="Q3172" t="str">
        <f t="shared" si="294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6"/>
        <v>109</v>
      </c>
      <c r="P3173" s="5">
        <f t="shared" si="295"/>
        <v>65.099999999999994</v>
      </c>
      <c r="Q3173" t="str">
        <f t="shared" si="294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6"/>
        <v>115</v>
      </c>
      <c r="P3174" s="5">
        <f t="shared" si="295"/>
        <v>79.31</v>
      </c>
      <c r="Q3174" t="str">
        <f t="shared" si="294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6"/>
        <v>103</v>
      </c>
      <c r="P3175" s="5">
        <f t="shared" si="295"/>
        <v>139.19</v>
      </c>
      <c r="Q3175" t="str">
        <f t="shared" si="294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6"/>
        <v>101</v>
      </c>
      <c r="P3176" s="5">
        <f t="shared" si="295"/>
        <v>131.91</v>
      </c>
      <c r="Q3176" t="str">
        <f t="shared" si="294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6"/>
        <v>110</v>
      </c>
      <c r="P3177" s="5">
        <f t="shared" si="295"/>
        <v>91.3</v>
      </c>
      <c r="Q3177" t="str">
        <f t="shared" si="294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6"/>
        <v>115</v>
      </c>
      <c r="P3178" s="5">
        <f t="shared" si="295"/>
        <v>39.67</v>
      </c>
      <c r="Q3178" t="str">
        <f t="shared" si="294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6"/>
        <v>117</v>
      </c>
      <c r="P3179" s="5">
        <f t="shared" si="295"/>
        <v>57.55</v>
      </c>
      <c r="Q3179" t="str">
        <f t="shared" si="294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6"/>
        <v>172</v>
      </c>
      <c r="P3180" s="5">
        <f t="shared" si="295"/>
        <v>33.03</v>
      </c>
      <c r="Q3180" t="str">
        <f t="shared" si="294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6"/>
        <v>114</v>
      </c>
      <c r="P3181" s="5">
        <f t="shared" si="295"/>
        <v>77.34</v>
      </c>
      <c r="Q3181" t="str">
        <f t="shared" si="294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6"/>
        <v>120</v>
      </c>
      <c r="P3182" s="5">
        <f t="shared" si="295"/>
        <v>31.93</v>
      </c>
      <c r="Q3182" t="str">
        <f t="shared" si="294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6"/>
        <v>109</v>
      </c>
      <c r="P3183" s="5">
        <f t="shared" si="295"/>
        <v>36.33</v>
      </c>
      <c r="Q3183" t="str">
        <f t="shared" si="294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6"/>
        <v>101</v>
      </c>
      <c r="P3184" s="5">
        <f t="shared" si="295"/>
        <v>46.77</v>
      </c>
      <c r="Q3184" t="str">
        <f t="shared" si="294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6"/>
        <v>109</v>
      </c>
      <c r="P3185" s="5">
        <f t="shared" si="295"/>
        <v>40.07</v>
      </c>
      <c r="Q3185" t="str">
        <f t="shared" si="294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6"/>
        <v>107</v>
      </c>
      <c r="P3186" s="5">
        <f t="shared" si="295"/>
        <v>100.22</v>
      </c>
      <c r="Q3186" t="str">
        <f t="shared" si="294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6"/>
        <v>100</v>
      </c>
      <c r="P3187" s="5">
        <f t="shared" si="295"/>
        <v>41.67</v>
      </c>
      <c r="Q3187" t="str">
        <f t="shared" si="294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6"/>
        <v>102</v>
      </c>
      <c r="P3188" s="5">
        <f t="shared" si="295"/>
        <v>46.71</v>
      </c>
      <c r="Q3188" t="str">
        <f t="shared" si="294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6"/>
        <v>116</v>
      </c>
      <c r="P3189" s="5">
        <f t="shared" si="295"/>
        <v>71.489999999999995</v>
      </c>
      <c r="Q3189" t="str">
        <f t="shared" si="294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6"/>
        <v>65</v>
      </c>
      <c r="P3190" s="5">
        <f t="shared" si="295"/>
        <v>14.44</v>
      </c>
      <c r="Q3190" t="str">
        <f t="shared" si="294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6"/>
        <v>12</v>
      </c>
      <c r="P3191" s="5">
        <f t="shared" si="295"/>
        <v>356.84</v>
      </c>
      <c r="Q3191" t="str">
        <f t="shared" si="294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6"/>
        <v>0</v>
      </c>
      <c r="P3192" s="5" t="str">
        <f t="shared" si="295"/>
        <v>Canceled/NoBackers</v>
      </c>
      <c r="Q3192" t="str">
        <f t="shared" si="294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6"/>
        <v>4</v>
      </c>
      <c r="P3193" s="5">
        <f t="shared" si="295"/>
        <v>37.75</v>
      </c>
      <c r="Q3193" t="str">
        <f t="shared" si="294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6"/>
        <v>1</v>
      </c>
      <c r="P3194" s="5">
        <f t="shared" si="295"/>
        <v>12.75</v>
      </c>
      <c r="Q3194" t="str">
        <f t="shared" si="294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6"/>
        <v>12</v>
      </c>
      <c r="P3195" s="5">
        <f t="shared" si="295"/>
        <v>24.46</v>
      </c>
      <c r="Q3195" t="str">
        <f t="shared" si="294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6"/>
        <v>0</v>
      </c>
      <c r="P3196" s="5" t="str">
        <f t="shared" si="295"/>
        <v>Canceled/NoBackers</v>
      </c>
      <c r="Q3196" t="str">
        <f t="shared" si="294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6"/>
        <v>59</v>
      </c>
      <c r="P3197" s="5">
        <f t="shared" si="295"/>
        <v>53.08</v>
      </c>
      <c r="Q3197" t="str">
        <f t="shared" si="294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6"/>
        <v>0</v>
      </c>
      <c r="P3198" s="5">
        <f t="shared" si="295"/>
        <v>300</v>
      </c>
      <c r="Q3198" t="str">
        <f t="shared" ref="Q3198:Q3261" si="300">LEFT(N3198,LEN(N3198)-LEN(R3198)-1)</f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6"/>
        <v>11</v>
      </c>
      <c r="P3199" s="5">
        <f t="shared" si="295"/>
        <v>286.25</v>
      </c>
      <c r="Q3199" t="str">
        <f t="shared" si="300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6"/>
        <v>0</v>
      </c>
      <c r="P3200" s="5">
        <f t="shared" si="295"/>
        <v>36.67</v>
      </c>
      <c r="Q3200" t="str">
        <f t="shared" si="300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6"/>
        <v>52</v>
      </c>
      <c r="P3201" s="5">
        <f t="shared" si="295"/>
        <v>49.21</v>
      </c>
      <c r="Q3201" t="str">
        <f t="shared" si="300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6"/>
        <v>0</v>
      </c>
      <c r="P3202" s="5">
        <f t="shared" ref="P3202:P3265" si="301">IFERROR(ROUND(E3202/L3202, 2),"Canceled/NoBackers")</f>
        <v>1</v>
      </c>
      <c r="Q3202" t="str">
        <f t="shared" si="300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2">ROUND((E3203/D3203)*100, 0)</f>
        <v>1</v>
      </c>
      <c r="P3203" s="5">
        <f t="shared" si="301"/>
        <v>12.5</v>
      </c>
      <c r="Q3203" t="str">
        <f t="shared" si="300"/>
        <v>theater</v>
      </c>
      <c r="R3203" t="str">
        <f t="shared" ref="R3203:R3266" si="303">RIGHT(N3203,LEN(N3203)-FIND("/",N3203))</f>
        <v>musical</v>
      </c>
      <c r="S3203" s="9">
        <f t="shared" si="298"/>
        <v>41861.767094907409</v>
      </c>
      <c r="T3203" s="9">
        <f t="shared" si="299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2"/>
        <v>55</v>
      </c>
      <c r="P3204" s="5">
        <f t="shared" si="301"/>
        <v>109.04</v>
      </c>
      <c r="Q3204" t="str">
        <f t="shared" si="300"/>
        <v>theater</v>
      </c>
      <c r="R3204" t="str">
        <f t="shared" si="303"/>
        <v>musical</v>
      </c>
      <c r="S3204" s="9">
        <f t="shared" ref="S3204:S3267" si="304">(((J3204/60)/60)/24)+DATE(1970,1,1)</f>
        <v>42293.853541666671</v>
      </c>
      <c r="T3204" s="9">
        <f t="shared" ref="T3204:T3267" si="305"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2"/>
        <v>25</v>
      </c>
      <c r="P3205" s="5">
        <f t="shared" si="301"/>
        <v>41.67</v>
      </c>
      <c r="Q3205" t="str">
        <f t="shared" si="300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2"/>
        <v>0</v>
      </c>
      <c r="P3206" s="5" t="str">
        <f t="shared" si="301"/>
        <v>Canceled/NoBackers</v>
      </c>
      <c r="Q3206" t="str">
        <f t="shared" si="300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2"/>
        <v>3</v>
      </c>
      <c r="P3207" s="5">
        <f t="shared" si="301"/>
        <v>22.75</v>
      </c>
      <c r="Q3207" t="str">
        <f t="shared" si="300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2"/>
        <v>0</v>
      </c>
      <c r="P3208" s="5" t="str">
        <f t="shared" si="301"/>
        <v>Canceled/NoBackers</v>
      </c>
      <c r="Q3208" t="str">
        <f t="shared" si="300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2"/>
        <v>46</v>
      </c>
      <c r="P3209" s="5">
        <f t="shared" si="301"/>
        <v>70.83</v>
      </c>
      <c r="Q3209" t="str">
        <f t="shared" si="300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2"/>
        <v>104</v>
      </c>
      <c r="P3210" s="5">
        <f t="shared" si="301"/>
        <v>63.11</v>
      </c>
      <c r="Q3210" t="str">
        <f t="shared" si="300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2"/>
        <v>119</v>
      </c>
      <c r="P3211" s="5">
        <f t="shared" si="301"/>
        <v>50.16</v>
      </c>
      <c r="Q3211" t="str">
        <f t="shared" si="300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2"/>
        <v>126</v>
      </c>
      <c r="P3212" s="5">
        <f t="shared" si="301"/>
        <v>62.88</v>
      </c>
      <c r="Q3212" t="str">
        <f t="shared" si="300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2"/>
        <v>120</v>
      </c>
      <c r="P3213" s="5">
        <f t="shared" si="301"/>
        <v>85.53</v>
      </c>
      <c r="Q3213" t="str">
        <f t="shared" si="300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2"/>
        <v>126</v>
      </c>
      <c r="P3214" s="5">
        <f t="shared" si="301"/>
        <v>53.72</v>
      </c>
      <c r="Q3214" t="str">
        <f t="shared" si="300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2"/>
        <v>100</v>
      </c>
      <c r="P3215" s="5">
        <f t="shared" si="301"/>
        <v>127.81</v>
      </c>
      <c r="Q3215" t="str">
        <f t="shared" si="300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2"/>
        <v>102</v>
      </c>
      <c r="P3216" s="5">
        <f t="shared" si="301"/>
        <v>106.57</v>
      </c>
      <c r="Q3216" t="str">
        <f t="shared" si="300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2"/>
        <v>100</v>
      </c>
      <c r="P3217" s="5">
        <f t="shared" si="301"/>
        <v>262.11</v>
      </c>
      <c r="Q3217" t="str">
        <f t="shared" si="300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2"/>
        <v>100</v>
      </c>
      <c r="P3218" s="5">
        <f t="shared" si="301"/>
        <v>57.17</v>
      </c>
      <c r="Q3218" t="str">
        <f t="shared" si="300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2"/>
        <v>116</v>
      </c>
      <c r="P3219" s="5">
        <f t="shared" si="301"/>
        <v>50.2</v>
      </c>
      <c r="Q3219" t="str">
        <f t="shared" si="300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2"/>
        <v>102</v>
      </c>
      <c r="P3220" s="5">
        <f t="shared" si="301"/>
        <v>66.59</v>
      </c>
      <c r="Q3220" t="str">
        <f t="shared" si="300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2"/>
        <v>100</v>
      </c>
      <c r="P3221" s="5">
        <f t="shared" si="301"/>
        <v>168.25</v>
      </c>
      <c r="Q3221" t="str">
        <f t="shared" si="300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2"/>
        <v>101</v>
      </c>
      <c r="P3222" s="5">
        <f t="shared" si="301"/>
        <v>256.37</v>
      </c>
      <c r="Q3222" t="str">
        <f t="shared" si="300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2"/>
        <v>103</v>
      </c>
      <c r="P3223" s="5">
        <f t="shared" si="301"/>
        <v>36.61</v>
      </c>
      <c r="Q3223" t="str">
        <f t="shared" si="300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2"/>
        <v>125</v>
      </c>
      <c r="P3224" s="5">
        <f t="shared" si="301"/>
        <v>37.14</v>
      </c>
      <c r="Q3224" t="str">
        <f t="shared" si="300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2"/>
        <v>110</v>
      </c>
      <c r="P3225" s="5">
        <f t="shared" si="301"/>
        <v>45.88</v>
      </c>
      <c r="Q3225" t="str">
        <f t="shared" si="300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2"/>
        <v>102</v>
      </c>
      <c r="P3226" s="5">
        <f t="shared" si="301"/>
        <v>141.71</v>
      </c>
      <c r="Q3226" t="str">
        <f t="shared" si="300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2"/>
        <v>102</v>
      </c>
      <c r="P3227" s="5">
        <f t="shared" si="301"/>
        <v>52.49</v>
      </c>
      <c r="Q3227" t="str">
        <f t="shared" si="300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2"/>
        <v>104</v>
      </c>
      <c r="P3228" s="5">
        <f t="shared" si="301"/>
        <v>59.52</v>
      </c>
      <c r="Q3228" t="str">
        <f t="shared" si="300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2"/>
        <v>125</v>
      </c>
      <c r="P3229" s="5">
        <f t="shared" si="301"/>
        <v>50</v>
      </c>
      <c r="Q3229" t="str">
        <f t="shared" si="300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2"/>
        <v>102</v>
      </c>
      <c r="P3230" s="5">
        <f t="shared" si="301"/>
        <v>193.62</v>
      </c>
      <c r="Q3230" t="str">
        <f t="shared" si="300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2"/>
        <v>108</v>
      </c>
      <c r="P3231" s="5">
        <f t="shared" si="301"/>
        <v>106.8</v>
      </c>
      <c r="Q3231" t="str">
        <f t="shared" si="300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2"/>
        <v>110</v>
      </c>
      <c r="P3232" s="5">
        <f t="shared" si="301"/>
        <v>77.22</v>
      </c>
      <c r="Q3232" t="str">
        <f t="shared" si="300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2"/>
        <v>161</v>
      </c>
      <c r="P3233" s="5">
        <f t="shared" si="301"/>
        <v>57.5</v>
      </c>
      <c r="Q3233" t="str">
        <f t="shared" si="300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2"/>
        <v>131</v>
      </c>
      <c r="P3234" s="5">
        <f t="shared" si="301"/>
        <v>50.46</v>
      </c>
      <c r="Q3234" t="str">
        <f t="shared" si="300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2"/>
        <v>119</v>
      </c>
      <c r="P3235" s="5">
        <f t="shared" si="301"/>
        <v>97.38</v>
      </c>
      <c r="Q3235" t="str">
        <f t="shared" si="300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2"/>
        <v>100</v>
      </c>
      <c r="P3236" s="5">
        <f t="shared" si="301"/>
        <v>34.92</v>
      </c>
      <c r="Q3236" t="str">
        <f t="shared" si="300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2"/>
        <v>103</v>
      </c>
      <c r="P3237" s="5">
        <f t="shared" si="301"/>
        <v>85.53</v>
      </c>
      <c r="Q3237" t="str">
        <f t="shared" si="300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2"/>
        <v>101</v>
      </c>
      <c r="P3238" s="5">
        <f t="shared" si="301"/>
        <v>182.91</v>
      </c>
      <c r="Q3238" t="str">
        <f t="shared" si="300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2"/>
        <v>101</v>
      </c>
      <c r="P3239" s="5">
        <f t="shared" si="301"/>
        <v>131.13999999999999</v>
      </c>
      <c r="Q3239" t="str">
        <f t="shared" si="300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2"/>
        <v>112</v>
      </c>
      <c r="P3240" s="5">
        <f t="shared" si="301"/>
        <v>39.81</v>
      </c>
      <c r="Q3240" t="str">
        <f t="shared" si="300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2"/>
        <v>106</v>
      </c>
      <c r="P3241" s="5">
        <f t="shared" si="301"/>
        <v>59.7</v>
      </c>
      <c r="Q3241" t="str">
        <f t="shared" si="300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2"/>
        <v>101</v>
      </c>
      <c r="P3242" s="5">
        <f t="shared" si="301"/>
        <v>88.74</v>
      </c>
      <c r="Q3242" t="str">
        <f t="shared" si="300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2"/>
        <v>115</v>
      </c>
      <c r="P3243" s="5">
        <f t="shared" si="301"/>
        <v>58.69</v>
      </c>
      <c r="Q3243" t="str">
        <f t="shared" si="300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2"/>
        <v>127</v>
      </c>
      <c r="P3244" s="5">
        <f t="shared" si="301"/>
        <v>69.569999999999993</v>
      </c>
      <c r="Q3244" t="str">
        <f t="shared" si="300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2"/>
        <v>103</v>
      </c>
      <c r="P3245" s="5">
        <f t="shared" si="301"/>
        <v>115.87</v>
      </c>
      <c r="Q3245" t="str">
        <f t="shared" si="300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2"/>
        <v>103</v>
      </c>
      <c r="P3246" s="5">
        <f t="shared" si="301"/>
        <v>23.87</v>
      </c>
      <c r="Q3246" t="str">
        <f t="shared" si="300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2"/>
        <v>104</v>
      </c>
      <c r="P3247" s="5">
        <f t="shared" si="301"/>
        <v>81.13</v>
      </c>
      <c r="Q3247" t="str">
        <f t="shared" si="300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2"/>
        <v>111</v>
      </c>
      <c r="P3248" s="5">
        <f t="shared" si="301"/>
        <v>57.63</v>
      </c>
      <c r="Q3248" t="str">
        <f t="shared" si="300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2"/>
        <v>106</v>
      </c>
      <c r="P3249" s="5">
        <f t="shared" si="301"/>
        <v>46.43</v>
      </c>
      <c r="Q3249" t="str">
        <f t="shared" si="300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2"/>
        <v>101</v>
      </c>
      <c r="P3250" s="5">
        <f t="shared" si="301"/>
        <v>60.48</v>
      </c>
      <c r="Q3250" t="str">
        <f t="shared" si="300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2"/>
        <v>105</v>
      </c>
      <c r="P3251" s="5">
        <f t="shared" si="301"/>
        <v>65.58</v>
      </c>
      <c r="Q3251" t="str">
        <f t="shared" si="300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2"/>
        <v>102</v>
      </c>
      <c r="P3252" s="5">
        <f t="shared" si="301"/>
        <v>119.19</v>
      </c>
      <c r="Q3252" t="str">
        <f t="shared" si="300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2"/>
        <v>111</v>
      </c>
      <c r="P3253" s="5">
        <f t="shared" si="301"/>
        <v>83.05</v>
      </c>
      <c r="Q3253" t="str">
        <f t="shared" si="300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2"/>
        <v>128</v>
      </c>
      <c r="P3254" s="5">
        <f t="shared" si="301"/>
        <v>57.52</v>
      </c>
      <c r="Q3254" t="str">
        <f t="shared" si="300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2"/>
        <v>102</v>
      </c>
      <c r="P3255" s="5">
        <f t="shared" si="301"/>
        <v>177.09</v>
      </c>
      <c r="Q3255" t="str">
        <f t="shared" si="300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2"/>
        <v>101</v>
      </c>
      <c r="P3256" s="5">
        <f t="shared" si="301"/>
        <v>70.77</v>
      </c>
      <c r="Q3256" t="str">
        <f t="shared" si="300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2"/>
        <v>175</v>
      </c>
      <c r="P3257" s="5">
        <f t="shared" si="301"/>
        <v>29.17</v>
      </c>
      <c r="Q3257" t="str">
        <f t="shared" si="300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2"/>
        <v>128</v>
      </c>
      <c r="P3258" s="5">
        <f t="shared" si="301"/>
        <v>72.760000000000005</v>
      </c>
      <c r="Q3258" t="str">
        <f t="shared" si="300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2"/>
        <v>106</v>
      </c>
      <c r="P3259" s="5">
        <f t="shared" si="301"/>
        <v>51.85</v>
      </c>
      <c r="Q3259" t="str">
        <f t="shared" si="300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2"/>
        <v>105</v>
      </c>
      <c r="P3260" s="5">
        <f t="shared" si="301"/>
        <v>98.2</v>
      </c>
      <c r="Q3260" t="str">
        <f t="shared" si="300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2"/>
        <v>106</v>
      </c>
      <c r="P3261" s="5">
        <f t="shared" si="301"/>
        <v>251.74</v>
      </c>
      <c r="Q3261" t="str">
        <f t="shared" si="300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2"/>
        <v>109</v>
      </c>
      <c r="P3262" s="5">
        <f t="shared" si="301"/>
        <v>74.819999999999993</v>
      </c>
      <c r="Q3262" t="str">
        <f t="shared" ref="Q3262:Q3325" si="306">LEFT(N3262,LEN(N3262)-LEN(R3262)-1)</f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2"/>
        <v>100</v>
      </c>
      <c r="P3263" s="5">
        <f t="shared" si="301"/>
        <v>67.650000000000006</v>
      </c>
      <c r="Q3263" t="str">
        <f t="shared" si="306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2"/>
        <v>103</v>
      </c>
      <c r="P3264" s="5">
        <f t="shared" si="301"/>
        <v>93.81</v>
      </c>
      <c r="Q3264" t="str">
        <f t="shared" si="306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2"/>
        <v>112</v>
      </c>
      <c r="P3265" s="5">
        <f t="shared" si="301"/>
        <v>41.24</v>
      </c>
      <c r="Q3265" t="str">
        <f t="shared" si="306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2"/>
        <v>103</v>
      </c>
      <c r="P3266" s="5">
        <f t="shared" ref="P3266:P3329" si="307">IFERROR(ROUND(E3266/L3266, 2),"Canceled/NoBackers")</f>
        <v>52.55</v>
      </c>
      <c r="Q3266" t="str">
        <f t="shared" si="306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8">ROUND((E3267/D3267)*100, 0)</f>
        <v>164</v>
      </c>
      <c r="P3267" s="5">
        <f t="shared" si="307"/>
        <v>70.290000000000006</v>
      </c>
      <c r="Q3267" t="str">
        <f t="shared" si="306"/>
        <v>theater</v>
      </c>
      <c r="R3267" t="str">
        <f t="shared" ref="R3267:R3330" si="309">RIGHT(N3267,LEN(N3267)-FIND("/",N3267))</f>
        <v>plays</v>
      </c>
      <c r="S3267" s="9">
        <f t="shared" si="304"/>
        <v>42311.711979166663</v>
      </c>
      <c r="T3267" s="9">
        <f t="shared" si="305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8"/>
        <v>131</v>
      </c>
      <c r="P3268" s="5">
        <f t="shared" si="307"/>
        <v>48.33</v>
      </c>
      <c r="Q3268" t="str">
        <f t="shared" si="306"/>
        <v>theater</v>
      </c>
      <c r="R3268" t="str">
        <f t="shared" si="309"/>
        <v>plays</v>
      </c>
      <c r="S3268" s="9">
        <f t="shared" ref="S3268:S3331" si="310">(((J3268/60)/60)/24)+DATE(1970,1,1)</f>
        <v>42136.536134259266</v>
      </c>
      <c r="T3268" s="9">
        <f t="shared" ref="T3268:T3331" si="311"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8"/>
        <v>102</v>
      </c>
      <c r="P3269" s="5">
        <f t="shared" si="307"/>
        <v>53.18</v>
      </c>
      <c r="Q3269" t="str">
        <f t="shared" si="306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8"/>
        <v>128</v>
      </c>
      <c r="P3270" s="5">
        <f t="shared" si="307"/>
        <v>60.95</v>
      </c>
      <c r="Q3270" t="str">
        <f t="shared" si="306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8"/>
        <v>102</v>
      </c>
      <c r="P3271" s="5">
        <f t="shared" si="307"/>
        <v>116</v>
      </c>
      <c r="Q3271" t="str">
        <f t="shared" si="306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8"/>
        <v>102</v>
      </c>
      <c r="P3272" s="5">
        <f t="shared" si="307"/>
        <v>61</v>
      </c>
      <c r="Q3272" t="str">
        <f t="shared" si="306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8"/>
        <v>130</v>
      </c>
      <c r="P3273" s="5">
        <f t="shared" si="307"/>
        <v>38.24</v>
      </c>
      <c r="Q3273" t="str">
        <f t="shared" si="306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8"/>
        <v>154</v>
      </c>
      <c r="P3274" s="5">
        <f t="shared" si="307"/>
        <v>106.5</v>
      </c>
      <c r="Q3274" t="str">
        <f t="shared" si="306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8"/>
        <v>107</v>
      </c>
      <c r="P3275" s="5">
        <f t="shared" si="307"/>
        <v>204.57</v>
      </c>
      <c r="Q3275" t="str">
        <f t="shared" si="306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8"/>
        <v>101</v>
      </c>
      <c r="P3276" s="5">
        <f t="shared" si="307"/>
        <v>54.91</v>
      </c>
      <c r="Q3276" t="str">
        <f t="shared" si="306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8"/>
        <v>100</v>
      </c>
      <c r="P3277" s="5">
        <f t="shared" si="307"/>
        <v>150.41999999999999</v>
      </c>
      <c r="Q3277" t="str">
        <f t="shared" si="306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8"/>
        <v>117</v>
      </c>
      <c r="P3278" s="5">
        <f t="shared" si="307"/>
        <v>52.58</v>
      </c>
      <c r="Q3278" t="str">
        <f t="shared" si="306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8"/>
        <v>109</v>
      </c>
      <c r="P3279" s="5">
        <f t="shared" si="307"/>
        <v>54.3</v>
      </c>
      <c r="Q3279" t="str">
        <f t="shared" si="306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8"/>
        <v>103</v>
      </c>
      <c r="P3280" s="5">
        <f t="shared" si="307"/>
        <v>76.03</v>
      </c>
      <c r="Q3280" t="str">
        <f t="shared" si="306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8"/>
        <v>114</v>
      </c>
      <c r="P3281" s="5">
        <f t="shared" si="307"/>
        <v>105.21</v>
      </c>
      <c r="Q3281" t="str">
        <f t="shared" si="306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8"/>
        <v>103</v>
      </c>
      <c r="P3282" s="5">
        <f t="shared" si="307"/>
        <v>68.67</v>
      </c>
      <c r="Q3282" t="str">
        <f t="shared" si="306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8"/>
        <v>122</v>
      </c>
      <c r="P3283" s="5">
        <f t="shared" si="307"/>
        <v>129.36000000000001</v>
      </c>
      <c r="Q3283" t="str">
        <f t="shared" si="306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8"/>
        <v>103</v>
      </c>
      <c r="P3284" s="5">
        <f t="shared" si="307"/>
        <v>134.26</v>
      </c>
      <c r="Q3284" t="str">
        <f t="shared" si="306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8"/>
        <v>105</v>
      </c>
      <c r="P3285" s="5">
        <f t="shared" si="307"/>
        <v>17.829999999999998</v>
      </c>
      <c r="Q3285" t="str">
        <f t="shared" si="306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8"/>
        <v>102</v>
      </c>
      <c r="P3286" s="5">
        <f t="shared" si="307"/>
        <v>203.2</v>
      </c>
      <c r="Q3286" t="str">
        <f t="shared" si="306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8"/>
        <v>112</v>
      </c>
      <c r="P3287" s="5">
        <f t="shared" si="307"/>
        <v>69.19</v>
      </c>
      <c r="Q3287" t="str">
        <f t="shared" si="306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8"/>
        <v>102</v>
      </c>
      <c r="P3288" s="5">
        <f t="shared" si="307"/>
        <v>125.12</v>
      </c>
      <c r="Q3288" t="str">
        <f t="shared" si="306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8"/>
        <v>100</v>
      </c>
      <c r="P3289" s="5">
        <f t="shared" si="307"/>
        <v>73.53</v>
      </c>
      <c r="Q3289" t="str">
        <f t="shared" si="306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8"/>
        <v>100</v>
      </c>
      <c r="P3290" s="5">
        <f t="shared" si="307"/>
        <v>48.44</v>
      </c>
      <c r="Q3290" t="str">
        <f t="shared" si="306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8"/>
        <v>133</v>
      </c>
      <c r="P3291" s="5">
        <f t="shared" si="307"/>
        <v>26.61</v>
      </c>
      <c r="Q3291" t="str">
        <f t="shared" si="306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8"/>
        <v>121</v>
      </c>
      <c r="P3292" s="5">
        <f t="shared" si="307"/>
        <v>33.67</v>
      </c>
      <c r="Q3292" t="str">
        <f t="shared" si="306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8"/>
        <v>114</v>
      </c>
      <c r="P3293" s="5">
        <f t="shared" si="307"/>
        <v>40.71</v>
      </c>
      <c r="Q3293" t="str">
        <f t="shared" si="306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8"/>
        <v>286</v>
      </c>
      <c r="P3294" s="5">
        <f t="shared" si="307"/>
        <v>19.27</v>
      </c>
      <c r="Q3294" t="str">
        <f t="shared" si="306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8"/>
        <v>170</v>
      </c>
      <c r="P3295" s="5">
        <f t="shared" si="307"/>
        <v>84.29</v>
      </c>
      <c r="Q3295" t="str">
        <f t="shared" si="306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8"/>
        <v>118</v>
      </c>
      <c r="P3296" s="5">
        <f t="shared" si="307"/>
        <v>29.58</v>
      </c>
      <c r="Q3296" t="str">
        <f t="shared" si="306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8"/>
        <v>103</v>
      </c>
      <c r="P3297" s="5">
        <f t="shared" si="307"/>
        <v>26.67</v>
      </c>
      <c r="Q3297" t="str">
        <f t="shared" si="306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8"/>
        <v>144</v>
      </c>
      <c r="P3298" s="5">
        <f t="shared" si="307"/>
        <v>45.98</v>
      </c>
      <c r="Q3298" t="str">
        <f t="shared" si="306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8"/>
        <v>100</v>
      </c>
      <c r="P3299" s="5">
        <f t="shared" si="307"/>
        <v>125.09</v>
      </c>
      <c r="Q3299" t="str">
        <f t="shared" si="306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8"/>
        <v>102</v>
      </c>
      <c r="P3300" s="5">
        <f t="shared" si="307"/>
        <v>141.29</v>
      </c>
      <c r="Q3300" t="str">
        <f t="shared" si="306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8"/>
        <v>116</v>
      </c>
      <c r="P3301" s="5">
        <f t="shared" si="307"/>
        <v>55.33</v>
      </c>
      <c r="Q3301" t="str">
        <f t="shared" si="306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8"/>
        <v>136</v>
      </c>
      <c r="P3302" s="5">
        <f t="shared" si="307"/>
        <v>46.42</v>
      </c>
      <c r="Q3302" t="str">
        <f t="shared" si="306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8"/>
        <v>133</v>
      </c>
      <c r="P3303" s="5">
        <f t="shared" si="307"/>
        <v>57.2</v>
      </c>
      <c r="Q3303" t="str">
        <f t="shared" si="306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8"/>
        <v>103</v>
      </c>
      <c r="P3304" s="5">
        <f t="shared" si="307"/>
        <v>173.7</v>
      </c>
      <c r="Q3304" t="str">
        <f t="shared" si="306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8"/>
        <v>116</v>
      </c>
      <c r="P3305" s="5">
        <f t="shared" si="307"/>
        <v>59.6</v>
      </c>
      <c r="Q3305" t="str">
        <f t="shared" si="306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8"/>
        <v>105</v>
      </c>
      <c r="P3306" s="5">
        <f t="shared" si="307"/>
        <v>89.59</v>
      </c>
      <c r="Q3306" t="str">
        <f t="shared" si="306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8"/>
        <v>102</v>
      </c>
      <c r="P3307" s="5">
        <f t="shared" si="307"/>
        <v>204.05</v>
      </c>
      <c r="Q3307" t="str">
        <f t="shared" si="306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8"/>
        <v>175</v>
      </c>
      <c r="P3308" s="5">
        <f t="shared" si="307"/>
        <v>48.7</v>
      </c>
      <c r="Q3308" t="str">
        <f t="shared" si="306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8"/>
        <v>107</v>
      </c>
      <c r="P3309" s="5">
        <f t="shared" si="307"/>
        <v>53.34</v>
      </c>
      <c r="Q3309" t="str">
        <f t="shared" si="306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8"/>
        <v>122</v>
      </c>
      <c r="P3310" s="5">
        <f t="shared" si="307"/>
        <v>75.09</v>
      </c>
      <c r="Q3310" t="str">
        <f t="shared" si="306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8"/>
        <v>159</v>
      </c>
      <c r="P3311" s="5">
        <f t="shared" si="307"/>
        <v>18</v>
      </c>
      <c r="Q3311" t="str">
        <f t="shared" si="306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8"/>
        <v>100</v>
      </c>
      <c r="P3312" s="5">
        <f t="shared" si="307"/>
        <v>209.84</v>
      </c>
      <c r="Q3312" t="str">
        <f t="shared" si="306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8"/>
        <v>110</v>
      </c>
      <c r="P3313" s="5">
        <f t="shared" si="307"/>
        <v>61.02</v>
      </c>
      <c r="Q3313" t="str">
        <f t="shared" si="306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8"/>
        <v>100</v>
      </c>
      <c r="P3314" s="5">
        <f t="shared" si="307"/>
        <v>61</v>
      </c>
      <c r="Q3314" t="str">
        <f t="shared" si="306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8"/>
        <v>116</v>
      </c>
      <c r="P3315" s="5">
        <f t="shared" si="307"/>
        <v>80.03</v>
      </c>
      <c r="Q3315" t="str">
        <f t="shared" si="306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8"/>
        <v>211</v>
      </c>
      <c r="P3316" s="5">
        <f t="shared" si="307"/>
        <v>29.07</v>
      </c>
      <c r="Q3316" t="str">
        <f t="shared" si="306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8"/>
        <v>110</v>
      </c>
      <c r="P3317" s="5">
        <f t="shared" si="307"/>
        <v>49.44</v>
      </c>
      <c r="Q3317" t="str">
        <f t="shared" si="306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8"/>
        <v>100</v>
      </c>
      <c r="P3318" s="5">
        <f t="shared" si="307"/>
        <v>93.98</v>
      </c>
      <c r="Q3318" t="str">
        <f t="shared" si="306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8"/>
        <v>106</v>
      </c>
      <c r="P3319" s="5">
        <f t="shared" si="307"/>
        <v>61.94</v>
      </c>
      <c r="Q3319" t="str">
        <f t="shared" si="306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8"/>
        <v>126</v>
      </c>
      <c r="P3320" s="5">
        <f t="shared" si="307"/>
        <v>78.5</v>
      </c>
      <c r="Q3320" t="str">
        <f t="shared" si="306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8"/>
        <v>108</v>
      </c>
      <c r="P3321" s="5">
        <f t="shared" si="307"/>
        <v>33.75</v>
      </c>
      <c r="Q3321" t="str">
        <f t="shared" si="306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8"/>
        <v>101</v>
      </c>
      <c r="P3322" s="5">
        <f t="shared" si="307"/>
        <v>66.45</v>
      </c>
      <c r="Q3322" t="str">
        <f t="shared" si="306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8"/>
        <v>107</v>
      </c>
      <c r="P3323" s="5">
        <f t="shared" si="307"/>
        <v>35.799999999999997</v>
      </c>
      <c r="Q3323" t="str">
        <f t="shared" si="306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8"/>
        <v>102</v>
      </c>
      <c r="P3324" s="5">
        <f t="shared" si="307"/>
        <v>145.65</v>
      </c>
      <c r="Q3324" t="str">
        <f t="shared" si="306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8"/>
        <v>126</v>
      </c>
      <c r="P3325" s="5">
        <f t="shared" si="307"/>
        <v>25.69</v>
      </c>
      <c r="Q3325" t="str">
        <f t="shared" si="306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8"/>
        <v>102</v>
      </c>
      <c r="P3326" s="5">
        <f t="shared" si="307"/>
        <v>152.5</v>
      </c>
      <c r="Q3326" t="str">
        <f t="shared" ref="Q3326:Q3389" si="312">LEFT(N3326,LEN(N3326)-LEN(R3326)-1)</f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8"/>
        <v>113</v>
      </c>
      <c r="P3327" s="5">
        <f t="shared" si="307"/>
        <v>30</v>
      </c>
      <c r="Q3327" t="str">
        <f t="shared" si="312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8"/>
        <v>101</v>
      </c>
      <c r="P3328" s="5">
        <f t="shared" si="307"/>
        <v>142.28</v>
      </c>
      <c r="Q3328" t="str">
        <f t="shared" si="312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8"/>
        <v>101</v>
      </c>
      <c r="P3329" s="5">
        <f t="shared" si="307"/>
        <v>24.55</v>
      </c>
      <c r="Q3329" t="str">
        <f t="shared" si="312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8"/>
        <v>146</v>
      </c>
      <c r="P3330" s="5">
        <f t="shared" ref="P3330:P3393" si="313">IFERROR(ROUND(E3330/L3330, 2),"Canceled/NoBackers")</f>
        <v>292.77999999999997</v>
      </c>
      <c r="Q3330" t="str">
        <f t="shared" si="312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4">ROUND((E3331/D3331)*100, 0)</f>
        <v>117</v>
      </c>
      <c r="P3331" s="5">
        <f t="shared" si="313"/>
        <v>44.92</v>
      </c>
      <c r="Q3331" t="str">
        <f t="shared" si="312"/>
        <v>theater</v>
      </c>
      <c r="R3331" t="str">
        <f t="shared" ref="R3331:R3394" si="315">RIGHT(N3331,LEN(N3331)-FIND("/",N3331))</f>
        <v>plays</v>
      </c>
      <c r="S3331" s="9">
        <f t="shared" si="310"/>
        <v>41837.323009259257</v>
      </c>
      <c r="T3331" s="9">
        <f t="shared" si="311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4"/>
        <v>106</v>
      </c>
      <c r="P3332" s="5">
        <f t="shared" si="313"/>
        <v>23.1</v>
      </c>
      <c r="Q3332" t="str">
        <f t="shared" si="312"/>
        <v>theater</v>
      </c>
      <c r="R3332" t="str">
        <f t="shared" si="315"/>
        <v>plays</v>
      </c>
      <c r="S3332" s="9">
        <f t="shared" ref="S3332:S3395" si="316">(((J3332/60)/60)/24)+DATE(1970,1,1)</f>
        <v>42065.887361111112</v>
      </c>
      <c r="T3332" s="9">
        <f t="shared" ref="T3332:T3395" si="317"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4"/>
        <v>105</v>
      </c>
      <c r="P3333" s="5">
        <f t="shared" si="313"/>
        <v>80.400000000000006</v>
      </c>
      <c r="Q3333" t="str">
        <f t="shared" si="312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4"/>
        <v>100</v>
      </c>
      <c r="P3334" s="5">
        <f t="shared" si="313"/>
        <v>72.290000000000006</v>
      </c>
      <c r="Q3334" t="str">
        <f t="shared" si="312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4"/>
        <v>105</v>
      </c>
      <c r="P3335" s="5">
        <f t="shared" si="313"/>
        <v>32.97</v>
      </c>
      <c r="Q3335" t="str">
        <f t="shared" si="312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4"/>
        <v>139</v>
      </c>
      <c r="P3336" s="5">
        <f t="shared" si="313"/>
        <v>116.65</v>
      </c>
      <c r="Q3336" t="str">
        <f t="shared" si="312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4"/>
        <v>100</v>
      </c>
      <c r="P3337" s="5">
        <f t="shared" si="313"/>
        <v>79.62</v>
      </c>
      <c r="Q3337" t="str">
        <f t="shared" si="312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4"/>
        <v>100</v>
      </c>
      <c r="P3338" s="5">
        <f t="shared" si="313"/>
        <v>27.78</v>
      </c>
      <c r="Q3338" t="str">
        <f t="shared" si="312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4"/>
        <v>110</v>
      </c>
      <c r="P3339" s="5">
        <f t="shared" si="313"/>
        <v>81.03</v>
      </c>
      <c r="Q3339" t="str">
        <f t="shared" si="312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4"/>
        <v>102</v>
      </c>
      <c r="P3340" s="5">
        <f t="shared" si="313"/>
        <v>136.85</v>
      </c>
      <c r="Q3340" t="str">
        <f t="shared" si="312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4"/>
        <v>104</v>
      </c>
      <c r="P3341" s="5">
        <f t="shared" si="313"/>
        <v>177.62</v>
      </c>
      <c r="Q3341" t="str">
        <f t="shared" si="312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4"/>
        <v>138</v>
      </c>
      <c r="P3342" s="5">
        <f t="shared" si="313"/>
        <v>109.08</v>
      </c>
      <c r="Q3342" t="str">
        <f t="shared" si="312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4"/>
        <v>100</v>
      </c>
      <c r="P3343" s="5">
        <f t="shared" si="313"/>
        <v>119.64</v>
      </c>
      <c r="Q3343" t="str">
        <f t="shared" si="312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4"/>
        <v>102</v>
      </c>
      <c r="P3344" s="5">
        <f t="shared" si="313"/>
        <v>78.209999999999994</v>
      </c>
      <c r="Q3344" t="str">
        <f t="shared" si="312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4"/>
        <v>171</v>
      </c>
      <c r="P3345" s="5">
        <f t="shared" si="313"/>
        <v>52.17</v>
      </c>
      <c r="Q3345" t="str">
        <f t="shared" si="312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4"/>
        <v>101</v>
      </c>
      <c r="P3346" s="5">
        <f t="shared" si="313"/>
        <v>114.13</v>
      </c>
      <c r="Q3346" t="str">
        <f t="shared" si="312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4"/>
        <v>130</v>
      </c>
      <c r="P3347" s="5">
        <f t="shared" si="313"/>
        <v>50</v>
      </c>
      <c r="Q3347" t="str">
        <f t="shared" si="312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4"/>
        <v>110</v>
      </c>
      <c r="P3348" s="5">
        <f t="shared" si="313"/>
        <v>91.67</v>
      </c>
      <c r="Q3348" t="str">
        <f t="shared" si="312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4"/>
        <v>119</v>
      </c>
      <c r="P3349" s="5">
        <f t="shared" si="313"/>
        <v>108.59</v>
      </c>
      <c r="Q3349" t="str">
        <f t="shared" si="312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4"/>
        <v>100</v>
      </c>
      <c r="P3350" s="5">
        <f t="shared" si="313"/>
        <v>69.819999999999993</v>
      </c>
      <c r="Q3350" t="str">
        <f t="shared" si="312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4"/>
        <v>153</v>
      </c>
      <c r="P3351" s="5">
        <f t="shared" si="313"/>
        <v>109.57</v>
      </c>
      <c r="Q3351" t="str">
        <f t="shared" si="312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4"/>
        <v>104</v>
      </c>
      <c r="P3352" s="5">
        <f t="shared" si="313"/>
        <v>71.67</v>
      </c>
      <c r="Q3352" t="str">
        <f t="shared" si="312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4"/>
        <v>101</v>
      </c>
      <c r="P3353" s="5">
        <f t="shared" si="313"/>
        <v>93.61</v>
      </c>
      <c r="Q3353" t="str">
        <f t="shared" si="312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4"/>
        <v>108</v>
      </c>
      <c r="P3354" s="5">
        <f t="shared" si="313"/>
        <v>76.8</v>
      </c>
      <c r="Q3354" t="str">
        <f t="shared" si="312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4"/>
        <v>315</v>
      </c>
      <c r="P3355" s="5">
        <f t="shared" si="313"/>
        <v>35.799999999999997</v>
      </c>
      <c r="Q3355" t="str">
        <f t="shared" si="312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4"/>
        <v>102</v>
      </c>
      <c r="P3356" s="5">
        <f t="shared" si="313"/>
        <v>55.6</v>
      </c>
      <c r="Q3356" t="str">
        <f t="shared" si="312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4"/>
        <v>126</v>
      </c>
      <c r="P3357" s="5">
        <f t="shared" si="313"/>
        <v>147.33000000000001</v>
      </c>
      <c r="Q3357" t="str">
        <f t="shared" si="312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4"/>
        <v>101</v>
      </c>
      <c r="P3358" s="5">
        <f t="shared" si="313"/>
        <v>56.33</v>
      </c>
      <c r="Q3358" t="str">
        <f t="shared" si="312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4"/>
        <v>101</v>
      </c>
      <c r="P3359" s="5">
        <f t="shared" si="313"/>
        <v>96.19</v>
      </c>
      <c r="Q3359" t="str">
        <f t="shared" si="312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4"/>
        <v>103</v>
      </c>
      <c r="P3360" s="5">
        <f t="shared" si="313"/>
        <v>63.57</v>
      </c>
      <c r="Q3360" t="str">
        <f t="shared" si="312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4"/>
        <v>106</v>
      </c>
      <c r="P3361" s="5">
        <f t="shared" si="313"/>
        <v>184.78</v>
      </c>
      <c r="Q3361" t="str">
        <f t="shared" si="312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4"/>
        <v>101</v>
      </c>
      <c r="P3362" s="5">
        <f t="shared" si="313"/>
        <v>126.72</v>
      </c>
      <c r="Q3362" t="str">
        <f t="shared" si="312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4"/>
        <v>113</v>
      </c>
      <c r="P3363" s="5">
        <f t="shared" si="313"/>
        <v>83.43</v>
      </c>
      <c r="Q3363" t="str">
        <f t="shared" si="312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4"/>
        <v>218</v>
      </c>
      <c r="P3364" s="5">
        <f t="shared" si="313"/>
        <v>54.5</v>
      </c>
      <c r="Q3364" t="str">
        <f t="shared" si="312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4"/>
        <v>101</v>
      </c>
      <c r="P3365" s="5">
        <f t="shared" si="313"/>
        <v>302.31</v>
      </c>
      <c r="Q3365" t="str">
        <f t="shared" si="312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4"/>
        <v>106</v>
      </c>
      <c r="P3366" s="5">
        <f t="shared" si="313"/>
        <v>44.14</v>
      </c>
      <c r="Q3366" t="str">
        <f t="shared" si="312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4"/>
        <v>104</v>
      </c>
      <c r="P3367" s="5">
        <f t="shared" si="313"/>
        <v>866.67</v>
      </c>
      <c r="Q3367" t="str">
        <f t="shared" si="312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4"/>
        <v>221</v>
      </c>
      <c r="P3368" s="5">
        <f t="shared" si="313"/>
        <v>61.39</v>
      </c>
      <c r="Q3368" t="str">
        <f t="shared" si="312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4"/>
        <v>119</v>
      </c>
      <c r="P3369" s="5">
        <f t="shared" si="313"/>
        <v>29.67</v>
      </c>
      <c r="Q3369" t="str">
        <f t="shared" si="312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4"/>
        <v>105</v>
      </c>
      <c r="P3370" s="5">
        <f t="shared" si="313"/>
        <v>45.48</v>
      </c>
      <c r="Q3370" t="str">
        <f t="shared" si="312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4"/>
        <v>104</v>
      </c>
      <c r="P3371" s="5">
        <f t="shared" si="313"/>
        <v>96.2</v>
      </c>
      <c r="Q3371" t="str">
        <f t="shared" si="312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4"/>
        <v>118</v>
      </c>
      <c r="P3372" s="5">
        <f t="shared" si="313"/>
        <v>67.92</v>
      </c>
      <c r="Q3372" t="str">
        <f t="shared" si="312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4"/>
        <v>139</v>
      </c>
      <c r="P3373" s="5">
        <f t="shared" si="313"/>
        <v>30.78</v>
      </c>
      <c r="Q3373" t="str">
        <f t="shared" si="312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4"/>
        <v>104</v>
      </c>
      <c r="P3374" s="5">
        <f t="shared" si="313"/>
        <v>38.33</v>
      </c>
      <c r="Q3374" t="str">
        <f t="shared" si="312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4"/>
        <v>100</v>
      </c>
      <c r="P3375" s="5">
        <f t="shared" si="313"/>
        <v>66.83</v>
      </c>
      <c r="Q3375" t="str">
        <f t="shared" si="312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4"/>
        <v>107</v>
      </c>
      <c r="P3376" s="5">
        <f t="shared" si="313"/>
        <v>71.73</v>
      </c>
      <c r="Q3376" t="str">
        <f t="shared" si="312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4"/>
        <v>100</v>
      </c>
      <c r="P3377" s="5">
        <f t="shared" si="313"/>
        <v>176.47</v>
      </c>
      <c r="Q3377" t="str">
        <f t="shared" si="312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4"/>
        <v>100</v>
      </c>
      <c r="P3378" s="5">
        <f t="shared" si="313"/>
        <v>421.11</v>
      </c>
      <c r="Q3378" t="str">
        <f t="shared" si="312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4"/>
        <v>101</v>
      </c>
      <c r="P3379" s="5">
        <f t="shared" si="313"/>
        <v>104.99</v>
      </c>
      <c r="Q3379" t="str">
        <f t="shared" si="312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4"/>
        <v>108</v>
      </c>
      <c r="P3380" s="5">
        <f t="shared" si="313"/>
        <v>28.19</v>
      </c>
      <c r="Q3380" t="str">
        <f t="shared" si="312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4"/>
        <v>104</v>
      </c>
      <c r="P3381" s="5">
        <f t="shared" si="313"/>
        <v>54.55</v>
      </c>
      <c r="Q3381" t="str">
        <f t="shared" si="312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4"/>
        <v>104</v>
      </c>
      <c r="P3382" s="5">
        <f t="shared" si="313"/>
        <v>111.89</v>
      </c>
      <c r="Q3382" t="str">
        <f t="shared" si="312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4"/>
        <v>102</v>
      </c>
      <c r="P3383" s="5">
        <f t="shared" si="313"/>
        <v>85.21</v>
      </c>
      <c r="Q3383" t="str">
        <f t="shared" si="312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4"/>
        <v>101</v>
      </c>
      <c r="P3384" s="5">
        <f t="shared" si="313"/>
        <v>76.650000000000006</v>
      </c>
      <c r="Q3384" t="str">
        <f t="shared" si="312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4"/>
        <v>112</v>
      </c>
      <c r="P3385" s="5">
        <f t="shared" si="313"/>
        <v>65.17</v>
      </c>
      <c r="Q3385" t="str">
        <f t="shared" si="312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4"/>
        <v>100</v>
      </c>
      <c r="P3386" s="5">
        <f t="shared" si="313"/>
        <v>93.76</v>
      </c>
      <c r="Q3386" t="str">
        <f t="shared" si="312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4"/>
        <v>100</v>
      </c>
      <c r="P3387" s="5">
        <f t="shared" si="313"/>
        <v>133.33000000000001</v>
      </c>
      <c r="Q3387" t="str">
        <f t="shared" si="312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4"/>
        <v>105</v>
      </c>
      <c r="P3388" s="5">
        <f t="shared" si="313"/>
        <v>51.22</v>
      </c>
      <c r="Q3388" t="str">
        <f t="shared" si="312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4"/>
        <v>117</v>
      </c>
      <c r="P3389" s="5">
        <f t="shared" si="313"/>
        <v>100.17</v>
      </c>
      <c r="Q3389" t="str">
        <f t="shared" si="312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4"/>
        <v>104</v>
      </c>
      <c r="P3390" s="5">
        <f t="shared" si="313"/>
        <v>34.6</v>
      </c>
      <c r="Q3390" t="str">
        <f t="shared" ref="Q3390:Q3453" si="318">LEFT(N3390,LEN(N3390)-LEN(R3390)-1)</f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4"/>
        <v>115</v>
      </c>
      <c r="P3391" s="5">
        <f t="shared" si="313"/>
        <v>184.68</v>
      </c>
      <c r="Q3391" t="str">
        <f t="shared" si="318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4"/>
        <v>102</v>
      </c>
      <c r="P3392" s="5">
        <f t="shared" si="313"/>
        <v>69.819999999999993</v>
      </c>
      <c r="Q3392" t="str">
        <f t="shared" si="318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4"/>
        <v>223</v>
      </c>
      <c r="P3393" s="5">
        <f t="shared" si="313"/>
        <v>61.94</v>
      </c>
      <c r="Q3393" t="str">
        <f t="shared" si="318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4"/>
        <v>100</v>
      </c>
      <c r="P3394" s="5">
        <f t="shared" ref="P3394:P3457" si="319">IFERROR(ROUND(E3394/L3394, 2),"Canceled/NoBackers")</f>
        <v>41.67</v>
      </c>
      <c r="Q3394" t="str">
        <f t="shared" si="318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0">ROUND((E3395/D3395)*100, 0)</f>
        <v>106</v>
      </c>
      <c r="P3395" s="5">
        <f t="shared" si="319"/>
        <v>36.07</v>
      </c>
      <c r="Q3395" t="str">
        <f t="shared" si="318"/>
        <v>theater</v>
      </c>
      <c r="R3395" t="str">
        <f t="shared" ref="R3395:R3458" si="321">RIGHT(N3395,LEN(N3395)-FIND("/",N3395))</f>
        <v>plays</v>
      </c>
      <c r="S3395" s="9">
        <f t="shared" si="316"/>
        <v>41923.921643518523</v>
      </c>
      <c r="T3395" s="9">
        <f t="shared" si="317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0"/>
        <v>142</v>
      </c>
      <c r="P3396" s="5">
        <f t="shared" si="319"/>
        <v>29</v>
      </c>
      <c r="Q3396" t="str">
        <f t="shared" si="318"/>
        <v>theater</v>
      </c>
      <c r="R3396" t="str">
        <f t="shared" si="321"/>
        <v>plays</v>
      </c>
      <c r="S3396" s="9">
        <f t="shared" ref="S3396:S3459" si="322">(((J3396/60)/60)/24)+DATE(1970,1,1)</f>
        <v>41817.59542824074</v>
      </c>
      <c r="T3396" s="9">
        <f t="shared" ref="T3396:T3459" si="323"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0"/>
        <v>184</v>
      </c>
      <c r="P3397" s="5">
        <f t="shared" si="319"/>
        <v>24.21</v>
      </c>
      <c r="Q3397" t="str">
        <f t="shared" si="318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0"/>
        <v>104</v>
      </c>
      <c r="P3398" s="5">
        <f t="shared" si="319"/>
        <v>55.89</v>
      </c>
      <c r="Q3398" t="str">
        <f t="shared" si="318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0"/>
        <v>112</v>
      </c>
      <c r="P3399" s="5">
        <f t="shared" si="319"/>
        <v>11.67</v>
      </c>
      <c r="Q3399" t="str">
        <f t="shared" si="318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0"/>
        <v>111</v>
      </c>
      <c r="P3400" s="5">
        <f t="shared" si="319"/>
        <v>68.349999999999994</v>
      </c>
      <c r="Q3400" t="str">
        <f t="shared" si="318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0"/>
        <v>104</v>
      </c>
      <c r="P3401" s="5">
        <f t="shared" si="319"/>
        <v>27.07</v>
      </c>
      <c r="Q3401" t="str">
        <f t="shared" si="318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0"/>
        <v>100</v>
      </c>
      <c r="P3402" s="5">
        <f t="shared" si="319"/>
        <v>118.13</v>
      </c>
      <c r="Q3402" t="str">
        <f t="shared" si="318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0"/>
        <v>102</v>
      </c>
      <c r="P3403" s="5">
        <f t="shared" si="319"/>
        <v>44.76</v>
      </c>
      <c r="Q3403" t="str">
        <f t="shared" si="318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0"/>
        <v>110</v>
      </c>
      <c r="P3404" s="5">
        <f t="shared" si="319"/>
        <v>99.79</v>
      </c>
      <c r="Q3404" t="str">
        <f t="shared" si="318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0"/>
        <v>100</v>
      </c>
      <c r="P3405" s="5">
        <f t="shared" si="319"/>
        <v>117.65</v>
      </c>
      <c r="Q3405" t="str">
        <f t="shared" si="318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0"/>
        <v>122</v>
      </c>
      <c r="P3406" s="5">
        <f t="shared" si="319"/>
        <v>203.33</v>
      </c>
      <c r="Q3406" t="str">
        <f t="shared" si="318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0"/>
        <v>138</v>
      </c>
      <c r="P3407" s="5">
        <f t="shared" si="319"/>
        <v>28.32</v>
      </c>
      <c r="Q3407" t="str">
        <f t="shared" si="318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0"/>
        <v>100</v>
      </c>
      <c r="P3408" s="5">
        <f t="shared" si="319"/>
        <v>110.23</v>
      </c>
      <c r="Q3408" t="str">
        <f t="shared" si="318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0"/>
        <v>107</v>
      </c>
      <c r="P3409" s="5">
        <f t="shared" si="319"/>
        <v>31.97</v>
      </c>
      <c r="Q3409" t="str">
        <f t="shared" si="318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0"/>
        <v>211</v>
      </c>
      <c r="P3410" s="5">
        <f t="shared" si="319"/>
        <v>58.61</v>
      </c>
      <c r="Q3410" t="str">
        <f t="shared" si="318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0"/>
        <v>124</v>
      </c>
      <c r="P3411" s="5">
        <f t="shared" si="319"/>
        <v>29.43</v>
      </c>
      <c r="Q3411" t="str">
        <f t="shared" si="318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0"/>
        <v>109</v>
      </c>
      <c r="P3412" s="5">
        <f t="shared" si="319"/>
        <v>81.38</v>
      </c>
      <c r="Q3412" t="str">
        <f t="shared" si="318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0"/>
        <v>104</v>
      </c>
      <c r="P3413" s="5">
        <f t="shared" si="319"/>
        <v>199.17</v>
      </c>
      <c r="Q3413" t="str">
        <f t="shared" si="318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0"/>
        <v>100</v>
      </c>
      <c r="P3414" s="5">
        <f t="shared" si="319"/>
        <v>115.38</v>
      </c>
      <c r="Q3414" t="str">
        <f t="shared" si="318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0"/>
        <v>130</v>
      </c>
      <c r="P3415" s="5">
        <f t="shared" si="319"/>
        <v>46.43</v>
      </c>
      <c r="Q3415" t="str">
        <f t="shared" si="318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0"/>
        <v>104</v>
      </c>
      <c r="P3416" s="5">
        <f t="shared" si="319"/>
        <v>70.569999999999993</v>
      </c>
      <c r="Q3416" t="str">
        <f t="shared" si="318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0"/>
        <v>100</v>
      </c>
      <c r="P3417" s="5">
        <f t="shared" si="319"/>
        <v>22.22</v>
      </c>
      <c r="Q3417" t="str">
        <f t="shared" si="318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0"/>
        <v>120</v>
      </c>
      <c r="P3418" s="5">
        <f t="shared" si="319"/>
        <v>159.47</v>
      </c>
      <c r="Q3418" t="str">
        <f t="shared" si="318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0"/>
        <v>100</v>
      </c>
      <c r="P3419" s="5">
        <f t="shared" si="319"/>
        <v>37.78</v>
      </c>
      <c r="Q3419" t="str">
        <f t="shared" si="318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0"/>
        <v>101</v>
      </c>
      <c r="P3420" s="5">
        <f t="shared" si="319"/>
        <v>72.05</v>
      </c>
      <c r="Q3420" t="str">
        <f t="shared" si="318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0"/>
        <v>107</v>
      </c>
      <c r="P3421" s="5">
        <f t="shared" si="319"/>
        <v>63.7</v>
      </c>
      <c r="Q3421" t="str">
        <f t="shared" si="318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0"/>
        <v>138</v>
      </c>
      <c r="P3422" s="5">
        <f t="shared" si="319"/>
        <v>28.41</v>
      </c>
      <c r="Q3422" t="str">
        <f t="shared" si="318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0"/>
        <v>101</v>
      </c>
      <c r="P3423" s="5">
        <f t="shared" si="319"/>
        <v>103.21</v>
      </c>
      <c r="Q3423" t="str">
        <f t="shared" si="318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0"/>
        <v>109</v>
      </c>
      <c r="P3424" s="5">
        <f t="shared" si="319"/>
        <v>71.150000000000006</v>
      </c>
      <c r="Q3424" t="str">
        <f t="shared" si="318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0"/>
        <v>140</v>
      </c>
      <c r="P3425" s="5">
        <f t="shared" si="319"/>
        <v>35</v>
      </c>
      <c r="Q3425" t="str">
        <f t="shared" si="318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0"/>
        <v>104</v>
      </c>
      <c r="P3426" s="5">
        <f t="shared" si="319"/>
        <v>81.78</v>
      </c>
      <c r="Q3426" t="str">
        <f t="shared" si="318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0"/>
        <v>103</v>
      </c>
      <c r="P3427" s="5">
        <f t="shared" si="319"/>
        <v>297.02999999999997</v>
      </c>
      <c r="Q3427" t="str">
        <f t="shared" si="318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0"/>
        <v>108</v>
      </c>
      <c r="P3428" s="5">
        <f t="shared" si="319"/>
        <v>46.61</v>
      </c>
      <c r="Q3428" t="str">
        <f t="shared" si="318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0"/>
        <v>100</v>
      </c>
      <c r="P3429" s="5">
        <f t="shared" si="319"/>
        <v>51.72</v>
      </c>
      <c r="Q3429" t="str">
        <f t="shared" si="318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0"/>
        <v>103</v>
      </c>
      <c r="P3430" s="5">
        <f t="shared" si="319"/>
        <v>40.29</v>
      </c>
      <c r="Q3430" t="str">
        <f t="shared" si="318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0"/>
        <v>130</v>
      </c>
      <c r="P3431" s="5">
        <f t="shared" si="319"/>
        <v>16.25</v>
      </c>
      <c r="Q3431" t="str">
        <f t="shared" si="318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0"/>
        <v>109</v>
      </c>
      <c r="P3432" s="5">
        <f t="shared" si="319"/>
        <v>30.15</v>
      </c>
      <c r="Q3432" t="str">
        <f t="shared" si="318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0"/>
        <v>100</v>
      </c>
      <c r="P3433" s="5">
        <f t="shared" si="319"/>
        <v>95.24</v>
      </c>
      <c r="Q3433" t="str">
        <f t="shared" si="318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0"/>
        <v>110</v>
      </c>
      <c r="P3434" s="5">
        <f t="shared" si="319"/>
        <v>52.21</v>
      </c>
      <c r="Q3434" t="str">
        <f t="shared" si="318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0"/>
        <v>100</v>
      </c>
      <c r="P3435" s="5">
        <f t="shared" si="319"/>
        <v>134.15</v>
      </c>
      <c r="Q3435" t="str">
        <f t="shared" si="318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0"/>
        <v>106</v>
      </c>
      <c r="P3436" s="5">
        <f t="shared" si="319"/>
        <v>62.83</v>
      </c>
      <c r="Q3436" t="str">
        <f t="shared" si="318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0"/>
        <v>112</v>
      </c>
      <c r="P3437" s="5">
        <f t="shared" si="319"/>
        <v>58.95</v>
      </c>
      <c r="Q3437" t="str">
        <f t="shared" si="318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0"/>
        <v>106</v>
      </c>
      <c r="P3438" s="5">
        <f t="shared" si="319"/>
        <v>143.11000000000001</v>
      </c>
      <c r="Q3438" t="str">
        <f t="shared" si="318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0"/>
        <v>101</v>
      </c>
      <c r="P3439" s="5">
        <f t="shared" si="319"/>
        <v>84.17</v>
      </c>
      <c r="Q3439" t="str">
        <f t="shared" si="318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0"/>
        <v>104</v>
      </c>
      <c r="P3440" s="5">
        <f t="shared" si="319"/>
        <v>186.07</v>
      </c>
      <c r="Q3440" t="str">
        <f t="shared" si="318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0"/>
        <v>135</v>
      </c>
      <c r="P3441" s="5">
        <f t="shared" si="319"/>
        <v>89.79</v>
      </c>
      <c r="Q3441" t="str">
        <f t="shared" si="318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0"/>
        <v>105</v>
      </c>
      <c r="P3442" s="5">
        <f t="shared" si="319"/>
        <v>64.16</v>
      </c>
      <c r="Q3442" t="str">
        <f t="shared" si="318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0"/>
        <v>103</v>
      </c>
      <c r="P3443" s="5">
        <f t="shared" si="319"/>
        <v>59.65</v>
      </c>
      <c r="Q3443" t="str">
        <f t="shared" si="318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0"/>
        <v>100</v>
      </c>
      <c r="P3444" s="5">
        <f t="shared" si="319"/>
        <v>31.25</v>
      </c>
      <c r="Q3444" t="str">
        <f t="shared" si="318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0"/>
        <v>186</v>
      </c>
      <c r="P3445" s="5">
        <f t="shared" si="319"/>
        <v>41.22</v>
      </c>
      <c r="Q3445" t="str">
        <f t="shared" si="318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0"/>
        <v>289</v>
      </c>
      <c r="P3446" s="5">
        <f t="shared" si="319"/>
        <v>43.35</v>
      </c>
      <c r="Q3446" t="str">
        <f t="shared" si="318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0"/>
        <v>100</v>
      </c>
      <c r="P3447" s="5">
        <f t="shared" si="319"/>
        <v>64.52</v>
      </c>
      <c r="Q3447" t="str">
        <f t="shared" si="318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0"/>
        <v>108</v>
      </c>
      <c r="P3448" s="5">
        <f t="shared" si="319"/>
        <v>43.28</v>
      </c>
      <c r="Q3448" t="str">
        <f t="shared" si="318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0"/>
        <v>108</v>
      </c>
      <c r="P3449" s="5">
        <f t="shared" si="319"/>
        <v>77</v>
      </c>
      <c r="Q3449" t="str">
        <f t="shared" si="318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0"/>
        <v>110</v>
      </c>
      <c r="P3450" s="5">
        <f t="shared" si="319"/>
        <v>51.22</v>
      </c>
      <c r="Q3450" t="str">
        <f t="shared" si="318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0"/>
        <v>171</v>
      </c>
      <c r="P3451" s="5">
        <f t="shared" si="319"/>
        <v>68.25</v>
      </c>
      <c r="Q3451" t="str">
        <f t="shared" si="318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0"/>
        <v>152</v>
      </c>
      <c r="P3452" s="5">
        <f t="shared" si="319"/>
        <v>19.489999999999998</v>
      </c>
      <c r="Q3452" t="str">
        <f t="shared" si="318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0"/>
        <v>101</v>
      </c>
      <c r="P3453" s="5">
        <f t="shared" si="319"/>
        <v>41.13</v>
      </c>
      <c r="Q3453" t="str">
        <f t="shared" si="318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0"/>
        <v>153</v>
      </c>
      <c r="P3454" s="5">
        <f t="shared" si="319"/>
        <v>41.41</v>
      </c>
      <c r="Q3454" t="str">
        <f t="shared" ref="Q3454:Q3517" si="324">LEFT(N3454,LEN(N3454)-LEN(R3454)-1)</f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0"/>
        <v>128</v>
      </c>
      <c r="P3455" s="5">
        <f t="shared" si="319"/>
        <v>27.5</v>
      </c>
      <c r="Q3455" t="str">
        <f t="shared" si="324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0"/>
        <v>101</v>
      </c>
      <c r="P3456" s="5">
        <f t="shared" si="319"/>
        <v>33.57</v>
      </c>
      <c r="Q3456" t="str">
        <f t="shared" si="324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0"/>
        <v>101</v>
      </c>
      <c r="P3457" s="5">
        <f t="shared" si="319"/>
        <v>145.87</v>
      </c>
      <c r="Q3457" t="str">
        <f t="shared" si="324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0"/>
        <v>191</v>
      </c>
      <c r="P3458" s="5">
        <f t="shared" ref="P3458:P3521" si="325">IFERROR(ROUND(E3458/L3458, 2),"Canceled/NoBackers")</f>
        <v>358.69</v>
      </c>
      <c r="Q3458" t="str">
        <f t="shared" si="324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6">ROUND((E3459/D3459)*100, 0)</f>
        <v>140</v>
      </c>
      <c r="P3459" s="5">
        <f t="shared" si="325"/>
        <v>50.98</v>
      </c>
      <c r="Q3459" t="str">
        <f t="shared" si="324"/>
        <v>theater</v>
      </c>
      <c r="R3459" t="str">
        <f t="shared" ref="R3459:R3522" si="327">RIGHT(N3459,LEN(N3459)-FIND("/",N3459))</f>
        <v>plays</v>
      </c>
      <c r="S3459" s="9">
        <f t="shared" si="322"/>
        <v>42016.706678240742</v>
      </c>
      <c r="T3459" s="9">
        <f t="shared" si="323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6"/>
        <v>124</v>
      </c>
      <c r="P3460" s="5">
        <f t="shared" si="325"/>
        <v>45.04</v>
      </c>
      <c r="Q3460" t="str">
        <f t="shared" si="324"/>
        <v>theater</v>
      </c>
      <c r="R3460" t="str">
        <f t="shared" si="327"/>
        <v>plays</v>
      </c>
      <c r="S3460" s="9">
        <f t="shared" ref="S3460:S3523" si="328">(((J3460/60)/60)/24)+DATE(1970,1,1)</f>
        <v>42011.202581018515</v>
      </c>
      <c r="T3460" s="9">
        <f t="shared" ref="T3460:T3523" si="329"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6"/>
        <v>126</v>
      </c>
      <c r="P3461" s="5">
        <f t="shared" si="325"/>
        <v>17.53</v>
      </c>
      <c r="Q3461" t="str">
        <f t="shared" si="324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6"/>
        <v>190</v>
      </c>
      <c r="P3462" s="5">
        <f t="shared" si="325"/>
        <v>50</v>
      </c>
      <c r="Q3462" t="str">
        <f t="shared" si="324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6"/>
        <v>139</v>
      </c>
      <c r="P3463" s="5">
        <f t="shared" si="325"/>
        <v>57.92</v>
      </c>
      <c r="Q3463" t="str">
        <f t="shared" si="324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6"/>
        <v>202</v>
      </c>
      <c r="P3464" s="5">
        <f t="shared" si="325"/>
        <v>29.71</v>
      </c>
      <c r="Q3464" t="str">
        <f t="shared" si="324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6"/>
        <v>103</v>
      </c>
      <c r="P3465" s="5">
        <f t="shared" si="325"/>
        <v>90.68</v>
      </c>
      <c r="Q3465" t="str">
        <f t="shared" si="324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6"/>
        <v>102</v>
      </c>
      <c r="P3466" s="5">
        <f t="shared" si="325"/>
        <v>55.01</v>
      </c>
      <c r="Q3466" t="str">
        <f t="shared" si="324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6"/>
        <v>103</v>
      </c>
      <c r="P3467" s="5">
        <f t="shared" si="325"/>
        <v>57.22</v>
      </c>
      <c r="Q3467" t="str">
        <f t="shared" si="324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6"/>
        <v>127</v>
      </c>
      <c r="P3468" s="5">
        <f t="shared" si="325"/>
        <v>72.95</v>
      </c>
      <c r="Q3468" t="str">
        <f t="shared" si="324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6"/>
        <v>101</v>
      </c>
      <c r="P3469" s="5">
        <f t="shared" si="325"/>
        <v>64.47</v>
      </c>
      <c r="Q3469" t="str">
        <f t="shared" si="324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6"/>
        <v>122</v>
      </c>
      <c r="P3470" s="5">
        <f t="shared" si="325"/>
        <v>716.35</v>
      </c>
      <c r="Q3470" t="str">
        <f t="shared" si="324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6"/>
        <v>113</v>
      </c>
      <c r="P3471" s="5">
        <f t="shared" si="325"/>
        <v>50.4</v>
      </c>
      <c r="Q3471" t="str">
        <f t="shared" si="324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6"/>
        <v>150</v>
      </c>
      <c r="P3472" s="5">
        <f t="shared" si="325"/>
        <v>41.67</v>
      </c>
      <c r="Q3472" t="str">
        <f t="shared" si="324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6"/>
        <v>215</v>
      </c>
      <c r="P3473" s="5">
        <f t="shared" si="325"/>
        <v>35.770000000000003</v>
      </c>
      <c r="Q3473" t="str">
        <f t="shared" si="324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6"/>
        <v>102</v>
      </c>
      <c r="P3474" s="5">
        <f t="shared" si="325"/>
        <v>88.74</v>
      </c>
      <c r="Q3474" t="str">
        <f t="shared" si="324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6"/>
        <v>100</v>
      </c>
      <c r="P3475" s="5">
        <f t="shared" si="325"/>
        <v>148.47999999999999</v>
      </c>
      <c r="Q3475" t="str">
        <f t="shared" si="324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6"/>
        <v>101</v>
      </c>
      <c r="P3476" s="5">
        <f t="shared" si="325"/>
        <v>51.79</v>
      </c>
      <c r="Q3476" t="str">
        <f t="shared" si="324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6"/>
        <v>113</v>
      </c>
      <c r="P3477" s="5">
        <f t="shared" si="325"/>
        <v>20</v>
      </c>
      <c r="Q3477" t="str">
        <f t="shared" si="324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6"/>
        <v>104</v>
      </c>
      <c r="P3478" s="5">
        <f t="shared" si="325"/>
        <v>52</v>
      </c>
      <c r="Q3478" t="str">
        <f t="shared" si="324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6"/>
        <v>115</v>
      </c>
      <c r="P3479" s="5">
        <f t="shared" si="325"/>
        <v>53.23</v>
      </c>
      <c r="Q3479" t="str">
        <f t="shared" si="324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6"/>
        <v>113</v>
      </c>
      <c r="P3480" s="5">
        <f t="shared" si="325"/>
        <v>39.6</v>
      </c>
      <c r="Q3480" t="str">
        <f t="shared" si="324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6"/>
        <v>128</v>
      </c>
      <c r="P3481" s="5">
        <f t="shared" si="325"/>
        <v>34.25</v>
      </c>
      <c r="Q3481" t="str">
        <f t="shared" si="324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6"/>
        <v>143</v>
      </c>
      <c r="P3482" s="5">
        <f t="shared" si="325"/>
        <v>164.62</v>
      </c>
      <c r="Q3482" t="str">
        <f t="shared" si="324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6"/>
        <v>119</v>
      </c>
      <c r="P3483" s="5">
        <f t="shared" si="325"/>
        <v>125.05</v>
      </c>
      <c r="Q3483" t="str">
        <f t="shared" si="324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6"/>
        <v>138</v>
      </c>
      <c r="P3484" s="5">
        <f t="shared" si="325"/>
        <v>51.88</v>
      </c>
      <c r="Q3484" t="str">
        <f t="shared" si="324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6"/>
        <v>160</v>
      </c>
      <c r="P3485" s="5">
        <f t="shared" si="325"/>
        <v>40.29</v>
      </c>
      <c r="Q3485" t="str">
        <f t="shared" si="324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6"/>
        <v>114</v>
      </c>
      <c r="P3486" s="5">
        <f t="shared" si="325"/>
        <v>64.91</v>
      </c>
      <c r="Q3486" t="str">
        <f t="shared" si="324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6"/>
        <v>101</v>
      </c>
      <c r="P3487" s="5">
        <f t="shared" si="325"/>
        <v>55.33</v>
      </c>
      <c r="Q3487" t="str">
        <f t="shared" si="324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6"/>
        <v>155</v>
      </c>
      <c r="P3488" s="5">
        <f t="shared" si="325"/>
        <v>83.14</v>
      </c>
      <c r="Q3488" t="str">
        <f t="shared" si="324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6"/>
        <v>128</v>
      </c>
      <c r="P3489" s="5">
        <f t="shared" si="325"/>
        <v>38.71</v>
      </c>
      <c r="Q3489" t="str">
        <f t="shared" si="324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6"/>
        <v>121</v>
      </c>
      <c r="P3490" s="5">
        <f t="shared" si="325"/>
        <v>125.38</v>
      </c>
      <c r="Q3490" t="str">
        <f t="shared" si="324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6"/>
        <v>113</v>
      </c>
      <c r="P3491" s="5">
        <f t="shared" si="325"/>
        <v>78.260000000000005</v>
      </c>
      <c r="Q3491" t="str">
        <f t="shared" si="324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6"/>
        <v>128</v>
      </c>
      <c r="P3492" s="5">
        <f t="shared" si="325"/>
        <v>47.22</v>
      </c>
      <c r="Q3492" t="str">
        <f t="shared" si="324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6"/>
        <v>158</v>
      </c>
      <c r="P3493" s="5">
        <f t="shared" si="325"/>
        <v>79.099999999999994</v>
      </c>
      <c r="Q3493" t="str">
        <f t="shared" si="324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6"/>
        <v>105</v>
      </c>
      <c r="P3494" s="5">
        <f t="shared" si="325"/>
        <v>114.29</v>
      </c>
      <c r="Q3494" t="str">
        <f t="shared" si="324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6"/>
        <v>100</v>
      </c>
      <c r="P3495" s="5">
        <f t="shared" si="325"/>
        <v>51.72</v>
      </c>
      <c r="Q3495" t="str">
        <f t="shared" si="324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6"/>
        <v>100</v>
      </c>
      <c r="P3496" s="5">
        <f t="shared" si="325"/>
        <v>30.77</v>
      </c>
      <c r="Q3496" t="str">
        <f t="shared" si="324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6"/>
        <v>107</v>
      </c>
      <c r="P3497" s="5">
        <f t="shared" si="325"/>
        <v>74.209999999999994</v>
      </c>
      <c r="Q3497" t="str">
        <f t="shared" si="324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6"/>
        <v>124</v>
      </c>
      <c r="P3498" s="5">
        <f t="shared" si="325"/>
        <v>47.85</v>
      </c>
      <c r="Q3498" t="str">
        <f t="shared" si="324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6"/>
        <v>109</v>
      </c>
      <c r="P3499" s="5">
        <f t="shared" si="325"/>
        <v>34.409999999999997</v>
      </c>
      <c r="Q3499" t="str">
        <f t="shared" si="324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6"/>
        <v>102</v>
      </c>
      <c r="P3500" s="5">
        <f t="shared" si="325"/>
        <v>40.24</v>
      </c>
      <c r="Q3500" t="str">
        <f t="shared" si="324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6"/>
        <v>106</v>
      </c>
      <c r="P3501" s="5">
        <f t="shared" si="325"/>
        <v>60.29</v>
      </c>
      <c r="Q3501" t="str">
        <f t="shared" si="324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6"/>
        <v>106</v>
      </c>
      <c r="P3502" s="5">
        <f t="shared" si="325"/>
        <v>25.31</v>
      </c>
      <c r="Q3502" t="str">
        <f t="shared" si="324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6"/>
        <v>101</v>
      </c>
      <c r="P3503" s="5">
        <f t="shared" si="325"/>
        <v>35.950000000000003</v>
      </c>
      <c r="Q3503" t="str">
        <f t="shared" si="324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6"/>
        <v>105</v>
      </c>
      <c r="P3504" s="5">
        <f t="shared" si="325"/>
        <v>136</v>
      </c>
      <c r="Q3504" t="str">
        <f t="shared" si="324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6"/>
        <v>108</v>
      </c>
      <c r="P3505" s="5">
        <f t="shared" si="325"/>
        <v>70.760000000000005</v>
      </c>
      <c r="Q3505" t="str">
        <f t="shared" si="324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6"/>
        <v>100</v>
      </c>
      <c r="P3506" s="5">
        <f t="shared" si="325"/>
        <v>125</v>
      </c>
      <c r="Q3506" t="str">
        <f t="shared" si="324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6"/>
        <v>104</v>
      </c>
      <c r="P3507" s="5">
        <f t="shared" si="325"/>
        <v>66.510000000000005</v>
      </c>
      <c r="Q3507" t="str">
        <f t="shared" si="324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6"/>
        <v>102</v>
      </c>
      <c r="P3508" s="5">
        <f t="shared" si="325"/>
        <v>105</v>
      </c>
      <c r="Q3508" t="str">
        <f t="shared" si="324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6"/>
        <v>104</v>
      </c>
      <c r="P3509" s="5">
        <f t="shared" si="325"/>
        <v>145</v>
      </c>
      <c r="Q3509" t="str">
        <f t="shared" si="324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6"/>
        <v>180</v>
      </c>
      <c r="P3510" s="5">
        <f t="shared" si="325"/>
        <v>12</v>
      </c>
      <c r="Q3510" t="str">
        <f t="shared" si="324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6"/>
        <v>106</v>
      </c>
      <c r="P3511" s="5">
        <f t="shared" si="325"/>
        <v>96.67</v>
      </c>
      <c r="Q3511" t="str">
        <f t="shared" si="324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6"/>
        <v>101</v>
      </c>
      <c r="P3512" s="5">
        <f t="shared" si="325"/>
        <v>60.33</v>
      </c>
      <c r="Q3512" t="str">
        <f t="shared" si="324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6"/>
        <v>101</v>
      </c>
      <c r="P3513" s="5">
        <f t="shared" si="325"/>
        <v>79.89</v>
      </c>
      <c r="Q3513" t="str">
        <f t="shared" si="324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6"/>
        <v>100</v>
      </c>
      <c r="P3514" s="5">
        <f t="shared" si="325"/>
        <v>58.82</v>
      </c>
      <c r="Q3514" t="str">
        <f t="shared" si="324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6"/>
        <v>118</v>
      </c>
      <c r="P3515" s="5">
        <f t="shared" si="325"/>
        <v>75.34</v>
      </c>
      <c r="Q3515" t="str">
        <f t="shared" si="324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6"/>
        <v>110</v>
      </c>
      <c r="P3516" s="5">
        <f t="shared" si="325"/>
        <v>55</v>
      </c>
      <c r="Q3516" t="str">
        <f t="shared" si="324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6"/>
        <v>103</v>
      </c>
      <c r="P3517" s="5">
        <f t="shared" si="325"/>
        <v>66.959999999999994</v>
      </c>
      <c r="Q3517" t="str">
        <f t="shared" si="324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6"/>
        <v>100</v>
      </c>
      <c r="P3518" s="5">
        <f t="shared" si="325"/>
        <v>227.27</v>
      </c>
      <c r="Q3518" t="str">
        <f t="shared" ref="Q3518:Q3581" si="330">LEFT(N3518,LEN(N3518)-LEN(R3518)-1)</f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6"/>
        <v>100</v>
      </c>
      <c r="P3519" s="5">
        <f t="shared" si="325"/>
        <v>307.69</v>
      </c>
      <c r="Q3519" t="str">
        <f t="shared" si="330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6"/>
        <v>110</v>
      </c>
      <c r="P3520" s="5">
        <f t="shared" si="325"/>
        <v>50.02</v>
      </c>
      <c r="Q3520" t="str">
        <f t="shared" si="330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6"/>
        <v>101</v>
      </c>
      <c r="P3521" s="5">
        <f t="shared" si="325"/>
        <v>72.39</v>
      </c>
      <c r="Q3521" t="str">
        <f t="shared" si="330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6"/>
        <v>101</v>
      </c>
      <c r="P3522" s="5">
        <f t="shared" ref="P3522:P3585" si="331">IFERROR(ROUND(E3522/L3522, 2),"Canceled/NoBackers")</f>
        <v>95.95</v>
      </c>
      <c r="Q3522" t="str">
        <f t="shared" si="330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2">ROUND((E3523/D3523)*100, 0)</f>
        <v>169</v>
      </c>
      <c r="P3523" s="5">
        <f t="shared" si="331"/>
        <v>45.62</v>
      </c>
      <c r="Q3523" t="str">
        <f t="shared" si="330"/>
        <v>theater</v>
      </c>
      <c r="R3523" t="str">
        <f t="shared" ref="R3523:R3586" si="333">RIGHT(N3523,LEN(N3523)-FIND("/",N3523))</f>
        <v>plays</v>
      </c>
      <c r="S3523" s="9">
        <f t="shared" si="328"/>
        <v>41881.361342592594</v>
      </c>
      <c r="T3523" s="9">
        <f t="shared" si="329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2"/>
        <v>100</v>
      </c>
      <c r="P3524" s="5">
        <f t="shared" si="331"/>
        <v>41.03</v>
      </c>
      <c r="Q3524" t="str">
        <f t="shared" si="330"/>
        <v>theater</v>
      </c>
      <c r="R3524" t="str">
        <f t="shared" si="333"/>
        <v>plays</v>
      </c>
      <c r="S3524" s="9">
        <f t="shared" ref="S3524:S3587" si="334">(((J3524/60)/60)/24)+DATE(1970,1,1)</f>
        <v>42234.789884259255</v>
      </c>
      <c r="T3524" s="9">
        <f t="shared" ref="T3524:T3587" si="335"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2"/>
        <v>114</v>
      </c>
      <c r="P3525" s="5">
        <f t="shared" si="331"/>
        <v>56.83</v>
      </c>
      <c r="Q3525" t="str">
        <f t="shared" si="330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2"/>
        <v>102</v>
      </c>
      <c r="P3526" s="5">
        <f t="shared" si="331"/>
        <v>137.24</v>
      </c>
      <c r="Q3526" t="str">
        <f t="shared" si="330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2"/>
        <v>106</v>
      </c>
      <c r="P3527" s="5">
        <f t="shared" si="331"/>
        <v>75.709999999999994</v>
      </c>
      <c r="Q3527" t="str">
        <f t="shared" si="330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2"/>
        <v>102</v>
      </c>
      <c r="P3528" s="5">
        <f t="shared" si="331"/>
        <v>99</v>
      </c>
      <c r="Q3528" t="str">
        <f t="shared" si="330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2"/>
        <v>117</v>
      </c>
      <c r="P3529" s="5">
        <f t="shared" si="331"/>
        <v>81.569999999999993</v>
      </c>
      <c r="Q3529" t="str">
        <f t="shared" si="330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2"/>
        <v>101</v>
      </c>
      <c r="P3530" s="5">
        <f t="shared" si="331"/>
        <v>45.11</v>
      </c>
      <c r="Q3530" t="str">
        <f t="shared" si="330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2"/>
        <v>132</v>
      </c>
      <c r="P3531" s="5">
        <f t="shared" si="331"/>
        <v>36.67</v>
      </c>
      <c r="Q3531" t="str">
        <f t="shared" si="330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2"/>
        <v>100</v>
      </c>
      <c r="P3532" s="5">
        <f t="shared" si="331"/>
        <v>125</v>
      </c>
      <c r="Q3532" t="str">
        <f t="shared" si="330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2"/>
        <v>128</v>
      </c>
      <c r="P3533" s="5">
        <f t="shared" si="331"/>
        <v>49.23</v>
      </c>
      <c r="Q3533" t="str">
        <f t="shared" si="330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2"/>
        <v>119</v>
      </c>
      <c r="P3534" s="5">
        <f t="shared" si="331"/>
        <v>42.3</v>
      </c>
      <c r="Q3534" t="str">
        <f t="shared" si="330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2"/>
        <v>126</v>
      </c>
      <c r="P3535" s="5">
        <f t="shared" si="331"/>
        <v>78.88</v>
      </c>
      <c r="Q3535" t="str">
        <f t="shared" si="330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2"/>
        <v>156</v>
      </c>
      <c r="P3536" s="5">
        <f t="shared" si="331"/>
        <v>38.28</v>
      </c>
      <c r="Q3536" t="str">
        <f t="shared" si="330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2"/>
        <v>103</v>
      </c>
      <c r="P3537" s="5">
        <f t="shared" si="331"/>
        <v>44.85</v>
      </c>
      <c r="Q3537" t="str">
        <f t="shared" si="330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2"/>
        <v>153</v>
      </c>
      <c r="P3538" s="5">
        <f t="shared" si="331"/>
        <v>13.53</v>
      </c>
      <c r="Q3538" t="str">
        <f t="shared" si="330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2"/>
        <v>180</v>
      </c>
      <c r="P3539" s="5">
        <f t="shared" si="331"/>
        <v>43.5</v>
      </c>
      <c r="Q3539" t="str">
        <f t="shared" si="330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2"/>
        <v>128</v>
      </c>
      <c r="P3540" s="5">
        <f t="shared" si="331"/>
        <v>30.95</v>
      </c>
      <c r="Q3540" t="str">
        <f t="shared" si="330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2"/>
        <v>120</v>
      </c>
      <c r="P3541" s="5">
        <f t="shared" si="331"/>
        <v>55.23</v>
      </c>
      <c r="Q3541" t="str">
        <f t="shared" si="330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2"/>
        <v>123</v>
      </c>
      <c r="P3542" s="5">
        <f t="shared" si="331"/>
        <v>46.13</v>
      </c>
      <c r="Q3542" t="str">
        <f t="shared" si="330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2"/>
        <v>105</v>
      </c>
      <c r="P3543" s="5">
        <f t="shared" si="331"/>
        <v>39.380000000000003</v>
      </c>
      <c r="Q3543" t="str">
        <f t="shared" si="330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2"/>
        <v>102</v>
      </c>
      <c r="P3544" s="5">
        <f t="shared" si="331"/>
        <v>66.150000000000006</v>
      </c>
      <c r="Q3544" t="str">
        <f t="shared" si="330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2"/>
        <v>105</v>
      </c>
      <c r="P3545" s="5">
        <f t="shared" si="331"/>
        <v>54.14</v>
      </c>
      <c r="Q3545" t="str">
        <f t="shared" si="330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2"/>
        <v>100</v>
      </c>
      <c r="P3546" s="5">
        <f t="shared" si="331"/>
        <v>104.17</v>
      </c>
      <c r="Q3546" t="str">
        <f t="shared" si="330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2"/>
        <v>100</v>
      </c>
      <c r="P3547" s="5">
        <f t="shared" si="331"/>
        <v>31.38</v>
      </c>
      <c r="Q3547" t="str">
        <f t="shared" si="330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2"/>
        <v>102</v>
      </c>
      <c r="P3548" s="5">
        <f t="shared" si="331"/>
        <v>59.21</v>
      </c>
      <c r="Q3548" t="str">
        <f t="shared" si="330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2"/>
        <v>114</v>
      </c>
      <c r="P3549" s="5">
        <f t="shared" si="331"/>
        <v>119.18</v>
      </c>
      <c r="Q3549" t="str">
        <f t="shared" si="330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2"/>
        <v>102</v>
      </c>
      <c r="P3550" s="5">
        <f t="shared" si="331"/>
        <v>164.62</v>
      </c>
      <c r="Q3550" t="str">
        <f t="shared" si="330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2"/>
        <v>102</v>
      </c>
      <c r="P3551" s="5">
        <f t="shared" si="331"/>
        <v>24.29</v>
      </c>
      <c r="Q3551" t="str">
        <f t="shared" si="330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2"/>
        <v>105</v>
      </c>
      <c r="P3552" s="5">
        <f t="shared" si="331"/>
        <v>40.94</v>
      </c>
      <c r="Q3552" t="str">
        <f t="shared" si="330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2"/>
        <v>102</v>
      </c>
      <c r="P3553" s="5">
        <f t="shared" si="331"/>
        <v>61.1</v>
      </c>
      <c r="Q3553" t="str">
        <f t="shared" si="330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2"/>
        <v>100</v>
      </c>
      <c r="P3554" s="5">
        <f t="shared" si="331"/>
        <v>38.65</v>
      </c>
      <c r="Q3554" t="str">
        <f t="shared" si="330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2"/>
        <v>106</v>
      </c>
      <c r="P3555" s="5">
        <f t="shared" si="331"/>
        <v>56.2</v>
      </c>
      <c r="Q3555" t="str">
        <f t="shared" si="330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2"/>
        <v>113</v>
      </c>
      <c r="P3556" s="5">
        <f t="shared" si="331"/>
        <v>107</v>
      </c>
      <c r="Q3556" t="str">
        <f t="shared" si="330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2"/>
        <v>100</v>
      </c>
      <c r="P3557" s="5">
        <f t="shared" si="331"/>
        <v>171.43</v>
      </c>
      <c r="Q3557" t="str">
        <f t="shared" si="330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2"/>
        <v>100</v>
      </c>
      <c r="P3558" s="5">
        <f t="shared" si="331"/>
        <v>110.5</v>
      </c>
      <c r="Q3558" t="str">
        <f t="shared" si="330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2"/>
        <v>100</v>
      </c>
      <c r="P3559" s="5">
        <f t="shared" si="331"/>
        <v>179.28</v>
      </c>
      <c r="Q3559" t="str">
        <f t="shared" si="330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2"/>
        <v>144</v>
      </c>
      <c r="P3560" s="5">
        <f t="shared" si="331"/>
        <v>22.91</v>
      </c>
      <c r="Q3560" t="str">
        <f t="shared" si="330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2"/>
        <v>104</v>
      </c>
      <c r="P3561" s="5">
        <f t="shared" si="331"/>
        <v>43.13</v>
      </c>
      <c r="Q3561" t="str">
        <f t="shared" si="330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2"/>
        <v>108</v>
      </c>
      <c r="P3562" s="5">
        <f t="shared" si="331"/>
        <v>46.89</v>
      </c>
      <c r="Q3562" t="str">
        <f t="shared" si="330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2"/>
        <v>102</v>
      </c>
      <c r="P3563" s="5">
        <f t="shared" si="331"/>
        <v>47.41</v>
      </c>
      <c r="Q3563" t="str">
        <f t="shared" si="330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2"/>
        <v>149</v>
      </c>
      <c r="P3564" s="5">
        <f t="shared" si="331"/>
        <v>15.13</v>
      </c>
      <c r="Q3564" t="str">
        <f t="shared" si="330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2"/>
        <v>105</v>
      </c>
      <c r="P3565" s="5">
        <f t="shared" si="331"/>
        <v>21.1</v>
      </c>
      <c r="Q3565" t="str">
        <f t="shared" si="330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2"/>
        <v>101</v>
      </c>
      <c r="P3566" s="5">
        <f t="shared" si="331"/>
        <v>59.12</v>
      </c>
      <c r="Q3566" t="str">
        <f t="shared" si="330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2"/>
        <v>131</v>
      </c>
      <c r="P3567" s="5">
        <f t="shared" si="331"/>
        <v>97.92</v>
      </c>
      <c r="Q3567" t="str">
        <f t="shared" si="330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2"/>
        <v>105</v>
      </c>
      <c r="P3568" s="5">
        <f t="shared" si="331"/>
        <v>55.13</v>
      </c>
      <c r="Q3568" t="str">
        <f t="shared" si="330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2"/>
        <v>109</v>
      </c>
      <c r="P3569" s="5">
        <f t="shared" si="331"/>
        <v>26.54</v>
      </c>
      <c r="Q3569" t="str">
        <f t="shared" si="330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2"/>
        <v>111</v>
      </c>
      <c r="P3570" s="5">
        <f t="shared" si="331"/>
        <v>58.42</v>
      </c>
      <c r="Q3570" t="str">
        <f t="shared" si="330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2"/>
        <v>100</v>
      </c>
      <c r="P3571" s="5">
        <f t="shared" si="331"/>
        <v>122.54</v>
      </c>
      <c r="Q3571" t="str">
        <f t="shared" si="330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2"/>
        <v>114</v>
      </c>
      <c r="P3572" s="5">
        <f t="shared" si="331"/>
        <v>87.96</v>
      </c>
      <c r="Q3572" t="str">
        <f t="shared" si="330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2"/>
        <v>122</v>
      </c>
      <c r="P3573" s="5">
        <f t="shared" si="331"/>
        <v>73.239999999999995</v>
      </c>
      <c r="Q3573" t="str">
        <f t="shared" si="330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2"/>
        <v>100</v>
      </c>
      <c r="P3574" s="5">
        <f t="shared" si="331"/>
        <v>55.56</v>
      </c>
      <c r="Q3574" t="str">
        <f t="shared" si="330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2"/>
        <v>103</v>
      </c>
      <c r="P3575" s="5">
        <f t="shared" si="331"/>
        <v>39.54</v>
      </c>
      <c r="Q3575" t="str">
        <f t="shared" si="330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2"/>
        <v>106</v>
      </c>
      <c r="P3576" s="5">
        <f t="shared" si="331"/>
        <v>136.78</v>
      </c>
      <c r="Q3576" t="str">
        <f t="shared" si="330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2"/>
        <v>101</v>
      </c>
      <c r="P3577" s="5">
        <f t="shared" si="331"/>
        <v>99.34</v>
      </c>
      <c r="Q3577" t="str">
        <f t="shared" si="330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2"/>
        <v>100</v>
      </c>
      <c r="P3578" s="5">
        <f t="shared" si="331"/>
        <v>20</v>
      </c>
      <c r="Q3578" t="str">
        <f t="shared" si="330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2"/>
        <v>130</v>
      </c>
      <c r="P3579" s="5">
        <f t="shared" si="331"/>
        <v>28.89</v>
      </c>
      <c r="Q3579" t="str">
        <f t="shared" si="330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2"/>
        <v>100</v>
      </c>
      <c r="P3580" s="5">
        <f t="shared" si="331"/>
        <v>40.549999999999997</v>
      </c>
      <c r="Q3580" t="str">
        <f t="shared" si="330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2"/>
        <v>100</v>
      </c>
      <c r="P3581" s="5">
        <f t="shared" si="331"/>
        <v>35.71</v>
      </c>
      <c r="Q3581" t="str">
        <f t="shared" si="330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2"/>
        <v>114</v>
      </c>
      <c r="P3582" s="5">
        <f t="shared" si="331"/>
        <v>37.96</v>
      </c>
      <c r="Q3582" t="str">
        <f t="shared" ref="Q3582:Q3645" si="336">LEFT(N3582,LEN(N3582)-LEN(R3582)-1)</f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2"/>
        <v>100</v>
      </c>
      <c r="P3583" s="5">
        <f t="shared" si="331"/>
        <v>33.33</v>
      </c>
      <c r="Q3583" t="str">
        <f t="shared" si="336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2"/>
        <v>287</v>
      </c>
      <c r="P3584" s="5">
        <f t="shared" si="331"/>
        <v>58.57</v>
      </c>
      <c r="Q3584" t="str">
        <f t="shared" si="336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2"/>
        <v>109</v>
      </c>
      <c r="P3585" s="5">
        <f t="shared" si="331"/>
        <v>135.63</v>
      </c>
      <c r="Q3585" t="str">
        <f t="shared" si="336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2"/>
        <v>116</v>
      </c>
      <c r="P3586" s="5">
        <f t="shared" ref="P3586:P3649" si="337">IFERROR(ROUND(E3586/L3586, 2),"Canceled/NoBackers")</f>
        <v>30.94</v>
      </c>
      <c r="Q3586" t="str">
        <f t="shared" si="336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8">ROUND((E3587/D3587)*100, 0)</f>
        <v>119</v>
      </c>
      <c r="P3587" s="5">
        <f t="shared" si="337"/>
        <v>176.09</v>
      </c>
      <c r="Q3587" t="str">
        <f t="shared" si="336"/>
        <v>theater</v>
      </c>
      <c r="R3587" t="str">
        <f t="shared" ref="R3587:R3650" si="339">RIGHT(N3587,LEN(N3587)-FIND("/",N3587))</f>
        <v>plays</v>
      </c>
      <c r="S3587" s="9">
        <f t="shared" si="334"/>
        <v>41964.716319444444</v>
      </c>
      <c r="T3587" s="9">
        <f t="shared" si="335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8"/>
        <v>109</v>
      </c>
      <c r="P3588" s="5">
        <f t="shared" si="337"/>
        <v>151.97999999999999</v>
      </c>
      <c r="Q3588" t="str">
        <f t="shared" si="336"/>
        <v>theater</v>
      </c>
      <c r="R3588" t="str">
        <f t="shared" si="339"/>
        <v>plays</v>
      </c>
      <c r="S3588" s="9">
        <f t="shared" ref="S3588:S3651" si="340">(((J3588/60)/60)/24)+DATE(1970,1,1)</f>
        <v>42576.697569444441</v>
      </c>
      <c r="T3588" s="9">
        <f t="shared" ref="T3588:T3651" si="341"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8"/>
        <v>127</v>
      </c>
      <c r="P3589" s="5">
        <f t="shared" si="337"/>
        <v>22.61</v>
      </c>
      <c r="Q3589" t="str">
        <f t="shared" si="336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8"/>
        <v>101</v>
      </c>
      <c r="P3590" s="5">
        <f t="shared" si="337"/>
        <v>18.27</v>
      </c>
      <c r="Q3590" t="str">
        <f t="shared" si="336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8"/>
        <v>128</v>
      </c>
      <c r="P3591" s="5">
        <f t="shared" si="337"/>
        <v>82.26</v>
      </c>
      <c r="Q3591" t="str">
        <f t="shared" si="336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8"/>
        <v>100</v>
      </c>
      <c r="P3592" s="5">
        <f t="shared" si="337"/>
        <v>68.53</v>
      </c>
      <c r="Q3592" t="str">
        <f t="shared" si="336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8"/>
        <v>175</v>
      </c>
      <c r="P3593" s="5">
        <f t="shared" si="337"/>
        <v>68.06</v>
      </c>
      <c r="Q3593" t="str">
        <f t="shared" si="336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8"/>
        <v>127</v>
      </c>
      <c r="P3594" s="5">
        <f t="shared" si="337"/>
        <v>72.709999999999994</v>
      </c>
      <c r="Q3594" t="str">
        <f t="shared" si="336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8"/>
        <v>111</v>
      </c>
      <c r="P3595" s="5">
        <f t="shared" si="337"/>
        <v>77.19</v>
      </c>
      <c r="Q3595" t="str">
        <f t="shared" si="336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8"/>
        <v>126</v>
      </c>
      <c r="P3596" s="5">
        <f t="shared" si="337"/>
        <v>55.97</v>
      </c>
      <c r="Q3596" t="str">
        <f t="shared" si="336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8"/>
        <v>119</v>
      </c>
      <c r="P3597" s="5">
        <f t="shared" si="337"/>
        <v>49.69</v>
      </c>
      <c r="Q3597" t="str">
        <f t="shared" si="336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8"/>
        <v>108</v>
      </c>
      <c r="P3598" s="5">
        <f t="shared" si="337"/>
        <v>79</v>
      </c>
      <c r="Q3598" t="str">
        <f t="shared" si="336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8"/>
        <v>103</v>
      </c>
      <c r="P3599" s="5">
        <f t="shared" si="337"/>
        <v>77.73</v>
      </c>
      <c r="Q3599" t="str">
        <f t="shared" si="336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8"/>
        <v>110</v>
      </c>
      <c r="P3600" s="5">
        <f t="shared" si="337"/>
        <v>40.78</v>
      </c>
      <c r="Q3600" t="str">
        <f t="shared" si="336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8"/>
        <v>202</v>
      </c>
      <c r="P3601" s="5">
        <f t="shared" si="337"/>
        <v>59.41</v>
      </c>
      <c r="Q3601" t="str">
        <f t="shared" si="336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8"/>
        <v>130</v>
      </c>
      <c r="P3602" s="5">
        <f t="shared" si="337"/>
        <v>3.25</v>
      </c>
      <c r="Q3602" t="str">
        <f t="shared" si="336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8"/>
        <v>104</v>
      </c>
      <c r="P3603" s="5">
        <f t="shared" si="337"/>
        <v>39.380000000000003</v>
      </c>
      <c r="Q3603" t="str">
        <f t="shared" si="336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8"/>
        <v>100</v>
      </c>
      <c r="P3604" s="5">
        <f t="shared" si="337"/>
        <v>81.67</v>
      </c>
      <c r="Q3604" t="str">
        <f t="shared" si="336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8"/>
        <v>171</v>
      </c>
      <c r="P3605" s="5">
        <f t="shared" si="337"/>
        <v>44.91</v>
      </c>
      <c r="Q3605" t="str">
        <f t="shared" si="336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8"/>
        <v>113</v>
      </c>
      <c r="P3606" s="5">
        <f t="shared" si="337"/>
        <v>49.06</v>
      </c>
      <c r="Q3606" t="str">
        <f t="shared" si="336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8"/>
        <v>184</v>
      </c>
      <c r="P3607" s="5">
        <f t="shared" si="337"/>
        <v>30.67</v>
      </c>
      <c r="Q3607" t="str">
        <f t="shared" si="336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8"/>
        <v>130</v>
      </c>
      <c r="P3608" s="5">
        <f t="shared" si="337"/>
        <v>61.06</v>
      </c>
      <c r="Q3608" t="str">
        <f t="shared" si="336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8"/>
        <v>105</v>
      </c>
      <c r="P3609" s="5">
        <f t="shared" si="337"/>
        <v>29</v>
      </c>
      <c r="Q3609" t="str">
        <f t="shared" si="336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8"/>
        <v>100</v>
      </c>
      <c r="P3610" s="5">
        <f t="shared" si="337"/>
        <v>29.63</v>
      </c>
      <c r="Q3610" t="str">
        <f t="shared" si="336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8"/>
        <v>153</v>
      </c>
      <c r="P3611" s="5">
        <f t="shared" si="337"/>
        <v>143.1</v>
      </c>
      <c r="Q3611" t="str">
        <f t="shared" si="336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8"/>
        <v>162</v>
      </c>
      <c r="P3612" s="5">
        <f t="shared" si="337"/>
        <v>52.35</v>
      </c>
      <c r="Q3612" t="str">
        <f t="shared" si="336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8"/>
        <v>136</v>
      </c>
      <c r="P3613" s="5">
        <f t="shared" si="337"/>
        <v>66.67</v>
      </c>
      <c r="Q3613" t="str">
        <f t="shared" si="336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8"/>
        <v>144</v>
      </c>
      <c r="P3614" s="5">
        <f t="shared" si="337"/>
        <v>126.67</v>
      </c>
      <c r="Q3614" t="str">
        <f t="shared" si="336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8"/>
        <v>100</v>
      </c>
      <c r="P3615" s="5">
        <f t="shared" si="337"/>
        <v>62.5</v>
      </c>
      <c r="Q3615" t="str">
        <f t="shared" si="336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8"/>
        <v>101</v>
      </c>
      <c r="P3616" s="5">
        <f t="shared" si="337"/>
        <v>35.49</v>
      </c>
      <c r="Q3616" t="str">
        <f t="shared" si="336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8"/>
        <v>107</v>
      </c>
      <c r="P3617" s="5">
        <f t="shared" si="337"/>
        <v>37.08</v>
      </c>
      <c r="Q3617" t="str">
        <f t="shared" si="336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8"/>
        <v>125</v>
      </c>
      <c r="P3618" s="5">
        <f t="shared" si="337"/>
        <v>69.33</v>
      </c>
      <c r="Q3618" t="str">
        <f t="shared" si="336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8"/>
        <v>119</v>
      </c>
      <c r="P3619" s="5">
        <f t="shared" si="337"/>
        <v>17.25</v>
      </c>
      <c r="Q3619" t="str">
        <f t="shared" si="336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8"/>
        <v>101</v>
      </c>
      <c r="P3620" s="5">
        <f t="shared" si="337"/>
        <v>36.07</v>
      </c>
      <c r="Q3620" t="str">
        <f t="shared" si="336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8"/>
        <v>113</v>
      </c>
      <c r="P3621" s="5">
        <f t="shared" si="337"/>
        <v>66.47</v>
      </c>
      <c r="Q3621" t="str">
        <f t="shared" si="336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8"/>
        <v>105</v>
      </c>
      <c r="P3622" s="5">
        <f t="shared" si="337"/>
        <v>56.07</v>
      </c>
      <c r="Q3622" t="str">
        <f t="shared" si="336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8"/>
        <v>110</v>
      </c>
      <c r="P3623" s="5">
        <f t="shared" si="337"/>
        <v>47.03</v>
      </c>
      <c r="Q3623" t="str">
        <f t="shared" si="336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8"/>
        <v>100</v>
      </c>
      <c r="P3624" s="5">
        <f t="shared" si="337"/>
        <v>47.67</v>
      </c>
      <c r="Q3624" t="str">
        <f t="shared" si="336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8"/>
        <v>120</v>
      </c>
      <c r="P3625" s="5">
        <f t="shared" si="337"/>
        <v>88.24</v>
      </c>
      <c r="Q3625" t="str">
        <f t="shared" si="336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8"/>
        <v>105</v>
      </c>
      <c r="P3626" s="5">
        <f t="shared" si="337"/>
        <v>80.72</v>
      </c>
      <c r="Q3626" t="str">
        <f t="shared" si="336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8"/>
        <v>103</v>
      </c>
      <c r="P3627" s="5">
        <f t="shared" si="337"/>
        <v>39.49</v>
      </c>
      <c r="Q3627" t="str">
        <f t="shared" si="336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8"/>
        <v>102</v>
      </c>
      <c r="P3628" s="5">
        <f t="shared" si="337"/>
        <v>84.85</v>
      </c>
      <c r="Q3628" t="str">
        <f t="shared" si="336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8"/>
        <v>100</v>
      </c>
      <c r="P3629" s="5">
        <f t="shared" si="337"/>
        <v>68.97</v>
      </c>
      <c r="Q3629" t="str">
        <f t="shared" si="336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8"/>
        <v>0</v>
      </c>
      <c r="P3630" s="5" t="str">
        <f t="shared" si="337"/>
        <v>Canceled/NoBackers</v>
      </c>
      <c r="Q3630" t="str">
        <f t="shared" si="336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8"/>
        <v>0</v>
      </c>
      <c r="P3631" s="5">
        <f t="shared" si="337"/>
        <v>1</v>
      </c>
      <c r="Q3631" t="str">
        <f t="shared" si="336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8"/>
        <v>0</v>
      </c>
      <c r="P3632" s="5">
        <f t="shared" si="337"/>
        <v>1</v>
      </c>
      <c r="Q3632" t="str">
        <f t="shared" si="336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8"/>
        <v>51</v>
      </c>
      <c r="P3633" s="5">
        <f t="shared" si="337"/>
        <v>147.88</v>
      </c>
      <c r="Q3633" t="str">
        <f t="shared" si="336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8"/>
        <v>20</v>
      </c>
      <c r="P3634" s="5">
        <f t="shared" si="337"/>
        <v>100</v>
      </c>
      <c r="Q3634" t="str">
        <f t="shared" si="336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8"/>
        <v>35</v>
      </c>
      <c r="P3635" s="5">
        <f t="shared" si="337"/>
        <v>56.84</v>
      </c>
      <c r="Q3635" t="str">
        <f t="shared" si="336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8"/>
        <v>4</v>
      </c>
      <c r="P3636" s="5">
        <f t="shared" si="337"/>
        <v>176.94</v>
      </c>
      <c r="Q3636" t="str">
        <f t="shared" si="336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8"/>
        <v>36</v>
      </c>
      <c r="P3637" s="5">
        <f t="shared" si="337"/>
        <v>127.6</v>
      </c>
      <c r="Q3637" t="str">
        <f t="shared" si="336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8"/>
        <v>0</v>
      </c>
      <c r="P3638" s="5" t="str">
        <f t="shared" si="337"/>
        <v>Canceled/NoBackers</v>
      </c>
      <c r="Q3638" t="str">
        <f t="shared" si="336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8"/>
        <v>31</v>
      </c>
      <c r="P3639" s="5">
        <f t="shared" si="337"/>
        <v>66.14</v>
      </c>
      <c r="Q3639" t="str">
        <f t="shared" si="336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8"/>
        <v>7</v>
      </c>
      <c r="P3640" s="5">
        <f t="shared" si="337"/>
        <v>108</v>
      </c>
      <c r="Q3640" t="str">
        <f t="shared" si="336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8"/>
        <v>0</v>
      </c>
      <c r="P3641" s="5">
        <f t="shared" si="337"/>
        <v>1</v>
      </c>
      <c r="Q3641" t="str">
        <f t="shared" si="336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8"/>
        <v>6</v>
      </c>
      <c r="P3642" s="5">
        <f t="shared" si="337"/>
        <v>18.329999999999998</v>
      </c>
      <c r="Q3642" t="str">
        <f t="shared" si="336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8"/>
        <v>0</v>
      </c>
      <c r="P3643" s="5" t="str">
        <f t="shared" si="337"/>
        <v>Canceled/NoBackers</v>
      </c>
      <c r="Q3643" t="str">
        <f t="shared" si="336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8"/>
        <v>2</v>
      </c>
      <c r="P3644" s="5">
        <f t="shared" si="337"/>
        <v>7.5</v>
      </c>
      <c r="Q3644" t="str">
        <f t="shared" si="336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8"/>
        <v>0</v>
      </c>
      <c r="P3645" s="5" t="str">
        <f t="shared" si="337"/>
        <v>Canceled/NoBackers</v>
      </c>
      <c r="Q3645" t="str">
        <f t="shared" si="336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8"/>
        <v>16</v>
      </c>
      <c r="P3646" s="5">
        <f t="shared" si="337"/>
        <v>68.42</v>
      </c>
      <c r="Q3646" t="str">
        <f t="shared" ref="Q3646:Q3709" si="342">LEFT(N3646,LEN(N3646)-LEN(R3646)-1)</f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8"/>
        <v>0</v>
      </c>
      <c r="P3647" s="5">
        <f t="shared" si="337"/>
        <v>1</v>
      </c>
      <c r="Q3647" t="str">
        <f t="shared" si="342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8"/>
        <v>5</v>
      </c>
      <c r="P3648" s="5">
        <f t="shared" si="337"/>
        <v>60.13</v>
      </c>
      <c r="Q3648" t="str">
        <f t="shared" si="342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8"/>
        <v>6</v>
      </c>
      <c r="P3649" s="5">
        <f t="shared" si="337"/>
        <v>15</v>
      </c>
      <c r="Q3649" t="str">
        <f t="shared" si="342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8"/>
        <v>100</v>
      </c>
      <c r="P3650" s="5">
        <f t="shared" ref="P3650:P3713" si="343">IFERROR(ROUND(E3650/L3650, 2),"Canceled/NoBackers")</f>
        <v>550.04</v>
      </c>
      <c r="Q3650" t="str">
        <f t="shared" si="342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4">ROUND((E3651/D3651)*100, 0)</f>
        <v>104</v>
      </c>
      <c r="P3651" s="5">
        <f t="shared" si="343"/>
        <v>97.5</v>
      </c>
      <c r="Q3651" t="str">
        <f t="shared" si="342"/>
        <v>theater</v>
      </c>
      <c r="R3651" t="str">
        <f t="shared" ref="R3651:R3714" si="345">RIGHT(N3651,LEN(N3651)-FIND("/",N3651))</f>
        <v>plays</v>
      </c>
      <c r="S3651" s="9">
        <f t="shared" si="340"/>
        <v>41780.712893518517</v>
      </c>
      <c r="T3651" s="9">
        <f t="shared" si="341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4"/>
        <v>100</v>
      </c>
      <c r="P3652" s="5">
        <f t="shared" si="343"/>
        <v>29.41</v>
      </c>
      <c r="Q3652" t="str">
        <f t="shared" si="342"/>
        <v>theater</v>
      </c>
      <c r="R3652" t="str">
        <f t="shared" si="345"/>
        <v>plays</v>
      </c>
      <c r="S3652" s="9">
        <f t="shared" ref="S3652:S3715" si="346">(((J3652/60)/60)/24)+DATE(1970,1,1)</f>
        <v>42381.478981481487</v>
      </c>
      <c r="T3652" s="9">
        <f t="shared" ref="T3652:T3715" si="347"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4"/>
        <v>104</v>
      </c>
      <c r="P3653" s="5">
        <f t="shared" si="343"/>
        <v>57.78</v>
      </c>
      <c r="Q3653" t="str">
        <f t="shared" si="342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4"/>
        <v>251</v>
      </c>
      <c r="P3654" s="5">
        <f t="shared" si="343"/>
        <v>44.24</v>
      </c>
      <c r="Q3654" t="str">
        <f t="shared" si="342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4"/>
        <v>101</v>
      </c>
      <c r="P3655" s="5">
        <f t="shared" si="343"/>
        <v>60.91</v>
      </c>
      <c r="Q3655" t="str">
        <f t="shared" si="342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4"/>
        <v>174</v>
      </c>
      <c r="P3656" s="5">
        <f t="shared" si="343"/>
        <v>68.84</v>
      </c>
      <c r="Q3656" t="str">
        <f t="shared" si="342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4"/>
        <v>116</v>
      </c>
      <c r="P3657" s="5">
        <f t="shared" si="343"/>
        <v>73.58</v>
      </c>
      <c r="Q3657" t="str">
        <f t="shared" si="342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4"/>
        <v>106</v>
      </c>
      <c r="P3658" s="5">
        <f t="shared" si="343"/>
        <v>115.02</v>
      </c>
      <c r="Q3658" t="str">
        <f t="shared" si="342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4"/>
        <v>111</v>
      </c>
      <c r="P3659" s="5">
        <f t="shared" si="343"/>
        <v>110.75</v>
      </c>
      <c r="Q3659" t="str">
        <f t="shared" si="342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4"/>
        <v>101</v>
      </c>
      <c r="P3660" s="5">
        <f t="shared" si="343"/>
        <v>75.5</v>
      </c>
      <c r="Q3660" t="str">
        <f t="shared" si="342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4"/>
        <v>102</v>
      </c>
      <c r="P3661" s="5">
        <f t="shared" si="343"/>
        <v>235.46</v>
      </c>
      <c r="Q3661" t="str">
        <f t="shared" si="342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4"/>
        <v>100</v>
      </c>
      <c r="P3662" s="5">
        <f t="shared" si="343"/>
        <v>11.36</v>
      </c>
      <c r="Q3662" t="str">
        <f t="shared" si="342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4"/>
        <v>111</v>
      </c>
      <c r="P3663" s="5">
        <f t="shared" si="343"/>
        <v>92.5</v>
      </c>
      <c r="Q3663" t="str">
        <f t="shared" si="342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4"/>
        <v>101</v>
      </c>
      <c r="P3664" s="5">
        <f t="shared" si="343"/>
        <v>202.85</v>
      </c>
      <c r="Q3664" t="str">
        <f t="shared" si="342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4"/>
        <v>104</v>
      </c>
      <c r="P3665" s="5">
        <f t="shared" si="343"/>
        <v>26</v>
      </c>
      <c r="Q3665" t="str">
        <f t="shared" si="342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4"/>
        <v>109</v>
      </c>
      <c r="P3666" s="5">
        <f t="shared" si="343"/>
        <v>46.05</v>
      </c>
      <c r="Q3666" t="str">
        <f t="shared" si="342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4"/>
        <v>115</v>
      </c>
      <c r="P3667" s="5">
        <f t="shared" si="343"/>
        <v>51</v>
      </c>
      <c r="Q3667" t="str">
        <f t="shared" si="342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4"/>
        <v>100</v>
      </c>
      <c r="P3668" s="5">
        <f t="shared" si="343"/>
        <v>31.58</v>
      </c>
      <c r="Q3668" t="str">
        <f t="shared" si="342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4"/>
        <v>103</v>
      </c>
      <c r="P3669" s="5">
        <f t="shared" si="343"/>
        <v>53.36</v>
      </c>
      <c r="Q3669" t="str">
        <f t="shared" si="342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4"/>
        <v>104</v>
      </c>
      <c r="P3670" s="5">
        <f t="shared" si="343"/>
        <v>36.96</v>
      </c>
      <c r="Q3670" t="str">
        <f t="shared" si="342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4"/>
        <v>138</v>
      </c>
      <c r="P3671" s="5">
        <f t="shared" si="343"/>
        <v>81.290000000000006</v>
      </c>
      <c r="Q3671" t="str">
        <f t="shared" si="342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4"/>
        <v>110</v>
      </c>
      <c r="P3672" s="5">
        <f t="shared" si="343"/>
        <v>20.079999999999998</v>
      </c>
      <c r="Q3672" t="str">
        <f t="shared" si="342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4"/>
        <v>101</v>
      </c>
      <c r="P3673" s="5">
        <f t="shared" si="343"/>
        <v>88.25</v>
      </c>
      <c r="Q3673" t="str">
        <f t="shared" si="342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4"/>
        <v>102</v>
      </c>
      <c r="P3674" s="5">
        <f t="shared" si="343"/>
        <v>53.44</v>
      </c>
      <c r="Q3674" t="str">
        <f t="shared" si="342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4"/>
        <v>114</v>
      </c>
      <c r="P3675" s="5">
        <f t="shared" si="343"/>
        <v>39.869999999999997</v>
      </c>
      <c r="Q3675" t="str">
        <f t="shared" si="342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4"/>
        <v>100</v>
      </c>
      <c r="P3676" s="5">
        <f t="shared" si="343"/>
        <v>145.16</v>
      </c>
      <c r="Q3676" t="str">
        <f t="shared" si="342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4"/>
        <v>140</v>
      </c>
      <c r="P3677" s="5">
        <f t="shared" si="343"/>
        <v>23.33</v>
      </c>
      <c r="Q3677" t="str">
        <f t="shared" si="342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4"/>
        <v>129</v>
      </c>
      <c r="P3678" s="5">
        <f t="shared" si="343"/>
        <v>64.38</v>
      </c>
      <c r="Q3678" t="str">
        <f t="shared" si="342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4"/>
        <v>103</v>
      </c>
      <c r="P3679" s="5">
        <f t="shared" si="343"/>
        <v>62.05</v>
      </c>
      <c r="Q3679" t="str">
        <f t="shared" si="342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4"/>
        <v>103</v>
      </c>
      <c r="P3680" s="5">
        <f t="shared" si="343"/>
        <v>66.13</v>
      </c>
      <c r="Q3680" t="str">
        <f t="shared" si="342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4"/>
        <v>110</v>
      </c>
      <c r="P3681" s="5">
        <f t="shared" si="343"/>
        <v>73.400000000000006</v>
      </c>
      <c r="Q3681" t="str">
        <f t="shared" si="342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4"/>
        <v>113</v>
      </c>
      <c r="P3682" s="5">
        <f t="shared" si="343"/>
        <v>99.5</v>
      </c>
      <c r="Q3682" t="str">
        <f t="shared" si="342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4"/>
        <v>112</v>
      </c>
      <c r="P3683" s="5">
        <f t="shared" si="343"/>
        <v>62.17</v>
      </c>
      <c r="Q3683" t="str">
        <f t="shared" si="342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4"/>
        <v>139</v>
      </c>
      <c r="P3684" s="5">
        <f t="shared" si="343"/>
        <v>62.33</v>
      </c>
      <c r="Q3684" t="str">
        <f t="shared" si="342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4"/>
        <v>111</v>
      </c>
      <c r="P3685" s="5">
        <f t="shared" si="343"/>
        <v>58.79</v>
      </c>
      <c r="Q3685" t="str">
        <f t="shared" si="342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4"/>
        <v>139</v>
      </c>
      <c r="P3686" s="5">
        <f t="shared" si="343"/>
        <v>45.35</v>
      </c>
      <c r="Q3686" t="str">
        <f t="shared" si="342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4"/>
        <v>106</v>
      </c>
      <c r="P3687" s="5">
        <f t="shared" si="343"/>
        <v>41.94</v>
      </c>
      <c r="Q3687" t="str">
        <f t="shared" si="342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4"/>
        <v>101</v>
      </c>
      <c r="P3688" s="5">
        <f t="shared" si="343"/>
        <v>59.17</v>
      </c>
      <c r="Q3688" t="str">
        <f t="shared" si="342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4"/>
        <v>100</v>
      </c>
      <c r="P3689" s="5">
        <f t="shared" si="343"/>
        <v>200.49</v>
      </c>
      <c r="Q3689" t="str">
        <f t="shared" si="342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4"/>
        <v>109</v>
      </c>
      <c r="P3690" s="5">
        <f t="shared" si="343"/>
        <v>83.97</v>
      </c>
      <c r="Q3690" t="str">
        <f t="shared" si="342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4"/>
        <v>118</v>
      </c>
      <c r="P3691" s="5">
        <f t="shared" si="343"/>
        <v>57.26</v>
      </c>
      <c r="Q3691" t="str">
        <f t="shared" si="342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4"/>
        <v>120</v>
      </c>
      <c r="P3692" s="5">
        <f t="shared" si="343"/>
        <v>58.06</v>
      </c>
      <c r="Q3692" t="str">
        <f t="shared" si="342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4"/>
        <v>128</v>
      </c>
      <c r="P3693" s="5">
        <f t="shared" si="343"/>
        <v>186.8</v>
      </c>
      <c r="Q3693" t="str">
        <f t="shared" si="342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4"/>
        <v>126</v>
      </c>
      <c r="P3694" s="5">
        <f t="shared" si="343"/>
        <v>74.12</v>
      </c>
      <c r="Q3694" t="str">
        <f t="shared" si="342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4"/>
        <v>129</v>
      </c>
      <c r="P3695" s="5">
        <f t="shared" si="343"/>
        <v>30.71</v>
      </c>
      <c r="Q3695" t="str">
        <f t="shared" si="342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4"/>
        <v>107</v>
      </c>
      <c r="P3696" s="5">
        <f t="shared" si="343"/>
        <v>62.67</v>
      </c>
      <c r="Q3696" t="str">
        <f t="shared" si="342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4"/>
        <v>100</v>
      </c>
      <c r="P3697" s="5">
        <f t="shared" si="343"/>
        <v>121.36</v>
      </c>
      <c r="Q3697" t="str">
        <f t="shared" si="342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4"/>
        <v>155</v>
      </c>
      <c r="P3698" s="5">
        <f t="shared" si="343"/>
        <v>39.74</v>
      </c>
      <c r="Q3698" t="str">
        <f t="shared" si="342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4"/>
        <v>108</v>
      </c>
      <c r="P3699" s="5">
        <f t="shared" si="343"/>
        <v>72</v>
      </c>
      <c r="Q3699" t="str">
        <f t="shared" si="342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4"/>
        <v>111</v>
      </c>
      <c r="P3700" s="5">
        <f t="shared" si="343"/>
        <v>40.630000000000003</v>
      </c>
      <c r="Q3700" t="str">
        <f t="shared" si="342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4"/>
        <v>101</v>
      </c>
      <c r="P3701" s="5">
        <f t="shared" si="343"/>
        <v>63</v>
      </c>
      <c r="Q3701" t="str">
        <f t="shared" si="342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4"/>
        <v>121</v>
      </c>
      <c r="P3702" s="5">
        <f t="shared" si="343"/>
        <v>33.67</v>
      </c>
      <c r="Q3702" t="str">
        <f t="shared" si="342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4"/>
        <v>100</v>
      </c>
      <c r="P3703" s="5">
        <f t="shared" si="343"/>
        <v>38.590000000000003</v>
      </c>
      <c r="Q3703" t="str">
        <f t="shared" si="342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4"/>
        <v>109</v>
      </c>
      <c r="P3704" s="5">
        <f t="shared" si="343"/>
        <v>155.94999999999999</v>
      </c>
      <c r="Q3704" t="str">
        <f t="shared" si="342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4"/>
        <v>123</v>
      </c>
      <c r="P3705" s="5">
        <f t="shared" si="343"/>
        <v>43.2</v>
      </c>
      <c r="Q3705" t="str">
        <f t="shared" si="342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4"/>
        <v>136</v>
      </c>
      <c r="P3706" s="5">
        <f t="shared" si="343"/>
        <v>15.15</v>
      </c>
      <c r="Q3706" t="str">
        <f t="shared" si="342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4"/>
        <v>103</v>
      </c>
      <c r="P3707" s="5">
        <f t="shared" si="343"/>
        <v>83.57</v>
      </c>
      <c r="Q3707" t="str">
        <f t="shared" si="342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4"/>
        <v>121</v>
      </c>
      <c r="P3708" s="5">
        <f t="shared" si="343"/>
        <v>140</v>
      </c>
      <c r="Q3708" t="str">
        <f t="shared" si="342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4"/>
        <v>186</v>
      </c>
      <c r="P3709" s="5">
        <f t="shared" si="343"/>
        <v>80.87</v>
      </c>
      <c r="Q3709" t="str">
        <f t="shared" si="342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4"/>
        <v>300</v>
      </c>
      <c r="P3710" s="5">
        <f t="shared" si="343"/>
        <v>53.85</v>
      </c>
      <c r="Q3710" t="str">
        <f t="shared" ref="Q3710:Q3773" si="348">LEFT(N3710,LEN(N3710)-LEN(R3710)-1)</f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4"/>
        <v>108</v>
      </c>
      <c r="P3711" s="5">
        <f t="shared" si="343"/>
        <v>30.93</v>
      </c>
      <c r="Q3711" t="str">
        <f t="shared" si="348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4"/>
        <v>141</v>
      </c>
      <c r="P3712" s="5">
        <f t="shared" si="343"/>
        <v>67.959999999999994</v>
      </c>
      <c r="Q3712" t="str">
        <f t="shared" si="348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4"/>
        <v>114</v>
      </c>
      <c r="P3713" s="5">
        <f t="shared" si="343"/>
        <v>27.14</v>
      </c>
      <c r="Q3713" t="str">
        <f t="shared" si="348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4"/>
        <v>154</v>
      </c>
      <c r="P3714" s="5">
        <f t="shared" ref="P3714:P3777" si="349">IFERROR(ROUND(E3714/L3714, 2),"Canceled/NoBackers")</f>
        <v>110.87</v>
      </c>
      <c r="Q3714" t="str">
        <f t="shared" si="348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0">ROUND((E3715/D3715)*100, 0)</f>
        <v>102</v>
      </c>
      <c r="P3715" s="5">
        <f t="shared" si="349"/>
        <v>106.84</v>
      </c>
      <c r="Q3715" t="str">
        <f t="shared" si="348"/>
        <v>theater</v>
      </c>
      <c r="R3715" t="str">
        <f t="shared" ref="R3715:R3778" si="351">RIGHT(N3715,LEN(N3715)-FIND("/",N3715))</f>
        <v>plays</v>
      </c>
      <c r="S3715" s="9">
        <f t="shared" si="346"/>
        <v>42505.738032407404</v>
      </c>
      <c r="T3715" s="9">
        <f t="shared" si="347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0"/>
        <v>102</v>
      </c>
      <c r="P3716" s="5">
        <f t="shared" si="349"/>
        <v>105.52</v>
      </c>
      <c r="Q3716" t="str">
        <f t="shared" si="348"/>
        <v>theater</v>
      </c>
      <c r="R3716" t="str">
        <f t="shared" si="351"/>
        <v>plays</v>
      </c>
      <c r="S3716" s="9">
        <f t="shared" ref="S3716:S3779" si="352">(((J3716/60)/60)/24)+DATE(1970,1,1)</f>
        <v>42118.556331018524</v>
      </c>
      <c r="T3716" s="9">
        <f t="shared" ref="T3716:T3779" si="353"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0"/>
        <v>103</v>
      </c>
      <c r="P3717" s="5">
        <f t="shared" si="349"/>
        <v>132.96</v>
      </c>
      <c r="Q3717" t="str">
        <f t="shared" si="348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0"/>
        <v>156</v>
      </c>
      <c r="P3718" s="5">
        <f t="shared" si="349"/>
        <v>51.92</v>
      </c>
      <c r="Q3718" t="str">
        <f t="shared" si="348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0"/>
        <v>101</v>
      </c>
      <c r="P3719" s="5">
        <f t="shared" si="349"/>
        <v>310</v>
      </c>
      <c r="Q3719" t="str">
        <f t="shared" si="348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0"/>
        <v>239</v>
      </c>
      <c r="P3720" s="5">
        <f t="shared" si="349"/>
        <v>26.02</v>
      </c>
      <c r="Q3720" t="str">
        <f t="shared" si="348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0"/>
        <v>210</v>
      </c>
      <c r="P3721" s="5">
        <f t="shared" si="349"/>
        <v>105</v>
      </c>
      <c r="Q3721" t="str">
        <f t="shared" si="348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0"/>
        <v>105</v>
      </c>
      <c r="P3722" s="5">
        <f t="shared" si="349"/>
        <v>86.23</v>
      </c>
      <c r="Q3722" t="str">
        <f t="shared" si="348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0"/>
        <v>101</v>
      </c>
      <c r="P3723" s="5">
        <f t="shared" si="349"/>
        <v>114.55</v>
      </c>
      <c r="Q3723" t="str">
        <f t="shared" si="348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0"/>
        <v>111</v>
      </c>
      <c r="P3724" s="5">
        <f t="shared" si="349"/>
        <v>47.66</v>
      </c>
      <c r="Q3724" t="str">
        <f t="shared" si="348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0"/>
        <v>102</v>
      </c>
      <c r="P3725" s="5">
        <f t="shared" si="349"/>
        <v>72.89</v>
      </c>
      <c r="Q3725" t="str">
        <f t="shared" si="348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0"/>
        <v>103</v>
      </c>
      <c r="P3726" s="5">
        <f t="shared" si="349"/>
        <v>49.55</v>
      </c>
      <c r="Q3726" t="str">
        <f t="shared" si="348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0"/>
        <v>127</v>
      </c>
      <c r="P3727" s="5">
        <f t="shared" si="349"/>
        <v>25.4</v>
      </c>
      <c r="Q3727" t="str">
        <f t="shared" si="348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0"/>
        <v>339</v>
      </c>
      <c r="P3728" s="5">
        <f t="shared" si="349"/>
        <v>62.59</v>
      </c>
      <c r="Q3728" t="str">
        <f t="shared" si="348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0"/>
        <v>101</v>
      </c>
      <c r="P3729" s="5">
        <f t="shared" si="349"/>
        <v>61.06</v>
      </c>
      <c r="Q3729" t="str">
        <f t="shared" si="348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0"/>
        <v>9</v>
      </c>
      <c r="P3730" s="5">
        <f t="shared" si="349"/>
        <v>60.06</v>
      </c>
      <c r="Q3730" t="str">
        <f t="shared" si="348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0"/>
        <v>7</v>
      </c>
      <c r="P3731" s="5">
        <f t="shared" si="349"/>
        <v>72.400000000000006</v>
      </c>
      <c r="Q3731" t="str">
        <f t="shared" si="348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0"/>
        <v>10</v>
      </c>
      <c r="P3732" s="5">
        <f t="shared" si="349"/>
        <v>100</v>
      </c>
      <c r="Q3732" t="str">
        <f t="shared" si="348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0"/>
        <v>11</v>
      </c>
      <c r="P3733" s="5">
        <f t="shared" si="349"/>
        <v>51.67</v>
      </c>
      <c r="Q3733" t="str">
        <f t="shared" si="348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0"/>
        <v>15</v>
      </c>
      <c r="P3734" s="5">
        <f t="shared" si="349"/>
        <v>32.75</v>
      </c>
      <c r="Q3734" t="str">
        <f t="shared" si="348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0"/>
        <v>0</v>
      </c>
      <c r="P3735" s="5" t="str">
        <f t="shared" si="349"/>
        <v>Canceled/NoBackers</v>
      </c>
      <c r="Q3735" t="str">
        <f t="shared" si="348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0"/>
        <v>28</v>
      </c>
      <c r="P3736" s="5">
        <f t="shared" si="349"/>
        <v>61</v>
      </c>
      <c r="Q3736" t="str">
        <f t="shared" si="348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0"/>
        <v>13</v>
      </c>
      <c r="P3737" s="5">
        <f t="shared" si="349"/>
        <v>10</v>
      </c>
      <c r="Q3737" t="str">
        <f t="shared" si="348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0"/>
        <v>1</v>
      </c>
      <c r="P3738" s="5">
        <f t="shared" si="349"/>
        <v>10</v>
      </c>
      <c r="Q3738" t="str">
        <f t="shared" si="348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0"/>
        <v>21</v>
      </c>
      <c r="P3739" s="5">
        <f t="shared" si="349"/>
        <v>37.5</v>
      </c>
      <c r="Q3739" t="str">
        <f t="shared" si="348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0"/>
        <v>18</v>
      </c>
      <c r="P3740" s="5">
        <f t="shared" si="349"/>
        <v>45</v>
      </c>
      <c r="Q3740" t="str">
        <f t="shared" si="348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0"/>
        <v>20</v>
      </c>
      <c r="P3741" s="5">
        <f t="shared" si="349"/>
        <v>100.63</v>
      </c>
      <c r="Q3741" t="str">
        <f t="shared" si="348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0"/>
        <v>18</v>
      </c>
      <c r="P3742" s="5">
        <f t="shared" si="349"/>
        <v>25.57</v>
      </c>
      <c r="Q3742" t="str">
        <f t="shared" si="348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0"/>
        <v>0</v>
      </c>
      <c r="P3743" s="5" t="str">
        <f t="shared" si="349"/>
        <v>Canceled/NoBackers</v>
      </c>
      <c r="Q3743" t="str">
        <f t="shared" si="348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0"/>
        <v>2</v>
      </c>
      <c r="P3744" s="5">
        <f t="shared" si="349"/>
        <v>25</v>
      </c>
      <c r="Q3744" t="str">
        <f t="shared" si="348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0"/>
        <v>0</v>
      </c>
      <c r="P3745" s="5" t="str">
        <f t="shared" si="349"/>
        <v>Canceled/NoBackers</v>
      </c>
      <c r="Q3745" t="str">
        <f t="shared" si="348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0"/>
        <v>0</v>
      </c>
      <c r="P3746" s="5" t="str">
        <f t="shared" si="349"/>
        <v>Canceled/NoBackers</v>
      </c>
      <c r="Q3746" t="str">
        <f t="shared" si="348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0"/>
        <v>10</v>
      </c>
      <c r="P3747" s="5">
        <f t="shared" si="349"/>
        <v>10</v>
      </c>
      <c r="Q3747" t="str">
        <f t="shared" si="348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0"/>
        <v>2</v>
      </c>
      <c r="P3748" s="5">
        <f t="shared" si="349"/>
        <v>202</v>
      </c>
      <c r="Q3748" t="str">
        <f t="shared" si="348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0"/>
        <v>1</v>
      </c>
      <c r="P3749" s="5">
        <f t="shared" si="349"/>
        <v>25</v>
      </c>
      <c r="Q3749" t="str">
        <f t="shared" si="348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0"/>
        <v>104</v>
      </c>
      <c r="P3750" s="5">
        <f t="shared" si="349"/>
        <v>99.54</v>
      </c>
      <c r="Q3750" t="str">
        <f t="shared" si="348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0"/>
        <v>105</v>
      </c>
      <c r="P3751" s="5">
        <f t="shared" si="349"/>
        <v>75</v>
      </c>
      <c r="Q3751" t="str">
        <f t="shared" si="348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0"/>
        <v>100</v>
      </c>
      <c r="P3752" s="5">
        <f t="shared" si="349"/>
        <v>215.25</v>
      </c>
      <c r="Q3752" t="str">
        <f t="shared" si="348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0"/>
        <v>133</v>
      </c>
      <c r="P3753" s="5">
        <f t="shared" si="349"/>
        <v>120.55</v>
      </c>
      <c r="Q3753" t="str">
        <f t="shared" si="348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0"/>
        <v>113</v>
      </c>
      <c r="P3754" s="5">
        <f t="shared" si="349"/>
        <v>37.67</v>
      </c>
      <c r="Q3754" t="str">
        <f t="shared" si="348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0"/>
        <v>103</v>
      </c>
      <c r="P3755" s="5">
        <f t="shared" si="349"/>
        <v>172.23</v>
      </c>
      <c r="Q3755" t="str">
        <f t="shared" si="348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0"/>
        <v>120</v>
      </c>
      <c r="P3756" s="5">
        <f t="shared" si="349"/>
        <v>111.11</v>
      </c>
      <c r="Q3756" t="str">
        <f t="shared" si="348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0"/>
        <v>130</v>
      </c>
      <c r="P3757" s="5">
        <f t="shared" si="349"/>
        <v>25.46</v>
      </c>
      <c r="Q3757" t="str">
        <f t="shared" si="348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0"/>
        <v>101</v>
      </c>
      <c r="P3758" s="5">
        <f t="shared" si="349"/>
        <v>267.64999999999998</v>
      </c>
      <c r="Q3758" t="str">
        <f t="shared" si="348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0"/>
        <v>109</v>
      </c>
      <c r="P3759" s="5">
        <f t="shared" si="349"/>
        <v>75.959999999999994</v>
      </c>
      <c r="Q3759" t="str">
        <f t="shared" si="348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0"/>
        <v>102</v>
      </c>
      <c r="P3760" s="5">
        <f t="shared" si="349"/>
        <v>59.04</v>
      </c>
      <c r="Q3760" t="str">
        <f t="shared" si="348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0"/>
        <v>110</v>
      </c>
      <c r="P3761" s="5">
        <f t="shared" si="349"/>
        <v>50.11</v>
      </c>
      <c r="Q3761" t="str">
        <f t="shared" si="348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0"/>
        <v>101</v>
      </c>
      <c r="P3762" s="5">
        <f t="shared" si="349"/>
        <v>55.5</v>
      </c>
      <c r="Q3762" t="str">
        <f t="shared" si="348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0"/>
        <v>100</v>
      </c>
      <c r="P3763" s="5">
        <f t="shared" si="349"/>
        <v>166.67</v>
      </c>
      <c r="Q3763" t="str">
        <f t="shared" si="348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0"/>
        <v>106</v>
      </c>
      <c r="P3764" s="5">
        <f t="shared" si="349"/>
        <v>47.43</v>
      </c>
      <c r="Q3764" t="str">
        <f t="shared" si="348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0"/>
        <v>100</v>
      </c>
      <c r="P3765" s="5">
        <f t="shared" si="349"/>
        <v>64.94</v>
      </c>
      <c r="Q3765" t="str">
        <f t="shared" si="348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0"/>
        <v>100</v>
      </c>
      <c r="P3766" s="5">
        <f t="shared" si="349"/>
        <v>55.56</v>
      </c>
      <c r="Q3766" t="str">
        <f t="shared" si="348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0"/>
        <v>113</v>
      </c>
      <c r="P3767" s="5">
        <f t="shared" si="349"/>
        <v>74.22</v>
      </c>
      <c r="Q3767" t="str">
        <f t="shared" si="348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0"/>
        <v>103</v>
      </c>
      <c r="P3768" s="5">
        <f t="shared" si="349"/>
        <v>106.93</v>
      </c>
      <c r="Q3768" t="str">
        <f t="shared" si="348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0"/>
        <v>117</v>
      </c>
      <c r="P3769" s="5">
        <f t="shared" si="349"/>
        <v>41.7</v>
      </c>
      <c r="Q3769" t="str">
        <f t="shared" si="348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0"/>
        <v>108</v>
      </c>
      <c r="P3770" s="5">
        <f t="shared" si="349"/>
        <v>74.239999999999995</v>
      </c>
      <c r="Q3770" t="str">
        <f t="shared" si="348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0"/>
        <v>100</v>
      </c>
      <c r="P3771" s="5">
        <f t="shared" si="349"/>
        <v>73.33</v>
      </c>
      <c r="Q3771" t="str">
        <f t="shared" si="348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0"/>
        <v>100</v>
      </c>
      <c r="P3772" s="5">
        <f t="shared" si="349"/>
        <v>100</v>
      </c>
      <c r="Q3772" t="str">
        <f t="shared" si="348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0"/>
        <v>146</v>
      </c>
      <c r="P3773" s="5">
        <f t="shared" si="349"/>
        <v>38.42</v>
      </c>
      <c r="Q3773" t="str">
        <f t="shared" si="348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0"/>
        <v>110</v>
      </c>
      <c r="P3774" s="5">
        <f t="shared" si="349"/>
        <v>166.97</v>
      </c>
      <c r="Q3774" t="str">
        <f t="shared" ref="Q3774:Q3837" si="354">LEFT(N3774,LEN(N3774)-LEN(R3774)-1)</f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0"/>
        <v>108</v>
      </c>
      <c r="P3775" s="5">
        <f t="shared" si="349"/>
        <v>94.91</v>
      </c>
      <c r="Q3775" t="str">
        <f t="shared" si="354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0"/>
        <v>100</v>
      </c>
      <c r="P3776" s="5">
        <f t="shared" si="349"/>
        <v>100</v>
      </c>
      <c r="Q3776" t="str">
        <f t="shared" si="354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0"/>
        <v>100</v>
      </c>
      <c r="P3777" s="5">
        <f t="shared" si="349"/>
        <v>143.21</v>
      </c>
      <c r="Q3777" t="str">
        <f t="shared" si="354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0"/>
        <v>107</v>
      </c>
      <c r="P3778" s="5">
        <f t="shared" ref="P3778:P3841" si="355">IFERROR(ROUND(E3778/L3778, 2),"Canceled/NoBackers")</f>
        <v>90.82</v>
      </c>
      <c r="Q3778" t="str">
        <f t="shared" si="354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6">ROUND((E3779/D3779)*100, 0)</f>
        <v>143</v>
      </c>
      <c r="P3779" s="5">
        <f t="shared" si="355"/>
        <v>48.54</v>
      </c>
      <c r="Q3779" t="str">
        <f t="shared" si="354"/>
        <v>theater</v>
      </c>
      <c r="R3779" t="str">
        <f t="shared" ref="R3779:R3842" si="357">RIGHT(N3779,LEN(N3779)-FIND("/",N3779))</f>
        <v>musical</v>
      </c>
      <c r="S3779" s="9">
        <f t="shared" si="352"/>
        <v>41887.111354166671</v>
      </c>
      <c r="T3779" s="9">
        <f t="shared" si="353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6"/>
        <v>105</v>
      </c>
      <c r="P3780" s="5">
        <f t="shared" si="355"/>
        <v>70.03</v>
      </c>
      <c r="Q3780" t="str">
        <f t="shared" si="354"/>
        <v>theater</v>
      </c>
      <c r="R3780" t="str">
        <f t="shared" si="357"/>
        <v>musical</v>
      </c>
      <c r="S3780" s="9">
        <f t="shared" ref="S3780:S3843" si="358">(((J3780/60)/60)/24)+DATE(1970,1,1)</f>
        <v>41989.819212962961</v>
      </c>
      <c r="T3780" s="9">
        <f t="shared" ref="T3780:T3843" si="359"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6"/>
        <v>104</v>
      </c>
      <c r="P3781" s="5">
        <f t="shared" si="355"/>
        <v>135.63</v>
      </c>
      <c r="Q3781" t="str">
        <f t="shared" si="354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6"/>
        <v>120</v>
      </c>
      <c r="P3782" s="5">
        <f t="shared" si="355"/>
        <v>100</v>
      </c>
      <c r="Q3782" t="str">
        <f t="shared" si="354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6"/>
        <v>110</v>
      </c>
      <c r="P3783" s="5">
        <f t="shared" si="355"/>
        <v>94.9</v>
      </c>
      <c r="Q3783" t="str">
        <f t="shared" si="354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6"/>
        <v>102</v>
      </c>
      <c r="P3784" s="5">
        <f t="shared" si="355"/>
        <v>75.37</v>
      </c>
      <c r="Q3784" t="str">
        <f t="shared" si="354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6"/>
        <v>129</v>
      </c>
      <c r="P3785" s="5">
        <f t="shared" si="355"/>
        <v>64.459999999999994</v>
      </c>
      <c r="Q3785" t="str">
        <f t="shared" si="354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6"/>
        <v>115</v>
      </c>
      <c r="P3786" s="5">
        <f t="shared" si="355"/>
        <v>115</v>
      </c>
      <c r="Q3786" t="str">
        <f t="shared" si="354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6"/>
        <v>151</v>
      </c>
      <c r="P3787" s="5">
        <f t="shared" si="355"/>
        <v>100.5</v>
      </c>
      <c r="Q3787" t="str">
        <f t="shared" si="354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6"/>
        <v>111</v>
      </c>
      <c r="P3788" s="5">
        <f t="shared" si="355"/>
        <v>93.77</v>
      </c>
      <c r="Q3788" t="str">
        <f t="shared" si="354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6"/>
        <v>100</v>
      </c>
      <c r="P3789" s="5">
        <f t="shared" si="355"/>
        <v>35.1</v>
      </c>
      <c r="Q3789" t="str">
        <f t="shared" si="354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6"/>
        <v>1</v>
      </c>
      <c r="P3790" s="5">
        <f t="shared" si="355"/>
        <v>500</v>
      </c>
      <c r="Q3790" t="str">
        <f t="shared" si="354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6"/>
        <v>3</v>
      </c>
      <c r="P3791" s="5">
        <f t="shared" si="355"/>
        <v>29</v>
      </c>
      <c r="Q3791" t="str">
        <f t="shared" si="354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6"/>
        <v>0</v>
      </c>
      <c r="P3792" s="5" t="str">
        <f t="shared" si="355"/>
        <v>Canceled/NoBackers</v>
      </c>
      <c r="Q3792" t="str">
        <f t="shared" si="354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6"/>
        <v>0</v>
      </c>
      <c r="P3793" s="5" t="str">
        <f t="shared" si="355"/>
        <v>Canceled/NoBackers</v>
      </c>
      <c r="Q3793" t="str">
        <f t="shared" si="354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6"/>
        <v>0</v>
      </c>
      <c r="P3794" s="5">
        <f t="shared" si="355"/>
        <v>17.5</v>
      </c>
      <c r="Q3794" t="str">
        <f t="shared" si="354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6"/>
        <v>60</v>
      </c>
      <c r="P3795" s="5">
        <f t="shared" si="355"/>
        <v>174</v>
      </c>
      <c r="Q3795" t="str">
        <f t="shared" si="354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6"/>
        <v>1</v>
      </c>
      <c r="P3796" s="5">
        <f t="shared" si="355"/>
        <v>50</v>
      </c>
      <c r="Q3796" t="str">
        <f t="shared" si="354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6"/>
        <v>2</v>
      </c>
      <c r="P3797" s="5">
        <f t="shared" si="355"/>
        <v>5</v>
      </c>
      <c r="Q3797" t="str">
        <f t="shared" si="354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6"/>
        <v>0</v>
      </c>
      <c r="P3798" s="5">
        <f t="shared" si="355"/>
        <v>1</v>
      </c>
      <c r="Q3798" t="str">
        <f t="shared" si="354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6"/>
        <v>90</v>
      </c>
      <c r="P3799" s="5">
        <f t="shared" si="355"/>
        <v>145.41</v>
      </c>
      <c r="Q3799" t="str">
        <f t="shared" si="354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6"/>
        <v>1</v>
      </c>
      <c r="P3800" s="5">
        <f t="shared" si="355"/>
        <v>205</v>
      </c>
      <c r="Q3800" t="str">
        <f t="shared" si="354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6"/>
        <v>4</v>
      </c>
      <c r="P3801" s="5">
        <f t="shared" si="355"/>
        <v>100.5</v>
      </c>
      <c r="Q3801" t="str">
        <f t="shared" si="354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6"/>
        <v>4</v>
      </c>
      <c r="P3802" s="5">
        <f t="shared" si="355"/>
        <v>55.06</v>
      </c>
      <c r="Q3802" t="str">
        <f t="shared" si="354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6"/>
        <v>9</v>
      </c>
      <c r="P3803" s="5">
        <f t="shared" si="355"/>
        <v>47.33</v>
      </c>
      <c r="Q3803" t="str">
        <f t="shared" si="354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6"/>
        <v>0</v>
      </c>
      <c r="P3804" s="5" t="str">
        <f t="shared" si="355"/>
        <v>Canceled/NoBackers</v>
      </c>
      <c r="Q3804" t="str">
        <f t="shared" si="354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6"/>
        <v>20</v>
      </c>
      <c r="P3805" s="5">
        <f t="shared" si="355"/>
        <v>58.95</v>
      </c>
      <c r="Q3805" t="str">
        <f t="shared" si="354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6"/>
        <v>0</v>
      </c>
      <c r="P3806" s="5" t="str">
        <f t="shared" si="355"/>
        <v>Canceled/NoBackers</v>
      </c>
      <c r="Q3806" t="str">
        <f t="shared" si="354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6"/>
        <v>0</v>
      </c>
      <c r="P3807" s="5">
        <f t="shared" si="355"/>
        <v>1.5</v>
      </c>
      <c r="Q3807" t="str">
        <f t="shared" si="354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6"/>
        <v>0</v>
      </c>
      <c r="P3808" s="5">
        <f t="shared" si="355"/>
        <v>5</v>
      </c>
      <c r="Q3808" t="str">
        <f t="shared" si="354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6"/>
        <v>30</v>
      </c>
      <c r="P3809" s="5">
        <f t="shared" si="355"/>
        <v>50.56</v>
      </c>
      <c r="Q3809" t="str">
        <f t="shared" si="354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6"/>
        <v>100</v>
      </c>
      <c r="P3810" s="5">
        <f t="shared" si="355"/>
        <v>41.67</v>
      </c>
      <c r="Q3810" t="str">
        <f t="shared" si="354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6"/>
        <v>101</v>
      </c>
      <c r="P3811" s="5">
        <f t="shared" si="355"/>
        <v>53.29</v>
      </c>
      <c r="Q3811" t="str">
        <f t="shared" si="354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6"/>
        <v>122</v>
      </c>
      <c r="P3812" s="5">
        <f t="shared" si="355"/>
        <v>70.23</v>
      </c>
      <c r="Q3812" t="str">
        <f t="shared" si="354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6"/>
        <v>330</v>
      </c>
      <c r="P3813" s="5">
        <f t="shared" si="355"/>
        <v>43.42</v>
      </c>
      <c r="Q3813" t="str">
        <f t="shared" si="354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6"/>
        <v>110</v>
      </c>
      <c r="P3814" s="5">
        <f t="shared" si="355"/>
        <v>199.18</v>
      </c>
      <c r="Q3814" t="str">
        <f t="shared" si="354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6"/>
        <v>101</v>
      </c>
      <c r="P3815" s="5">
        <f t="shared" si="355"/>
        <v>78.52</v>
      </c>
      <c r="Q3815" t="str">
        <f t="shared" si="354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6"/>
        <v>140</v>
      </c>
      <c r="P3816" s="5">
        <f t="shared" si="355"/>
        <v>61.82</v>
      </c>
      <c r="Q3816" t="str">
        <f t="shared" si="354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6"/>
        <v>100</v>
      </c>
      <c r="P3817" s="5">
        <f t="shared" si="355"/>
        <v>50</v>
      </c>
      <c r="Q3817" t="str">
        <f t="shared" si="354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6"/>
        <v>119</v>
      </c>
      <c r="P3818" s="5">
        <f t="shared" si="355"/>
        <v>48.34</v>
      </c>
      <c r="Q3818" t="str">
        <f t="shared" si="354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6"/>
        <v>107</v>
      </c>
      <c r="P3819" s="5">
        <f t="shared" si="355"/>
        <v>107.25</v>
      </c>
      <c r="Q3819" t="str">
        <f t="shared" si="354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6"/>
        <v>228</v>
      </c>
      <c r="P3820" s="5">
        <f t="shared" si="355"/>
        <v>57</v>
      </c>
      <c r="Q3820" t="str">
        <f t="shared" si="354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6"/>
        <v>106</v>
      </c>
      <c r="P3821" s="5">
        <f t="shared" si="355"/>
        <v>40.92</v>
      </c>
      <c r="Q3821" t="str">
        <f t="shared" si="354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6"/>
        <v>143</v>
      </c>
      <c r="P3822" s="5">
        <f t="shared" si="355"/>
        <v>21.5</v>
      </c>
      <c r="Q3822" t="str">
        <f t="shared" si="354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6"/>
        <v>105</v>
      </c>
      <c r="P3823" s="5">
        <f t="shared" si="355"/>
        <v>79.540000000000006</v>
      </c>
      <c r="Q3823" t="str">
        <f t="shared" si="354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6"/>
        <v>110</v>
      </c>
      <c r="P3824" s="5">
        <f t="shared" si="355"/>
        <v>72.38</v>
      </c>
      <c r="Q3824" t="str">
        <f t="shared" si="354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6"/>
        <v>106</v>
      </c>
      <c r="P3825" s="5">
        <f t="shared" si="355"/>
        <v>64.63</v>
      </c>
      <c r="Q3825" t="str">
        <f t="shared" si="354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6"/>
        <v>108</v>
      </c>
      <c r="P3826" s="5">
        <f t="shared" si="355"/>
        <v>38.57</v>
      </c>
      <c r="Q3826" t="str">
        <f t="shared" si="354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6"/>
        <v>105</v>
      </c>
      <c r="P3827" s="5">
        <f t="shared" si="355"/>
        <v>107.57</v>
      </c>
      <c r="Q3827" t="str">
        <f t="shared" si="354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6"/>
        <v>119</v>
      </c>
      <c r="P3828" s="5">
        <f t="shared" si="355"/>
        <v>27.5</v>
      </c>
      <c r="Q3828" t="str">
        <f t="shared" si="354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6"/>
        <v>153</v>
      </c>
      <c r="P3829" s="5">
        <f t="shared" si="355"/>
        <v>70.459999999999994</v>
      </c>
      <c r="Q3829" t="str">
        <f t="shared" si="354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6"/>
        <v>100</v>
      </c>
      <c r="P3830" s="5">
        <f t="shared" si="355"/>
        <v>178.57</v>
      </c>
      <c r="Q3830" t="str">
        <f t="shared" si="354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6"/>
        <v>100</v>
      </c>
      <c r="P3831" s="5">
        <f t="shared" si="355"/>
        <v>62.63</v>
      </c>
      <c r="Q3831" t="str">
        <f t="shared" si="354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6"/>
        <v>225</v>
      </c>
      <c r="P3832" s="5">
        <f t="shared" si="355"/>
        <v>75</v>
      </c>
      <c r="Q3832" t="str">
        <f t="shared" si="354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6"/>
        <v>106</v>
      </c>
      <c r="P3833" s="5">
        <f t="shared" si="355"/>
        <v>58.9</v>
      </c>
      <c r="Q3833" t="str">
        <f t="shared" si="354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6"/>
        <v>105</v>
      </c>
      <c r="P3834" s="5">
        <f t="shared" si="355"/>
        <v>139.56</v>
      </c>
      <c r="Q3834" t="str">
        <f t="shared" si="354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6"/>
        <v>117</v>
      </c>
      <c r="P3835" s="5">
        <f t="shared" si="355"/>
        <v>70</v>
      </c>
      <c r="Q3835" t="str">
        <f t="shared" si="354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6"/>
        <v>109</v>
      </c>
      <c r="P3836" s="5">
        <f t="shared" si="355"/>
        <v>57.39</v>
      </c>
      <c r="Q3836" t="str">
        <f t="shared" si="354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6"/>
        <v>160</v>
      </c>
      <c r="P3837" s="5">
        <f t="shared" si="355"/>
        <v>40</v>
      </c>
      <c r="Q3837" t="str">
        <f t="shared" si="354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6"/>
        <v>113</v>
      </c>
      <c r="P3838" s="5">
        <f t="shared" si="355"/>
        <v>64.290000000000006</v>
      </c>
      <c r="Q3838" t="str">
        <f t="shared" ref="Q3838:Q3901" si="360">LEFT(N3838,LEN(N3838)-LEN(R3838)-1)</f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6"/>
        <v>102</v>
      </c>
      <c r="P3839" s="5">
        <f t="shared" si="355"/>
        <v>120.12</v>
      </c>
      <c r="Q3839" t="str">
        <f t="shared" si="360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6"/>
        <v>101</v>
      </c>
      <c r="P3840" s="5">
        <f t="shared" si="355"/>
        <v>1008.24</v>
      </c>
      <c r="Q3840" t="str">
        <f t="shared" si="360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6"/>
        <v>101</v>
      </c>
      <c r="P3841" s="5">
        <f t="shared" si="355"/>
        <v>63.28</v>
      </c>
      <c r="Q3841" t="str">
        <f t="shared" si="360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6"/>
        <v>6500</v>
      </c>
      <c r="P3842" s="5">
        <f t="shared" ref="P3842:P3905" si="361">IFERROR(ROUND(E3842/L3842, 2),"Canceled/NoBackers")</f>
        <v>21.67</v>
      </c>
      <c r="Q3842" t="str">
        <f t="shared" si="360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2">ROUND((E3843/D3843)*100, 0)</f>
        <v>9</v>
      </c>
      <c r="P3843" s="5">
        <f t="shared" si="361"/>
        <v>25.65</v>
      </c>
      <c r="Q3843" t="str">
        <f t="shared" si="360"/>
        <v>theater</v>
      </c>
      <c r="R3843" t="str">
        <f t="shared" ref="R3843:R3906" si="363">RIGHT(N3843,LEN(N3843)-FIND("/",N3843))</f>
        <v>plays</v>
      </c>
      <c r="S3843" s="9">
        <f t="shared" si="358"/>
        <v>41780.785729166666</v>
      </c>
      <c r="T3843" s="9">
        <f t="shared" si="35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2"/>
        <v>22</v>
      </c>
      <c r="P3844" s="5">
        <f t="shared" si="361"/>
        <v>47.7</v>
      </c>
      <c r="Q3844" t="str">
        <f t="shared" si="360"/>
        <v>theater</v>
      </c>
      <c r="R3844" t="str">
        <f t="shared" si="363"/>
        <v>plays</v>
      </c>
      <c r="S3844" s="9">
        <f t="shared" ref="S3844:S3907" si="364">(((J3844/60)/60)/24)+DATE(1970,1,1)</f>
        <v>41740.493657407409</v>
      </c>
      <c r="T3844" s="9">
        <f t="shared" ref="T3844:T3907" si="365"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2"/>
        <v>21</v>
      </c>
      <c r="P3845" s="5">
        <f t="shared" si="361"/>
        <v>56.05</v>
      </c>
      <c r="Q3845" t="str">
        <f t="shared" si="360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2"/>
        <v>41</v>
      </c>
      <c r="P3846" s="5">
        <f t="shared" si="361"/>
        <v>81.319999999999993</v>
      </c>
      <c r="Q3846" t="str">
        <f t="shared" si="360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2"/>
        <v>2</v>
      </c>
      <c r="P3847" s="5">
        <f t="shared" si="361"/>
        <v>70.17</v>
      </c>
      <c r="Q3847" t="str">
        <f t="shared" si="360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2"/>
        <v>3</v>
      </c>
      <c r="P3848" s="5">
        <f t="shared" si="361"/>
        <v>23.63</v>
      </c>
      <c r="Q3848" t="str">
        <f t="shared" si="360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2"/>
        <v>16</v>
      </c>
      <c r="P3849" s="5">
        <f t="shared" si="361"/>
        <v>188.56</v>
      </c>
      <c r="Q3849" t="str">
        <f t="shared" si="360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2"/>
        <v>16</v>
      </c>
      <c r="P3850" s="5">
        <f t="shared" si="361"/>
        <v>49.51</v>
      </c>
      <c r="Q3850" t="str">
        <f t="shared" si="360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2"/>
        <v>7</v>
      </c>
      <c r="P3851" s="5">
        <f t="shared" si="361"/>
        <v>75.459999999999994</v>
      </c>
      <c r="Q3851" t="str">
        <f t="shared" si="360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2"/>
        <v>4</v>
      </c>
      <c r="P3852" s="5">
        <f t="shared" si="361"/>
        <v>9.5</v>
      </c>
      <c r="Q3852" t="str">
        <f t="shared" si="360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2"/>
        <v>34</v>
      </c>
      <c r="P3853" s="5">
        <f t="shared" si="361"/>
        <v>35.5</v>
      </c>
      <c r="Q3853" t="str">
        <f t="shared" si="360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2"/>
        <v>0</v>
      </c>
      <c r="P3854" s="5">
        <f t="shared" si="361"/>
        <v>10</v>
      </c>
      <c r="Q3854" t="str">
        <f t="shared" si="360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2"/>
        <v>0</v>
      </c>
      <c r="P3855" s="5">
        <f t="shared" si="361"/>
        <v>13</v>
      </c>
      <c r="Q3855" t="str">
        <f t="shared" si="360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2"/>
        <v>16</v>
      </c>
      <c r="P3856" s="5">
        <f t="shared" si="361"/>
        <v>89.4</v>
      </c>
      <c r="Q3856" t="str">
        <f t="shared" si="360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2"/>
        <v>3</v>
      </c>
      <c r="P3857" s="5">
        <f t="shared" si="361"/>
        <v>25</v>
      </c>
      <c r="Q3857" t="str">
        <f t="shared" si="360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2"/>
        <v>0</v>
      </c>
      <c r="P3858" s="5">
        <f t="shared" si="361"/>
        <v>1</v>
      </c>
      <c r="Q3858" t="str">
        <f t="shared" si="360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2"/>
        <v>5</v>
      </c>
      <c r="P3859" s="5">
        <f t="shared" si="361"/>
        <v>65</v>
      </c>
      <c r="Q3859" t="str">
        <f t="shared" si="360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2"/>
        <v>2</v>
      </c>
      <c r="P3860" s="5">
        <f t="shared" si="361"/>
        <v>10</v>
      </c>
      <c r="Q3860" t="str">
        <f t="shared" si="360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2"/>
        <v>0</v>
      </c>
      <c r="P3861" s="5">
        <f t="shared" si="361"/>
        <v>1</v>
      </c>
      <c r="Q3861" t="str">
        <f t="shared" si="360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2"/>
        <v>18</v>
      </c>
      <c r="P3862" s="5">
        <f t="shared" si="361"/>
        <v>81.540000000000006</v>
      </c>
      <c r="Q3862" t="str">
        <f t="shared" si="360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2"/>
        <v>5</v>
      </c>
      <c r="P3863" s="5">
        <f t="shared" si="361"/>
        <v>100</v>
      </c>
      <c r="Q3863" t="str">
        <f t="shared" si="360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2"/>
        <v>0</v>
      </c>
      <c r="P3864" s="5">
        <f t="shared" si="361"/>
        <v>1</v>
      </c>
      <c r="Q3864" t="str">
        <f t="shared" si="360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2"/>
        <v>0</v>
      </c>
      <c r="P3865" s="5" t="str">
        <f t="shared" si="361"/>
        <v>Canceled/NoBackers</v>
      </c>
      <c r="Q3865" t="str">
        <f t="shared" si="360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2"/>
        <v>1</v>
      </c>
      <c r="P3866" s="5">
        <f t="shared" si="361"/>
        <v>20</v>
      </c>
      <c r="Q3866" t="str">
        <f t="shared" si="360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2"/>
        <v>27</v>
      </c>
      <c r="P3867" s="5">
        <f t="shared" si="361"/>
        <v>46.43</v>
      </c>
      <c r="Q3867" t="str">
        <f t="shared" si="360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2"/>
        <v>1</v>
      </c>
      <c r="P3868" s="5">
        <f t="shared" si="361"/>
        <v>5.5</v>
      </c>
      <c r="Q3868" t="str">
        <f t="shared" si="360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2"/>
        <v>13</v>
      </c>
      <c r="P3869" s="5">
        <f t="shared" si="361"/>
        <v>50.2</v>
      </c>
      <c r="Q3869" t="str">
        <f t="shared" si="360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2"/>
        <v>0</v>
      </c>
      <c r="P3870" s="5">
        <f t="shared" si="361"/>
        <v>10</v>
      </c>
      <c r="Q3870" t="str">
        <f t="shared" si="360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2"/>
        <v>3</v>
      </c>
      <c r="P3871" s="5">
        <f t="shared" si="361"/>
        <v>30.13</v>
      </c>
      <c r="Q3871" t="str">
        <f t="shared" si="360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2"/>
        <v>15</v>
      </c>
      <c r="P3872" s="5">
        <f t="shared" si="361"/>
        <v>150</v>
      </c>
      <c r="Q3872" t="str">
        <f t="shared" si="360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2"/>
        <v>3</v>
      </c>
      <c r="P3873" s="5">
        <f t="shared" si="361"/>
        <v>13.33</v>
      </c>
      <c r="Q3873" t="str">
        <f t="shared" si="360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2"/>
        <v>0</v>
      </c>
      <c r="P3874" s="5" t="str">
        <f t="shared" si="361"/>
        <v>Canceled/NoBackers</v>
      </c>
      <c r="Q3874" t="str">
        <f t="shared" si="360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2"/>
        <v>0</v>
      </c>
      <c r="P3875" s="5" t="str">
        <f t="shared" si="361"/>
        <v>Canceled/NoBackers</v>
      </c>
      <c r="Q3875" t="str">
        <f t="shared" si="360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2"/>
        <v>0</v>
      </c>
      <c r="P3876" s="5" t="str">
        <f t="shared" si="361"/>
        <v>Canceled/NoBackers</v>
      </c>
      <c r="Q3876" t="str">
        <f t="shared" si="360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2"/>
        <v>0</v>
      </c>
      <c r="P3877" s="5" t="str">
        <f t="shared" si="361"/>
        <v>Canceled/NoBackers</v>
      </c>
      <c r="Q3877" t="str">
        <f t="shared" si="360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2"/>
        <v>53</v>
      </c>
      <c r="P3878" s="5">
        <f t="shared" si="361"/>
        <v>44.76</v>
      </c>
      <c r="Q3878" t="str">
        <f t="shared" si="360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2"/>
        <v>5</v>
      </c>
      <c r="P3879" s="5">
        <f t="shared" si="361"/>
        <v>88.64</v>
      </c>
      <c r="Q3879" t="str">
        <f t="shared" si="360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2"/>
        <v>0</v>
      </c>
      <c r="P3880" s="5">
        <f t="shared" si="361"/>
        <v>10</v>
      </c>
      <c r="Q3880" t="str">
        <f t="shared" si="360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2"/>
        <v>0</v>
      </c>
      <c r="P3881" s="5" t="str">
        <f t="shared" si="361"/>
        <v>Canceled/NoBackers</v>
      </c>
      <c r="Q3881" t="str">
        <f t="shared" si="360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2"/>
        <v>13</v>
      </c>
      <c r="P3882" s="5">
        <f t="shared" si="361"/>
        <v>57.65</v>
      </c>
      <c r="Q3882" t="str">
        <f t="shared" si="360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2"/>
        <v>5</v>
      </c>
      <c r="P3883" s="5">
        <f t="shared" si="361"/>
        <v>25</v>
      </c>
      <c r="Q3883" t="str">
        <f t="shared" si="360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2"/>
        <v>0</v>
      </c>
      <c r="P3884" s="5" t="str">
        <f t="shared" si="361"/>
        <v>Canceled/NoBackers</v>
      </c>
      <c r="Q3884" t="str">
        <f t="shared" si="360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2"/>
        <v>0</v>
      </c>
      <c r="P3885" s="5" t="str">
        <f t="shared" si="361"/>
        <v>Canceled/NoBackers</v>
      </c>
      <c r="Q3885" t="str">
        <f t="shared" si="360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2"/>
        <v>0</v>
      </c>
      <c r="P3886" s="5" t="str">
        <f t="shared" si="361"/>
        <v>Canceled/NoBackers</v>
      </c>
      <c r="Q3886" t="str">
        <f t="shared" si="360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2"/>
        <v>0</v>
      </c>
      <c r="P3887" s="5" t="str">
        <f t="shared" si="361"/>
        <v>Canceled/NoBackers</v>
      </c>
      <c r="Q3887" t="str">
        <f t="shared" si="360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2"/>
        <v>0</v>
      </c>
      <c r="P3888" s="5" t="str">
        <f t="shared" si="361"/>
        <v>Canceled/NoBackers</v>
      </c>
      <c r="Q3888" t="str">
        <f t="shared" si="360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2"/>
        <v>2</v>
      </c>
      <c r="P3889" s="5">
        <f t="shared" si="361"/>
        <v>17.5</v>
      </c>
      <c r="Q3889" t="str">
        <f t="shared" si="360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2"/>
        <v>27</v>
      </c>
      <c r="P3890" s="5">
        <f t="shared" si="361"/>
        <v>38.71</v>
      </c>
      <c r="Q3890" t="str">
        <f t="shared" si="360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2"/>
        <v>1</v>
      </c>
      <c r="P3891" s="5">
        <f t="shared" si="361"/>
        <v>13.11</v>
      </c>
      <c r="Q3891" t="str">
        <f t="shared" si="360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2"/>
        <v>17</v>
      </c>
      <c r="P3892" s="5">
        <f t="shared" si="361"/>
        <v>315.5</v>
      </c>
      <c r="Q3892" t="str">
        <f t="shared" si="360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2"/>
        <v>33</v>
      </c>
      <c r="P3893" s="5">
        <f t="shared" si="361"/>
        <v>37.14</v>
      </c>
      <c r="Q3893" t="str">
        <f t="shared" si="360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2"/>
        <v>0</v>
      </c>
      <c r="P3894" s="5" t="str">
        <f t="shared" si="361"/>
        <v>Canceled/NoBackers</v>
      </c>
      <c r="Q3894" t="str">
        <f t="shared" si="360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2"/>
        <v>22</v>
      </c>
      <c r="P3895" s="5">
        <f t="shared" si="361"/>
        <v>128.27000000000001</v>
      </c>
      <c r="Q3895" t="str">
        <f t="shared" si="360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2"/>
        <v>3</v>
      </c>
      <c r="P3896" s="5">
        <f t="shared" si="361"/>
        <v>47.27</v>
      </c>
      <c r="Q3896" t="str">
        <f t="shared" si="360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2"/>
        <v>5</v>
      </c>
      <c r="P3897" s="5">
        <f t="shared" si="361"/>
        <v>50</v>
      </c>
      <c r="Q3897" t="str">
        <f t="shared" si="360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2"/>
        <v>11</v>
      </c>
      <c r="P3898" s="5">
        <f t="shared" si="361"/>
        <v>42.5</v>
      </c>
      <c r="Q3898" t="str">
        <f t="shared" si="360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2"/>
        <v>18</v>
      </c>
      <c r="P3899" s="5">
        <f t="shared" si="361"/>
        <v>44</v>
      </c>
      <c r="Q3899" t="str">
        <f t="shared" si="360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2"/>
        <v>33</v>
      </c>
      <c r="P3900" s="5">
        <f t="shared" si="361"/>
        <v>50.88</v>
      </c>
      <c r="Q3900" t="str">
        <f t="shared" si="360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2"/>
        <v>1</v>
      </c>
      <c r="P3901" s="5">
        <f t="shared" si="361"/>
        <v>62.5</v>
      </c>
      <c r="Q3901" t="str">
        <f t="shared" si="360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2"/>
        <v>5</v>
      </c>
      <c r="P3902" s="5">
        <f t="shared" si="361"/>
        <v>27</v>
      </c>
      <c r="Q3902" t="str">
        <f t="shared" ref="Q3902:Q3965" si="366">LEFT(N3902,LEN(N3902)-LEN(R3902)-1)</f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2"/>
        <v>1</v>
      </c>
      <c r="P3903" s="5">
        <f t="shared" si="361"/>
        <v>25</v>
      </c>
      <c r="Q3903" t="str">
        <f t="shared" si="366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2"/>
        <v>49</v>
      </c>
      <c r="P3904" s="5">
        <f t="shared" si="361"/>
        <v>47.26</v>
      </c>
      <c r="Q3904" t="str">
        <f t="shared" si="366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2"/>
        <v>0</v>
      </c>
      <c r="P3905" s="5" t="str">
        <f t="shared" si="361"/>
        <v>Canceled/NoBackers</v>
      </c>
      <c r="Q3905" t="str">
        <f t="shared" si="366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2"/>
        <v>0</v>
      </c>
      <c r="P3906" s="5">
        <f t="shared" ref="P3906:P3969" si="367">IFERROR(ROUND(E3906/L3906, 2),"Canceled/NoBackers")</f>
        <v>1.5</v>
      </c>
      <c r="Q3906" t="str">
        <f t="shared" si="366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8">ROUND((E3907/D3907)*100, 0)</f>
        <v>12</v>
      </c>
      <c r="P3907" s="5">
        <f t="shared" si="367"/>
        <v>24.71</v>
      </c>
      <c r="Q3907" t="str">
        <f t="shared" si="366"/>
        <v>theater</v>
      </c>
      <c r="R3907" t="str">
        <f t="shared" ref="R3907:R3970" si="369">RIGHT(N3907,LEN(N3907)-FIND("/",N3907))</f>
        <v>plays</v>
      </c>
      <c r="S3907" s="9">
        <f t="shared" si="364"/>
        <v>42124.623877314814</v>
      </c>
      <c r="T3907" s="9">
        <f t="shared" si="365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8"/>
        <v>67</v>
      </c>
      <c r="P3908" s="5">
        <f t="shared" si="367"/>
        <v>63.13</v>
      </c>
      <c r="Q3908" t="str">
        <f t="shared" si="366"/>
        <v>theater</v>
      </c>
      <c r="R3908" t="str">
        <f t="shared" si="369"/>
        <v>plays</v>
      </c>
      <c r="S3908" s="9">
        <f t="shared" ref="S3908:S3971" si="370">(((J3908/60)/60)/24)+DATE(1970,1,1)</f>
        <v>42143.917743055557</v>
      </c>
      <c r="T3908" s="9">
        <f t="shared" ref="T3908:T3971" si="371"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8"/>
        <v>15</v>
      </c>
      <c r="P3909" s="5">
        <f t="shared" si="367"/>
        <v>38.25</v>
      </c>
      <c r="Q3909" t="str">
        <f t="shared" si="366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8"/>
        <v>9</v>
      </c>
      <c r="P3910" s="5">
        <f t="shared" si="367"/>
        <v>16.25</v>
      </c>
      <c r="Q3910" t="str">
        <f t="shared" si="366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8"/>
        <v>0</v>
      </c>
      <c r="P3911" s="5">
        <f t="shared" si="367"/>
        <v>33.75</v>
      </c>
      <c r="Q3911" t="str">
        <f t="shared" si="366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8"/>
        <v>3</v>
      </c>
      <c r="P3912" s="5">
        <f t="shared" si="367"/>
        <v>61.67</v>
      </c>
      <c r="Q3912" t="str">
        <f t="shared" si="366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8"/>
        <v>37</v>
      </c>
      <c r="P3913" s="5">
        <f t="shared" si="367"/>
        <v>83.14</v>
      </c>
      <c r="Q3913" t="str">
        <f t="shared" si="366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8"/>
        <v>0</v>
      </c>
      <c r="P3914" s="5">
        <f t="shared" si="367"/>
        <v>1</v>
      </c>
      <c r="Q3914" t="str">
        <f t="shared" si="366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8"/>
        <v>10</v>
      </c>
      <c r="P3915" s="5">
        <f t="shared" si="367"/>
        <v>142.86000000000001</v>
      </c>
      <c r="Q3915" t="str">
        <f t="shared" si="366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8"/>
        <v>36</v>
      </c>
      <c r="P3916" s="5">
        <f t="shared" si="367"/>
        <v>33.67</v>
      </c>
      <c r="Q3916" t="str">
        <f t="shared" si="366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8"/>
        <v>0</v>
      </c>
      <c r="P3917" s="5">
        <f t="shared" si="367"/>
        <v>5</v>
      </c>
      <c r="Q3917" t="str">
        <f t="shared" si="366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8"/>
        <v>0</v>
      </c>
      <c r="P3918" s="5" t="str">
        <f t="shared" si="367"/>
        <v>Canceled/NoBackers</v>
      </c>
      <c r="Q3918" t="str">
        <f t="shared" si="366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8"/>
        <v>0</v>
      </c>
      <c r="P3919" s="5">
        <f t="shared" si="367"/>
        <v>10</v>
      </c>
      <c r="Q3919" t="str">
        <f t="shared" si="366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8"/>
        <v>0</v>
      </c>
      <c r="P3920" s="5">
        <f t="shared" si="367"/>
        <v>40</v>
      </c>
      <c r="Q3920" t="str">
        <f t="shared" si="366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8"/>
        <v>2</v>
      </c>
      <c r="P3921" s="5">
        <f t="shared" si="367"/>
        <v>30</v>
      </c>
      <c r="Q3921" t="str">
        <f t="shared" si="366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8"/>
        <v>5</v>
      </c>
      <c r="P3922" s="5">
        <f t="shared" si="367"/>
        <v>45</v>
      </c>
      <c r="Q3922" t="str">
        <f t="shared" si="366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8"/>
        <v>0</v>
      </c>
      <c r="P3923" s="5" t="str">
        <f t="shared" si="367"/>
        <v>Canceled/NoBackers</v>
      </c>
      <c r="Q3923" t="str">
        <f t="shared" si="366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8"/>
        <v>8</v>
      </c>
      <c r="P3924" s="5">
        <f t="shared" si="367"/>
        <v>10.17</v>
      </c>
      <c r="Q3924" t="str">
        <f t="shared" si="366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8"/>
        <v>12</v>
      </c>
      <c r="P3925" s="5">
        <f t="shared" si="367"/>
        <v>81.41</v>
      </c>
      <c r="Q3925" t="str">
        <f t="shared" si="366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8"/>
        <v>15</v>
      </c>
      <c r="P3926" s="5">
        <f t="shared" si="367"/>
        <v>57.25</v>
      </c>
      <c r="Q3926" t="str">
        <f t="shared" si="366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8"/>
        <v>10</v>
      </c>
      <c r="P3927" s="5">
        <f t="shared" si="367"/>
        <v>5</v>
      </c>
      <c r="Q3927" t="str">
        <f t="shared" si="366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8"/>
        <v>0</v>
      </c>
      <c r="P3928" s="5">
        <f t="shared" si="367"/>
        <v>15</v>
      </c>
      <c r="Q3928" t="str">
        <f t="shared" si="366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8"/>
        <v>1</v>
      </c>
      <c r="P3929" s="5">
        <f t="shared" si="367"/>
        <v>12.5</v>
      </c>
      <c r="Q3929" t="str">
        <f t="shared" si="366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8"/>
        <v>13</v>
      </c>
      <c r="P3930" s="5">
        <f t="shared" si="367"/>
        <v>93</v>
      </c>
      <c r="Q3930" t="str">
        <f t="shared" si="366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8"/>
        <v>2</v>
      </c>
      <c r="P3931" s="5">
        <f t="shared" si="367"/>
        <v>32.36</v>
      </c>
      <c r="Q3931" t="str">
        <f t="shared" si="366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8"/>
        <v>0</v>
      </c>
      <c r="P3932" s="5" t="str">
        <f t="shared" si="367"/>
        <v>Canceled/NoBackers</v>
      </c>
      <c r="Q3932" t="str">
        <f t="shared" si="366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8"/>
        <v>0</v>
      </c>
      <c r="P3933" s="5" t="str">
        <f t="shared" si="367"/>
        <v>Canceled/NoBackers</v>
      </c>
      <c r="Q3933" t="str">
        <f t="shared" si="366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8"/>
        <v>0</v>
      </c>
      <c r="P3934" s="5">
        <f t="shared" si="367"/>
        <v>1</v>
      </c>
      <c r="Q3934" t="str">
        <f t="shared" si="366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8"/>
        <v>16</v>
      </c>
      <c r="P3935" s="5">
        <f t="shared" si="367"/>
        <v>91.83</v>
      </c>
      <c r="Q3935" t="str">
        <f t="shared" si="366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8"/>
        <v>11</v>
      </c>
      <c r="P3936" s="5">
        <f t="shared" si="367"/>
        <v>45.83</v>
      </c>
      <c r="Q3936" t="str">
        <f t="shared" si="366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8"/>
        <v>44</v>
      </c>
      <c r="P3937" s="5">
        <f t="shared" si="367"/>
        <v>57.17</v>
      </c>
      <c r="Q3937" t="str">
        <f t="shared" si="366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8"/>
        <v>0</v>
      </c>
      <c r="P3938" s="5" t="str">
        <f t="shared" si="367"/>
        <v>Canceled/NoBackers</v>
      </c>
      <c r="Q3938" t="str">
        <f t="shared" si="366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8"/>
        <v>86</v>
      </c>
      <c r="P3939" s="5">
        <f t="shared" si="367"/>
        <v>248.5</v>
      </c>
      <c r="Q3939" t="str">
        <f t="shared" si="366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8"/>
        <v>12</v>
      </c>
      <c r="P3940" s="5">
        <f t="shared" si="367"/>
        <v>79.400000000000006</v>
      </c>
      <c r="Q3940" t="str">
        <f t="shared" si="366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8"/>
        <v>0</v>
      </c>
      <c r="P3941" s="5">
        <f t="shared" si="367"/>
        <v>5</v>
      </c>
      <c r="Q3941" t="str">
        <f t="shared" si="366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8"/>
        <v>0</v>
      </c>
      <c r="P3942" s="5">
        <f t="shared" si="367"/>
        <v>5.5</v>
      </c>
      <c r="Q3942" t="str">
        <f t="shared" si="366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8"/>
        <v>1</v>
      </c>
      <c r="P3943" s="5">
        <f t="shared" si="367"/>
        <v>25</v>
      </c>
      <c r="Q3943" t="str">
        <f t="shared" si="366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8"/>
        <v>0</v>
      </c>
      <c r="P3944" s="5" t="str">
        <f t="shared" si="367"/>
        <v>Canceled/NoBackers</v>
      </c>
      <c r="Q3944" t="str">
        <f t="shared" si="366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8"/>
        <v>36</v>
      </c>
      <c r="P3945" s="5">
        <f t="shared" si="367"/>
        <v>137.08000000000001</v>
      </c>
      <c r="Q3945" t="str">
        <f t="shared" si="366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8"/>
        <v>0</v>
      </c>
      <c r="P3946" s="5" t="str">
        <f t="shared" si="367"/>
        <v>Canceled/NoBackers</v>
      </c>
      <c r="Q3946" t="str">
        <f t="shared" si="366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8"/>
        <v>0</v>
      </c>
      <c r="P3947" s="5">
        <f t="shared" si="367"/>
        <v>5</v>
      </c>
      <c r="Q3947" t="str">
        <f t="shared" si="366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8"/>
        <v>3</v>
      </c>
      <c r="P3948" s="5">
        <f t="shared" si="367"/>
        <v>39</v>
      </c>
      <c r="Q3948" t="str">
        <f t="shared" si="366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8"/>
        <v>3</v>
      </c>
      <c r="P3949" s="5">
        <f t="shared" si="367"/>
        <v>50.5</v>
      </c>
      <c r="Q3949" t="str">
        <f t="shared" si="366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8"/>
        <v>0</v>
      </c>
      <c r="P3950" s="5" t="str">
        <f t="shared" si="367"/>
        <v>Canceled/NoBackers</v>
      </c>
      <c r="Q3950" t="str">
        <f t="shared" si="366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8"/>
        <v>16</v>
      </c>
      <c r="P3951" s="5">
        <f t="shared" si="367"/>
        <v>49.28</v>
      </c>
      <c r="Q3951" t="str">
        <f t="shared" si="366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8"/>
        <v>1</v>
      </c>
      <c r="P3952" s="5">
        <f t="shared" si="367"/>
        <v>25</v>
      </c>
      <c r="Q3952" t="str">
        <f t="shared" si="366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8"/>
        <v>0</v>
      </c>
      <c r="P3953" s="5">
        <f t="shared" si="367"/>
        <v>1</v>
      </c>
      <c r="Q3953" t="str">
        <f t="shared" si="366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8"/>
        <v>0</v>
      </c>
      <c r="P3954" s="5">
        <f t="shared" si="367"/>
        <v>25</v>
      </c>
      <c r="Q3954" t="str">
        <f t="shared" si="366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8"/>
        <v>0</v>
      </c>
      <c r="P3955" s="5" t="str">
        <f t="shared" si="367"/>
        <v>Canceled/NoBackers</v>
      </c>
      <c r="Q3955" t="str">
        <f t="shared" si="366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8"/>
        <v>0</v>
      </c>
      <c r="P3956" s="5" t="str">
        <f t="shared" si="367"/>
        <v>Canceled/NoBackers</v>
      </c>
      <c r="Q3956" t="str">
        <f t="shared" si="366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8"/>
        <v>24</v>
      </c>
      <c r="P3957" s="5">
        <f t="shared" si="367"/>
        <v>53.13</v>
      </c>
      <c r="Q3957" t="str">
        <f t="shared" si="366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8"/>
        <v>0</v>
      </c>
      <c r="P3958" s="5" t="str">
        <f t="shared" si="367"/>
        <v>Canceled/NoBackers</v>
      </c>
      <c r="Q3958" t="str">
        <f t="shared" si="366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8"/>
        <v>0</v>
      </c>
      <c r="P3959" s="5">
        <f t="shared" si="367"/>
        <v>7</v>
      </c>
      <c r="Q3959" t="str">
        <f t="shared" si="366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8"/>
        <v>32</v>
      </c>
      <c r="P3960" s="5">
        <f t="shared" si="367"/>
        <v>40.06</v>
      </c>
      <c r="Q3960" t="str">
        <f t="shared" si="366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8"/>
        <v>24</v>
      </c>
      <c r="P3961" s="5">
        <f t="shared" si="367"/>
        <v>24.33</v>
      </c>
      <c r="Q3961" t="str">
        <f t="shared" si="366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8"/>
        <v>2</v>
      </c>
      <c r="P3962" s="5">
        <f t="shared" si="367"/>
        <v>11.25</v>
      </c>
      <c r="Q3962" t="str">
        <f t="shared" si="366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8"/>
        <v>0</v>
      </c>
      <c r="P3963" s="5">
        <f t="shared" si="367"/>
        <v>10.5</v>
      </c>
      <c r="Q3963" t="str">
        <f t="shared" si="366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8"/>
        <v>3</v>
      </c>
      <c r="P3964" s="5">
        <f t="shared" si="367"/>
        <v>15</v>
      </c>
      <c r="Q3964" t="str">
        <f t="shared" si="366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8"/>
        <v>0</v>
      </c>
      <c r="P3965" s="5" t="str">
        <f t="shared" si="367"/>
        <v>Canceled/NoBackers</v>
      </c>
      <c r="Q3965" t="str">
        <f t="shared" si="366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8"/>
        <v>6</v>
      </c>
      <c r="P3966" s="5">
        <f t="shared" si="367"/>
        <v>42</v>
      </c>
      <c r="Q3966" t="str">
        <f t="shared" ref="Q3966:Q4029" si="372">LEFT(N3966,LEN(N3966)-LEN(R3966)-1)</f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8"/>
        <v>14</v>
      </c>
      <c r="P3967" s="5">
        <f t="shared" si="367"/>
        <v>71.25</v>
      </c>
      <c r="Q3967" t="str">
        <f t="shared" si="372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8"/>
        <v>1</v>
      </c>
      <c r="P3968" s="5">
        <f t="shared" si="367"/>
        <v>22.5</v>
      </c>
      <c r="Q3968" t="str">
        <f t="shared" si="372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8"/>
        <v>24</v>
      </c>
      <c r="P3969" s="5">
        <f t="shared" si="367"/>
        <v>41</v>
      </c>
      <c r="Q3969" t="str">
        <f t="shared" si="372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8"/>
        <v>11</v>
      </c>
      <c r="P3970" s="5">
        <f t="shared" ref="P3970:P4033" si="373">IFERROR(ROUND(E3970/L3970, 2),"Canceled/NoBackers")</f>
        <v>47.91</v>
      </c>
      <c r="Q3970" t="str">
        <f t="shared" si="372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4">ROUND((E3971/D3971)*100, 0)</f>
        <v>7</v>
      </c>
      <c r="P3971" s="5">
        <f t="shared" si="373"/>
        <v>35.17</v>
      </c>
      <c r="Q3971" t="str">
        <f t="shared" si="372"/>
        <v>theater</v>
      </c>
      <c r="R3971" t="str">
        <f t="shared" ref="R3971:R4034" si="375">RIGHT(N3971,LEN(N3971)-FIND("/",N3971))</f>
        <v>plays</v>
      </c>
      <c r="S3971" s="9">
        <f t="shared" si="370"/>
        <v>42601.854699074072</v>
      </c>
      <c r="T3971" s="9">
        <f t="shared" si="37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4"/>
        <v>0</v>
      </c>
      <c r="P3972" s="5">
        <f t="shared" si="373"/>
        <v>5.5</v>
      </c>
      <c r="Q3972" t="str">
        <f t="shared" si="372"/>
        <v>theater</v>
      </c>
      <c r="R3972" t="str">
        <f t="shared" si="375"/>
        <v>plays</v>
      </c>
      <c r="S3972" s="9">
        <f t="shared" ref="S3972:S4035" si="376">(((J3972/60)/60)/24)+DATE(1970,1,1)</f>
        <v>42447.863553240735</v>
      </c>
      <c r="T3972" s="9">
        <f t="shared" ref="T3972:T4035" si="377"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4"/>
        <v>1</v>
      </c>
      <c r="P3973" s="5">
        <f t="shared" si="373"/>
        <v>22.67</v>
      </c>
      <c r="Q3973" t="str">
        <f t="shared" si="372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4"/>
        <v>21</v>
      </c>
      <c r="P3974" s="5">
        <f t="shared" si="373"/>
        <v>26.38</v>
      </c>
      <c r="Q3974" t="str">
        <f t="shared" si="372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4"/>
        <v>78</v>
      </c>
      <c r="P3975" s="5">
        <f t="shared" si="373"/>
        <v>105.54</v>
      </c>
      <c r="Q3975" t="str">
        <f t="shared" si="372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4"/>
        <v>32</v>
      </c>
      <c r="P3976" s="5">
        <f t="shared" si="373"/>
        <v>29.09</v>
      </c>
      <c r="Q3976" t="str">
        <f t="shared" si="372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4"/>
        <v>0</v>
      </c>
      <c r="P3977" s="5" t="str">
        <f t="shared" si="373"/>
        <v>Canceled/NoBackers</v>
      </c>
      <c r="Q3977" t="str">
        <f t="shared" si="372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4"/>
        <v>48</v>
      </c>
      <c r="P3978" s="5">
        <f t="shared" si="373"/>
        <v>62</v>
      </c>
      <c r="Q3978" t="str">
        <f t="shared" si="372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4"/>
        <v>1</v>
      </c>
      <c r="P3979" s="5">
        <f t="shared" si="373"/>
        <v>217.5</v>
      </c>
      <c r="Q3979" t="str">
        <f t="shared" si="372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4"/>
        <v>11</v>
      </c>
      <c r="P3980" s="5">
        <f t="shared" si="373"/>
        <v>26.75</v>
      </c>
      <c r="Q3980" t="str">
        <f t="shared" si="372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4"/>
        <v>2</v>
      </c>
      <c r="P3981" s="5">
        <f t="shared" si="373"/>
        <v>18.329999999999998</v>
      </c>
      <c r="Q3981" t="str">
        <f t="shared" si="372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4"/>
        <v>18</v>
      </c>
      <c r="P3982" s="5">
        <f t="shared" si="373"/>
        <v>64.290000000000006</v>
      </c>
      <c r="Q3982" t="str">
        <f t="shared" si="372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4"/>
        <v>4</v>
      </c>
      <c r="P3983" s="5">
        <f t="shared" si="373"/>
        <v>175</v>
      </c>
      <c r="Q3983" t="str">
        <f t="shared" si="372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4"/>
        <v>20</v>
      </c>
      <c r="P3984" s="5">
        <f t="shared" si="373"/>
        <v>34</v>
      </c>
      <c r="Q3984" t="str">
        <f t="shared" si="372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4"/>
        <v>35</v>
      </c>
      <c r="P3985" s="5">
        <f t="shared" si="373"/>
        <v>84.28</v>
      </c>
      <c r="Q3985" t="str">
        <f t="shared" si="372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4"/>
        <v>6</v>
      </c>
      <c r="P3986" s="5">
        <f t="shared" si="373"/>
        <v>9.5</v>
      </c>
      <c r="Q3986" t="str">
        <f t="shared" si="372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4"/>
        <v>32</v>
      </c>
      <c r="P3987" s="5">
        <f t="shared" si="373"/>
        <v>33.74</v>
      </c>
      <c r="Q3987" t="str">
        <f t="shared" si="372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4"/>
        <v>10</v>
      </c>
      <c r="P3988" s="5">
        <f t="shared" si="373"/>
        <v>37.54</v>
      </c>
      <c r="Q3988" t="str">
        <f t="shared" si="372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4"/>
        <v>38</v>
      </c>
      <c r="P3989" s="5">
        <f t="shared" si="373"/>
        <v>11.62</v>
      </c>
      <c r="Q3989" t="str">
        <f t="shared" si="372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4"/>
        <v>2</v>
      </c>
      <c r="P3990" s="5">
        <f t="shared" si="373"/>
        <v>8</v>
      </c>
      <c r="Q3990" t="str">
        <f t="shared" si="372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4"/>
        <v>0</v>
      </c>
      <c r="P3991" s="5" t="str">
        <f t="shared" si="373"/>
        <v>Canceled/NoBackers</v>
      </c>
      <c r="Q3991" t="str">
        <f t="shared" si="372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4"/>
        <v>4</v>
      </c>
      <c r="P3992" s="5">
        <f t="shared" si="373"/>
        <v>23</v>
      </c>
      <c r="Q3992" t="str">
        <f t="shared" si="372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4"/>
        <v>20</v>
      </c>
      <c r="P3993" s="5">
        <f t="shared" si="373"/>
        <v>100</v>
      </c>
      <c r="Q3993" t="str">
        <f t="shared" si="372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4"/>
        <v>5</v>
      </c>
      <c r="P3994" s="5">
        <f t="shared" si="373"/>
        <v>60.11</v>
      </c>
      <c r="Q3994" t="str">
        <f t="shared" si="372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4"/>
        <v>0</v>
      </c>
      <c r="P3995" s="5">
        <f t="shared" si="373"/>
        <v>3</v>
      </c>
      <c r="Q3995" t="str">
        <f t="shared" si="372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4"/>
        <v>0</v>
      </c>
      <c r="P3996" s="5">
        <f t="shared" si="373"/>
        <v>5</v>
      </c>
      <c r="Q3996" t="str">
        <f t="shared" si="372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4"/>
        <v>35</v>
      </c>
      <c r="P3997" s="5">
        <f t="shared" si="373"/>
        <v>17.5</v>
      </c>
      <c r="Q3997" t="str">
        <f t="shared" si="372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4"/>
        <v>17</v>
      </c>
      <c r="P3998" s="5">
        <f t="shared" si="373"/>
        <v>29.24</v>
      </c>
      <c r="Q3998" t="str">
        <f t="shared" si="372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4"/>
        <v>0</v>
      </c>
      <c r="P3999" s="5" t="str">
        <f t="shared" si="373"/>
        <v>Canceled/NoBackers</v>
      </c>
      <c r="Q3999" t="str">
        <f t="shared" si="372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4"/>
        <v>57</v>
      </c>
      <c r="P4000" s="5">
        <f t="shared" si="373"/>
        <v>59.58</v>
      </c>
      <c r="Q4000" t="str">
        <f t="shared" si="372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4"/>
        <v>17</v>
      </c>
      <c r="P4001" s="5">
        <f t="shared" si="373"/>
        <v>82.57</v>
      </c>
      <c r="Q4001" t="str">
        <f t="shared" si="372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4"/>
        <v>0</v>
      </c>
      <c r="P4002" s="5">
        <f t="shared" si="373"/>
        <v>10</v>
      </c>
      <c r="Q4002" t="str">
        <f t="shared" si="372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4"/>
        <v>38</v>
      </c>
      <c r="P4003" s="5">
        <f t="shared" si="373"/>
        <v>32.36</v>
      </c>
      <c r="Q4003" t="str">
        <f t="shared" si="372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4"/>
        <v>2</v>
      </c>
      <c r="P4004" s="5">
        <f t="shared" si="373"/>
        <v>5.75</v>
      </c>
      <c r="Q4004" t="str">
        <f t="shared" si="372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4"/>
        <v>10</v>
      </c>
      <c r="P4005" s="5">
        <f t="shared" si="373"/>
        <v>100.5</v>
      </c>
      <c r="Q4005" t="str">
        <f t="shared" si="372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4"/>
        <v>0</v>
      </c>
      <c r="P4006" s="5">
        <f t="shared" si="373"/>
        <v>1</v>
      </c>
      <c r="Q4006" t="str">
        <f t="shared" si="372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4"/>
        <v>1</v>
      </c>
      <c r="P4007" s="5">
        <f t="shared" si="373"/>
        <v>20</v>
      </c>
      <c r="Q4007" t="str">
        <f t="shared" si="372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4"/>
        <v>0</v>
      </c>
      <c r="P4008" s="5">
        <f t="shared" si="373"/>
        <v>2</v>
      </c>
      <c r="Q4008" t="str">
        <f t="shared" si="372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4"/>
        <v>0</v>
      </c>
      <c r="P4009" s="5">
        <f t="shared" si="373"/>
        <v>5</v>
      </c>
      <c r="Q4009" t="str">
        <f t="shared" si="372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4"/>
        <v>6</v>
      </c>
      <c r="P4010" s="5">
        <f t="shared" si="373"/>
        <v>15</v>
      </c>
      <c r="Q4010" t="str">
        <f t="shared" si="372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4"/>
        <v>4</v>
      </c>
      <c r="P4011" s="5">
        <f t="shared" si="373"/>
        <v>25</v>
      </c>
      <c r="Q4011" t="str">
        <f t="shared" si="372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4"/>
        <v>24</v>
      </c>
      <c r="P4012" s="5">
        <f t="shared" si="373"/>
        <v>45.84</v>
      </c>
      <c r="Q4012" t="str">
        <f t="shared" si="372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4"/>
        <v>8</v>
      </c>
      <c r="P4013" s="5">
        <f t="shared" si="373"/>
        <v>4.75</v>
      </c>
      <c r="Q4013" t="str">
        <f t="shared" si="372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4"/>
        <v>0</v>
      </c>
      <c r="P4014" s="5" t="str">
        <f t="shared" si="373"/>
        <v>Canceled/NoBackers</v>
      </c>
      <c r="Q4014" t="str">
        <f t="shared" si="372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4"/>
        <v>1</v>
      </c>
      <c r="P4015" s="5">
        <f t="shared" si="373"/>
        <v>13</v>
      </c>
      <c r="Q4015" t="str">
        <f t="shared" si="372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4"/>
        <v>0</v>
      </c>
      <c r="P4016" s="5" t="str">
        <f t="shared" si="373"/>
        <v>Canceled/NoBackers</v>
      </c>
      <c r="Q4016" t="str">
        <f t="shared" si="372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4"/>
        <v>0</v>
      </c>
      <c r="P4017" s="5">
        <f t="shared" si="373"/>
        <v>1</v>
      </c>
      <c r="Q4017" t="str">
        <f t="shared" si="372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4"/>
        <v>14</v>
      </c>
      <c r="P4018" s="5">
        <f t="shared" si="373"/>
        <v>10</v>
      </c>
      <c r="Q4018" t="str">
        <f t="shared" si="372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4"/>
        <v>1</v>
      </c>
      <c r="P4019" s="5">
        <f t="shared" si="373"/>
        <v>52.5</v>
      </c>
      <c r="Q4019" t="str">
        <f t="shared" si="372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4"/>
        <v>9</v>
      </c>
      <c r="P4020" s="5">
        <f t="shared" si="373"/>
        <v>32.5</v>
      </c>
      <c r="Q4020" t="str">
        <f t="shared" si="372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4"/>
        <v>1</v>
      </c>
      <c r="P4021" s="5">
        <f t="shared" si="373"/>
        <v>7.25</v>
      </c>
      <c r="Q4021" t="str">
        <f t="shared" si="372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4"/>
        <v>17</v>
      </c>
      <c r="P4022" s="5">
        <f t="shared" si="373"/>
        <v>33.33</v>
      </c>
      <c r="Q4022" t="str">
        <f t="shared" si="372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4"/>
        <v>1</v>
      </c>
      <c r="P4023" s="5">
        <f t="shared" si="373"/>
        <v>62.5</v>
      </c>
      <c r="Q4023" t="str">
        <f t="shared" si="372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4"/>
        <v>70</v>
      </c>
      <c r="P4024" s="5">
        <f t="shared" si="373"/>
        <v>63.56</v>
      </c>
      <c r="Q4024" t="str">
        <f t="shared" si="372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4"/>
        <v>0</v>
      </c>
      <c r="P4025" s="5" t="str">
        <f t="shared" si="373"/>
        <v>Canceled/NoBackers</v>
      </c>
      <c r="Q4025" t="str">
        <f t="shared" si="372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4"/>
        <v>1</v>
      </c>
      <c r="P4026" s="5">
        <f t="shared" si="373"/>
        <v>10</v>
      </c>
      <c r="Q4026" t="str">
        <f t="shared" si="372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4"/>
        <v>5</v>
      </c>
      <c r="P4027" s="5">
        <f t="shared" si="373"/>
        <v>62.5</v>
      </c>
      <c r="Q4027" t="str">
        <f t="shared" si="372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4"/>
        <v>0</v>
      </c>
      <c r="P4028" s="5" t="str">
        <f t="shared" si="373"/>
        <v>Canceled/NoBackers</v>
      </c>
      <c r="Q4028" t="str">
        <f t="shared" si="372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4"/>
        <v>7</v>
      </c>
      <c r="P4029" s="5">
        <f t="shared" si="373"/>
        <v>30.71</v>
      </c>
      <c r="Q4029" t="str">
        <f t="shared" si="372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4"/>
        <v>28</v>
      </c>
      <c r="P4030" s="5">
        <f t="shared" si="373"/>
        <v>51</v>
      </c>
      <c r="Q4030" t="str">
        <f t="shared" ref="Q4030:Q4093" si="378">LEFT(N4030,LEN(N4030)-LEN(R4030)-1)</f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4"/>
        <v>0</v>
      </c>
      <c r="P4031" s="5" t="str">
        <f t="shared" si="373"/>
        <v>Canceled/NoBackers</v>
      </c>
      <c r="Q4031" t="str">
        <f t="shared" si="378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4"/>
        <v>16</v>
      </c>
      <c r="P4032" s="5">
        <f t="shared" si="373"/>
        <v>66.67</v>
      </c>
      <c r="Q4032" t="str">
        <f t="shared" si="378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4"/>
        <v>0</v>
      </c>
      <c r="P4033" s="5" t="str">
        <f t="shared" si="373"/>
        <v>Canceled/NoBackers</v>
      </c>
      <c r="Q4033" t="str">
        <f t="shared" si="378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4"/>
        <v>7</v>
      </c>
      <c r="P4034" s="5">
        <f t="shared" ref="P4034:P4097" si="379">IFERROR(ROUND(E4034/L4034, 2),"Canceled/NoBackers")</f>
        <v>59</v>
      </c>
      <c r="Q4034" t="str">
        <f t="shared" si="378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0">ROUND((E4035/D4035)*100, 0)</f>
        <v>26</v>
      </c>
      <c r="P4035" s="5">
        <f t="shared" si="379"/>
        <v>65.34</v>
      </c>
      <c r="Q4035" t="str">
        <f t="shared" si="378"/>
        <v>theater</v>
      </c>
      <c r="R4035" t="str">
        <f t="shared" ref="R4035:R4098" si="381">RIGHT(N4035,LEN(N4035)-FIND("/",N4035))</f>
        <v>plays</v>
      </c>
      <c r="S4035" s="9">
        <f t="shared" si="376"/>
        <v>42614.268796296295</v>
      </c>
      <c r="T4035" s="9">
        <f t="shared" si="377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0"/>
        <v>1</v>
      </c>
      <c r="P4036" s="5">
        <f t="shared" si="379"/>
        <v>100</v>
      </c>
      <c r="Q4036" t="str">
        <f t="shared" si="378"/>
        <v>theater</v>
      </c>
      <c r="R4036" t="str">
        <f t="shared" si="381"/>
        <v>plays</v>
      </c>
      <c r="S4036" s="9">
        <f t="shared" ref="S4036:S4099" si="382">(((J4036/60)/60)/24)+DATE(1970,1,1)</f>
        <v>42067.947337962964</v>
      </c>
      <c r="T4036" s="9">
        <f t="shared" ref="T4036:T4099" si="383"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0"/>
        <v>37</v>
      </c>
      <c r="P4037" s="5">
        <f t="shared" si="379"/>
        <v>147.4</v>
      </c>
      <c r="Q4037" t="str">
        <f t="shared" si="378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0"/>
        <v>47</v>
      </c>
      <c r="P4038" s="5">
        <f t="shared" si="379"/>
        <v>166.06</v>
      </c>
      <c r="Q4038" t="str">
        <f t="shared" si="378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0"/>
        <v>11</v>
      </c>
      <c r="P4039" s="5">
        <f t="shared" si="379"/>
        <v>40</v>
      </c>
      <c r="Q4039" t="str">
        <f t="shared" si="378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0"/>
        <v>12</v>
      </c>
      <c r="P4040" s="5">
        <f t="shared" si="379"/>
        <v>75.25</v>
      </c>
      <c r="Q4040" t="str">
        <f t="shared" si="378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0"/>
        <v>60</v>
      </c>
      <c r="P4041" s="5">
        <f t="shared" si="379"/>
        <v>60</v>
      </c>
      <c r="Q4041" t="str">
        <f t="shared" si="378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0"/>
        <v>31</v>
      </c>
      <c r="P4042" s="5">
        <f t="shared" si="379"/>
        <v>1250</v>
      </c>
      <c r="Q4042" t="str">
        <f t="shared" si="378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0"/>
        <v>0</v>
      </c>
      <c r="P4043" s="5">
        <f t="shared" si="379"/>
        <v>10.5</v>
      </c>
      <c r="Q4043" t="str">
        <f t="shared" si="378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0"/>
        <v>0</v>
      </c>
      <c r="P4044" s="5">
        <f t="shared" si="379"/>
        <v>7</v>
      </c>
      <c r="Q4044" t="str">
        <f t="shared" si="378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0"/>
        <v>0</v>
      </c>
      <c r="P4045" s="5" t="str">
        <f t="shared" si="379"/>
        <v>Canceled/NoBackers</v>
      </c>
      <c r="Q4045" t="str">
        <f t="shared" si="378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0"/>
        <v>38</v>
      </c>
      <c r="P4046" s="5">
        <f t="shared" si="379"/>
        <v>56.25</v>
      </c>
      <c r="Q4046" t="str">
        <f t="shared" si="378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0"/>
        <v>0</v>
      </c>
      <c r="P4047" s="5">
        <f t="shared" si="379"/>
        <v>1</v>
      </c>
      <c r="Q4047" t="str">
        <f t="shared" si="378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0"/>
        <v>8</v>
      </c>
      <c r="P4048" s="5">
        <f t="shared" si="379"/>
        <v>38.33</v>
      </c>
      <c r="Q4048" t="str">
        <f t="shared" si="378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0"/>
        <v>2</v>
      </c>
      <c r="P4049" s="5">
        <f t="shared" si="379"/>
        <v>27.5</v>
      </c>
      <c r="Q4049" t="str">
        <f t="shared" si="378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0"/>
        <v>18</v>
      </c>
      <c r="P4050" s="5">
        <f t="shared" si="379"/>
        <v>32.979999999999997</v>
      </c>
      <c r="Q4050" t="str">
        <f t="shared" si="378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0"/>
        <v>0</v>
      </c>
      <c r="P4051" s="5">
        <f t="shared" si="379"/>
        <v>16</v>
      </c>
      <c r="Q4051" t="str">
        <f t="shared" si="378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0"/>
        <v>0</v>
      </c>
      <c r="P4052" s="5">
        <f t="shared" si="379"/>
        <v>1</v>
      </c>
      <c r="Q4052" t="str">
        <f t="shared" si="378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0"/>
        <v>0</v>
      </c>
      <c r="P4053" s="5" t="str">
        <f t="shared" si="379"/>
        <v>Canceled/NoBackers</v>
      </c>
      <c r="Q4053" t="str">
        <f t="shared" si="378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0"/>
        <v>38</v>
      </c>
      <c r="P4054" s="5">
        <f t="shared" si="379"/>
        <v>86.62</v>
      </c>
      <c r="Q4054" t="str">
        <f t="shared" si="378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0"/>
        <v>22</v>
      </c>
      <c r="P4055" s="5">
        <f t="shared" si="379"/>
        <v>55</v>
      </c>
      <c r="Q4055" t="str">
        <f t="shared" si="378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0"/>
        <v>0</v>
      </c>
      <c r="P4056" s="5" t="str">
        <f t="shared" si="379"/>
        <v>Canceled/NoBackers</v>
      </c>
      <c r="Q4056" t="str">
        <f t="shared" si="378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0"/>
        <v>18</v>
      </c>
      <c r="P4057" s="5">
        <f t="shared" si="379"/>
        <v>41.95</v>
      </c>
      <c r="Q4057" t="str">
        <f t="shared" si="378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0"/>
        <v>53</v>
      </c>
      <c r="P4058" s="5">
        <f t="shared" si="379"/>
        <v>88.33</v>
      </c>
      <c r="Q4058" t="str">
        <f t="shared" si="378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0"/>
        <v>22</v>
      </c>
      <c r="P4059" s="5">
        <f t="shared" si="379"/>
        <v>129.16999999999999</v>
      </c>
      <c r="Q4059" t="str">
        <f t="shared" si="378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0"/>
        <v>3</v>
      </c>
      <c r="P4060" s="5">
        <f t="shared" si="379"/>
        <v>23.75</v>
      </c>
      <c r="Q4060" t="str">
        <f t="shared" si="378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0"/>
        <v>3</v>
      </c>
      <c r="P4061" s="5">
        <f t="shared" si="379"/>
        <v>35.71</v>
      </c>
      <c r="Q4061" t="str">
        <f t="shared" si="378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0"/>
        <v>3</v>
      </c>
      <c r="P4062" s="5">
        <f t="shared" si="379"/>
        <v>57</v>
      </c>
      <c r="Q4062" t="str">
        <f t="shared" si="378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0"/>
        <v>0</v>
      </c>
      <c r="P4063" s="5" t="str">
        <f t="shared" si="379"/>
        <v>Canceled/NoBackers</v>
      </c>
      <c r="Q4063" t="str">
        <f t="shared" si="378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0"/>
        <v>2</v>
      </c>
      <c r="P4064" s="5">
        <f t="shared" si="379"/>
        <v>163.33000000000001</v>
      </c>
      <c r="Q4064" t="str">
        <f t="shared" si="378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0"/>
        <v>1</v>
      </c>
      <c r="P4065" s="5">
        <f t="shared" si="379"/>
        <v>15</v>
      </c>
      <c r="Q4065" t="str">
        <f t="shared" si="378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0"/>
        <v>19</v>
      </c>
      <c r="P4066" s="5">
        <f t="shared" si="379"/>
        <v>64.17</v>
      </c>
      <c r="Q4066" t="str">
        <f t="shared" si="378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0"/>
        <v>1</v>
      </c>
      <c r="P4067" s="5">
        <f t="shared" si="379"/>
        <v>6.75</v>
      </c>
      <c r="Q4067" t="str">
        <f t="shared" si="378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0"/>
        <v>0</v>
      </c>
      <c r="P4068" s="5">
        <f t="shared" si="379"/>
        <v>25</v>
      </c>
      <c r="Q4068" t="str">
        <f t="shared" si="378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0"/>
        <v>61</v>
      </c>
      <c r="P4069" s="5">
        <f t="shared" si="379"/>
        <v>179.12</v>
      </c>
      <c r="Q4069" t="str">
        <f t="shared" si="378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0"/>
        <v>1</v>
      </c>
      <c r="P4070" s="5">
        <f t="shared" si="379"/>
        <v>34.950000000000003</v>
      </c>
      <c r="Q4070" t="str">
        <f t="shared" si="378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0"/>
        <v>34</v>
      </c>
      <c r="P4071" s="5">
        <f t="shared" si="379"/>
        <v>33.08</v>
      </c>
      <c r="Q4071" t="str">
        <f t="shared" si="378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0"/>
        <v>17</v>
      </c>
      <c r="P4072" s="5">
        <f t="shared" si="379"/>
        <v>27.5</v>
      </c>
      <c r="Q4072" t="str">
        <f t="shared" si="378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0"/>
        <v>0</v>
      </c>
      <c r="P4073" s="5" t="str">
        <f t="shared" si="379"/>
        <v>Canceled/NoBackers</v>
      </c>
      <c r="Q4073" t="str">
        <f t="shared" si="378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0"/>
        <v>0</v>
      </c>
      <c r="P4074" s="5">
        <f t="shared" si="379"/>
        <v>2</v>
      </c>
      <c r="Q4074" t="str">
        <f t="shared" si="378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0"/>
        <v>1</v>
      </c>
      <c r="P4075" s="5">
        <f t="shared" si="379"/>
        <v>18.5</v>
      </c>
      <c r="Q4075" t="str">
        <f t="shared" si="378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0"/>
        <v>27</v>
      </c>
      <c r="P4076" s="5">
        <f t="shared" si="379"/>
        <v>35</v>
      </c>
      <c r="Q4076" t="str">
        <f t="shared" si="378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0"/>
        <v>29</v>
      </c>
      <c r="P4077" s="5">
        <f t="shared" si="379"/>
        <v>44.31</v>
      </c>
      <c r="Q4077" t="str">
        <f t="shared" si="378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0"/>
        <v>0</v>
      </c>
      <c r="P4078" s="5" t="str">
        <f t="shared" si="379"/>
        <v>Canceled/NoBackers</v>
      </c>
      <c r="Q4078" t="str">
        <f t="shared" si="378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0"/>
        <v>9</v>
      </c>
      <c r="P4079" s="5">
        <f t="shared" si="379"/>
        <v>222.5</v>
      </c>
      <c r="Q4079" t="str">
        <f t="shared" si="378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0"/>
        <v>0</v>
      </c>
      <c r="P4080" s="5" t="str">
        <f t="shared" si="379"/>
        <v>Canceled/NoBackers</v>
      </c>
      <c r="Q4080" t="str">
        <f t="shared" si="378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0"/>
        <v>0</v>
      </c>
      <c r="P4081" s="5">
        <f t="shared" si="379"/>
        <v>5</v>
      </c>
      <c r="Q4081" t="str">
        <f t="shared" si="378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0"/>
        <v>0</v>
      </c>
      <c r="P4082" s="5" t="str">
        <f t="shared" si="379"/>
        <v>Canceled/NoBackers</v>
      </c>
      <c r="Q4082" t="str">
        <f t="shared" si="378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0"/>
        <v>16</v>
      </c>
      <c r="P4083" s="5">
        <f t="shared" si="379"/>
        <v>29.17</v>
      </c>
      <c r="Q4083" t="str">
        <f t="shared" si="378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0"/>
        <v>2</v>
      </c>
      <c r="P4084" s="5">
        <f t="shared" si="379"/>
        <v>1.5</v>
      </c>
      <c r="Q4084" t="str">
        <f t="shared" si="378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0"/>
        <v>22</v>
      </c>
      <c r="P4085" s="5">
        <f t="shared" si="379"/>
        <v>126.5</v>
      </c>
      <c r="Q4085" t="str">
        <f t="shared" si="378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0"/>
        <v>0</v>
      </c>
      <c r="P4086" s="5">
        <f t="shared" si="379"/>
        <v>10</v>
      </c>
      <c r="Q4086" t="str">
        <f t="shared" si="378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0"/>
        <v>0</v>
      </c>
      <c r="P4087" s="5">
        <f t="shared" si="379"/>
        <v>10</v>
      </c>
      <c r="Q4087" t="str">
        <f t="shared" si="378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0"/>
        <v>5</v>
      </c>
      <c r="P4088" s="5">
        <f t="shared" si="379"/>
        <v>9.4</v>
      </c>
      <c r="Q4088" t="str">
        <f t="shared" si="378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0"/>
        <v>0</v>
      </c>
      <c r="P4089" s="5" t="str">
        <f t="shared" si="379"/>
        <v>Canceled/NoBackers</v>
      </c>
      <c r="Q4089" t="str">
        <f t="shared" si="378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0"/>
        <v>11</v>
      </c>
      <c r="P4090" s="5">
        <f t="shared" si="379"/>
        <v>72</v>
      </c>
      <c r="Q4090" t="str">
        <f t="shared" si="378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0"/>
        <v>5</v>
      </c>
      <c r="P4091" s="5">
        <f t="shared" si="379"/>
        <v>30</v>
      </c>
      <c r="Q4091" t="str">
        <f t="shared" si="378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0"/>
        <v>3</v>
      </c>
      <c r="P4092" s="5">
        <f t="shared" si="379"/>
        <v>10.67</v>
      </c>
      <c r="Q4092" t="str">
        <f t="shared" si="378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0"/>
        <v>13</v>
      </c>
      <c r="P4093" s="5">
        <f t="shared" si="379"/>
        <v>25.5</v>
      </c>
      <c r="Q4093" t="str">
        <f t="shared" si="378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0"/>
        <v>0</v>
      </c>
      <c r="P4094" s="5">
        <f t="shared" si="379"/>
        <v>20</v>
      </c>
      <c r="Q4094" t="str">
        <f t="shared" ref="Q4094:Q4115" si="384">LEFT(N4094,LEN(N4094)-LEN(R4094)-1)</f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0"/>
        <v>2</v>
      </c>
      <c r="P4095" s="5">
        <f t="shared" si="379"/>
        <v>15</v>
      </c>
      <c r="Q4095" t="str">
        <f t="shared" si="384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0"/>
        <v>37</v>
      </c>
      <c r="P4096" s="5">
        <f t="shared" si="379"/>
        <v>91.25</v>
      </c>
      <c r="Q4096" t="str">
        <f t="shared" si="384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0"/>
        <v>3</v>
      </c>
      <c r="P4097" s="5">
        <f t="shared" si="379"/>
        <v>800</v>
      </c>
      <c r="Q4097" t="str">
        <f t="shared" si="384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0"/>
        <v>11</v>
      </c>
      <c r="P4098" s="5">
        <f t="shared" ref="P4098:P4115" si="385">IFERROR(ROUND(E4098/L4098, 2),"Canceled/NoBackers")</f>
        <v>80</v>
      </c>
      <c r="Q4098" t="str">
        <f t="shared" si="384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6">ROUND((E4099/D4099)*100, 0)</f>
        <v>0</v>
      </c>
      <c r="P4099" s="5" t="str">
        <f t="shared" si="385"/>
        <v>Canceled/NoBackers</v>
      </c>
      <c r="Q4099" t="str">
        <f t="shared" si="384"/>
        <v>theater</v>
      </c>
      <c r="R4099" t="str">
        <f t="shared" ref="R4099:R4115" si="387">RIGHT(N4099,LEN(N4099)-FIND("/",N4099))</f>
        <v>plays</v>
      </c>
      <c r="S4099" s="9">
        <f t="shared" si="382"/>
        <v>42344.824502314819</v>
      </c>
      <c r="T4099" s="9">
        <f t="shared" si="383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6"/>
        <v>0</v>
      </c>
      <c r="P4100" s="5" t="str">
        <f t="shared" si="385"/>
        <v>Canceled/NoBackers</v>
      </c>
      <c r="Q4100" t="str">
        <f t="shared" si="384"/>
        <v>theater</v>
      </c>
      <c r="R4100" t="str">
        <f t="shared" si="387"/>
        <v>plays</v>
      </c>
      <c r="S4100" s="9">
        <f t="shared" ref="S4100:S4115" si="388">(((J4100/60)/60)/24)+DATE(1970,1,1)</f>
        <v>42495.722187499996</v>
      </c>
      <c r="T4100" s="9">
        <f t="shared" ref="T4100:T4115" si="389"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6"/>
        <v>1</v>
      </c>
      <c r="P4101" s="5">
        <f t="shared" si="385"/>
        <v>50</v>
      </c>
      <c r="Q4101" t="str">
        <f t="shared" si="384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6"/>
        <v>0</v>
      </c>
      <c r="P4102" s="5" t="str">
        <f t="shared" si="385"/>
        <v>Canceled/NoBackers</v>
      </c>
      <c r="Q4102" t="str">
        <f t="shared" si="384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6"/>
        <v>0</v>
      </c>
      <c r="P4103" s="5" t="str">
        <f t="shared" si="385"/>
        <v>Canceled/NoBackers</v>
      </c>
      <c r="Q4103" t="str">
        <f t="shared" si="384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6"/>
        <v>27</v>
      </c>
      <c r="P4104" s="5">
        <f t="shared" si="385"/>
        <v>22.83</v>
      </c>
      <c r="Q4104" t="str">
        <f t="shared" si="384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6"/>
        <v>10</v>
      </c>
      <c r="P4105" s="5">
        <f t="shared" si="385"/>
        <v>16.670000000000002</v>
      </c>
      <c r="Q4105" t="str">
        <f t="shared" si="384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6"/>
        <v>21</v>
      </c>
      <c r="P4106" s="5">
        <f t="shared" si="385"/>
        <v>45.79</v>
      </c>
      <c r="Q4106" t="str">
        <f t="shared" si="384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6"/>
        <v>7</v>
      </c>
      <c r="P4107" s="5">
        <f t="shared" si="385"/>
        <v>383.33</v>
      </c>
      <c r="Q4107" t="str">
        <f t="shared" si="384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6"/>
        <v>71</v>
      </c>
      <c r="P4108" s="5">
        <f t="shared" si="385"/>
        <v>106.97</v>
      </c>
      <c r="Q4108" t="str">
        <f t="shared" si="384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6"/>
        <v>2</v>
      </c>
      <c r="P4109" s="5">
        <f t="shared" si="385"/>
        <v>10.25</v>
      </c>
      <c r="Q4109" t="str">
        <f t="shared" si="384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6"/>
        <v>2</v>
      </c>
      <c r="P4110" s="5">
        <f t="shared" si="385"/>
        <v>59</v>
      </c>
      <c r="Q4110" t="str">
        <f t="shared" si="384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6"/>
        <v>0</v>
      </c>
      <c r="P4111" s="5" t="str">
        <f t="shared" si="385"/>
        <v>Canceled/NoBackers</v>
      </c>
      <c r="Q4111" t="str">
        <f t="shared" si="384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6"/>
        <v>29</v>
      </c>
      <c r="P4112" s="5">
        <f t="shared" si="385"/>
        <v>14.33</v>
      </c>
      <c r="Q4112" t="str">
        <f t="shared" si="384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6"/>
        <v>3</v>
      </c>
      <c r="P4113" s="5">
        <f t="shared" si="385"/>
        <v>15.67</v>
      </c>
      <c r="Q4113" t="str">
        <f t="shared" si="384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6"/>
        <v>0</v>
      </c>
      <c r="P4114" s="5">
        <f t="shared" si="385"/>
        <v>1</v>
      </c>
      <c r="Q4114" t="str">
        <f t="shared" si="384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6"/>
        <v>0</v>
      </c>
      <c r="P4115" s="5">
        <f t="shared" si="385"/>
        <v>1</v>
      </c>
      <c r="Q4115" t="str">
        <f t="shared" si="384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phoneticPr fontId="3" type="noConversion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expression" dxfId="0" priority="6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C02A-E2F8-4959-BD7B-07D87FBC6FED}">
  <dimension ref="A1:F14"/>
  <sheetViews>
    <sheetView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1" width="10.77734375" bestFit="1" customWidth="1"/>
  </cols>
  <sheetData>
    <row r="1" spans="1:6" x14ac:dyDescent="0.3">
      <c r="A1" s="6" t="s">
        <v>8223</v>
      </c>
      <c r="B1" t="s">
        <v>8324</v>
      </c>
    </row>
    <row r="3" spans="1:6" x14ac:dyDescent="0.3">
      <c r="A3" s="6" t="s">
        <v>8323</v>
      </c>
      <c r="B3" s="6" t="s">
        <v>8322</v>
      </c>
    </row>
    <row r="4" spans="1:6" x14ac:dyDescent="0.3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1194-083E-465F-92D3-9E024D6668BF}">
  <dimension ref="A1:F4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8324</v>
      </c>
    </row>
    <row r="2" spans="1:6" x14ac:dyDescent="0.3">
      <c r="A2" s="6" t="s">
        <v>8308</v>
      </c>
      <c r="B2" t="s">
        <v>8324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9E0DD-86EF-4DFD-9E50-1EA0951C5E95}">
  <dimension ref="A1:F18"/>
  <sheetViews>
    <sheetView tabSelected="1" workbookViewId="0">
      <selection activeCell="E9" sqref="E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8324</v>
      </c>
    </row>
    <row r="2" spans="1:6" x14ac:dyDescent="0.3">
      <c r="A2" s="6" t="s">
        <v>8379</v>
      </c>
      <c r="B2" t="s">
        <v>8324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Data</vt:lpstr>
      <vt:lpstr>Datadates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Rig;Answered by Mohamed Moutasim Al Ali</dc:creator>
  <cp:lastModifiedBy>Hp-Laptop-Segna02</cp:lastModifiedBy>
  <dcterms:created xsi:type="dcterms:W3CDTF">2017-04-20T15:17:24Z</dcterms:created>
  <dcterms:modified xsi:type="dcterms:W3CDTF">2020-02-28T01:33:12Z</dcterms:modified>
</cp:coreProperties>
</file>