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egeal\Documents\GitHub\CE475-Project\"/>
    </mc:Choice>
  </mc:AlternateContent>
  <xr:revisionPtr revIDLastSave="0" documentId="13_ncr:1_{A7E5B29F-6D93-48AC-9426-F4AD15AE277F}" xr6:coauthVersionLast="47" xr6:coauthVersionMax="47" xr10:uidLastSave="{00000000-0000-0000-0000-000000000000}"/>
  <bookViews>
    <workbookView xWindow="29190" yWindow="390" windowWidth="12465" windowHeight="11790" activeTab="2" xr2:uid="{00000000-000D-0000-FFFF-FFFF00000000}"/>
  </bookViews>
  <sheets>
    <sheet name="Sheet2" sheetId="2" r:id="rId1"/>
    <sheet name="0-100 Regularized" sheetId="3" r:id="rId2"/>
    <sheet name="Original" sheetId="1" r:id="rId3"/>
    <sheet name="Analy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<sst xmlns="http://schemas.openxmlformats.org/spreadsheetml/2006/main" count="36" uniqueCount="16">
  <si>
    <t>x1</t>
  </si>
  <si>
    <t>x2</t>
  </si>
  <si>
    <t>x3</t>
  </si>
  <si>
    <t>x4</t>
  </si>
  <si>
    <t>x5</t>
  </si>
  <si>
    <t>Y</t>
  </si>
  <si>
    <t>x2*x3</t>
  </si>
  <si>
    <t>SN</t>
  </si>
  <si>
    <t>ABSE</t>
  </si>
  <si>
    <t>E</t>
  </si>
  <si>
    <t>P_Y</t>
  </si>
  <si>
    <t>Y_P</t>
  </si>
  <si>
    <t>Y_A</t>
  </si>
  <si>
    <t>x3*x4</t>
  </si>
  <si>
    <t>x1*x3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</si>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</sst>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9"/>
      <color rgb="FFCCCCCC"/>
      <name val="Monospaced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" fontId="0" fillId="0" borderId="0" xfId="0" applyNumberForma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" fontId="1" fillId="0" borderId="1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vertic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vertic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67355-7D14-4358-A23A-53A3B4F652FF}" name="Table2" displayName="Table2" ref="A1:H31" totalsRowShown="0" headerRowDxfId="67" dataDxfId="65" headerRowBorderDxfId="66" tableBorderDxfId="64" totalsRowBorderDxfId="63">
  <autoFilter ref="A1:H31" xr:uid="{0AB67355-7D14-4358-A23A-53A3B4F652FF}"/>
  <sortState xmlns:xlrd2="http://schemas.microsoft.com/office/spreadsheetml/2017/richdata2" ref="A2:G31">
    <sortCondition ref="A1:A31"/>
  </sortState>
  <tableColumns count="8">
    <tableColumn id="1" xr3:uid="{84E7E295-0D8C-42C0-BC45-4C56D1437518}" name="SN" dataDxfId="62"/>
    <tableColumn id="2" xr3:uid="{A62F70AE-66CC-438C-B135-EA21F1B7D3C5}" name="x1" dataDxfId="61"/>
    <tableColumn id="3" xr3:uid="{FDDA950F-8C78-4DE3-ACA2-A8B5C551AEDA}" name="x2" dataDxfId="60"/>
    <tableColumn id="4" xr3:uid="{EBBEC8D8-C8AD-4C6A-A08A-0C57138722F7}" name="x3" dataDxfId="59"/>
    <tableColumn id="5" xr3:uid="{67ACDF55-CC05-492D-B481-B7D23F47A20C}" name="x4" dataDxfId="58"/>
    <tableColumn id="6" xr3:uid="{2B14A963-59D2-4A00-B424-016ACC401F2D}" name="x5" dataDxfId="57"/>
    <tableColumn id="7" xr3:uid="{7EEBFE19-C224-495A-B9F6-2E142E7FA35B}" name="Y_A" dataDxfId="56"/>
    <tableColumn id="8" xr3:uid="{5B4DDE7D-12D6-4AEC-842A-98C0C1113D0C}" name="Y_P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63D5C8-483E-46AD-855E-8A0D6F77713F}" name="Table24" displayName="Table24" ref="A1:L31" totalsRowShown="0" headerRowDxfId="54" dataDxfId="52" headerRowBorderDxfId="53" tableBorderDxfId="51" totalsRowBorderDxfId="50">
  <autoFilter ref="A1:L31" xr:uid="{9E63D5C8-483E-46AD-855E-8A0D6F77713F}"/>
  <sortState xmlns:xlrd2="http://schemas.microsoft.com/office/spreadsheetml/2017/richdata2" ref="A2:K31">
    <sortCondition descending="1" ref="G1:G31"/>
  </sortState>
  <tableColumns count="12">
    <tableColumn id="1" xr3:uid="{F83D0E13-F313-4047-9256-B4661E226CB3}" name="SN" dataDxfId="49"/>
    <tableColumn id="2" xr3:uid="{590F1535-34AF-4A02-BAFB-809A45CC284E}" name="x1" dataDxfId="48"/>
    <tableColumn id="3" xr3:uid="{ED901BF6-1053-4B91-A338-37600D8E66BD}" name="x2" dataDxfId="47"/>
    <tableColumn id="4" xr3:uid="{5D442F37-4DB1-46D0-84F0-3E40207D85B5}" name="x3" dataDxfId="46"/>
    <tableColumn id="5" xr3:uid="{98CEB834-ECFD-4536-AB69-4D9D287853EA}" name="x4" dataDxfId="45"/>
    <tableColumn id="6" xr3:uid="{624FEFB1-D15B-4EBF-B7C4-65E71177CD31}" name="x5" dataDxfId="44"/>
    <tableColumn id="7" xr3:uid="{DAB3415F-90DE-4572-8213-741D16870F60}" name="Y" dataDxfId="43"/>
    <tableColumn id="8" xr3:uid="{12C85D72-A2FD-43CD-A6ED-584DB8D39E2D}" name="P_Y" dataDxfId="42"/>
    <tableColumn id="9" xr3:uid="{533B5F05-21A5-4EF6-9C68-0AC125657DFA}" name="E" dataDxfId="41"/>
    <tableColumn id="10" xr3:uid="{A5A2F08C-6D30-477A-934A-5FBC954380F4}" name="ABSE" dataDxfId="40"/>
    <tableColumn id="12" xr3:uid="{2F46B84B-1F98-477E-A6B9-F4953D0ACC84}" name="x2*x3" dataDxfId="39">
      <calculatedColumnFormula>Table24[[#This Row],[x2]]*Table24[[#This Row],[x3]]</calculatedColumnFormula>
    </tableColumn>
    <tableColumn id="11" xr3:uid="{F8A44CB7-6A59-4D7F-9C88-47E92E40C717}" name="x3*x4" dataDxfId="38">
      <calculatedColumnFormula>Table24[[#This Row],[x4]]*Table24[[#This Row],[x3]]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35A6F-D302-40EF-AFBB-CD609D17AACF}" name="Table1" displayName="Table1" ref="A1:I122" totalsRowCount="1" headerRowDxfId="37" dataDxfId="36" totalsRowDxfId="35">
  <autoFilter ref="A1:I121" xr:uid="{A0235A6F-D302-40EF-AFBB-CD609D17AACF}"/>
  <sortState xmlns:xlrd2="http://schemas.microsoft.com/office/spreadsheetml/2017/richdata2" ref="A2:I121">
    <sortCondition ref="A1:A121"/>
  </sortState>
  <tableColumns count="9">
    <tableColumn id="1" xr3:uid="{018197C0-5DD7-4C31-94ED-563C6226A2A4}" name="SN" dataDxfId="34" totalsRowDxfId="33"/>
    <tableColumn id="2" xr3:uid="{ACCEE5AF-4936-40EC-83C4-D2199CEC20EA}" name="x1" dataDxfId="32" totalsRowDxfId="31"/>
    <tableColumn id="3" xr3:uid="{2DC591A5-B159-47B7-9BA2-39D8B3C2B633}" name="x2" dataDxfId="30" totalsRowDxfId="29"/>
    <tableColumn id="4" xr3:uid="{F916A119-9C50-4445-BB6A-7E44B4A36B52}" name="x3" dataDxfId="28" totalsRowDxfId="27"/>
    <tableColumn id="5" xr3:uid="{78427DD9-C191-4F38-8B16-32F35F50C11B}" name="x4" dataDxfId="26" totalsRowDxfId="25"/>
    <tableColumn id="6" xr3:uid="{24F61541-CBE4-4E94-A483-A02EF747F2D6}" name="x5" dataDxfId="24" totalsRowDxfId="23"/>
    <tableColumn id="8" xr3:uid="{5136FD66-057E-473B-9E32-A716A5A28032}" name="Y" dataDxfId="22" totalsRowDxfId="21"/>
    <tableColumn id="10" xr3:uid="{FDC3BF19-362F-423B-9105-F14675B31EE5}" name="Y_P" dataDxfId="20" totalsRowDxfId="19"/>
    <tableColumn id="7" xr3:uid="{B23CA726-7668-4451-A5C0-B3C3EA318E85}" name="ABSE" dataDxfId="18" totalsRowDxfId="17">
      <calculatedColumnFormula>ABS(Table1[[#This Row],[Y_P]]-Table1[[#This Row],[Y]])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D4AE34-A6F5-4EC2-B836-FE8F12E22340}" name="Table4" displayName="Table4" ref="A1:F32" totalsRowCount="1" headerRowDxfId="16" dataDxfId="14" headerRowBorderDxfId="15" tableBorderDxfId="13" totalsRowBorderDxfId="12">
  <autoFilter ref="A1:F31" xr:uid="{B1D4AE34-A6F5-4EC2-B836-FE8F12E22340}"/>
  <sortState xmlns:xlrd2="http://schemas.microsoft.com/office/spreadsheetml/2017/richdata2" ref="A2:E31">
    <sortCondition descending="1" ref="E1:E31"/>
  </sortState>
  <tableColumns count="6">
    <tableColumn id="1" xr3:uid="{65F5D78C-1051-4D8E-9F4B-1BC71A19FCAF}" name="SN" dataDxfId="11" totalsRowDxfId="10"/>
    <tableColumn id="2" xr3:uid="{092B4E58-55BF-4B8C-A8C4-C5189ECE7012}" name="x1" dataDxfId="9" totalsRowDxfId="8"/>
    <tableColumn id="4" xr3:uid="{76726A78-9416-44F6-A86C-47861312F2A3}" name="x3" dataDxfId="7" totalsRowDxfId="6"/>
    <tableColumn id="6" xr3:uid="{834878DC-374C-4D7D-B642-7B0FD90294A1}" name="x5" dataDxfId="5" totalsRowDxfId="4"/>
    <tableColumn id="7" xr3:uid="{DB8FD32F-020B-4FD0-9804-ADFF6B816470}" name="Y" dataDxfId="3" totalsRowDxfId="2"/>
    <tableColumn id="14" xr3:uid="{A10257FC-A9DB-4EF5-8B89-479E28AB62B5}" name="x1*x3" dataDxfId="1" totalsRowDxfId="0">
      <calculatedColumnFormula>Table4[[#This Row],[x1]]*Table4[[#This Row],[x3]]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5825-9386-4921-9C5A-2957A38BCDC3}">
  <dimension ref="A1:H31"/>
  <sheetViews>
    <sheetView zoomScale="190" zoomScaleNormal="190" workbookViewId="0">
      <selection activeCell="D20" sqref="D20"/>
    </sheetView>
  </sheetViews>
  <sheetFormatPr defaultRowHeight="15"/>
  <cols>
    <col min="1" max="1" width="3.7109375" style="5" customWidth="1"/>
    <col min="2" max="2" width="4.7109375" style="5" customWidth="1"/>
    <col min="3" max="3" width="3.85546875" style="5" customWidth="1"/>
    <col min="4" max="4" width="3.28515625" style="5" customWidth="1"/>
    <col min="5" max="5" width="3.140625" style="5" customWidth="1"/>
    <col min="6" max="6" width="4.140625" style="5" customWidth="1"/>
    <col min="7" max="7" width="6.42578125" style="5" customWidth="1"/>
    <col min="8" max="8" width="8.85546875" style="5" customWidth="1"/>
    <col min="9" max="12" width="11.7109375" style="5" bestFit="1" customWidth="1"/>
    <col min="13" max="16384" width="9.140625" style="5"/>
  </cols>
  <sheetData>
    <row r="1" spans="1:8">
      <c r="A1" s="7" t="s">
        <v>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12</v>
      </c>
      <c r="H1" s="7" t="s">
        <v>11</v>
      </c>
    </row>
    <row r="2" spans="1:8">
      <c r="A2" s="5">
        <v>3</v>
      </c>
      <c r="B2" s="5">
        <v>34</v>
      </c>
      <c r="C2" s="1">
        <v>27</v>
      </c>
      <c r="D2" s="5">
        <v>14</v>
      </c>
      <c r="E2" s="5">
        <v>63</v>
      </c>
      <c r="F2" s="5">
        <v>-16</v>
      </c>
      <c r="G2" s="6">
        <v>4091.6880000000001</v>
      </c>
    </row>
    <row r="3" spans="1:8">
      <c r="A3" s="5">
        <v>5</v>
      </c>
      <c r="B3" s="5">
        <v>31</v>
      </c>
      <c r="C3" s="5">
        <v>13</v>
      </c>
      <c r="D3" s="5">
        <v>10</v>
      </c>
      <c r="E3" s="5">
        <v>57</v>
      </c>
      <c r="F3" s="5">
        <v>-7</v>
      </c>
      <c r="G3" s="6">
        <v>2440.848</v>
      </c>
    </row>
    <row r="4" spans="1:8">
      <c r="A4" s="5">
        <v>8</v>
      </c>
      <c r="B4" s="5">
        <v>37</v>
      </c>
      <c r="C4" s="1">
        <v>13</v>
      </c>
      <c r="D4" s="5">
        <v>1</v>
      </c>
      <c r="E4" s="5">
        <v>33</v>
      </c>
      <c r="F4" s="5">
        <v>-3</v>
      </c>
      <c r="G4" s="6">
        <v>331.63200000000001</v>
      </c>
    </row>
    <row r="5" spans="1:8">
      <c r="A5" s="5">
        <v>13</v>
      </c>
      <c r="B5" s="5">
        <v>24</v>
      </c>
      <c r="C5" s="5">
        <v>27</v>
      </c>
      <c r="D5" s="5">
        <v>18</v>
      </c>
      <c r="E5" s="5">
        <v>84</v>
      </c>
      <c r="F5" s="5">
        <v>-14</v>
      </c>
      <c r="G5" s="6">
        <v>4221.9360000000006</v>
      </c>
    </row>
    <row r="6" spans="1:8">
      <c r="A6" s="5">
        <v>17</v>
      </c>
      <c r="B6" s="5">
        <v>38</v>
      </c>
      <c r="C6" s="1">
        <v>10</v>
      </c>
      <c r="D6" s="5">
        <v>3</v>
      </c>
      <c r="E6" s="5">
        <v>25</v>
      </c>
      <c r="F6" s="5">
        <v>-19</v>
      </c>
      <c r="G6" s="6">
        <v>850.54399999999998</v>
      </c>
    </row>
    <row r="7" spans="1:8">
      <c r="A7" s="5">
        <v>20</v>
      </c>
      <c r="B7" s="5">
        <v>22</v>
      </c>
      <c r="C7" s="1">
        <v>3</v>
      </c>
      <c r="D7" s="5">
        <v>27</v>
      </c>
      <c r="E7" s="5">
        <v>74</v>
      </c>
      <c r="F7" s="5">
        <v>-3</v>
      </c>
      <c r="G7" s="6">
        <v>6746.7840000000006</v>
      </c>
    </row>
    <row r="8" spans="1:8">
      <c r="A8" s="5">
        <v>21</v>
      </c>
      <c r="B8" s="5">
        <v>25</v>
      </c>
      <c r="C8" s="1">
        <v>15</v>
      </c>
      <c r="D8" s="5">
        <v>9</v>
      </c>
      <c r="E8" s="5">
        <v>3</v>
      </c>
      <c r="F8" s="5">
        <v>-5</v>
      </c>
      <c r="G8" s="6">
        <v>1703.616</v>
      </c>
    </row>
    <row r="9" spans="1:8">
      <c r="A9" s="5">
        <v>27</v>
      </c>
      <c r="B9" s="5">
        <v>37</v>
      </c>
      <c r="C9" s="1">
        <v>28</v>
      </c>
      <c r="D9" s="5">
        <v>3</v>
      </c>
      <c r="E9" s="5">
        <v>25</v>
      </c>
      <c r="F9" s="5">
        <v>-19</v>
      </c>
      <c r="G9" s="6">
        <v>962.28800000000012</v>
      </c>
    </row>
    <row r="10" spans="1:8">
      <c r="A10" s="5">
        <v>29</v>
      </c>
      <c r="B10" s="5">
        <v>29</v>
      </c>
      <c r="C10" s="1">
        <v>48</v>
      </c>
      <c r="D10" s="5">
        <v>11</v>
      </c>
      <c r="E10" s="5">
        <v>90</v>
      </c>
      <c r="F10" s="5">
        <v>-9</v>
      </c>
      <c r="G10" s="6">
        <v>2667.2699999999995</v>
      </c>
    </row>
    <row r="11" spans="1:8">
      <c r="A11" s="5">
        <v>38</v>
      </c>
      <c r="B11" s="5">
        <v>22</v>
      </c>
      <c r="C11" s="1">
        <v>3</v>
      </c>
      <c r="D11" s="5">
        <v>14</v>
      </c>
      <c r="E11" s="5">
        <v>49</v>
      </c>
      <c r="F11" s="5">
        <v>-14</v>
      </c>
      <c r="G11" s="6">
        <v>2896.732</v>
      </c>
    </row>
    <row r="12" spans="1:8">
      <c r="A12" s="5">
        <v>43</v>
      </c>
      <c r="B12" s="5">
        <v>26</v>
      </c>
      <c r="C12" s="1">
        <v>35</v>
      </c>
      <c r="D12" s="5">
        <v>34</v>
      </c>
      <c r="E12" s="5">
        <v>33</v>
      </c>
      <c r="F12" s="5">
        <v>-19</v>
      </c>
      <c r="G12" s="6">
        <v>10076.904</v>
      </c>
    </row>
    <row r="13" spans="1:8">
      <c r="A13" s="5">
        <v>48</v>
      </c>
      <c r="B13" s="5">
        <v>26</v>
      </c>
      <c r="C13" s="1">
        <v>30</v>
      </c>
      <c r="D13" s="5">
        <v>27</v>
      </c>
      <c r="E13" s="5">
        <v>99</v>
      </c>
      <c r="F13" s="5">
        <v>-10</v>
      </c>
      <c r="G13" s="6">
        <v>7803.9229999999998</v>
      </c>
    </row>
    <row r="14" spans="1:8">
      <c r="A14" s="5">
        <v>50</v>
      </c>
      <c r="B14" s="5">
        <v>28</v>
      </c>
      <c r="C14" s="1">
        <v>3</v>
      </c>
      <c r="D14" s="5">
        <v>3</v>
      </c>
      <c r="E14" s="5">
        <v>29</v>
      </c>
      <c r="F14" s="5">
        <v>-6</v>
      </c>
      <c r="G14" s="6">
        <v>614.63600000000008</v>
      </c>
    </row>
    <row r="15" spans="1:8">
      <c r="A15" s="5">
        <v>56</v>
      </c>
      <c r="B15" s="5">
        <v>34</v>
      </c>
      <c r="C15" s="1">
        <v>37</v>
      </c>
      <c r="D15" s="5">
        <v>0</v>
      </c>
      <c r="E15" s="5">
        <v>78</v>
      </c>
      <c r="F15" s="5">
        <v>-18</v>
      </c>
      <c r="G15" s="6">
        <v>68.543999999999997</v>
      </c>
    </row>
    <row r="16" spans="1:8">
      <c r="A16" s="5">
        <v>59</v>
      </c>
      <c r="B16" s="5">
        <v>33</v>
      </c>
      <c r="C16" s="1">
        <v>14</v>
      </c>
      <c r="D16" s="5">
        <v>33</v>
      </c>
      <c r="E16" s="5">
        <v>39</v>
      </c>
      <c r="F16" s="5">
        <v>-13</v>
      </c>
      <c r="G16" s="6">
        <v>10791.66</v>
      </c>
    </row>
    <row r="17" spans="1:7">
      <c r="A17" s="5">
        <v>60</v>
      </c>
      <c r="B17" s="5">
        <v>32</v>
      </c>
      <c r="C17" s="1">
        <v>47</v>
      </c>
      <c r="D17" s="5">
        <v>14</v>
      </c>
      <c r="E17" s="5">
        <v>22</v>
      </c>
      <c r="F17" s="5">
        <v>-11</v>
      </c>
      <c r="G17" s="6">
        <v>3553.1439999999998</v>
      </c>
    </row>
    <row r="18" spans="1:7">
      <c r="A18" s="5">
        <v>64</v>
      </c>
      <c r="B18" s="5">
        <v>21</v>
      </c>
      <c r="C18" s="1">
        <v>18</v>
      </c>
      <c r="D18" s="5">
        <v>24</v>
      </c>
      <c r="E18" s="5">
        <v>65</v>
      </c>
      <c r="F18" s="5">
        <v>-18</v>
      </c>
      <c r="G18" s="6">
        <v>5552.3040000000001</v>
      </c>
    </row>
    <row r="19" spans="1:7">
      <c r="A19" s="5">
        <v>65</v>
      </c>
      <c r="B19" s="5">
        <v>30</v>
      </c>
      <c r="C19" s="1">
        <v>25</v>
      </c>
      <c r="D19" s="5">
        <v>23</v>
      </c>
      <c r="E19" s="5">
        <v>87</v>
      </c>
      <c r="F19" s="5">
        <v>-19</v>
      </c>
      <c r="G19" s="6">
        <v>6315.0749999999998</v>
      </c>
    </row>
    <row r="20" spans="1:7">
      <c r="A20" s="5">
        <v>66</v>
      </c>
      <c r="B20" s="5">
        <v>34</v>
      </c>
      <c r="C20" s="1">
        <v>2</v>
      </c>
      <c r="D20" s="5">
        <v>20</v>
      </c>
      <c r="E20" s="5">
        <v>67</v>
      </c>
      <c r="F20" s="5">
        <v>-13</v>
      </c>
      <c r="G20" s="6">
        <v>5817.0199999999995</v>
      </c>
    </row>
    <row r="21" spans="1:7">
      <c r="A21" s="5">
        <v>67</v>
      </c>
      <c r="B21" s="5">
        <v>31</v>
      </c>
      <c r="C21" s="5">
        <v>2</v>
      </c>
      <c r="D21" s="5">
        <v>17</v>
      </c>
      <c r="E21" s="5">
        <v>43</v>
      </c>
      <c r="F21" s="5">
        <v>-17</v>
      </c>
      <c r="G21" s="6">
        <v>4502.55</v>
      </c>
    </row>
    <row r="22" spans="1:7">
      <c r="A22" s="5">
        <v>73</v>
      </c>
      <c r="B22" s="5">
        <v>28</v>
      </c>
      <c r="C22" s="1">
        <v>22</v>
      </c>
      <c r="D22" s="5">
        <v>16</v>
      </c>
      <c r="E22" s="5">
        <v>6</v>
      </c>
      <c r="F22" s="5">
        <v>-9</v>
      </c>
      <c r="G22" s="6">
        <v>3690.72</v>
      </c>
    </row>
    <row r="23" spans="1:7">
      <c r="A23" s="5">
        <v>75</v>
      </c>
      <c r="B23" s="5">
        <v>20</v>
      </c>
      <c r="C23" s="1">
        <v>12</v>
      </c>
      <c r="D23" s="5">
        <v>15</v>
      </c>
      <c r="E23" s="5">
        <v>34</v>
      </c>
      <c r="F23" s="5">
        <v>2</v>
      </c>
      <c r="G23" s="6">
        <v>2601.06</v>
      </c>
    </row>
    <row r="24" spans="1:7">
      <c r="A24" s="5">
        <v>77</v>
      </c>
      <c r="B24" s="5">
        <v>39</v>
      </c>
      <c r="C24" s="1">
        <v>12</v>
      </c>
      <c r="D24" s="5">
        <v>9</v>
      </c>
      <c r="E24" s="5">
        <v>77</v>
      </c>
      <c r="F24" s="5">
        <v>1</v>
      </c>
      <c r="G24" s="6">
        <v>2758.5540000000001</v>
      </c>
    </row>
    <row r="25" spans="1:7">
      <c r="A25" s="5">
        <v>84</v>
      </c>
      <c r="B25" s="5">
        <v>25</v>
      </c>
      <c r="C25" s="1">
        <v>8</v>
      </c>
      <c r="D25" s="5">
        <v>22</v>
      </c>
      <c r="E25" s="5">
        <v>93</v>
      </c>
      <c r="F25" s="5">
        <v>-9</v>
      </c>
      <c r="G25" s="6">
        <v>5812.2720000000008</v>
      </c>
    </row>
    <row r="26" spans="1:7">
      <c r="A26" s="5">
        <v>88</v>
      </c>
      <c r="B26" s="5">
        <v>40</v>
      </c>
      <c r="C26" s="1">
        <v>28</v>
      </c>
      <c r="D26" s="5">
        <v>34</v>
      </c>
      <c r="E26" s="5">
        <v>23</v>
      </c>
      <c r="F26" s="5">
        <v>-6</v>
      </c>
      <c r="G26" s="6">
        <v>12401.531999999999</v>
      </c>
    </row>
    <row r="27" spans="1:7">
      <c r="A27" s="5">
        <v>92</v>
      </c>
      <c r="B27" s="5">
        <v>28</v>
      </c>
      <c r="C27" s="1">
        <v>34</v>
      </c>
      <c r="D27" s="5">
        <v>8</v>
      </c>
      <c r="E27" s="5">
        <v>51</v>
      </c>
      <c r="F27" s="5">
        <v>0</v>
      </c>
      <c r="G27" s="6">
        <v>1694.3280000000002</v>
      </c>
    </row>
    <row r="28" spans="1:7">
      <c r="A28" s="5">
        <v>94</v>
      </c>
      <c r="B28" s="5">
        <v>21</v>
      </c>
      <c r="C28" s="1">
        <v>24</v>
      </c>
      <c r="D28" s="5">
        <v>14</v>
      </c>
      <c r="E28" s="5">
        <v>68</v>
      </c>
      <c r="F28" s="5">
        <v>-6</v>
      </c>
      <c r="G28" s="6">
        <v>2642.3040000000001</v>
      </c>
    </row>
    <row r="29" spans="1:7">
      <c r="A29" s="5">
        <v>95</v>
      </c>
      <c r="B29" s="5">
        <v>25</v>
      </c>
      <c r="C29" s="1">
        <v>3</v>
      </c>
      <c r="D29" s="5">
        <v>30</v>
      </c>
      <c r="E29" s="5">
        <v>63</v>
      </c>
      <c r="F29" s="5">
        <v>-14</v>
      </c>
      <c r="G29" s="6">
        <v>8200</v>
      </c>
    </row>
    <row r="30" spans="1:7">
      <c r="A30" s="5">
        <v>97</v>
      </c>
      <c r="B30" s="5">
        <v>22</v>
      </c>
      <c r="C30" s="1">
        <v>28</v>
      </c>
      <c r="D30" s="5">
        <v>17</v>
      </c>
      <c r="E30" s="5">
        <v>55</v>
      </c>
      <c r="F30" s="5">
        <v>-18</v>
      </c>
      <c r="G30" s="6">
        <v>3204.3319999999999</v>
      </c>
    </row>
    <row r="31" spans="1:7">
      <c r="A31" s="5">
        <v>100</v>
      </c>
      <c r="B31" s="5">
        <v>27</v>
      </c>
      <c r="C31" s="5">
        <v>44</v>
      </c>
      <c r="D31" s="5">
        <v>2</v>
      </c>
      <c r="E31" s="5">
        <v>38</v>
      </c>
      <c r="F31" s="5">
        <v>-7</v>
      </c>
      <c r="G31" s="6">
        <v>405.81600000000003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23A5-5BA4-4299-A04F-C8583C656C36}">
  <dimension ref="A1:L31"/>
  <sheetViews>
    <sheetView zoomScale="130" zoomScaleNormal="130" workbookViewId="0">
      <selection activeCell="F15" sqref="F15"/>
    </sheetView>
  </sheetViews>
  <sheetFormatPr defaultRowHeight="15"/>
  <cols>
    <col min="1" max="1" width="4.42578125" customWidth="1"/>
    <col min="2" max="2" width="5.140625" customWidth="1"/>
    <col min="3" max="3" width="4.140625" customWidth="1"/>
    <col min="4" max="4" width="5" customWidth="1"/>
    <col min="5" max="5" width="4.85546875" customWidth="1"/>
    <col min="6" max="6" width="4.5703125" customWidth="1"/>
    <col min="11" max="11" width="10.140625" bestFit="1" customWidth="1"/>
    <col min="12" max="12" width="9.140625" style="26"/>
  </cols>
  <sheetData>
    <row r="1" spans="1:12" ht="15.75" thickBot="1">
      <c r="A1" s="21" t="s">
        <v>7</v>
      </c>
      <c r="B1" s="22" t="s">
        <v>0</v>
      </c>
      <c r="C1" s="22" t="s">
        <v>1</v>
      </c>
      <c r="D1" s="22" t="s">
        <v>2</v>
      </c>
      <c r="E1" s="22" t="s">
        <v>3</v>
      </c>
      <c r="F1" s="23" t="s">
        <v>4</v>
      </c>
      <c r="G1" s="21" t="s">
        <v>5</v>
      </c>
      <c r="H1" s="23" t="s">
        <v>10</v>
      </c>
      <c r="I1" s="24" t="s">
        <v>9</v>
      </c>
      <c r="J1" s="24" t="s">
        <v>8</v>
      </c>
      <c r="K1" s="21" t="s">
        <v>6</v>
      </c>
      <c r="L1" s="25" t="s">
        <v>13</v>
      </c>
    </row>
    <row r="2" spans="1:12">
      <c r="A2" s="14">
        <v>88</v>
      </c>
      <c r="B2" s="9">
        <v>100</v>
      </c>
      <c r="C2" s="4">
        <v>56.521739130434781</v>
      </c>
      <c r="D2" s="9">
        <v>100</v>
      </c>
      <c r="E2" s="9">
        <v>20.833333333333336</v>
      </c>
      <c r="F2" s="15">
        <v>61.904761904761905</v>
      </c>
      <c r="G2" s="19">
        <v>12401.531999999999</v>
      </c>
      <c r="H2" s="15">
        <v>10388.171662999999</v>
      </c>
      <c r="I2" s="12">
        <v>2013.3603370000001</v>
      </c>
      <c r="J2" s="12">
        <v>-2013.3603370000001</v>
      </c>
      <c r="K2" s="8">
        <f>Table24[[#This Row],[x2]]*Table24[[#This Row],[x3]]</f>
        <v>5652.173913043478</v>
      </c>
      <c r="L2" s="6">
        <f>Table24[[#This Row],[x4]]*Table24[[#This Row],[x3]]</f>
        <v>2083.3333333333335</v>
      </c>
    </row>
    <row r="3" spans="1:12">
      <c r="A3" s="14">
        <v>59</v>
      </c>
      <c r="B3" s="9">
        <v>65</v>
      </c>
      <c r="C3" s="4">
        <v>26.086956521739129</v>
      </c>
      <c r="D3" s="9">
        <v>97.058823529411768</v>
      </c>
      <c r="E3" s="9">
        <v>37.5</v>
      </c>
      <c r="F3" s="15">
        <v>28.571428571428569</v>
      </c>
      <c r="G3" s="19">
        <v>10791.66</v>
      </c>
      <c r="H3" s="15">
        <v>10342.592420999999</v>
      </c>
      <c r="I3" s="12">
        <v>449.06757900000048</v>
      </c>
      <c r="J3" s="12">
        <v>-449.06757900000048</v>
      </c>
      <c r="K3" s="8">
        <f>Table24[[#This Row],[x2]]*Table24[[#This Row],[x3]]</f>
        <v>2531.9693094629156</v>
      </c>
      <c r="L3" s="6">
        <f>Table24[[#This Row],[x4]]*Table24[[#This Row],[x3]]</f>
        <v>3639.7058823529414</v>
      </c>
    </row>
    <row r="4" spans="1:12">
      <c r="A4" s="14">
        <v>43</v>
      </c>
      <c r="B4" s="9">
        <v>30</v>
      </c>
      <c r="C4" s="4">
        <v>71.739130434782609</v>
      </c>
      <c r="D4" s="9">
        <v>100</v>
      </c>
      <c r="E4" s="9">
        <v>31.25</v>
      </c>
      <c r="F4" s="15">
        <v>0</v>
      </c>
      <c r="G4" s="19">
        <v>10076.904</v>
      </c>
      <c r="H4" s="15">
        <v>11142.178583999999</v>
      </c>
      <c r="I4" s="12">
        <v>1065.2745839999989</v>
      </c>
      <c r="J4" s="12">
        <v>1065.2745839999989</v>
      </c>
      <c r="K4" s="8">
        <f>Table24[[#This Row],[x2]]*Table24[[#This Row],[x3]]</f>
        <v>7173.913043478261</v>
      </c>
      <c r="L4" s="6">
        <f>Table24[[#This Row],[x4]]*Table24[[#This Row],[x3]]</f>
        <v>3125</v>
      </c>
    </row>
    <row r="5" spans="1:12">
      <c r="A5" s="14">
        <v>95</v>
      </c>
      <c r="B5" s="9">
        <v>25</v>
      </c>
      <c r="C5" s="4">
        <v>2.1739130434782608</v>
      </c>
      <c r="D5" s="9">
        <v>88.235294117647058</v>
      </c>
      <c r="E5" s="9">
        <v>62.5</v>
      </c>
      <c r="F5" s="15">
        <v>23.809523809523807</v>
      </c>
      <c r="G5" s="19">
        <v>8200</v>
      </c>
      <c r="H5" s="15">
        <v>8715.0466450000004</v>
      </c>
      <c r="I5" s="12">
        <v>515.04664500000035</v>
      </c>
      <c r="J5" s="12">
        <v>515.04664500000035</v>
      </c>
      <c r="K5" s="8">
        <f>Table24[[#This Row],[x2]]*Table24[[#This Row],[x3]]</f>
        <v>191.81585677749359</v>
      </c>
      <c r="L5" s="6">
        <f>Table24[[#This Row],[x4]]*Table24[[#This Row],[x3]]</f>
        <v>5514.7058823529414</v>
      </c>
    </row>
    <row r="6" spans="1:12">
      <c r="A6" s="14">
        <v>48</v>
      </c>
      <c r="B6" s="9">
        <v>30</v>
      </c>
      <c r="C6" s="4">
        <v>60.869565217391312</v>
      </c>
      <c r="D6" s="9">
        <v>79.411764705882348</v>
      </c>
      <c r="E6" s="9">
        <v>100</v>
      </c>
      <c r="F6" s="15">
        <v>42.857142857142854</v>
      </c>
      <c r="G6" s="19">
        <v>7803.9229999999998</v>
      </c>
      <c r="H6" s="15">
        <v>7767.9825209999999</v>
      </c>
      <c r="I6" s="12">
        <v>35.940478999999868</v>
      </c>
      <c r="J6" s="12">
        <v>-35.940478999999868</v>
      </c>
      <c r="K6" s="8">
        <f>Table24[[#This Row],[x2]]*Table24[[#This Row],[x3]]</f>
        <v>4833.7595907928389</v>
      </c>
      <c r="L6" s="6">
        <f>Table24[[#This Row],[x4]]*Table24[[#This Row],[x3]]</f>
        <v>7941.1764705882351</v>
      </c>
    </row>
    <row r="7" spans="1:12">
      <c r="A7" s="14">
        <v>20</v>
      </c>
      <c r="B7" s="9">
        <v>10</v>
      </c>
      <c r="C7" s="4">
        <v>2.1739130434782608</v>
      </c>
      <c r="D7" s="9">
        <v>79.411764705882348</v>
      </c>
      <c r="E7" s="9">
        <v>73.958333333333343</v>
      </c>
      <c r="F7" s="15">
        <v>76.19047619047619</v>
      </c>
      <c r="G7" s="19">
        <v>6746.7840000000006</v>
      </c>
      <c r="H7" s="15">
        <v>7699.5693220000003</v>
      </c>
      <c r="I7" s="12">
        <v>952.78532199999972</v>
      </c>
      <c r="J7" s="12">
        <v>952.78532199999972</v>
      </c>
      <c r="K7" s="8">
        <f>Table24[[#This Row],[x2]]*Table24[[#This Row],[x3]]</f>
        <v>172.63427109974424</v>
      </c>
      <c r="L7" s="6">
        <f>Table24[[#This Row],[x4]]*Table24[[#This Row],[x3]]</f>
        <v>5873.1617647058829</v>
      </c>
    </row>
    <row r="8" spans="1:12">
      <c r="A8" s="14">
        <v>65</v>
      </c>
      <c r="B8" s="9">
        <v>50</v>
      </c>
      <c r="C8" s="4">
        <v>50</v>
      </c>
      <c r="D8" s="9">
        <v>67.64705882352942</v>
      </c>
      <c r="E8" s="9">
        <v>87.5</v>
      </c>
      <c r="F8" s="15">
        <v>0</v>
      </c>
      <c r="G8" s="19">
        <v>6315.0749999999998</v>
      </c>
      <c r="H8" s="15">
        <v>6044.2088640000002</v>
      </c>
      <c r="I8" s="12">
        <v>270.86613599999964</v>
      </c>
      <c r="J8" s="12">
        <v>-270.86613599999964</v>
      </c>
      <c r="K8" s="8">
        <f>Table24[[#This Row],[x2]]*Table24[[#This Row],[x3]]</f>
        <v>3382.3529411764712</v>
      </c>
      <c r="L8" s="6">
        <f>Table24[[#This Row],[x4]]*Table24[[#This Row],[x3]]</f>
        <v>5919.1176470588243</v>
      </c>
    </row>
    <row r="9" spans="1:12">
      <c r="A9" s="14">
        <v>66</v>
      </c>
      <c r="B9" s="9">
        <v>70</v>
      </c>
      <c r="C9" s="4">
        <v>0</v>
      </c>
      <c r="D9" s="9">
        <v>58.82352941176471</v>
      </c>
      <c r="E9" s="9">
        <v>66.666666666666657</v>
      </c>
      <c r="F9" s="15">
        <v>28.571428571428569</v>
      </c>
      <c r="G9" s="19">
        <v>5817.0199999999995</v>
      </c>
      <c r="H9" s="15">
        <v>4878.8294180000003</v>
      </c>
      <c r="I9" s="12">
        <v>938.19058199999927</v>
      </c>
      <c r="J9" s="12">
        <v>-938.19058199999927</v>
      </c>
      <c r="K9" s="8">
        <f>Table24[[#This Row],[x2]]*Table24[[#This Row],[x3]]</f>
        <v>0</v>
      </c>
      <c r="L9" s="6">
        <f>Table24[[#This Row],[x4]]*Table24[[#This Row],[x3]]</f>
        <v>3921.5686274509803</v>
      </c>
    </row>
    <row r="10" spans="1:12">
      <c r="A10" s="14">
        <v>84</v>
      </c>
      <c r="B10" s="9">
        <v>25</v>
      </c>
      <c r="C10" s="4">
        <v>13.043478260869565</v>
      </c>
      <c r="D10" s="9">
        <v>64.705882352941174</v>
      </c>
      <c r="E10" s="9">
        <v>93.75</v>
      </c>
      <c r="F10" s="15">
        <v>47.619047619047613</v>
      </c>
      <c r="G10" s="19">
        <v>5812.2720000000008</v>
      </c>
      <c r="H10" s="15">
        <v>5592.2971799999996</v>
      </c>
      <c r="I10" s="12">
        <v>219.97482000000127</v>
      </c>
      <c r="J10" s="12">
        <v>-219.97482000000127</v>
      </c>
      <c r="K10" s="8">
        <f>Table24[[#This Row],[x2]]*Table24[[#This Row],[x3]]</f>
        <v>843.98976982097179</v>
      </c>
      <c r="L10" s="6">
        <f>Table24[[#This Row],[x4]]*Table24[[#This Row],[x3]]</f>
        <v>6066.1764705882351</v>
      </c>
    </row>
    <row r="11" spans="1:12">
      <c r="A11" s="14">
        <v>64</v>
      </c>
      <c r="B11" s="9">
        <v>5</v>
      </c>
      <c r="C11" s="4">
        <v>34.782608695652172</v>
      </c>
      <c r="D11" s="9">
        <v>70.588235294117652</v>
      </c>
      <c r="E11" s="9">
        <v>64.583333333333343</v>
      </c>
      <c r="F11" s="15">
        <v>4.7619047619047619</v>
      </c>
      <c r="G11" s="19">
        <v>5552.3040000000001</v>
      </c>
      <c r="H11" s="15">
        <v>6423.0154819999998</v>
      </c>
      <c r="I11" s="12">
        <v>870.71148199999971</v>
      </c>
      <c r="J11" s="12">
        <v>870.71148199999971</v>
      </c>
      <c r="K11" s="8">
        <f>Table24[[#This Row],[x2]]*Table24[[#This Row],[x3]]</f>
        <v>2455.2429667519182</v>
      </c>
      <c r="L11" s="6">
        <f>Table24[[#This Row],[x4]]*Table24[[#This Row],[x3]]</f>
        <v>4558.8235294117658</v>
      </c>
    </row>
    <row r="12" spans="1:12">
      <c r="A12" s="14">
        <v>67</v>
      </c>
      <c r="B12" s="9">
        <v>55.000000000000007</v>
      </c>
      <c r="C12" s="9">
        <v>0</v>
      </c>
      <c r="D12" s="9">
        <v>50</v>
      </c>
      <c r="E12" s="9">
        <v>41.666666666666671</v>
      </c>
      <c r="F12" s="15">
        <v>9.5238095238095237</v>
      </c>
      <c r="G12" s="19">
        <v>4502.55</v>
      </c>
      <c r="H12" s="15">
        <v>3898.6303899999998</v>
      </c>
      <c r="I12" s="12">
        <v>603.91961000000038</v>
      </c>
      <c r="J12" s="12">
        <v>-603.91961000000038</v>
      </c>
      <c r="K12" s="8">
        <f>Table24[[#This Row],[x2]]*Table24[[#This Row],[x3]]</f>
        <v>0</v>
      </c>
      <c r="L12" s="6">
        <f>Table24[[#This Row],[x4]]*Table24[[#This Row],[x3]]</f>
        <v>2083.3333333333335</v>
      </c>
    </row>
    <row r="13" spans="1:12">
      <c r="A13" s="14">
        <v>13</v>
      </c>
      <c r="B13" s="9">
        <v>20</v>
      </c>
      <c r="C13" s="9">
        <v>54.347826086956516</v>
      </c>
      <c r="D13" s="9">
        <v>52.941176470588239</v>
      </c>
      <c r="E13" s="9">
        <v>84.375</v>
      </c>
      <c r="F13" s="15">
        <v>23.809523809523807</v>
      </c>
      <c r="G13" s="19">
        <v>4221.9360000000006</v>
      </c>
      <c r="H13" s="15">
        <v>4290.0899049999998</v>
      </c>
      <c r="I13" s="12">
        <v>68.153904999999213</v>
      </c>
      <c r="J13" s="12">
        <v>68.153904999999213</v>
      </c>
      <c r="K13" s="8">
        <f>Table24[[#This Row],[x2]]*Table24[[#This Row],[x3]]</f>
        <v>2877.237851662404</v>
      </c>
      <c r="L13" s="6">
        <f>Table24[[#This Row],[x4]]*Table24[[#This Row],[x3]]</f>
        <v>4466.9117647058829</v>
      </c>
    </row>
    <row r="14" spans="1:12">
      <c r="A14" s="14">
        <v>3</v>
      </c>
      <c r="B14" s="9">
        <v>70</v>
      </c>
      <c r="C14" s="4">
        <v>54.347826086956516</v>
      </c>
      <c r="D14" s="9">
        <v>41.17647058823529</v>
      </c>
      <c r="E14" s="9">
        <v>62.5</v>
      </c>
      <c r="F14" s="15">
        <v>14.285714285714285</v>
      </c>
      <c r="G14" s="19">
        <v>4091.6880000000001</v>
      </c>
      <c r="H14" s="15">
        <v>3083.2270440000002</v>
      </c>
      <c r="I14" s="12">
        <v>1008.4609559999999</v>
      </c>
      <c r="J14" s="12">
        <v>-1008.4609559999999</v>
      </c>
      <c r="K14" s="8">
        <f>Table24[[#This Row],[x2]]*Table24[[#This Row],[x3]]</f>
        <v>2237.8516624040917</v>
      </c>
      <c r="L14" s="6">
        <f>Table24[[#This Row],[x4]]*Table24[[#This Row],[x3]]</f>
        <v>2573.5294117647054</v>
      </c>
    </row>
    <row r="15" spans="1:12">
      <c r="A15" s="14">
        <v>73</v>
      </c>
      <c r="B15" s="9">
        <v>40</v>
      </c>
      <c r="C15" s="4">
        <v>43.478260869565219</v>
      </c>
      <c r="D15" s="9">
        <v>47.058823529411761</v>
      </c>
      <c r="E15" s="9">
        <v>3.125</v>
      </c>
      <c r="F15" s="15">
        <v>47.619047619047613</v>
      </c>
      <c r="G15" s="19">
        <v>3690.72</v>
      </c>
      <c r="H15" s="15">
        <v>3595.8980769999998</v>
      </c>
      <c r="I15" s="12">
        <v>94.82192299999997</v>
      </c>
      <c r="J15" s="12">
        <v>-94.82192299999997</v>
      </c>
      <c r="K15" s="8">
        <f>Table24[[#This Row],[x2]]*Table24[[#This Row],[x3]]</f>
        <v>2046.0358056265984</v>
      </c>
      <c r="L15" s="6">
        <f>Table24[[#This Row],[x4]]*Table24[[#This Row],[x3]]</f>
        <v>147.05882352941174</v>
      </c>
    </row>
    <row r="16" spans="1:12">
      <c r="A16" s="14">
        <v>60</v>
      </c>
      <c r="B16" s="9">
        <v>60</v>
      </c>
      <c r="C16" s="4">
        <v>97.826086956521735</v>
      </c>
      <c r="D16" s="9">
        <v>41.17647058823529</v>
      </c>
      <c r="E16" s="9">
        <v>19.791666666666664</v>
      </c>
      <c r="F16" s="15">
        <v>38.095238095238095</v>
      </c>
      <c r="G16" s="19">
        <v>3553.1439999999998</v>
      </c>
      <c r="H16" s="15">
        <v>3145.2666819999999</v>
      </c>
      <c r="I16" s="12">
        <v>407.87731799999983</v>
      </c>
      <c r="J16" s="12">
        <v>-407.87731799999983</v>
      </c>
      <c r="K16" s="8">
        <f>Table24[[#This Row],[x2]]*Table24[[#This Row],[x3]]</f>
        <v>4028.1329923273652</v>
      </c>
      <c r="L16" s="6">
        <f>Table24[[#This Row],[x4]]*Table24[[#This Row],[x3]]</f>
        <v>814.95098039215668</v>
      </c>
    </row>
    <row r="17" spans="1:12">
      <c r="A17" s="14">
        <v>97</v>
      </c>
      <c r="B17" s="9">
        <v>10</v>
      </c>
      <c r="C17" s="4">
        <v>56.521739130434781</v>
      </c>
      <c r="D17" s="9">
        <v>50</v>
      </c>
      <c r="E17" s="9">
        <v>54.166666666666664</v>
      </c>
      <c r="F17" s="15">
        <v>4.7619047619047619</v>
      </c>
      <c r="G17" s="19">
        <v>3204.3319999999999</v>
      </c>
      <c r="H17" s="15">
        <v>4167.915927</v>
      </c>
      <c r="I17" s="12">
        <v>963.58392700000013</v>
      </c>
      <c r="J17" s="12">
        <v>963.58392700000013</v>
      </c>
      <c r="K17" s="8">
        <f>Table24[[#This Row],[x2]]*Table24[[#This Row],[x3]]</f>
        <v>2826.086956521739</v>
      </c>
      <c r="L17" s="6">
        <f>Table24[[#This Row],[x4]]*Table24[[#This Row],[x3]]</f>
        <v>2708.333333333333</v>
      </c>
    </row>
    <row r="18" spans="1:12">
      <c r="A18" s="14">
        <v>38</v>
      </c>
      <c r="B18" s="9">
        <v>10</v>
      </c>
      <c r="C18" s="4">
        <v>2.1739130434782608</v>
      </c>
      <c r="D18" s="9">
        <v>41.17647058823529</v>
      </c>
      <c r="E18" s="9">
        <v>47.916666666666671</v>
      </c>
      <c r="F18" s="15">
        <v>23.809523809523807</v>
      </c>
      <c r="G18" s="19">
        <v>2896.732</v>
      </c>
      <c r="H18" s="15">
        <v>3098.4195559999998</v>
      </c>
      <c r="I18" s="12">
        <v>201.68755599999986</v>
      </c>
      <c r="J18" s="12">
        <v>201.68755599999986</v>
      </c>
      <c r="K18" s="8">
        <f>Table24[[#This Row],[x2]]*Table24[[#This Row],[x3]]</f>
        <v>89.514066496163665</v>
      </c>
      <c r="L18" s="6">
        <f>Table24[[#This Row],[x4]]*Table24[[#This Row],[x3]]</f>
        <v>1973.0392156862745</v>
      </c>
    </row>
    <row r="19" spans="1:12">
      <c r="A19" s="14">
        <v>77</v>
      </c>
      <c r="B19" s="9">
        <v>95</v>
      </c>
      <c r="C19" s="4">
        <v>21.739130434782609</v>
      </c>
      <c r="D19" s="9">
        <v>26.47058823529412</v>
      </c>
      <c r="E19" s="9">
        <v>77.083333333333343</v>
      </c>
      <c r="F19" s="15">
        <v>95.238095238095227</v>
      </c>
      <c r="G19" s="19">
        <v>2758.5540000000001</v>
      </c>
      <c r="H19" s="15">
        <v>1812.7816499999999</v>
      </c>
      <c r="I19" s="12">
        <v>945.77235000000019</v>
      </c>
      <c r="J19" s="12">
        <v>-945.77235000000019</v>
      </c>
      <c r="K19" s="8">
        <f>Table24[[#This Row],[x2]]*Table24[[#This Row],[x3]]</f>
        <v>575.44757033248084</v>
      </c>
      <c r="L19" s="6">
        <f>Table24[[#This Row],[x4]]*Table24[[#This Row],[x3]]</f>
        <v>2040.4411764705887</v>
      </c>
    </row>
    <row r="20" spans="1:12">
      <c r="A20" s="14">
        <v>29</v>
      </c>
      <c r="B20" s="9">
        <v>45</v>
      </c>
      <c r="C20" s="4">
        <v>100</v>
      </c>
      <c r="D20" s="9">
        <v>32.352941176470587</v>
      </c>
      <c r="E20" s="9">
        <v>90.625</v>
      </c>
      <c r="F20" s="15">
        <v>47.619047619047613</v>
      </c>
      <c r="G20" s="19">
        <v>2667.2699999999995</v>
      </c>
      <c r="H20" s="15">
        <v>2315.6221609999998</v>
      </c>
      <c r="I20" s="12">
        <v>351.64783899999975</v>
      </c>
      <c r="J20" s="12">
        <v>-351.64783899999975</v>
      </c>
      <c r="K20" s="8">
        <f>Table24[[#This Row],[x2]]*Table24[[#This Row],[x3]]</f>
        <v>3235.2941176470586</v>
      </c>
      <c r="L20" s="6">
        <f>Table24[[#This Row],[x4]]*Table24[[#This Row],[x3]]</f>
        <v>2931.9852941176468</v>
      </c>
    </row>
    <row r="21" spans="1:12">
      <c r="A21" s="14">
        <v>94</v>
      </c>
      <c r="B21" s="9">
        <v>5</v>
      </c>
      <c r="C21" s="4">
        <v>47.826086956521742</v>
      </c>
      <c r="D21" s="9">
        <v>41.17647058823529</v>
      </c>
      <c r="E21" s="9">
        <v>67.708333333333343</v>
      </c>
      <c r="F21" s="15">
        <v>61.904761904761905</v>
      </c>
      <c r="G21" s="19">
        <v>2642.3040000000001</v>
      </c>
      <c r="H21" s="15">
        <v>3311.9953909999999</v>
      </c>
      <c r="I21" s="12">
        <v>669.69139099999984</v>
      </c>
      <c r="J21" s="12">
        <v>669.69139099999984</v>
      </c>
      <c r="K21" s="8">
        <f>Table24[[#This Row],[x2]]*Table24[[#This Row],[x3]]</f>
        <v>1969.309462915601</v>
      </c>
      <c r="L21" s="6">
        <f>Table24[[#This Row],[x4]]*Table24[[#This Row],[x3]]</f>
        <v>2787.9901960784314</v>
      </c>
    </row>
    <row r="22" spans="1:12">
      <c r="A22" s="14">
        <v>75</v>
      </c>
      <c r="B22" s="9">
        <v>0</v>
      </c>
      <c r="C22" s="4">
        <v>21.739130434782609</v>
      </c>
      <c r="D22" s="9">
        <v>44.117647058823529</v>
      </c>
      <c r="E22" s="9">
        <v>32.291666666666671</v>
      </c>
      <c r="F22" s="15">
        <v>100</v>
      </c>
      <c r="G22" s="19">
        <v>2601.06</v>
      </c>
      <c r="H22" s="15">
        <v>3305.1661140000001</v>
      </c>
      <c r="I22" s="12">
        <v>704.10611400000016</v>
      </c>
      <c r="J22" s="12">
        <v>704.10611400000016</v>
      </c>
      <c r="K22" s="8">
        <f>Table24[[#This Row],[x2]]*Table24[[#This Row],[x3]]</f>
        <v>959.07928388746802</v>
      </c>
      <c r="L22" s="6">
        <f>Table24[[#This Row],[x4]]*Table24[[#This Row],[x3]]</f>
        <v>1424.6323529411766</v>
      </c>
    </row>
    <row r="23" spans="1:12">
      <c r="A23" s="14">
        <v>5</v>
      </c>
      <c r="B23" s="9">
        <v>55.000000000000007</v>
      </c>
      <c r="C23" s="9">
        <v>23.913043478260871</v>
      </c>
      <c r="D23" s="9">
        <v>29.411764705882355</v>
      </c>
      <c r="E23" s="9">
        <v>56.25</v>
      </c>
      <c r="F23" s="15">
        <v>57.142857142857139</v>
      </c>
      <c r="G23" s="19">
        <v>2440.848</v>
      </c>
      <c r="H23" s="15">
        <v>2066.1865360000002</v>
      </c>
      <c r="I23" s="12">
        <v>374.6614639999998</v>
      </c>
      <c r="J23" s="12">
        <v>-374.6614639999998</v>
      </c>
      <c r="K23" s="8">
        <f>Table24[[#This Row],[x2]]*Table24[[#This Row],[x3]]</f>
        <v>703.32480818414331</v>
      </c>
      <c r="L23" s="6">
        <f>Table24[[#This Row],[x4]]*Table24[[#This Row],[x3]]</f>
        <v>1654.4117647058824</v>
      </c>
    </row>
    <row r="24" spans="1:12">
      <c r="A24" s="14">
        <v>21</v>
      </c>
      <c r="B24" s="9">
        <v>25</v>
      </c>
      <c r="C24" s="4">
        <v>28.260869565217391</v>
      </c>
      <c r="D24" s="9">
        <v>26.47058823529412</v>
      </c>
      <c r="E24" s="9">
        <v>0</v>
      </c>
      <c r="F24" s="15">
        <v>66.666666666666657</v>
      </c>
      <c r="G24" s="19">
        <v>1703.616</v>
      </c>
      <c r="H24" s="15">
        <v>1855.17266</v>
      </c>
      <c r="I24" s="12">
        <v>151.55665999999997</v>
      </c>
      <c r="J24" s="12">
        <v>151.55665999999997</v>
      </c>
      <c r="K24" s="8">
        <f>Table24[[#This Row],[x2]]*Table24[[#This Row],[x3]]</f>
        <v>748.08184143222513</v>
      </c>
      <c r="L24" s="6">
        <f>Table24[[#This Row],[x4]]*Table24[[#This Row],[x3]]</f>
        <v>0</v>
      </c>
    </row>
    <row r="25" spans="1:12">
      <c r="A25" s="14">
        <v>92</v>
      </c>
      <c r="B25" s="9">
        <v>40</v>
      </c>
      <c r="C25" s="4">
        <v>69.565217391304344</v>
      </c>
      <c r="D25" s="9">
        <v>23.52941176470588</v>
      </c>
      <c r="E25" s="9">
        <v>50</v>
      </c>
      <c r="F25" s="15">
        <v>90.476190476190482</v>
      </c>
      <c r="G25" s="19">
        <v>1694.3280000000002</v>
      </c>
      <c r="H25" s="15">
        <v>1817.7488080000001</v>
      </c>
      <c r="I25" s="12">
        <v>123.42080799999985</v>
      </c>
      <c r="J25" s="12">
        <v>123.42080799999985</v>
      </c>
      <c r="K25" s="8">
        <f>Table24[[#This Row],[x2]]*Table24[[#This Row],[x3]]</f>
        <v>1636.8286445012786</v>
      </c>
      <c r="L25" s="6">
        <f>Table24[[#This Row],[x4]]*Table24[[#This Row],[x3]]</f>
        <v>1176.4705882352939</v>
      </c>
    </row>
    <row r="26" spans="1:12">
      <c r="A26" s="14">
        <v>27</v>
      </c>
      <c r="B26" s="9">
        <v>85</v>
      </c>
      <c r="C26" s="4">
        <v>56.521739130434781</v>
      </c>
      <c r="D26" s="9">
        <v>8.8235294117647065</v>
      </c>
      <c r="E26" s="9">
        <v>22.916666666666664</v>
      </c>
      <c r="F26" s="15">
        <v>0</v>
      </c>
      <c r="G26" s="19">
        <v>962.28800000000012</v>
      </c>
      <c r="H26" s="15">
        <v>768.61821599999996</v>
      </c>
      <c r="I26" s="12">
        <v>193.66978400000016</v>
      </c>
      <c r="J26" s="12">
        <v>-193.66978400000016</v>
      </c>
      <c r="K26" s="8">
        <f>Table24[[#This Row],[x2]]*Table24[[#This Row],[x3]]</f>
        <v>498.72122762148342</v>
      </c>
      <c r="L26" s="6">
        <f>Table24[[#This Row],[x4]]*Table24[[#This Row],[x3]]</f>
        <v>202.20588235294116</v>
      </c>
    </row>
    <row r="27" spans="1:12">
      <c r="A27" s="14">
        <v>17</v>
      </c>
      <c r="B27" s="9">
        <v>90</v>
      </c>
      <c r="C27" s="4">
        <v>17.391304347826086</v>
      </c>
      <c r="D27" s="9">
        <v>8.8235294117647065</v>
      </c>
      <c r="E27" s="9">
        <v>22.916666666666664</v>
      </c>
      <c r="F27" s="15">
        <v>0</v>
      </c>
      <c r="G27" s="19">
        <v>850.54399999999998</v>
      </c>
      <c r="H27" s="15">
        <v>743.12568599999997</v>
      </c>
      <c r="I27" s="12">
        <v>107.41831400000001</v>
      </c>
      <c r="J27" s="12">
        <v>-107.41831400000001</v>
      </c>
      <c r="K27" s="8">
        <f>Table24[[#This Row],[x2]]*Table24[[#This Row],[x3]]</f>
        <v>153.45268542199489</v>
      </c>
      <c r="L27" s="6">
        <f>Table24[[#This Row],[x4]]*Table24[[#This Row],[x3]]</f>
        <v>202.20588235294116</v>
      </c>
    </row>
    <row r="28" spans="1:12">
      <c r="A28" s="14">
        <v>50</v>
      </c>
      <c r="B28" s="9">
        <v>40</v>
      </c>
      <c r="C28" s="4">
        <v>2.1739130434782608</v>
      </c>
      <c r="D28" s="9">
        <v>8.8235294117647065</v>
      </c>
      <c r="E28" s="9">
        <v>27.083333333333332</v>
      </c>
      <c r="F28" s="15">
        <v>61.904761904761905</v>
      </c>
      <c r="G28" s="19">
        <v>614.63600000000008</v>
      </c>
      <c r="H28" s="15">
        <v>849.55760799999996</v>
      </c>
      <c r="I28" s="12">
        <v>234.92160799999988</v>
      </c>
      <c r="J28" s="12">
        <v>234.92160799999988</v>
      </c>
      <c r="K28" s="8">
        <f>Table24[[#This Row],[x2]]*Table24[[#This Row],[x3]]</f>
        <v>19.181585677749361</v>
      </c>
      <c r="L28" s="6">
        <f>Table24[[#This Row],[x4]]*Table24[[#This Row],[x3]]</f>
        <v>238.97058823529412</v>
      </c>
    </row>
    <row r="29" spans="1:12">
      <c r="A29" s="14">
        <v>100</v>
      </c>
      <c r="B29" s="9">
        <v>35</v>
      </c>
      <c r="C29" s="9">
        <v>91.304347826086953</v>
      </c>
      <c r="D29" s="9">
        <v>5.8823529411764701</v>
      </c>
      <c r="E29" s="9">
        <v>36.458333333333329</v>
      </c>
      <c r="F29" s="15">
        <v>57.142857142857139</v>
      </c>
      <c r="G29" s="19">
        <v>405.81600000000003</v>
      </c>
      <c r="H29" s="15">
        <v>613.62820799999997</v>
      </c>
      <c r="I29" s="12">
        <v>207.81220799999994</v>
      </c>
      <c r="J29" s="12">
        <v>207.81220799999994</v>
      </c>
      <c r="K29" s="8">
        <f>Table24[[#This Row],[x2]]*Table24[[#This Row],[x3]]</f>
        <v>537.08439897698202</v>
      </c>
      <c r="L29" s="6">
        <f>Table24[[#This Row],[x4]]*Table24[[#This Row],[x3]]</f>
        <v>214.46078431372544</v>
      </c>
    </row>
    <row r="30" spans="1:12">
      <c r="A30" s="14">
        <v>8</v>
      </c>
      <c r="B30" s="9">
        <v>85</v>
      </c>
      <c r="C30" s="4">
        <v>23.913043478260871</v>
      </c>
      <c r="D30" s="9">
        <v>2.9411764705882351</v>
      </c>
      <c r="E30" s="9">
        <v>31.25</v>
      </c>
      <c r="F30" s="15">
        <v>76.19047619047619</v>
      </c>
      <c r="G30" s="19">
        <v>331.63200000000001</v>
      </c>
      <c r="H30" s="15">
        <v>471.883374</v>
      </c>
      <c r="I30" s="12">
        <v>140.251374</v>
      </c>
      <c r="J30" s="12">
        <v>140.251374</v>
      </c>
      <c r="K30" s="8">
        <f>Table24[[#This Row],[x2]]*Table24[[#This Row],[x3]]</f>
        <v>70.332480818414325</v>
      </c>
      <c r="L30" s="6">
        <f>Table24[[#This Row],[x4]]*Table24[[#This Row],[x3]]</f>
        <v>91.911764705882348</v>
      </c>
    </row>
    <row r="31" spans="1:12" ht="15.75" thickBot="1">
      <c r="A31" s="16">
        <v>56</v>
      </c>
      <c r="B31" s="11">
        <v>70</v>
      </c>
      <c r="C31" s="17">
        <v>76.08695652173914</v>
      </c>
      <c r="D31" s="11">
        <v>0</v>
      </c>
      <c r="E31" s="11">
        <v>78.125</v>
      </c>
      <c r="F31" s="18">
        <v>4.7619047619047619</v>
      </c>
      <c r="G31" s="20">
        <v>68.543999999999997</v>
      </c>
      <c r="H31" s="18">
        <v>461.60324300000002</v>
      </c>
      <c r="I31" s="13">
        <v>393.05924300000004</v>
      </c>
      <c r="J31" s="13">
        <v>393.05924300000004</v>
      </c>
      <c r="K31" s="10">
        <f>Table24[[#This Row],[x2]]*Table24[[#This Row],[x3]]</f>
        <v>0</v>
      </c>
      <c r="L31" s="6">
        <f>Table24[[#This Row],[x4]]*Table24[[#This Row],[x3]]</f>
        <v>0</v>
      </c>
    </row>
  </sheetData>
  <conditionalFormatting sqref="I1">
    <cfRule type="colorScale" priority="10">
      <colorScale>
        <cfvo type="min"/>
        <cfvo type="max"/>
        <color rgb="FFFCFCFF"/>
        <color rgb="FFF8696B"/>
      </colorScale>
    </cfRule>
  </conditionalFormatting>
  <conditionalFormatting sqref="J2:J31">
    <cfRule type="colorScale" priority="9">
      <colorScale>
        <cfvo type="min"/>
        <cfvo type="percentile" val="50"/>
        <cfvo type="max"/>
        <color rgb="FFF8696B"/>
        <color theme="0"/>
        <color rgb="FF0070C0"/>
      </colorScale>
    </cfRule>
  </conditionalFormatting>
  <conditionalFormatting sqref="G2:G3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31">
    <cfRule type="colorScale" priority="7">
      <colorScale>
        <cfvo type="min"/>
        <cfvo type="max"/>
        <color rgb="FFFCFCFF"/>
        <color rgb="FFF8696B"/>
      </colorScale>
    </cfRule>
  </conditionalFormatting>
  <conditionalFormatting sqref="K2:K31">
    <cfRule type="colorScale" priority="6">
      <colorScale>
        <cfvo type="min"/>
        <cfvo type="max"/>
        <color rgb="FFFCFCFF"/>
        <color rgb="FFF8696B"/>
      </colorScale>
    </cfRule>
  </conditionalFormatting>
  <conditionalFormatting sqref="L2:L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A4" zoomScaleNormal="100" workbookViewId="0">
      <selection activeCell="L20" sqref="L20"/>
    </sheetView>
  </sheetViews>
  <sheetFormatPr defaultRowHeight="15"/>
  <cols>
    <col min="1" max="1" width="4.140625" style="5" customWidth="1"/>
    <col min="2" max="2" width="4.7109375" style="5" customWidth="1"/>
    <col min="3" max="3" width="4.42578125" style="5" customWidth="1"/>
    <col min="4" max="4" width="4" style="5" customWidth="1"/>
    <col min="5" max="5" width="4.42578125" style="5" customWidth="1"/>
    <col min="6" max="6" width="4.28515625" style="5" customWidth="1"/>
    <col min="7" max="8" width="8.140625" style="6" customWidth="1"/>
    <col min="9" max="9" width="6.5703125" style="5" customWidth="1"/>
    <col min="10" max="16384" width="9.140625" style="5"/>
  </cols>
  <sheetData>
    <row r="1" spans="1:11" ht="15.75" thickBot="1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11</v>
      </c>
      <c r="I1" s="3" t="s">
        <v>8</v>
      </c>
      <c r="K1" s="5" t="s">
        <v>15</v>
      </c>
    </row>
    <row r="2" spans="1:11" ht="15.75" thickTop="1">
      <c r="A2" s="1">
        <v>1</v>
      </c>
      <c r="B2" s="1">
        <v>1</v>
      </c>
      <c r="C2" s="1">
        <v>37</v>
      </c>
      <c r="D2" s="1">
        <v>12</v>
      </c>
      <c r="E2" s="1">
        <v>65</v>
      </c>
      <c r="F2" s="1">
        <v>-18</v>
      </c>
      <c r="G2" s="2">
        <v>1.0629999999999999</v>
      </c>
      <c r="H2" s="37">
        <v>-5.4756978644205097</v>
      </c>
      <c r="I2" s="6">
        <f>ABS(Table1[[#This Row],[Y_P]]-Table1[[#This Row],[Y]])</f>
        <v>6.5386978644205094</v>
      </c>
      <c r="K2" s="36">
        <f>SUM(Table1[ABSE])/COUNTA(Table1[ABSE])</f>
        <v>72.455378717947184</v>
      </c>
    </row>
    <row r="3" spans="1:11">
      <c r="A3" s="1">
        <v>2</v>
      </c>
      <c r="B3" s="1">
        <v>27</v>
      </c>
      <c r="C3" s="1">
        <v>14</v>
      </c>
      <c r="D3" s="1">
        <v>6</v>
      </c>
      <c r="E3" s="1">
        <v>85</v>
      </c>
      <c r="F3" s="1">
        <v>11</v>
      </c>
      <c r="G3" s="2">
        <v>-24.09</v>
      </c>
      <c r="H3" s="37">
        <v>-22.174622770919001</v>
      </c>
      <c r="I3" s="6">
        <f>ABS(Table1[[#This Row],[Y_P]]-Table1[[#This Row],[Y]])</f>
        <v>1.9153772290809989</v>
      </c>
    </row>
    <row r="4" spans="1:11">
      <c r="A4" s="5">
        <v>3</v>
      </c>
      <c r="B4" s="5">
        <v>34</v>
      </c>
      <c r="C4" s="5">
        <v>13</v>
      </c>
      <c r="D4" s="5">
        <v>14</v>
      </c>
      <c r="E4" s="5">
        <v>63</v>
      </c>
      <c r="F4" s="5">
        <v>-16</v>
      </c>
      <c r="G4" s="6">
        <v>4091.6880000000001</v>
      </c>
      <c r="H4" s="37">
        <v>3842.1630030158199</v>
      </c>
      <c r="I4" s="6">
        <f>ABS(Table1[[#This Row],[Y_P]]-Table1[[#This Row],[Y]])</f>
        <v>249.52499698418023</v>
      </c>
    </row>
    <row r="5" spans="1:11">
      <c r="A5" s="5">
        <v>4</v>
      </c>
      <c r="B5" s="5">
        <v>5</v>
      </c>
      <c r="C5" s="5">
        <v>18</v>
      </c>
      <c r="D5" s="5">
        <v>24</v>
      </c>
      <c r="E5" s="5">
        <v>83</v>
      </c>
      <c r="F5" s="5">
        <v>-4</v>
      </c>
      <c r="G5" s="6">
        <v>120.625</v>
      </c>
      <c r="H5" s="37">
        <v>96.484615264382398</v>
      </c>
      <c r="I5" s="6">
        <f>ABS(Table1[[#This Row],[Y_P]]-Table1[[#This Row],[Y]])</f>
        <v>24.140384735617602</v>
      </c>
    </row>
    <row r="6" spans="1:11">
      <c r="A6" s="5">
        <v>5</v>
      </c>
      <c r="B6" s="5">
        <v>31</v>
      </c>
      <c r="C6" s="5">
        <v>44</v>
      </c>
      <c r="D6" s="5">
        <v>10</v>
      </c>
      <c r="E6" s="5">
        <v>57</v>
      </c>
      <c r="F6" s="5">
        <v>-7</v>
      </c>
      <c r="G6" s="6">
        <v>2440.848</v>
      </c>
      <c r="H6" s="37">
        <v>2445.9075396870198</v>
      </c>
      <c r="I6" s="6">
        <f>ABS(Table1[[#This Row],[Y_P]]-Table1[[#This Row],[Y]])</f>
        <v>5.0595396870198783</v>
      </c>
    </row>
    <row r="7" spans="1:11">
      <c r="A7" s="5">
        <v>6</v>
      </c>
      <c r="B7" s="5">
        <v>9</v>
      </c>
      <c r="C7" s="5">
        <v>18</v>
      </c>
      <c r="D7" s="5">
        <v>8</v>
      </c>
      <c r="E7" s="5">
        <v>38</v>
      </c>
      <c r="F7" s="5">
        <v>2</v>
      </c>
      <c r="G7" s="6">
        <v>704.94299999999998</v>
      </c>
      <c r="H7" s="37">
        <v>772.868094208103</v>
      </c>
      <c r="I7" s="6">
        <f>ABS(Table1[[#This Row],[Y_P]]-Table1[[#This Row],[Y]])</f>
        <v>67.925094208103019</v>
      </c>
    </row>
    <row r="8" spans="1:11">
      <c r="A8" s="5">
        <v>7</v>
      </c>
      <c r="B8" s="5">
        <v>39</v>
      </c>
      <c r="C8" s="5">
        <v>7</v>
      </c>
      <c r="D8" s="5">
        <v>29</v>
      </c>
      <c r="E8" s="5">
        <v>100</v>
      </c>
      <c r="F8" s="5">
        <v>8</v>
      </c>
      <c r="G8" s="6">
        <v>-14.544</v>
      </c>
      <c r="H8" s="37">
        <v>-16.169272976680301</v>
      </c>
      <c r="I8" s="6">
        <f>ABS(Table1[[#This Row],[Y_P]]-Table1[[#This Row],[Y]])</f>
        <v>1.6252729766803</v>
      </c>
    </row>
    <row r="9" spans="1:11">
      <c r="A9" s="5">
        <v>8</v>
      </c>
      <c r="B9" s="5">
        <v>37</v>
      </c>
      <c r="C9" s="5">
        <v>27</v>
      </c>
      <c r="D9" s="5">
        <v>1</v>
      </c>
      <c r="E9" s="5">
        <v>33</v>
      </c>
      <c r="F9" s="5">
        <v>-3</v>
      </c>
      <c r="G9" s="6">
        <v>331.63200000000001</v>
      </c>
      <c r="H9" s="37">
        <v>481.23970322762199</v>
      </c>
      <c r="I9" s="6">
        <f>ABS(Table1[[#This Row],[Y_P]]-Table1[[#This Row],[Y]])</f>
        <v>149.60770322762198</v>
      </c>
    </row>
    <row r="10" spans="1:11">
      <c r="A10" s="5">
        <v>9</v>
      </c>
      <c r="B10" s="5">
        <v>2</v>
      </c>
      <c r="C10" s="5">
        <v>30</v>
      </c>
      <c r="D10" s="5">
        <v>30</v>
      </c>
      <c r="E10" s="5">
        <v>68</v>
      </c>
      <c r="F10" s="5">
        <v>15</v>
      </c>
      <c r="G10" s="6">
        <v>-27.87</v>
      </c>
      <c r="H10" s="37">
        <v>-30.181755829903899</v>
      </c>
      <c r="I10" s="6">
        <f>ABS(Table1[[#This Row],[Y_P]]-Table1[[#This Row],[Y]])</f>
        <v>2.3117558299038983</v>
      </c>
    </row>
    <row r="11" spans="1:11">
      <c r="A11" s="5">
        <v>10</v>
      </c>
      <c r="B11" s="5">
        <v>38</v>
      </c>
      <c r="C11" s="5">
        <v>0</v>
      </c>
      <c r="D11" s="5">
        <v>0</v>
      </c>
      <c r="E11" s="5">
        <v>54</v>
      </c>
      <c r="F11" s="5">
        <v>6</v>
      </c>
      <c r="G11" s="6">
        <v>-13.032</v>
      </c>
      <c r="H11" s="37">
        <v>-12.165706447187899</v>
      </c>
      <c r="I11" s="6">
        <f>ABS(Table1[[#This Row],[Y_P]]-Table1[[#This Row],[Y]])</f>
        <v>0.86629355281210074</v>
      </c>
    </row>
    <row r="12" spans="1:11">
      <c r="A12" s="5">
        <v>11</v>
      </c>
      <c r="B12" s="5">
        <v>11</v>
      </c>
      <c r="C12" s="5">
        <v>45</v>
      </c>
      <c r="D12" s="5">
        <v>4</v>
      </c>
      <c r="E12" s="5">
        <v>53</v>
      </c>
      <c r="F12" s="5">
        <v>-7</v>
      </c>
      <c r="G12" s="6">
        <v>1360.2819999999999</v>
      </c>
      <c r="H12" s="37">
        <v>1415.32693078644</v>
      </c>
      <c r="I12" s="6">
        <f>ABS(Table1[[#This Row],[Y_P]]-Table1[[#This Row],[Y]])</f>
        <v>55.044930786440091</v>
      </c>
    </row>
    <row r="13" spans="1:11">
      <c r="A13" s="5">
        <v>12</v>
      </c>
      <c r="B13" s="5">
        <v>35</v>
      </c>
      <c r="C13" s="5">
        <v>4</v>
      </c>
      <c r="D13" s="5">
        <v>14</v>
      </c>
      <c r="E13" s="5">
        <v>14</v>
      </c>
      <c r="F13" s="5">
        <v>18</v>
      </c>
      <c r="G13" s="6">
        <v>-33.048000000000002</v>
      </c>
      <c r="H13" s="37">
        <v>-36.187105624142603</v>
      </c>
      <c r="I13" s="6">
        <f>ABS(Table1[[#This Row],[Y_P]]-Table1[[#This Row],[Y]])</f>
        <v>3.1391056241426014</v>
      </c>
    </row>
    <row r="14" spans="1:11">
      <c r="A14" s="5">
        <v>13</v>
      </c>
      <c r="B14" s="5">
        <v>24</v>
      </c>
      <c r="C14" s="5">
        <v>2</v>
      </c>
      <c r="D14" s="5">
        <v>18</v>
      </c>
      <c r="E14" s="5">
        <v>84</v>
      </c>
      <c r="F14" s="5">
        <v>-14</v>
      </c>
      <c r="G14" s="6">
        <v>4221.9360000000006</v>
      </c>
      <c r="H14" s="37">
        <v>4064.8520094024302</v>
      </c>
      <c r="I14" s="6">
        <f>ABS(Table1[[#This Row],[Y_P]]-Table1[[#This Row],[Y]])</f>
        <v>157.08399059757039</v>
      </c>
    </row>
    <row r="15" spans="1:11">
      <c r="A15" s="1">
        <v>14</v>
      </c>
      <c r="B15" s="1">
        <v>14</v>
      </c>
      <c r="C15" s="1">
        <v>2</v>
      </c>
      <c r="D15" s="1">
        <v>14</v>
      </c>
      <c r="E15" s="1">
        <v>91</v>
      </c>
      <c r="F15" s="1">
        <v>0</v>
      </c>
      <c r="G15" s="2">
        <v>2930.5920000000001</v>
      </c>
      <c r="H15" s="37">
        <v>2859.3147682036602</v>
      </c>
      <c r="I15" s="6">
        <f>ABS(Table1[[#This Row],[Y_P]]-Table1[[#This Row],[Y]])</f>
        <v>71.277231796339947</v>
      </c>
    </row>
    <row r="16" spans="1:11">
      <c r="A16" s="1">
        <v>15</v>
      </c>
      <c r="B16" s="1">
        <v>10</v>
      </c>
      <c r="C16" s="1">
        <v>16</v>
      </c>
      <c r="D16" s="1">
        <v>25</v>
      </c>
      <c r="E16" s="1">
        <v>62</v>
      </c>
      <c r="F16" s="1">
        <v>-20</v>
      </c>
      <c r="G16" s="2">
        <v>961</v>
      </c>
      <c r="H16" s="37">
        <v>1065.0394873248199</v>
      </c>
      <c r="I16" s="6">
        <f>ABS(Table1[[#This Row],[Y_P]]-Table1[[#This Row],[Y]])</f>
        <v>104.0394873248199</v>
      </c>
    </row>
    <row r="17" spans="1:12">
      <c r="A17" s="1">
        <v>16</v>
      </c>
      <c r="B17" s="1">
        <v>7</v>
      </c>
      <c r="C17" s="1">
        <v>50</v>
      </c>
      <c r="D17" s="1">
        <v>6</v>
      </c>
      <c r="E17" s="1">
        <v>44</v>
      </c>
      <c r="F17" s="1">
        <v>-14</v>
      </c>
      <c r="G17" s="2">
        <v>324.82099999999997</v>
      </c>
      <c r="H17" s="37">
        <v>345.101777024201</v>
      </c>
      <c r="I17" s="6">
        <f>ABS(Table1[[#This Row],[Y_P]]-Table1[[#This Row],[Y]])</f>
        <v>20.280777024201029</v>
      </c>
    </row>
    <row r="18" spans="1:12">
      <c r="A18" s="1">
        <v>17</v>
      </c>
      <c r="B18" s="1">
        <v>38</v>
      </c>
      <c r="C18" s="1">
        <v>10</v>
      </c>
      <c r="D18" s="1">
        <v>3</v>
      </c>
      <c r="E18" s="1">
        <v>25</v>
      </c>
      <c r="F18" s="1">
        <v>-19</v>
      </c>
      <c r="G18" s="2">
        <v>850.54399999999998</v>
      </c>
      <c r="H18" s="37">
        <v>988.29436680177503</v>
      </c>
      <c r="I18" s="6">
        <f>ABS(Table1[[#This Row],[Y_P]]-Table1[[#This Row],[Y]])</f>
        <v>137.75036680177504</v>
      </c>
    </row>
    <row r="19" spans="1:12">
      <c r="A19" s="1">
        <v>18</v>
      </c>
      <c r="B19" s="1">
        <v>17</v>
      </c>
      <c r="C19" s="1">
        <v>3</v>
      </c>
      <c r="D19" s="1">
        <v>27</v>
      </c>
      <c r="E19" s="1">
        <v>38</v>
      </c>
      <c r="F19" s="1">
        <v>-10</v>
      </c>
      <c r="G19" s="2">
        <v>5202.8669999999993</v>
      </c>
      <c r="H19" s="37">
        <v>4929.9963229818704</v>
      </c>
      <c r="I19" s="6">
        <f>ABS(Table1[[#This Row],[Y_P]]-Table1[[#This Row],[Y]])</f>
        <v>272.87067701812884</v>
      </c>
    </row>
    <row r="20" spans="1:12">
      <c r="A20" s="1">
        <v>19</v>
      </c>
      <c r="B20" s="1">
        <v>13</v>
      </c>
      <c r="C20" s="1">
        <v>47</v>
      </c>
      <c r="D20" s="1">
        <v>18</v>
      </c>
      <c r="E20" s="1">
        <v>68</v>
      </c>
      <c r="F20" s="1">
        <v>16</v>
      </c>
      <c r="G20" s="2">
        <v>-31.872</v>
      </c>
      <c r="H20" s="37">
        <v>-32.1835390946502</v>
      </c>
      <c r="I20" s="6">
        <f>ABS(Table1[[#This Row],[Y_P]]-Table1[[#This Row],[Y]])</f>
        <v>0.31153909465020035</v>
      </c>
    </row>
    <row r="21" spans="1:12">
      <c r="A21" s="1">
        <v>20</v>
      </c>
      <c r="B21" s="1">
        <v>22</v>
      </c>
      <c r="C21" s="1">
        <v>3</v>
      </c>
      <c r="D21" s="1">
        <v>27</v>
      </c>
      <c r="E21" s="1">
        <v>74</v>
      </c>
      <c r="F21" s="1">
        <v>-3</v>
      </c>
      <c r="G21" s="2">
        <v>6746.7840000000006</v>
      </c>
      <c r="H21" s="37">
        <v>6753.4556857984498</v>
      </c>
      <c r="I21" s="6">
        <f>ABS(Table1[[#This Row],[Y_P]]-Table1[[#This Row],[Y]])</f>
        <v>6.671685798449289</v>
      </c>
    </row>
    <row r="22" spans="1:12">
      <c r="A22" s="1">
        <v>21</v>
      </c>
      <c r="B22" s="1">
        <v>25</v>
      </c>
      <c r="C22" s="1">
        <v>28</v>
      </c>
      <c r="D22" s="1">
        <v>9</v>
      </c>
      <c r="E22" s="1">
        <v>3</v>
      </c>
      <c r="F22" s="1">
        <v>-5</v>
      </c>
      <c r="G22" s="2">
        <v>1703.616</v>
      </c>
      <c r="H22" s="37">
        <v>1720.89644495376</v>
      </c>
      <c r="I22" s="6">
        <f>ABS(Table1[[#This Row],[Y_P]]-Table1[[#This Row],[Y]])</f>
        <v>17.280444953760025</v>
      </c>
    </row>
    <row r="23" spans="1:12">
      <c r="A23" s="1">
        <v>22</v>
      </c>
      <c r="B23" s="1">
        <v>9</v>
      </c>
      <c r="C23" s="1">
        <v>12</v>
      </c>
      <c r="D23" s="1">
        <v>28</v>
      </c>
      <c r="E23" s="1">
        <v>30</v>
      </c>
      <c r="F23" s="1">
        <v>18</v>
      </c>
      <c r="G23" s="2">
        <v>-37.26</v>
      </c>
      <c r="H23" s="37">
        <v>-36.187105624142603</v>
      </c>
      <c r="I23" s="6">
        <f>ABS(Table1[[#This Row],[Y_P]]-Table1[[#This Row],[Y]])</f>
        <v>1.0728943758573948</v>
      </c>
    </row>
    <row r="24" spans="1:12">
      <c r="A24" s="1">
        <v>23</v>
      </c>
      <c r="B24" s="1">
        <v>23</v>
      </c>
      <c r="C24" s="1">
        <v>21</v>
      </c>
      <c r="D24" s="1">
        <v>9</v>
      </c>
      <c r="E24" s="1">
        <v>55</v>
      </c>
      <c r="F24" s="1">
        <v>10</v>
      </c>
      <c r="G24" s="2">
        <v>-19.079999999999998</v>
      </c>
      <c r="H24" s="37">
        <v>-20.2356722013926</v>
      </c>
      <c r="I24" s="6">
        <f>ABS(Table1[[#This Row],[Y_P]]-Table1[[#This Row],[Y]])</f>
        <v>1.1556722013926013</v>
      </c>
      <c r="L24" s="35"/>
    </row>
    <row r="25" spans="1:12">
      <c r="A25" s="1">
        <v>24</v>
      </c>
      <c r="B25" s="1">
        <v>15</v>
      </c>
      <c r="C25" s="1">
        <v>41</v>
      </c>
      <c r="D25" s="1">
        <v>10</v>
      </c>
      <c r="E25" s="1">
        <v>96</v>
      </c>
      <c r="F25" s="1">
        <v>-2</v>
      </c>
      <c r="G25" s="2">
        <v>3429</v>
      </c>
      <c r="H25" s="37">
        <v>3452.0445794198199</v>
      </c>
      <c r="I25" s="6">
        <f>ABS(Table1[[#This Row],[Y_P]]-Table1[[#This Row],[Y]])</f>
        <v>23.044579419819911</v>
      </c>
      <c r="L25" s="35"/>
    </row>
    <row r="26" spans="1:12">
      <c r="A26" s="1">
        <v>25</v>
      </c>
      <c r="B26" s="1">
        <v>30</v>
      </c>
      <c r="C26" s="1">
        <v>19</v>
      </c>
      <c r="D26" s="1">
        <v>15</v>
      </c>
      <c r="E26" s="1">
        <v>4</v>
      </c>
      <c r="F26" s="1">
        <v>14</v>
      </c>
      <c r="G26" s="2">
        <v>-27.524000000000001</v>
      </c>
      <c r="H26" s="37">
        <v>-28.065345474022401</v>
      </c>
      <c r="I26" s="6">
        <f>ABS(Table1[[#This Row],[Y_P]]-Table1[[#This Row],[Y]])</f>
        <v>0.54134547402239974</v>
      </c>
      <c r="L26" s="35"/>
    </row>
    <row r="27" spans="1:12">
      <c r="A27" s="1">
        <v>26</v>
      </c>
      <c r="B27" s="1">
        <v>24</v>
      </c>
      <c r="C27" s="1">
        <v>36</v>
      </c>
      <c r="D27" s="1">
        <v>32</v>
      </c>
      <c r="E27" s="1">
        <v>11</v>
      </c>
      <c r="F27" s="1">
        <v>15</v>
      </c>
      <c r="G27" s="2">
        <v>-31.860000000000003</v>
      </c>
      <c r="H27" s="37">
        <v>-30.022763792179902</v>
      </c>
      <c r="I27" s="6">
        <f>ABS(Table1[[#This Row],[Y_P]]-Table1[[#This Row],[Y]])</f>
        <v>1.8372362078201014</v>
      </c>
    </row>
    <row r="28" spans="1:12">
      <c r="A28" s="1">
        <v>27</v>
      </c>
      <c r="B28" s="1">
        <v>37</v>
      </c>
      <c r="C28" s="1">
        <v>34</v>
      </c>
      <c r="D28" s="1">
        <v>3</v>
      </c>
      <c r="E28" s="1">
        <v>25</v>
      </c>
      <c r="F28" s="1">
        <v>-19</v>
      </c>
      <c r="G28" s="2">
        <v>962.28800000000012</v>
      </c>
      <c r="H28" s="37">
        <v>897.39643426959105</v>
      </c>
      <c r="I28" s="6">
        <f>ABS(Table1[[#This Row],[Y_P]]-Table1[[#This Row],[Y]])</f>
        <v>64.89156573040907</v>
      </c>
    </row>
    <row r="29" spans="1:12">
      <c r="A29" s="1">
        <v>28</v>
      </c>
      <c r="B29" s="1">
        <v>8</v>
      </c>
      <c r="C29" s="1">
        <v>14</v>
      </c>
      <c r="D29" s="1">
        <v>35</v>
      </c>
      <c r="E29" s="1">
        <v>76</v>
      </c>
      <c r="F29" s="1">
        <v>10</v>
      </c>
      <c r="G29" s="2">
        <v>-21.560000000000002</v>
      </c>
      <c r="H29" s="37">
        <v>-20.2356722013926</v>
      </c>
      <c r="I29" s="6">
        <f>ABS(Table1[[#This Row],[Y_P]]-Table1[[#This Row],[Y]])</f>
        <v>1.3243277986074027</v>
      </c>
    </row>
    <row r="30" spans="1:12">
      <c r="A30" s="1">
        <v>29</v>
      </c>
      <c r="B30" s="1">
        <v>29</v>
      </c>
      <c r="C30" s="1">
        <v>8</v>
      </c>
      <c r="D30" s="1">
        <v>11</v>
      </c>
      <c r="E30" s="1">
        <v>90</v>
      </c>
      <c r="F30" s="1">
        <v>-9</v>
      </c>
      <c r="G30" s="2">
        <v>2667.2699999999995</v>
      </c>
      <c r="H30" s="37">
        <v>2565.6963100743001</v>
      </c>
      <c r="I30" s="6">
        <f>ABS(Table1[[#This Row],[Y_P]]-Table1[[#This Row],[Y]])</f>
        <v>101.57368992569945</v>
      </c>
    </row>
    <row r="31" spans="1:12">
      <c r="A31" s="1">
        <v>30</v>
      </c>
      <c r="B31" s="1">
        <v>5</v>
      </c>
      <c r="C31" s="1">
        <v>40</v>
      </c>
      <c r="D31" s="1">
        <v>4</v>
      </c>
      <c r="E31" s="1">
        <v>28</v>
      </c>
      <c r="F31" s="1">
        <v>6</v>
      </c>
      <c r="G31" s="2">
        <v>-12.299999999999999</v>
      </c>
      <c r="H31" s="37">
        <v>-12.405998928762701</v>
      </c>
      <c r="I31" s="6">
        <f>ABS(Table1[[#This Row],[Y_P]]-Table1[[#This Row],[Y]])</f>
        <v>0.10599892876270189</v>
      </c>
    </row>
    <row r="32" spans="1:12">
      <c r="A32" s="1">
        <v>31</v>
      </c>
      <c r="B32" s="1">
        <v>35</v>
      </c>
      <c r="C32" s="1">
        <v>4</v>
      </c>
      <c r="D32" s="1">
        <v>1</v>
      </c>
      <c r="E32" s="1">
        <v>36</v>
      </c>
      <c r="F32" s="1">
        <v>7</v>
      </c>
      <c r="G32" s="2">
        <v>-13.943999999999999</v>
      </c>
      <c r="H32" s="37">
        <v>-14.3634172469201</v>
      </c>
      <c r="I32" s="6">
        <f>ABS(Table1[[#This Row],[Y_P]]-Table1[[#This Row],[Y]])</f>
        <v>0.41941724692010141</v>
      </c>
    </row>
    <row r="33" spans="1:9">
      <c r="A33" s="1">
        <v>32</v>
      </c>
      <c r="B33" s="1">
        <v>2</v>
      </c>
      <c r="C33" s="1">
        <v>15</v>
      </c>
      <c r="D33" s="1">
        <v>25</v>
      </c>
      <c r="E33" s="1">
        <v>48</v>
      </c>
      <c r="F33" s="1">
        <v>-10</v>
      </c>
      <c r="G33" s="2">
        <v>7.56</v>
      </c>
      <c r="H33" s="37">
        <v>-24.668054948739201</v>
      </c>
      <c r="I33" s="6">
        <f>ABS(Table1[[#This Row],[Y_P]]-Table1[[#This Row],[Y]])</f>
        <v>32.228054948739199</v>
      </c>
    </row>
    <row r="34" spans="1:9">
      <c r="A34" s="1">
        <v>33</v>
      </c>
      <c r="B34" s="1">
        <v>1</v>
      </c>
      <c r="C34" s="1">
        <v>8</v>
      </c>
      <c r="D34" s="1">
        <v>9</v>
      </c>
      <c r="E34" s="1">
        <v>59</v>
      </c>
      <c r="F34" s="1">
        <v>12</v>
      </c>
      <c r="G34" s="2">
        <v>-22.032</v>
      </c>
      <c r="H34" s="37">
        <v>-24.150508837707498</v>
      </c>
      <c r="I34" s="6">
        <f>ABS(Table1[[#This Row],[Y_P]]-Table1[[#This Row],[Y]])</f>
        <v>2.1185088377074983</v>
      </c>
    </row>
    <row r="35" spans="1:9">
      <c r="A35" s="1">
        <v>34</v>
      </c>
      <c r="B35" s="1">
        <v>17</v>
      </c>
      <c r="C35" s="1">
        <v>2</v>
      </c>
      <c r="D35" s="1">
        <v>8</v>
      </c>
      <c r="E35" s="1">
        <v>44</v>
      </c>
      <c r="F35" s="1">
        <v>-9</v>
      </c>
      <c r="G35" s="2">
        <v>5114.433</v>
      </c>
      <c r="H35" s="37">
        <v>4929.9963229818704</v>
      </c>
      <c r="I35" s="6">
        <f>ABS(Table1[[#This Row],[Y_P]]-Table1[[#This Row],[Y]])</f>
        <v>184.43667701812956</v>
      </c>
    </row>
    <row r="36" spans="1:9">
      <c r="A36" s="1">
        <v>35</v>
      </c>
      <c r="B36" s="1">
        <v>40</v>
      </c>
      <c r="C36" s="1">
        <v>7</v>
      </c>
      <c r="D36" s="1">
        <v>26</v>
      </c>
      <c r="E36" s="1">
        <v>29</v>
      </c>
      <c r="F36" s="1">
        <v>18</v>
      </c>
      <c r="G36" s="2">
        <v>-34.488</v>
      </c>
      <c r="H36" s="37">
        <v>-36.232957457713901</v>
      </c>
      <c r="I36" s="6">
        <f>ABS(Table1[[#This Row],[Y_P]]-Table1[[#This Row],[Y]])</f>
        <v>1.7449574577139018</v>
      </c>
    </row>
    <row r="37" spans="1:9">
      <c r="A37" s="1">
        <v>36</v>
      </c>
      <c r="B37" s="1">
        <v>10</v>
      </c>
      <c r="C37" s="1">
        <v>38</v>
      </c>
      <c r="D37" s="1">
        <v>30</v>
      </c>
      <c r="E37" s="1">
        <v>70</v>
      </c>
      <c r="F37" s="1">
        <v>-20</v>
      </c>
      <c r="G37" s="2">
        <v>1060</v>
      </c>
      <c r="H37" s="37">
        <v>1052.9369469830499</v>
      </c>
      <c r="I37" s="6">
        <f>ABS(Table1[[#This Row],[Y_P]]-Table1[[#This Row],[Y]])</f>
        <v>7.0630530169501071</v>
      </c>
    </row>
    <row r="38" spans="1:9">
      <c r="A38" s="1">
        <v>37</v>
      </c>
      <c r="B38" s="1">
        <v>12</v>
      </c>
      <c r="C38" s="1">
        <v>9</v>
      </c>
      <c r="D38" s="1">
        <v>9</v>
      </c>
      <c r="E38" s="1">
        <v>67</v>
      </c>
      <c r="F38" s="1">
        <v>16</v>
      </c>
      <c r="G38" s="2">
        <v>-32.512</v>
      </c>
      <c r="H38" s="37">
        <v>-32.225269092772898</v>
      </c>
      <c r="I38" s="6">
        <f>ABS(Table1[[#This Row],[Y_P]]-Table1[[#This Row],[Y]])</f>
        <v>0.2867309072271027</v>
      </c>
    </row>
    <row r="39" spans="1:9">
      <c r="A39" s="1">
        <v>38</v>
      </c>
      <c r="B39" s="1">
        <v>22</v>
      </c>
      <c r="C39" s="1">
        <v>3</v>
      </c>
      <c r="D39" s="1">
        <v>14</v>
      </c>
      <c r="E39" s="1">
        <v>49</v>
      </c>
      <c r="F39" s="1">
        <v>-14</v>
      </c>
      <c r="G39" s="2">
        <v>2896.732</v>
      </c>
      <c r="H39" s="37">
        <v>2695.1253076610601</v>
      </c>
      <c r="I39" s="6">
        <f>ABS(Table1[[#This Row],[Y_P]]-Table1[[#This Row],[Y]])</f>
        <v>201.60669233893987</v>
      </c>
    </row>
    <row r="40" spans="1:9">
      <c r="A40" s="1">
        <v>39</v>
      </c>
      <c r="B40" s="1">
        <v>7</v>
      </c>
      <c r="C40" s="1">
        <v>44</v>
      </c>
      <c r="D40" s="1">
        <v>7</v>
      </c>
      <c r="E40" s="1">
        <v>26</v>
      </c>
      <c r="F40" s="1">
        <v>-6</v>
      </c>
      <c r="G40" s="2">
        <v>318.64699999999999</v>
      </c>
      <c r="H40" s="37">
        <v>334.41294829111001</v>
      </c>
      <c r="I40" s="6">
        <f>ABS(Table1[[#This Row],[Y_P]]-Table1[[#This Row],[Y]])</f>
        <v>15.765948291110021</v>
      </c>
    </row>
    <row r="41" spans="1:9">
      <c r="A41" s="1">
        <v>40</v>
      </c>
      <c r="B41" s="1">
        <v>4</v>
      </c>
      <c r="C41" s="1">
        <v>48</v>
      </c>
      <c r="D41" s="1">
        <v>6</v>
      </c>
      <c r="E41" s="1">
        <v>0</v>
      </c>
      <c r="F41" s="1">
        <v>-9</v>
      </c>
      <c r="G41" s="2">
        <v>65.343999999999994</v>
      </c>
      <c r="H41" s="37">
        <v>18.333787624276201</v>
      </c>
      <c r="I41" s="6">
        <f>ABS(Table1[[#This Row],[Y_P]]-Table1[[#This Row],[Y]])</f>
        <v>47.010212375723796</v>
      </c>
    </row>
    <row r="42" spans="1:9">
      <c r="A42" s="1">
        <v>41</v>
      </c>
      <c r="B42" s="1">
        <v>13</v>
      </c>
      <c r="C42" s="1">
        <v>26</v>
      </c>
      <c r="D42" s="1">
        <v>20</v>
      </c>
      <c r="E42" s="1">
        <v>46</v>
      </c>
      <c r="F42" s="1">
        <v>-14</v>
      </c>
      <c r="G42" s="2">
        <v>2324.4259999999999</v>
      </c>
      <c r="H42" s="37">
        <v>2300.7930676400001</v>
      </c>
      <c r="I42" s="6">
        <f>ABS(Table1[[#This Row],[Y_P]]-Table1[[#This Row],[Y]])</f>
        <v>23.632932359999813</v>
      </c>
    </row>
    <row r="43" spans="1:9">
      <c r="A43" s="1">
        <v>42</v>
      </c>
      <c r="B43" s="1">
        <v>4</v>
      </c>
      <c r="C43" s="1">
        <v>16</v>
      </c>
      <c r="D43" s="1">
        <v>21</v>
      </c>
      <c r="E43" s="1">
        <v>82</v>
      </c>
      <c r="F43" s="1">
        <v>0</v>
      </c>
      <c r="G43" s="2">
        <v>58.496000000000002</v>
      </c>
      <c r="H43" s="37">
        <v>19.071494526165498</v>
      </c>
      <c r="I43" s="6">
        <f>ABS(Table1[[#This Row],[Y_P]]-Table1[[#This Row],[Y]])</f>
        <v>39.4245054738345</v>
      </c>
    </row>
    <row r="44" spans="1:9">
      <c r="A44" s="1">
        <v>43</v>
      </c>
      <c r="B44" s="1">
        <v>26</v>
      </c>
      <c r="C44" s="1">
        <v>35</v>
      </c>
      <c r="D44" s="1">
        <v>34</v>
      </c>
      <c r="E44" s="1">
        <v>33</v>
      </c>
      <c r="F44" s="1">
        <v>-19</v>
      </c>
      <c r="G44" s="2">
        <v>10076.904</v>
      </c>
      <c r="H44" s="37">
        <v>10038.4668758525</v>
      </c>
      <c r="I44" s="6">
        <f>ABS(Table1[[#This Row],[Y_P]]-Table1[[#This Row],[Y]])</f>
        <v>38.437124147500072</v>
      </c>
    </row>
    <row r="45" spans="1:9">
      <c r="A45" s="1">
        <v>44</v>
      </c>
      <c r="B45" s="1">
        <v>27</v>
      </c>
      <c r="C45" s="1">
        <v>21</v>
      </c>
      <c r="D45" s="1">
        <v>1</v>
      </c>
      <c r="E45" s="1">
        <v>52</v>
      </c>
      <c r="F45" s="1">
        <v>16</v>
      </c>
      <c r="G45" s="2">
        <v>-29.984000000000002</v>
      </c>
      <c r="H45" s="37">
        <v>-32.225269092772898</v>
      </c>
      <c r="I45" s="6">
        <f>ABS(Table1[[#This Row],[Y_P]]-Table1[[#This Row],[Y]])</f>
        <v>2.241269092772896</v>
      </c>
    </row>
    <row r="46" spans="1:9">
      <c r="A46" s="1">
        <v>45</v>
      </c>
      <c r="B46" s="1">
        <v>22</v>
      </c>
      <c r="C46" s="1">
        <v>13</v>
      </c>
      <c r="D46" s="1">
        <v>11</v>
      </c>
      <c r="E46" s="1">
        <v>64</v>
      </c>
      <c r="F46" s="1">
        <v>13</v>
      </c>
      <c r="G46" s="2">
        <v>-24.673999999999999</v>
      </c>
      <c r="H46" s="37">
        <v>-26.2137365453613</v>
      </c>
      <c r="I46" s="6">
        <f>ABS(Table1[[#This Row],[Y_P]]-Table1[[#This Row],[Y]])</f>
        <v>1.5397365453613006</v>
      </c>
    </row>
    <row r="47" spans="1:9">
      <c r="A47" s="1">
        <v>46</v>
      </c>
      <c r="B47" s="1">
        <v>17</v>
      </c>
      <c r="C47" s="1">
        <v>37</v>
      </c>
      <c r="D47" s="1">
        <v>19</v>
      </c>
      <c r="E47" s="1">
        <v>69</v>
      </c>
      <c r="F47" s="1">
        <v>6</v>
      </c>
      <c r="G47" s="2">
        <v>-11.916</v>
      </c>
      <c r="H47" s="37">
        <v>-12.186827268067599</v>
      </c>
      <c r="I47" s="6">
        <f>ABS(Table1[[#This Row],[Y_P]]-Table1[[#This Row],[Y]])</f>
        <v>0.27082726806759894</v>
      </c>
    </row>
    <row r="48" spans="1:9">
      <c r="A48" s="1">
        <v>47</v>
      </c>
      <c r="B48" s="1">
        <v>2</v>
      </c>
      <c r="C48" s="1">
        <v>7</v>
      </c>
      <c r="D48" s="1">
        <v>9</v>
      </c>
      <c r="E48" s="1">
        <v>79</v>
      </c>
      <c r="F48" s="1">
        <v>15</v>
      </c>
      <c r="G48" s="2">
        <v>-28.56</v>
      </c>
      <c r="H48" s="37">
        <v>-30.2214249103024</v>
      </c>
      <c r="I48" s="6">
        <f>ABS(Table1[[#This Row],[Y_P]]-Table1[[#This Row],[Y]])</f>
        <v>1.6614249103024008</v>
      </c>
    </row>
    <row r="49" spans="1:9">
      <c r="A49" s="1">
        <v>48</v>
      </c>
      <c r="B49" s="1">
        <v>26</v>
      </c>
      <c r="C49" s="1">
        <v>12</v>
      </c>
      <c r="D49" s="1">
        <v>27</v>
      </c>
      <c r="E49" s="1">
        <v>99</v>
      </c>
      <c r="F49" s="1">
        <v>-10</v>
      </c>
      <c r="G49" s="2">
        <v>7803.9229999999998</v>
      </c>
      <c r="H49" s="37">
        <v>7317.8874402227202</v>
      </c>
      <c r="I49" s="6">
        <f>ABS(Table1[[#This Row],[Y_P]]-Table1[[#This Row],[Y]])</f>
        <v>486.03555977727956</v>
      </c>
    </row>
    <row r="50" spans="1:9">
      <c r="A50" s="1">
        <v>49</v>
      </c>
      <c r="B50" s="1">
        <v>0</v>
      </c>
      <c r="C50" s="1">
        <v>3</v>
      </c>
      <c r="D50" s="1">
        <v>26</v>
      </c>
      <c r="E50" s="1">
        <v>67</v>
      </c>
      <c r="F50" s="1">
        <v>0</v>
      </c>
      <c r="G50" s="2">
        <v>0</v>
      </c>
      <c r="H50" s="37">
        <v>43.0194898985009</v>
      </c>
      <c r="I50" s="6">
        <f>ABS(Table1[[#This Row],[Y_P]]-Table1[[#This Row],[Y]])</f>
        <v>43.0194898985009</v>
      </c>
    </row>
    <row r="51" spans="1:9">
      <c r="A51" s="1">
        <v>50</v>
      </c>
      <c r="B51" s="1">
        <v>28</v>
      </c>
      <c r="C51" s="1">
        <v>13</v>
      </c>
      <c r="D51" s="1">
        <v>3</v>
      </c>
      <c r="E51" s="1">
        <v>29</v>
      </c>
      <c r="F51" s="1">
        <v>-6</v>
      </c>
      <c r="G51" s="2">
        <v>614.63600000000008</v>
      </c>
      <c r="H51" s="37">
        <v>554.10728487229699</v>
      </c>
      <c r="I51" s="6">
        <f>ABS(Table1[[#This Row],[Y_P]]-Table1[[#This Row],[Y]])</f>
        <v>60.528715127703094</v>
      </c>
    </row>
    <row r="52" spans="1:9">
      <c r="A52" s="1">
        <v>51</v>
      </c>
      <c r="B52" s="1">
        <v>34</v>
      </c>
      <c r="C52" s="1">
        <v>7</v>
      </c>
      <c r="D52" s="1">
        <v>15</v>
      </c>
      <c r="E52" s="1">
        <v>44</v>
      </c>
      <c r="F52" s="1">
        <v>10</v>
      </c>
      <c r="G52" s="2">
        <v>-21.54</v>
      </c>
      <c r="H52" s="37">
        <v>-20.202203997949699</v>
      </c>
      <c r="I52" s="6">
        <f>ABS(Table1[[#This Row],[Y_P]]-Table1[[#This Row],[Y]])</f>
        <v>1.3377960020503004</v>
      </c>
    </row>
    <row r="53" spans="1:9">
      <c r="A53" s="1">
        <v>52</v>
      </c>
      <c r="B53" s="1">
        <v>40</v>
      </c>
      <c r="C53" s="1">
        <v>11</v>
      </c>
      <c r="D53" s="1">
        <v>35</v>
      </c>
      <c r="E53" s="1">
        <v>51</v>
      </c>
      <c r="F53" s="1">
        <v>16</v>
      </c>
      <c r="G53" s="2">
        <v>-33.472000000000001</v>
      </c>
      <c r="H53" s="37">
        <v>-32.099030002255802</v>
      </c>
      <c r="I53" s="6">
        <f>ABS(Table1[[#This Row],[Y_P]]-Table1[[#This Row],[Y]])</f>
        <v>1.3729699977441996</v>
      </c>
    </row>
    <row r="54" spans="1:9">
      <c r="A54" s="1">
        <v>53</v>
      </c>
      <c r="B54" s="1">
        <v>4</v>
      </c>
      <c r="C54" s="1">
        <v>32</v>
      </c>
      <c r="D54" s="1">
        <v>21</v>
      </c>
      <c r="E54" s="1">
        <v>98</v>
      </c>
      <c r="F54" s="1">
        <v>-9</v>
      </c>
      <c r="G54" s="2">
        <v>63.295999999999999</v>
      </c>
      <c r="H54" s="37">
        <v>19.071494526165498</v>
      </c>
      <c r="I54" s="6">
        <f>ABS(Table1[[#This Row],[Y_P]]-Table1[[#This Row],[Y]])</f>
        <v>44.224505473834498</v>
      </c>
    </row>
    <row r="55" spans="1:9">
      <c r="A55" s="1">
        <v>54</v>
      </c>
      <c r="B55" s="1">
        <v>20</v>
      </c>
      <c r="C55" s="1">
        <v>13</v>
      </c>
      <c r="D55" s="1">
        <v>4</v>
      </c>
      <c r="E55" s="1">
        <v>57</v>
      </c>
      <c r="F55" s="1">
        <v>9</v>
      </c>
      <c r="G55" s="2">
        <v>-17.802</v>
      </c>
      <c r="H55" s="37">
        <v>-18.200090232348298</v>
      </c>
      <c r="I55" s="6">
        <f>ABS(Table1[[#This Row],[Y_P]]-Table1[[#This Row],[Y]])</f>
        <v>0.39809023234829866</v>
      </c>
    </row>
    <row r="56" spans="1:9">
      <c r="A56" s="1">
        <v>55</v>
      </c>
      <c r="B56" s="1">
        <v>0</v>
      </c>
      <c r="C56" s="1">
        <v>9</v>
      </c>
      <c r="D56" s="1">
        <v>24</v>
      </c>
      <c r="E56" s="1">
        <v>2</v>
      </c>
      <c r="F56" s="1">
        <v>-5</v>
      </c>
      <c r="G56" s="2">
        <v>0</v>
      </c>
      <c r="H56" s="37">
        <v>43.0194898985009</v>
      </c>
      <c r="I56" s="6">
        <f>ABS(Table1[[#This Row],[Y_P]]-Table1[[#This Row],[Y]])</f>
        <v>43.0194898985009</v>
      </c>
    </row>
    <row r="57" spans="1:9">
      <c r="A57" s="1">
        <v>56</v>
      </c>
      <c r="B57" s="1">
        <v>34</v>
      </c>
      <c r="C57" s="1">
        <v>30</v>
      </c>
      <c r="D57" s="1">
        <v>0</v>
      </c>
      <c r="E57" s="1">
        <v>78</v>
      </c>
      <c r="F57" s="1">
        <v>-18</v>
      </c>
      <c r="G57" s="2">
        <v>68.543999999999997</v>
      </c>
      <c r="H57" s="37">
        <v>114.300378318574</v>
      </c>
      <c r="I57" s="6">
        <f>ABS(Table1[[#This Row],[Y_P]]-Table1[[#This Row],[Y]])</f>
        <v>45.756378318574008</v>
      </c>
    </row>
    <row r="58" spans="1:9">
      <c r="A58" s="1">
        <v>57</v>
      </c>
      <c r="B58" s="1">
        <v>12</v>
      </c>
      <c r="C58" s="1">
        <v>3</v>
      </c>
      <c r="D58" s="1">
        <v>21</v>
      </c>
      <c r="E58" s="1">
        <v>33</v>
      </c>
      <c r="F58" s="1">
        <v>-6</v>
      </c>
      <c r="G58" s="2">
        <v>1603.5840000000001</v>
      </c>
      <c r="H58" s="37">
        <v>1821.5411788571</v>
      </c>
      <c r="I58" s="6">
        <f>ABS(Table1[[#This Row],[Y_P]]-Table1[[#This Row],[Y]])</f>
        <v>217.95717885709996</v>
      </c>
    </row>
    <row r="59" spans="1:9">
      <c r="A59" s="1">
        <v>58</v>
      </c>
      <c r="B59" s="1">
        <v>28</v>
      </c>
      <c r="C59" s="1">
        <v>20</v>
      </c>
      <c r="D59" s="1">
        <v>27</v>
      </c>
      <c r="E59" s="1">
        <v>2</v>
      </c>
      <c r="F59" s="1">
        <v>20</v>
      </c>
      <c r="G59" s="2">
        <v>-42.480000000000004</v>
      </c>
      <c r="H59" s="37">
        <v>-40.041281299345798</v>
      </c>
      <c r="I59" s="6">
        <f>ABS(Table1[[#This Row],[Y_P]]-Table1[[#This Row],[Y]])</f>
        <v>2.4387187006542064</v>
      </c>
    </row>
    <row r="60" spans="1:9">
      <c r="A60" s="1">
        <v>59</v>
      </c>
      <c r="B60" s="1">
        <v>33</v>
      </c>
      <c r="C60" s="1">
        <v>27</v>
      </c>
      <c r="D60" s="1">
        <v>33</v>
      </c>
      <c r="E60" s="1">
        <v>39</v>
      </c>
      <c r="F60" s="1">
        <v>-13</v>
      </c>
      <c r="G60" s="2">
        <v>10791.66</v>
      </c>
      <c r="H60" s="37">
        <v>10945.6890873375</v>
      </c>
      <c r="I60" s="6">
        <f>ABS(Table1[[#This Row],[Y_P]]-Table1[[#This Row],[Y]])</f>
        <v>154.02908733749973</v>
      </c>
    </row>
    <row r="61" spans="1:9">
      <c r="A61" s="1">
        <v>60</v>
      </c>
      <c r="B61" s="1">
        <v>32</v>
      </c>
      <c r="C61" s="1">
        <v>25</v>
      </c>
      <c r="D61" s="1">
        <v>14</v>
      </c>
      <c r="E61" s="1">
        <v>22</v>
      </c>
      <c r="F61" s="1">
        <v>-11</v>
      </c>
      <c r="G61" s="2">
        <v>3553.1439999999998</v>
      </c>
      <c r="H61" s="37">
        <v>3763.0815240319098</v>
      </c>
      <c r="I61" s="6">
        <f>ABS(Table1[[#This Row],[Y_P]]-Table1[[#This Row],[Y]])</f>
        <v>209.93752403191002</v>
      </c>
    </row>
    <row r="62" spans="1:9">
      <c r="A62" s="1">
        <v>61</v>
      </c>
      <c r="B62" s="1">
        <v>6</v>
      </c>
      <c r="C62" s="1">
        <v>22</v>
      </c>
      <c r="D62" s="1">
        <v>24</v>
      </c>
      <c r="E62" s="1">
        <v>12</v>
      </c>
      <c r="F62" s="1">
        <v>18</v>
      </c>
      <c r="G62" s="2">
        <v>-33.012</v>
      </c>
      <c r="H62" s="37">
        <v>-36.0701556508008</v>
      </c>
      <c r="I62" s="6">
        <f>ABS(Table1[[#This Row],[Y_P]]-Table1[[#This Row],[Y]])</f>
        <v>3.0581556508007992</v>
      </c>
    </row>
    <row r="63" spans="1:9">
      <c r="A63" s="1">
        <v>62</v>
      </c>
      <c r="B63" s="1">
        <v>16</v>
      </c>
      <c r="C63" s="1">
        <v>48</v>
      </c>
      <c r="D63" s="1">
        <v>28</v>
      </c>
      <c r="E63" s="1">
        <v>1</v>
      </c>
      <c r="F63" s="1">
        <v>-13</v>
      </c>
      <c r="G63" s="2">
        <v>4497.4080000000004</v>
      </c>
      <c r="H63" s="37">
        <v>4176.1813567146701</v>
      </c>
      <c r="I63" s="6">
        <f>ABS(Table1[[#This Row],[Y_P]]-Table1[[#This Row],[Y]])</f>
        <v>321.22664328533028</v>
      </c>
    </row>
    <row r="64" spans="1:9">
      <c r="A64" s="1">
        <v>63</v>
      </c>
      <c r="B64" s="1">
        <v>28</v>
      </c>
      <c r="C64" s="1">
        <v>21</v>
      </c>
      <c r="D64" s="1">
        <v>28</v>
      </c>
      <c r="E64" s="1">
        <v>14</v>
      </c>
      <c r="F64" s="1">
        <v>5</v>
      </c>
      <c r="G64" s="2">
        <v>-10.73</v>
      </c>
      <c r="H64" s="37">
        <v>-10.257838935258199</v>
      </c>
      <c r="I64" s="6">
        <f>ABS(Table1[[#This Row],[Y_P]]-Table1[[#This Row],[Y]])</f>
        <v>0.47216106474180108</v>
      </c>
    </row>
    <row r="65" spans="1:9">
      <c r="A65" s="1">
        <v>64</v>
      </c>
      <c r="B65" s="1">
        <v>21</v>
      </c>
      <c r="C65" s="1">
        <v>2</v>
      </c>
      <c r="D65" s="1">
        <v>24</v>
      </c>
      <c r="E65" s="1">
        <v>65</v>
      </c>
      <c r="F65" s="1">
        <v>-18</v>
      </c>
      <c r="G65" s="2">
        <v>5552.3040000000001</v>
      </c>
      <c r="H65" s="37">
        <v>5547.5595583801996</v>
      </c>
      <c r="I65" s="6">
        <f>ABS(Table1[[#This Row],[Y_P]]-Table1[[#This Row],[Y]])</f>
        <v>4.7444416198004546</v>
      </c>
    </row>
    <row r="66" spans="1:9">
      <c r="A66" s="1">
        <v>65</v>
      </c>
      <c r="B66" s="1">
        <v>30</v>
      </c>
      <c r="C66" s="1">
        <v>18</v>
      </c>
      <c r="D66" s="1">
        <v>23</v>
      </c>
      <c r="E66" s="1">
        <v>87</v>
      </c>
      <c r="F66" s="1">
        <v>-19</v>
      </c>
      <c r="G66" s="2">
        <v>6315.0749999999998</v>
      </c>
      <c r="H66" s="37">
        <v>6552.8037260474102</v>
      </c>
      <c r="I66" s="6">
        <f>ABS(Table1[[#This Row],[Y_P]]-Table1[[#This Row],[Y]])</f>
        <v>237.72872604741042</v>
      </c>
    </row>
    <row r="67" spans="1:9">
      <c r="A67" s="1">
        <v>66</v>
      </c>
      <c r="B67" s="1">
        <v>34</v>
      </c>
      <c r="C67" s="1">
        <v>24</v>
      </c>
      <c r="D67" s="1">
        <v>20</v>
      </c>
      <c r="E67" s="1">
        <v>67</v>
      </c>
      <c r="F67" s="1">
        <v>-13</v>
      </c>
      <c r="G67" s="2">
        <v>5817.0199999999995</v>
      </c>
      <c r="H67" s="37">
        <v>5882.7002479759003</v>
      </c>
      <c r="I67" s="6">
        <f>ABS(Table1[[#This Row],[Y_P]]-Table1[[#This Row],[Y]])</f>
        <v>65.680247975900784</v>
      </c>
    </row>
    <row r="68" spans="1:9">
      <c r="A68" s="1">
        <v>67</v>
      </c>
      <c r="B68" s="1">
        <v>31</v>
      </c>
      <c r="C68" s="1">
        <v>14</v>
      </c>
      <c r="D68" s="1">
        <v>17</v>
      </c>
      <c r="E68" s="1">
        <v>43</v>
      </c>
      <c r="F68" s="1">
        <v>-17</v>
      </c>
      <c r="G68" s="2">
        <v>4502.55</v>
      </c>
      <c r="H68" s="37">
        <v>4574.0142693193202</v>
      </c>
      <c r="I68" s="6">
        <f>ABS(Table1[[#This Row],[Y_P]]-Table1[[#This Row],[Y]])</f>
        <v>71.46426931932001</v>
      </c>
    </row>
    <row r="69" spans="1:9">
      <c r="A69" s="1">
        <v>68</v>
      </c>
      <c r="B69" s="1">
        <v>24</v>
      </c>
      <c r="C69" s="1">
        <v>14</v>
      </c>
      <c r="D69" s="1">
        <v>9</v>
      </c>
      <c r="E69" s="1">
        <v>6</v>
      </c>
      <c r="F69" s="1">
        <v>13</v>
      </c>
      <c r="G69" s="2">
        <v>-24.7</v>
      </c>
      <c r="H69" s="37">
        <v>-26.142341529438301</v>
      </c>
      <c r="I69" s="6">
        <f>ABS(Table1[[#This Row],[Y_P]]-Table1[[#This Row],[Y]])</f>
        <v>1.442341529438302</v>
      </c>
    </row>
    <row r="70" spans="1:9">
      <c r="A70" s="1">
        <v>69</v>
      </c>
      <c r="B70" s="1">
        <v>32</v>
      </c>
      <c r="C70" s="1">
        <v>50</v>
      </c>
      <c r="D70" s="1">
        <v>4</v>
      </c>
      <c r="E70" s="1">
        <v>0</v>
      </c>
      <c r="F70" s="1">
        <v>18</v>
      </c>
      <c r="G70" s="2">
        <v>-34.631999999999998</v>
      </c>
      <c r="H70" s="37">
        <v>-36.0701556508008</v>
      </c>
      <c r="I70" s="6">
        <f>ABS(Table1[[#This Row],[Y_P]]-Table1[[#This Row],[Y]])</f>
        <v>1.4381556508008018</v>
      </c>
    </row>
    <row r="71" spans="1:9">
      <c r="A71" s="1">
        <v>70</v>
      </c>
      <c r="B71" s="1">
        <v>0</v>
      </c>
      <c r="C71" s="1">
        <v>48</v>
      </c>
      <c r="D71" s="1">
        <v>28</v>
      </c>
      <c r="E71" s="1">
        <v>83</v>
      </c>
      <c r="F71" s="1">
        <v>-12</v>
      </c>
      <c r="G71" s="2">
        <v>0</v>
      </c>
      <c r="H71" s="37">
        <v>27.636156766688298</v>
      </c>
      <c r="I71" s="6">
        <f>ABS(Table1[[#This Row],[Y_P]]-Table1[[#This Row],[Y]])</f>
        <v>27.636156766688298</v>
      </c>
    </row>
    <row r="72" spans="1:9">
      <c r="A72" s="1">
        <v>71</v>
      </c>
      <c r="B72" s="1">
        <v>40</v>
      </c>
      <c r="C72" s="1">
        <v>15</v>
      </c>
      <c r="D72" s="1">
        <v>28</v>
      </c>
      <c r="E72" s="1">
        <v>35</v>
      </c>
      <c r="F72" s="1">
        <v>18</v>
      </c>
      <c r="G72" s="2">
        <v>-39.384</v>
      </c>
      <c r="H72" s="37">
        <v>-35.344818499242301</v>
      </c>
      <c r="I72" s="6">
        <f>ABS(Table1[[#This Row],[Y_P]]-Table1[[#This Row],[Y]])</f>
        <v>4.0391815007576994</v>
      </c>
    </row>
    <row r="73" spans="1:9">
      <c r="A73" s="1">
        <v>72</v>
      </c>
      <c r="B73" s="1">
        <v>18</v>
      </c>
      <c r="C73" s="1">
        <v>49</v>
      </c>
      <c r="D73" s="1">
        <v>25</v>
      </c>
      <c r="E73" s="1">
        <v>98</v>
      </c>
      <c r="F73" s="1">
        <v>-1</v>
      </c>
      <c r="G73" s="2">
        <v>5563.7280000000001</v>
      </c>
      <c r="H73" s="37">
        <v>5985.8091807538403</v>
      </c>
      <c r="I73" s="6">
        <f>ABS(Table1[[#This Row],[Y_P]]-Table1[[#This Row],[Y]])</f>
        <v>422.08118075384027</v>
      </c>
    </row>
    <row r="74" spans="1:9">
      <c r="A74" s="1">
        <v>73</v>
      </c>
      <c r="B74" s="1">
        <v>28</v>
      </c>
      <c r="C74" s="1">
        <v>47</v>
      </c>
      <c r="D74" s="1">
        <v>16</v>
      </c>
      <c r="E74" s="1">
        <v>6</v>
      </c>
      <c r="F74" s="1">
        <v>-9</v>
      </c>
      <c r="G74" s="2">
        <v>3690.72</v>
      </c>
      <c r="H74" s="37">
        <v>3961.7156209514501</v>
      </c>
      <c r="I74" s="6">
        <f>ABS(Table1[[#This Row],[Y_P]]-Table1[[#This Row],[Y]])</f>
        <v>270.99562095145029</v>
      </c>
    </row>
    <row r="75" spans="1:9">
      <c r="A75" s="1">
        <v>74</v>
      </c>
      <c r="B75" s="1">
        <v>16</v>
      </c>
      <c r="C75" s="1">
        <v>22</v>
      </c>
      <c r="D75" s="1">
        <v>26</v>
      </c>
      <c r="E75" s="1">
        <v>60</v>
      </c>
      <c r="F75" s="1">
        <v>14</v>
      </c>
      <c r="G75" s="2">
        <v>-28.083999999999996</v>
      </c>
      <c r="H75" s="37">
        <v>-27.712958692931</v>
      </c>
      <c r="I75" s="6">
        <f>ABS(Table1[[#This Row],[Y_P]]-Table1[[#This Row],[Y]])</f>
        <v>0.37104130706899596</v>
      </c>
    </row>
    <row r="76" spans="1:9">
      <c r="A76" s="1">
        <v>75</v>
      </c>
      <c r="B76" s="1">
        <v>20</v>
      </c>
      <c r="C76" s="1">
        <v>37</v>
      </c>
      <c r="D76" s="1">
        <v>15</v>
      </c>
      <c r="E76" s="1">
        <v>34</v>
      </c>
      <c r="F76" s="1">
        <v>2</v>
      </c>
      <c r="G76" s="2">
        <v>2601.06</v>
      </c>
      <c r="H76" s="37">
        <v>2764.0382721353699</v>
      </c>
      <c r="I76" s="6">
        <f>ABS(Table1[[#This Row],[Y_P]]-Table1[[#This Row],[Y]])</f>
        <v>162.97827213536993</v>
      </c>
    </row>
    <row r="77" spans="1:9">
      <c r="A77" s="1">
        <v>76</v>
      </c>
      <c r="B77" s="1">
        <v>9</v>
      </c>
      <c r="C77" s="1">
        <v>30</v>
      </c>
      <c r="D77" s="1">
        <v>9</v>
      </c>
      <c r="E77" s="1">
        <v>86</v>
      </c>
      <c r="F77" s="1">
        <v>-7</v>
      </c>
      <c r="G77" s="2">
        <v>788.77800000000002</v>
      </c>
      <c r="H77" s="37">
        <v>752.05337542865504</v>
      </c>
      <c r="I77" s="6">
        <f>ABS(Table1[[#This Row],[Y_P]]-Table1[[#This Row],[Y]])</f>
        <v>36.724624571344975</v>
      </c>
    </row>
    <row r="78" spans="1:9">
      <c r="A78" s="1">
        <v>77</v>
      </c>
      <c r="B78" s="1">
        <v>39</v>
      </c>
      <c r="C78" s="1">
        <v>3</v>
      </c>
      <c r="D78" s="1">
        <v>9</v>
      </c>
      <c r="E78" s="1">
        <v>77</v>
      </c>
      <c r="F78" s="1">
        <v>1</v>
      </c>
      <c r="G78" s="2">
        <v>2758.5540000000001</v>
      </c>
      <c r="H78" s="37">
        <v>2607.5332548081401</v>
      </c>
      <c r="I78" s="6">
        <f>ABS(Table1[[#This Row],[Y_P]]-Table1[[#This Row],[Y]])</f>
        <v>151.02074519185999</v>
      </c>
    </row>
    <row r="79" spans="1:9">
      <c r="A79" s="1">
        <v>78</v>
      </c>
      <c r="B79" s="1">
        <v>0</v>
      </c>
      <c r="C79" s="1">
        <v>1</v>
      </c>
      <c r="D79" s="1">
        <v>11</v>
      </c>
      <c r="E79" s="1">
        <v>17</v>
      </c>
      <c r="F79" s="1">
        <v>-10</v>
      </c>
      <c r="G79" s="2">
        <v>0</v>
      </c>
      <c r="H79" s="37">
        <v>27.636156766688298</v>
      </c>
      <c r="I79" s="6">
        <f>ABS(Table1[[#This Row],[Y_P]]-Table1[[#This Row],[Y]])</f>
        <v>27.636156766688298</v>
      </c>
    </row>
    <row r="80" spans="1:9">
      <c r="A80" s="1">
        <v>79</v>
      </c>
      <c r="B80" s="1">
        <v>2</v>
      </c>
      <c r="C80" s="1">
        <v>18</v>
      </c>
      <c r="D80" s="1">
        <v>3</v>
      </c>
      <c r="E80" s="1">
        <v>13</v>
      </c>
      <c r="F80" s="1">
        <v>-4</v>
      </c>
      <c r="G80" s="2">
        <v>8.4480000000000004</v>
      </c>
      <c r="H80" s="37">
        <v>-5.6306731627643298</v>
      </c>
      <c r="I80" s="6">
        <f>ABS(Table1[[#This Row],[Y_P]]-Table1[[#This Row],[Y]])</f>
        <v>14.07867316276433</v>
      </c>
    </row>
    <row r="81" spans="1:9">
      <c r="A81" s="1">
        <v>80</v>
      </c>
      <c r="B81" s="1">
        <v>10</v>
      </c>
      <c r="C81" s="1">
        <v>16</v>
      </c>
      <c r="D81" s="1">
        <v>8</v>
      </c>
      <c r="E81" s="1">
        <v>35</v>
      </c>
      <c r="F81" s="1">
        <v>3</v>
      </c>
      <c r="G81" s="2">
        <v>931.99999999999989</v>
      </c>
      <c r="H81" s="37">
        <v>1041.0957351161501</v>
      </c>
      <c r="I81" s="6">
        <f>ABS(Table1[[#This Row],[Y_P]]-Table1[[#This Row],[Y]])</f>
        <v>109.09573511615019</v>
      </c>
    </row>
    <row r="82" spans="1:9">
      <c r="A82" s="1">
        <v>81</v>
      </c>
      <c r="B82" s="1">
        <v>39</v>
      </c>
      <c r="C82" s="1">
        <v>12</v>
      </c>
      <c r="D82" s="1">
        <v>28</v>
      </c>
      <c r="E82" s="1">
        <v>26</v>
      </c>
      <c r="F82" s="1">
        <v>17</v>
      </c>
      <c r="G82" s="2">
        <v>-35.393999999999998</v>
      </c>
      <c r="H82" s="37">
        <v>-33.436853547664498</v>
      </c>
      <c r="I82" s="6">
        <f>ABS(Table1[[#This Row],[Y_P]]-Table1[[#This Row],[Y]])</f>
        <v>1.9571464523355004</v>
      </c>
    </row>
    <row r="83" spans="1:9">
      <c r="A83" s="1">
        <v>82</v>
      </c>
      <c r="B83" s="1">
        <v>1</v>
      </c>
      <c r="C83" s="1">
        <v>26</v>
      </c>
      <c r="D83" s="1">
        <v>22</v>
      </c>
      <c r="E83" s="1">
        <v>29</v>
      </c>
      <c r="F83" s="1">
        <v>-10</v>
      </c>
      <c r="G83" s="2">
        <v>1.06</v>
      </c>
      <c r="H83" s="37">
        <v>4.1081212667060099</v>
      </c>
      <c r="I83" s="6">
        <f>ABS(Table1[[#This Row],[Y_P]]-Table1[[#This Row],[Y]])</f>
        <v>3.0481212667060098</v>
      </c>
    </row>
    <row r="84" spans="1:9">
      <c r="A84" s="1">
        <v>83</v>
      </c>
      <c r="B84" s="1">
        <v>2</v>
      </c>
      <c r="C84" s="1">
        <v>28</v>
      </c>
      <c r="D84" s="1">
        <v>2</v>
      </c>
      <c r="E84" s="1">
        <v>69</v>
      </c>
      <c r="F84" s="1">
        <v>-16</v>
      </c>
      <c r="G84" s="2">
        <v>8.3360000000000003</v>
      </c>
      <c r="H84" s="37">
        <v>-19.8906535943573</v>
      </c>
      <c r="I84" s="6">
        <f>ABS(Table1[[#This Row],[Y_P]]-Table1[[#This Row],[Y]])</f>
        <v>28.226653594357302</v>
      </c>
    </row>
    <row r="85" spans="1:9">
      <c r="A85" s="1">
        <v>84</v>
      </c>
      <c r="B85" s="1">
        <v>25</v>
      </c>
      <c r="C85" s="1">
        <v>12</v>
      </c>
      <c r="D85" s="1">
        <v>22</v>
      </c>
      <c r="E85" s="1">
        <v>93</v>
      </c>
      <c r="F85" s="1">
        <v>-9</v>
      </c>
      <c r="G85" s="2">
        <v>5812.2720000000008</v>
      </c>
      <c r="H85" s="37">
        <v>5493.2832158364999</v>
      </c>
      <c r="I85" s="6">
        <f>ABS(Table1[[#This Row],[Y_P]]-Table1[[#This Row],[Y]])</f>
        <v>318.9887841635009</v>
      </c>
    </row>
    <row r="86" spans="1:9">
      <c r="A86" s="1">
        <v>85</v>
      </c>
      <c r="B86" s="1">
        <v>5</v>
      </c>
      <c r="C86" s="1">
        <v>44</v>
      </c>
      <c r="D86" s="1">
        <v>30</v>
      </c>
      <c r="E86" s="1">
        <v>56</v>
      </c>
      <c r="F86" s="1">
        <v>-11</v>
      </c>
      <c r="G86" s="2">
        <v>131</v>
      </c>
      <c r="H86" s="37">
        <v>84.278790980573902</v>
      </c>
      <c r="I86" s="6">
        <f>ABS(Table1[[#This Row],[Y_P]]-Table1[[#This Row],[Y]])</f>
        <v>46.721209019426098</v>
      </c>
    </row>
    <row r="87" spans="1:9">
      <c r="A87" s="1">
        <v>86</v>
      </c>
      <c r="B87" s="1">
        <v>17</v>
      </c>
      <c r="C87" s="1">
        <v>48</v>
      </c>
      <c r="D87" s="1">
        <v>8</v>
      </c>
      <c r="E87" s="1">
        <v>14</v>
      </c>
      <c r="F87" s="1">
        <v>-15</v>
      </c>
      <c r="G87" s="2">
        <v>5040.7380000000003</v>
      </c>
      <c r="H87" s="37">
        <v>5020.7515205238196</v>
      </c>
      <c r="I87" s="6">
        <f>ABS(Table1[[#This Row],[Y_P]]-Table1[[#This Row],[Y]])</f>
        <v>19.986479476180648</v>
      </c>
    </row>
    <row r="88" spans="1:9">
      <c r="A88" s="1">
        <v>87</v>
      </c>
      <c r="B88" s="1">
        <v>6</v>
      </c>
      <c r="C88" s="1">
        <v>35</v>
      </c>
      <c r="D88" s="1">
        <v>10</v>
      </c>
      <c r="E88" s="1">
        <v>68</v>
      </c>
      <c r="F88" s="1">
        <v>-1</v>
      </c>
      <c r="G88" s="2">
        <v>208.87199999999999</v>
      </c>
      <c r="H88" s="37">
        <v>184.10108109958901</v>
      </c>
      <c r="I88" s="6">
        <f>ABS(Table1[[#This Row],[Y_P]]-Table1[[#This Row],[Y]])</f>
        <v>24.770918900410976</v>
      </c>
    </row>
    <row r="89" spans="1:9">
      <c r="A89" s="1">
        <v>88</v>
      </c>
      <c r="B89" s="1">
        <v>40</v>
      </c>
      <c r="C89" s="1">
        <v>28</v>
      </c>
      <c r="D89" s="1">
        <v>34</v>
      </c>
      <c r="E89" s="1">
        <v>23</v>
      </c>
      <c r="F89" s="1">
        <v>-6</v>
      </c>
      <c r="G89" s="2">
        <v>12401.531999999999</v>
      </c>
      <c r="H89" s="37">
        <v>12100.7498079492</v>
      </c>
      <c r="I89" s="6">
        <f>ABS(Table1[[#This Row],[Y_P]]-Table1[[#This Row],[Y]])</f>
        <v>300.78219205079949</v>
      </c>
    </row>
    <row r="90" spans="1:9">
      <c r="A90" s="1">
        <v>89</v>
      </c>
      <c r="B90" s="1">
        <v>18</v>
      </c>
      <c r="C90" s="1">
        <v>50</v>
      </c>
      <c r="D90" s="1">
        <v>10</v>
      </c>
      <c r="E90" s="1">
        <v>96</v>
      </c>
      <c r="F90" s="1">
        <v>-19</v>
      </c>
      <c r="G90" s="2">
        <v>5732.8559999999998</v>
      </c>
      <c r="H90" s="37">
        <v>5925.6192275040803</v>
      </c>
      <c r="I90" s="6">
        <f>ABS(Table1[[#This Row],[Y_P]]-Table1[[#This Row],[Y]])</f>
        <v>192.76322750408053</v>
      </c>
    </row>
    <row r="91" spans="1:9">
      <c r="A91" s="1">
        <v>90</v>
      </c>
      <c r="B91" s="1">
        <v>8</v>
      </c>
      <c r="C91" s="1">
        <v>11</v>
      </c>
      <c r="D91" s="1">
        <v>35</v>
      </c>
      <c r="E91" s="1">
        <v>52</v>
      </c>
      <c r="F91" s="1">
        <v>-8</v>
      </c>
      <c r="G91" s="2">
        <v>531.45600000000002</v>
      </c>
      <c r="H91" s="37">
        <v>510.309529947074</v>
      </c>
      <c r="I91" s="6">
        <f>ABS(Table1[[#This Row],[Y_P]]-Table1[[#This Row],[Y]])</f>
        <v>21.14647005292602</v>
      </c>
    </row>
    <row r="92" spans="1:9">
      <c r="A92" s="1">
        <v>91</v>
      </c>
      <c r="B92" s="1">
        <v>5</v>
      </c>
      <c r="C92" s="1">
        <v>1</v>
      </c>
      <c r="D92" s="1">
        <v>26</v>
      </c>
      <c r="E92" s="1">
        <v>91</v>
      </c>
      <c r="F92" s="1">
        <v>9</v>
      </c>
      <c r="G92" s="2">
        <v>-18.972000000000001</v>
      </c>
      <c r="H92" s="37">
        <v>-18.1731339350418</v>
      </c>
      <c r="I92" s="6">
        <f>ABS(Table1[[#This Row],[Y_P]]-Table1[[#This Row],[Y]])</f>
        <v>0.79886606495820089</v>
      </c>
    </row>
    <row r="93" spans="1:9">
      <c r="A93" s="1">
        <v>92</v>
      </c>
      <c r="B93" s="1">
        <v>28</v>
      </c>
      <c r="C93" s="1">
        <v>15</v>
      </c>
      <c r="D93" s="1">
        <v>8</v>
      </c>
      <c r="E93" s="1">
        <v>51</v>
      </c>
      <c r="F93" s="1">
        <v>0</v>
      </c>
      <c r="G93" s="2">
        <v>1694.3280000000002</v>
      </c>
      <c r="H93" s="37">
        <v>1719.62247208599</v>
      </c>
      <c r="I93" s="6">
        <f>ABS(Table1[[#This Row],[Y_P]]-Table1[[#This Row],[Y]])</f>
        <v>25.29447208598981</v>
      </c>
    </row>
    <row r="94" spans="1:9">
      <c r="A94" s="1">
        <v>93</v>
      </c>
      <c r="B94" s="1">
        <v>13</v>
      </c>
      <c r="C94" s="1">
        <v>33</v>
      </c>
      <c r="D94" s="1">
        <v>35</v>
      </c>
      <c r="E94" s="1">
        <v>96</v>
      </c>
      <c r="F94" s="1">
        <v>20</v>
      </c>
      <c r="G94" s="2">
        <v>-42.08</v>
      </c>
      <c r="H94" s="37">
        <v>-39.160748402397999</v>
      </c>
      <c r="I94" s="6">
        <f>ABS(Table1[[#This Row],[Y_P]]-Table1[[#This Row],[Y]])</f>
        <v>2.919251597601999</v>
      </c>
    </row>
    <row r="95" spans="1:9">
      <c r="A95" s="1">
        <v>94</v>
      </c>
      <c r="B95" s="1">
        <v>21</v>
      </c>
      <c r="C95" s="1">
        <v>48</v>
      </c>
      <c r="D95" s="1">
        <v>14</v>
      </c>
      <c r="E95" s="1">
        <v>68</v>
      </c>
      <c r="F95" s="1">
        <v>-6</v>
      </c>
      <c r="G95" s="2">
        <v>2642.3040000000001</v>
      </c>
      <c r="H95" s="37">
        <v>2617.4361812840202</v>
      </c>
      <c r="I95" s="6">
        <f>ABS(Table1[[#This Row],[Y_P]]-Table1[[#This Row],[Y]])</f>
        <v>24.867818715979865</v>
      </c>
    </row>
    <row r="96" spans="1:9">
      <c r="A96" s="1">
        <v>95</v>
      </c>
      <c r="B96" s="1">
        <v>25</v>
      </c>
      <c r="C96" s="1">
        <v>28</v>
      </c>
      <c r="D96" s="1">
        <v>30</v>
      </c>
      <c r="E96" s="1">
        <v>63</v>
      </c>
      <c r="F96" s="1">
        <v>-14</v>
      </c>
      <c r="G96" s="2">
        <v>8200</v>
      </c>
      <c r="H96" s="37">
        <v>8413.2525902293091</v>
      </c>
      <c r="I96" s="6">
        <f>ABS(Table1[[#This Row],[Y_P]]-Table1[[#This Row],[Y]])</f>
        <v>213.25259022930913</v>
      </c>
    </row>
    <row r="97" spans="1:9">
      <c r="A97" s="1">
        <v>96</v>
      </c>
      <c r="B97" s="1">
        <v>10</v>
      </c>
      <c r="C97" s="1">
        <v>27</v>
      </c>
      <c r="D97" s="1">
        <v>4</v>
      </c>
      <c r="E97" s="1">
        <v>78</v>
      </c>
      <c r="F97" s="1">
        <v>-2</v>
      </c>
      <c r="G97" s="2">
        <v>1091</v>
      </c>
      <c r="H97" s="37">
        <v>1037.3977544053801</v>
      </c>
      <c r="I97" s="6">
        <f>ABS(Table1[[#This Row],[Y_P]]-Table1[[#This Row],[Y]])</f>
        <v>53.602245594619944</v>
      </c>
    </row>
    <row r="98" spans="1:9">
      <c r="A98" s="1">
        <v>97</v>
      </c>
      <c r="B98" s="1">
        <v>22</v>
      </c>
      <c r="C98" s="1">
        <v>3</v>
      </c>
      <c r="D98" s="1">
        <v>17</v>
      </c>
      <c r="E98" s="1">
        <v>55</v>
      </c>
      <c r="F98" s="1">
        <v>-18</v>
      </c>
      <c r="G98" s="2">
        <v>3204.3319999999999</v>
      </c>
      <c r="H98" s="37">
        <v>3591.4497710692499</v>
      </c>
      <c r="I98" s="6">
        <f>ABS(Table1[[#This Row],[Y_P]]-Table1[[#This Row],[Y]])</f>
        <v>387.11777106925001</v>
      </c>
    </row>
    <row r="99" spans="1:9">
      <c r="A99" s="1">
        <v>98</v>
      </c>
      <c r="B99" s="1">
        <v>23</v>
      </c>
      <c r="C99" s="1">
        <v>41</v>
      </c>
      <c r="D99" s="1">
        <v>27</v>
      </c>
      <c r="E99" s="1">
        <v>25</v>
      </c>
      <c r="F99" s="1">
        <v>15</v>
      </c>
      <c r="G99" s="2">
        <v>-31.14</v>
      </c>
      <c r="H99" s="37">
        <v>-29.6209236445088</v>
      </c>
      <c r="I99" s="6">
        <f>ABS(Table1[[#This Row],[Y_P]]-Table1[[#This Row],[Y]])</f>
        <v>1.519076355491201</v>
      </c>
    </row>
    <row r="100" spans="1:9">
      <c r="A100" s="1">
        <v>99</v>
      </c>
      <c r="B100" s="1">
        <v>19</v>
      </c>
      <c r="C100" s="1">
        <v>25</v>
      </c>
      <c r="D100" s="1">
        <v>3</v>
      </c>
      <c r="E100" s="1">
        <v>39</v>
      </c>
      <c r="F100" s="1">
        <v>10</v>
      </c>
      <c r="G100" s="2">
        <v>-19.96</v>
      </c>
      <c r="H100" s="37">
        <v>-20.0810988866196</v>
      </c>
      <c r="I100" s="6">
        <f>ABS(Table1[[#This Row],[Y_P]]-Table1[[#This Row],[Y]])</f>
        <v>0.121098886619599</v>
      </c>
    </row>
    <row r="101" spans="1:9">
      <c r="A101" s="1">
        <v>100</v>
      </c>
      <c r="B101" s="1">
        <v>27</v>
      </c>
      <c r="C101" s="1">
        <v>22</v>
      </c>
      <c r="D101" s="1">
        <v>2</v>
      </c>
      <c r="E101" s="1">
        <v>38</v>
      </c>
      <c r="F101" s="1">
        <v>-7</v>
      </c>
      <c r="G101" s="2">
        <v>405.81600000000003</v>
      </c>
      <c r="H101" s="37">
        <v>222.83129072215999</v>
      </c>
      <c r="I101" s="6">
        <f>ABS(Table1[[#This Row],[Y_P]]-Table1[[#This Row],[Y]])</f>
        <v>182.98470927784004</v>
      </c>
    </row>
    <row r="102" spans="1:9">
      <c r="A102" s="34">
        <v>101</v>
      </c>
      <c r="B102" s="1">
        <v>8</v>
      </c>
      <c r="C102" s="1">
        <v>46</v>
      </c>
      <c r="D102" s="1">
        <v>30</v>
      </c>
      <c r="E102" s="1">
        <v>32</v>
      </c>
      <c r="F102" s="1">
        <v>5</v>
      </c>
      <c r="G102" s="33">
        <v>-10.316246</v>
      </c>
      <c r="H102" s="2"/>
      <c r="I102" s="2"/>
    </row>
    <row r="103" spans="1:9">
      <c r="A103" s="34">
        <v>102</v>
      </c>
      <c r="B103" s="1">
        <v>10</v>
      </c>
      <c r="C103" s="1">
        <v>23</v>
      </c>
      <c r="D103" s="1">
        <v>16</v>
      </c>
      <c r="E103" s="1">
        <v>27</v>
      </c>
      <c r="F103" s="1">
        <v>13</v>
      </c>
      <c r="G103" s="33">
        <v>-26.091336999999999</v>
      </c>
      <c r="H103" s="2"/>
      <c r="I103" s="2"/>
    </row>
    <row r="104" spans="1:9">
      <c r="A104" s="34">
        <v>103</v>
      </c>
      <c r="B104" s="1">
        <v>6</v>
      </c>
      <c r="C104" s="1">
        <v>9</v>
      </c>
      <c r="D104" s="1">
        <v>28</v>
      </c>
      <c r="E104" s="1">
        <v>76</v>
      </c>
      <c r="F104" s="1">
        <v>-20</v>
      </c>
      <c r="G104" s="33">
        <v>191.968333</v>
      </c>
      <c r="H104" s="2"/>
      <c r="I104" s="2"/>
    </row>
    <row r="105" spans="1:9">
      <c r="A105" s="34">
        <v>104</v>
      </c>
      <c r="B105" s="1">
        <v>11</v>
      </c>
      <c r="C105" s="1">
        <v>31</v>
      </c>
      <c r="D105" s="1">
        <v>3</v>
      </c>
      <c r="E105" s="1">
        <v>46</v>
      </c>
      <c r="F105" s="1">
        <v>-11</v>
      </c>
      <c r="G105" s="33">
        <v>1402.7071289999999</v>
      </c>
      <c r="H105" s="2"/>
      <c r="I105" s="2"/>
    </row>
    <row r="106" spans="1:9">
      <c r="A106" s="34">
        <v>105</v>
      </c>
      <c r="B106" s="1">
        <v>12</v>
      </c>
      <c r="C106" s="1">
        <v>27</v>
      </c>
      <c r="D106" s="1">
        <v>0</v>
      </c>
      <c r="E106" s="1">
        <v>98</v>
      </c>
      <c r="F106" s="1">
        <v>20</v>
      </c>
      <c r="G106" s="33">
        <v>-39.894540999999997</v>
      </c>
      <c r="H106" s="2"/>
      <c r="I106" s="2"/>
    </row>
    <row r="107" spans="1:9">
      <c r="A107" s="34">
        <v>106</v>
      </c>
      <c r="B107" s="1">
        <v>1</v>
      </c>
      <c r="C107" s="1">
        <v>5</v>
      </c>
      <c r="D107" s="1">
        <v>29</v>
      </c>
      <c r="E107" s="1">
        <v>100</v>
      </c>
      <c r="F107" s="1">
        <v>-3</v>
      </c>
      <c r="G107" s="33">
        <v>-3.4156900000000001</v>
      </c>
      <c r="H107" s="2"/>
      <c r="I107" s="2"/>
    </row>
    <row r="108" spans="1:9">
      <c r="A108" s="34">
        <v>107</v>
      </c>
      <c r="B108" s="1">
        <v>2</v>
      </c>
      <c r="C108" s="1">
        <v>1</v>
      </c>
      <c r="D108" s="1">
        <v>1</v>
      </c>
      <c r="E108" s="1">
        <v>53</v>
      </c>
      <c r="F108" s="1">
        <v>-11</v>
      </c>
      <c r="G108" s="33">
        <v>-18.503910000000001</v>
      </c>
      <c r="H108" s="2"/>
      <c r="I108" s="2"/>
    </row>
    <row r="109" spans="1:9">
      <c r="A109" s="34">
        <v>108</v>
      </c>
      <c r="B109" s="1">
        <v>35</v>
      </c>
      <c r="C109" s="1">
        <v>1</v>
      </c>
      <c r="D109" s="1">
        <v>0</v>
      </c>
      <c r="E109" s="1">
        <v>48</v>
      </c>
      <c r="F109" s="1">
        <v>-11</v>
      </c>
      <c r="G109" s="33">
        <v>139.44273000000001</v>
      </c>
      <c r="H109" s="2"/>
      <c r="I109" s="2"/>
    </row>
    <row r="110" spans="1:9">
      <c r="A110" s="34">
        <v>109</v>
      </c>
      <c r="B110" s="1">
        <v>38</v>
      </c>
      <c r="C110" s="1">
        <v>47</v>
      </c>
      <c r="D110" s="1">
        <v>29</v>
      </c>
      <c r="E110" s="1">
        <v>36</v>
      </c>
      <c r="F110" s="1">
        <v>4</v>
      </c>
      <c r="G110" s="33">
        <v>9854.7041310000004</v>
      </c>
      <c r="H110" s="2"/>
      <c r="I110" s="2"/>
    </row>
    <row r="111" spans="1:9">
      <c r="A111" s="34">
        <v>110</v>
      </c>
      <c r="B111" s="1">
        <v>16</v>
      </c>
      <c r="C111" s="1">
        <v>25</v>
      </c>
      <c r="D111" s="1">
        <v>3</v>
      </c>
      <c r="E111" s="1">
        <v>31</v>
      </c>
      <c r="F111" s="1">
        <v>18</v>
      </c>
      <c r="G111" s="33">
        <v>-35.950769000000001</v>
      </c>
      <c r="H111" s="2"/>
      <c r="I111" s="2"/>
    </row>
    <row r="112" spans="1:9">
      <c r="A112" s="34">
        <v>111</v>
      </c>
      <c r="B112" s="1">
        <v>14</v>
      </c>
      <c r="C112" s="1">
        <v>43</v>
      </c>
      <c r="D112" s="1">
        <v>10</v>
      </c>
      <c r="E112" s="1">
        <v>3</v>
      </c>
      <c r="F112" s="1">
        <v>18</v>
      </c>
      <c r="G112" s="33">
        <v>-35.950769000000001</v>
      </c>
      <c r="H112" s="2"/>
      <c r="I112" s="2"/>
    </row>
    <row r="113" spans="1:9">
      <c r="A113" s="34">
        <v>112</v>
      </c>
      <c r="B113" s="1">
        <v>23</v>
      </c>
      <c r="C113" s="1">
        <v>15</v>
      </c>
      <c r="D113" s="1">
        <v>6</v>
      </c>
      <c r="E113" s="1">
        <v>54</v>
      </c>
      <c r="F113" s="1">
        <v>15</v>
      </c>
      <c r="G113" s="33">
        <v>-30.03511</v>
      </c>
      <c r="H113" s="2"/>
      <c r="I113" s="2"/>
    </row>
    <row r="114" spans="1:9">
      <c r="A114" s="34">
        <v>113</v>
      </c>
      <c r="B114" s="1">
        <v>37</v>
      </c>
      <c r="C114" s="1">
        <v>38</v>
      </c>
      <c r="D114" s="1">
        <v>16</v>
      </c>
      <c r="E114" s="1">
        <v>20</v>
      </c>
      <c r="F114" s="1">
        <v>11</v>
      </c>
      <c r="G114" s="33">
        <v>-22.147563999999999</v>
      </c>
      <c r="H114" s="2"/>
      <c r="I114" s="2"/>
    </row>
    <row r="115" spans="1:9">
      <c r="A115" s="34">
        <v>114</v>
      </c>
      <c r="B115" s="1">
        <v>34</v>
      </c>
      <c r="C115" s="1">
        <v>26</v>
      </c>
      <c r="D115" s="1">
        <v>17</v>
      </c>
      <c r="E115" s="1">
        <v>29</v>
      </c>
      <c r="F115" s="1">
        <v>-11</v>
      </c>
      <c r="G115" s="33">
        <v>4845.7475270000004</v>
      </c>
      <c r="H115" s="2"/>
      <c r="I115" s="2"/>
    </row>
    <row r="116" spans="1:9">
      <c r="A116" s="34">
        <v>115</v>
      </c>
      <c r="B116" s="1">
        <v>34</v>
      </c>
      <c r="C116" s="1">
        <v>37</v>
      </c>
      <c r="D116" s="1">
        <v>22</v>
      </c>
      <c r="E116" s="1">
        <v>33</v>
      </c>
      <c r="F116" s="1">
        <v>1</v>
      </c>
      <c r="G116" s="33">
        <v>6598.5191340000001</v>
      </c>
      <c r="H116" s="2"/>
      <c r="I116" s="2"/>
    </row>
    <row r="117" spans="1:9">
      <c r="A117" s="34">
        <v>116</v>
      </c>
      <c r="B117" s="1">
        <v>5</v>
      </c>
      <c r="C117" s="1">
        <v>27</v>
      </c>
      <c r="D117" s="1">
        <v>20</v>
      </c>
      <c r="E117" s="1">
        <v>23</v>
      </c>
      <c r="F117" s="1">
        <v>10</v>
      </c>
      <c r="G117" s="33">
        <v>-20.175678000000001</v>
      </c>
      <c r="H117" s="2"/>
      <c r="I117" s="2"/>
    </row>
    <row r="118" spans="1:9">
      <c r="A118" s="34">
        <v>117</v>
      </c>
      <c r="B118" s="1">
        <v>17</v>
      </c>
      <c r="C118" s="1">
        <v>34</v>
      </c>
      <c r="D118" s="1">
        <v>29</v>
      </c>
      <c r="E118" s="1">
        <v>81</v>
      </c>
      <c r="F118" s="1">
        <v>3</v>
      </c>
      <c r="G118" s="33">
        <v>4989.7204739999997</v>
      </c>
      <c r="H118" s="2"/>
      <c r="I118" s="2"/>
    </row>
    <row r="119" spans="1:9">
      <c r="A119" s="34">
        <v>118</v>
      </c>
      <c r="B119" s="1">
        <v>25</v>
      </c>
      <c r="C119" s="1">
        <v>0</v>
      </c>
      <c r="D119" s="1">
        <v>13</v>
      </c>
      <c r="E119" s="1">
        <v>64</v>
      </c>
      <c r="F119" s="1">
        <v>-17</v>
      </c>
      <c r="G119" s="33">
        <v>2773.4382909999999</v>
      </c>
      <c r="H119" s="2"/>
      <c r="I119" s="2"/>
    </row>
    <row r="120" spans="1:9">
      <c r="A120" s="34">
        <v>119</v>
      </c>
      <c r="B120" s="1">
        <v>25</v>
      </c>
      <c r="C120" s="1">
        <v>23</v>
      </c>
      <c r="D120" s="1">
        <v>12</v>
      </c>
      <c r="E120" s="1">
        <v>96</v>
      </c>
      <c r="F120" s="1">
        <v>-2</v>
      </c>
      <c r="G120" s="33">
        <v>2504.7534300000002</v>
      </c>
      <c r="H120" s="2"/>
      <c r="I120" s="2"/>
    </row>
    <row r="121" spans="1:9">
      <c r="A121" s="34">
        <v>120</v>
      </c>
      <c r="B121" s="1">
        <v>18</v>
      </c>
      <c r="C121" s="1">
        <v>27</v>
      </c>
      <c r="D121" s="1">
        <v>10</v>
      </c>
      <c r="E121" s="1">
        <v>88</v>
      </c>
      <c r="F121" s="1">
        <v>-1</v>
      </c>
      <c r="G121" s="33">
        <v>5877.050647</v>
      </c>
      <c r="H121" s="2"/>
      <c r="I121" s="2"/>
    </row>
    <row r="122" spans="1:9">
      <c r="A122" s="1"/>
      <c r="B122" s="1"/>
      <c r="C122" s="1"/>
      <c r="D122" s="1"/>
      <c r="E122" s="1"/>
      <c r="F122" s="1"/>
      <c r="G122" s="38"/>
      <c r="H122" s="2"/>
    </row>
    <row r="123" spans="1:9">
      <c r="G123" s="5"/>
    </row>
    <row r="124" spans="1:9">
      <c r="G124" s="5"/>
    </row>
  </sheetData>
  <phoneticPr fontId="3" type="noConversion"/>
  <conditionalFormatting sqref="B2:F121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G1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5CF0-8D48-4DD8-9821-8A42F81C0AC5}">
  <dimension ref="A1:F32"/>
  <sheetViews>
    <sheetView zoomScale="115" zoomScaleNormal="115" workbookViewId="0">
      <selection activeCell="E22" sqref="E22"/>
    </sheetView>
  </sheetViews>
  <sheetFormatPr defaultRowHeight="15"/>
  <sheetData>
    <row r="1" spans="1:6">
      <c r="A1" s="3" t="s">
        <v>7</v>
      </c>
      <c r="B1" s="3" t="s">
        <v>0</v>
      </c>
      <c r="C1" s="3" t="s">
        <v>2</v>
      </c>
      <c r="D1" s="31" t="s">
        <v>4</v>
      </c>
      <c r="E1" s="31" t="s">
        <v>5</v>
      </c>
      <c r="F1" s="31" t="s">
        <v>14</v>
      </c>
    </row>
    <row r="2" spans="1:6">
      <c r="A2" s="1">
        <v>88</v>
      </c>
      <c r="B2" s="1">
        <v>40</v>
      </c>
      <c r="C2" s="1">
        <v>34</v>
      </c>
      <c r="D2" s="1">
        <v>-6</v>
      </c>
      <c r="E2" s="2">
        <v>12401.531999999999</v>
      </c>
      <c r="F2" s="30">
        <f>Table4[[#This Row],[x1]]*Table4[[#This Row],[x3]]</f>
        <v>1360</v>
      </c>
    </row>
    <row r="3" spans="1:6">
      <c r="A3" s="1">
        <v>59</v>
      </c>
      <c r="B3" s="1">
        <v>33</v>
      </c>
      <c r="C3" s="1">
        <v>33</v>
      </c>
      <c r="D3" s="1">
        <v>-13</v>
      </c>
      <c r="E3" s="2">
        <v>10791.66</v>
      </c>
      <c r="F3" s="27">
        <f>Table4[[#This Row],[x1]]*Table4[[#This Row],[x3]]</f>
        <v>1089</v>
      </c>
    </row>
    <row r="4" spans="1:6">
      <c r="A4" s="1">
        <v>43</v>
      </c>
      <c r="B4" s="1">
        <v>26</v>
      </c>
      <c r="C4" s="1">
        <v>34</v>
      </c>
      <c r="D4" s="1">
        <v>-19</v>
      </c>
      <c r="E4" s="2">
        <v>10076.904</v>
      </c>
      <c r="F4" s="27">
        <f>Table4[[#This Row],[x1]]*Table4[[#This Row],[x3]]</f>
        <v>884</v>
      </c>
    </row>
    <row r="5" spans="1:6">
      <c r="A5" s="1">
        <v>95</v>
      </c>
      <c r="B5" s="1">
        <v>25</v>
      </c>
      <c r="C5" s="1">
        <v>30</v>
      </c>
      <c r="D5" s="1">
        <v>-14</v>
      </c>
      <c r="E5" s="2">
        <v>8200</v>
      </c>
      <c r="F5" s="27">
        <f>Table4[[#This Row],[x1]]*Table4[[#This Row],[x3]]</f>
        <v>750</v>
      </c>
    </row>
    <row r="6" spans="1:6">
      <c r="A6" s="1">
        <v>48</v>
      </c>
      <c r="B6" s="1">
        <v>26</v>
      </c>
      <c r="C6" s="1">
        <v>27</v>
      </c>
      <c r="D6" s="1">
        <v>-10</v>
      </c>
      <c r="E6" s="2">
        <v>7803.9229999999998</v>
      </c>
      <c r="F6" s="27">
        <f>Table4[[#This Row],[x1]]*Table4[[#This Row],[x3]]</f>
        <v>702</v>
      </c>
    </row>
    <row r="7" spans="1:6">
      <c r="A7" s="1">
        <v>20</v>
      </c>
      <c r="B7" s="1">
        <v>22</v>
      </c>
      <c r="C7" s="1">
        <v>27</v>
      </c>
      <c r="D7" s="1">
        <v>-3</v>
      </c>
      <c r="E7" s="2">
        <v>6746.7840000000006</v>
      </c>
      <c r="F7" s="27">
        <f>Table4[[#This Row],[x1]]*Table4[[#This Row],[x3]]</f>
        <v>594</v>
      </c>
    </row>
    <row r="8" spans="1:6">
      <c r="A8" s="1">
        <v>65</v>
      </c>
      <c r="B8" s="1">
        <v>30</v>
      </c>
      <c r="C8" s="1">
        <v>23</v>
      </c>
      <c r="D8" s="1">
        <v>-19</v>
      </c>
      <c r="E8" s="2">
        <v>6315.0749999999998</v>
      </c>
      <c r="F8" s="27">
        <f>Table4[[#This Row],[x1]]*Table4[[#This Row],[x3]]</f>
        <v>690</v>
      </c>
    </row>
    <row r="9" spans="1:6">
      <c r="A9" s="1">
        <v>66</v>
      </c>
      <c r="B9" s="1">
        <v>34</v>
      </c>
      <c r="C9" s="1">
        <v>20</v>
      </c>
      <c r="D9" s="1">
        <v>-13</v>
      </c>
      <c r="E9" s="2">
        <v>5817.0199999999995</v>
      </c>
      <c r="F9" s="27">
        <f>Table4[[#This Row],[x1]]*Table4[[#This Row],[x3]]</f>
        <v>680</v>
      </c>
    </row>
    <row r="10" spans="1:6">
      <c r="A10" s="1">
        <v>84</v>
      </c>
      <c r="B10" s="1">
        <v>25</v>
      </c>
      <c r="C10" s="1">
        <v>22</v>
      </c>
      <c r="D10" s="1">
        <v>-9</v>
      </c>
      <c r="E10" s="2">
        <v>5812.2720000000008</v>
      </c>
      <c r="F10" s="27">
        <f>Table4[[#This Row],[x1]]*Table4[[#This Row],[x3]]</f>
        <v>550</v>
      </c>
    </row>
    <row r="11" spans="1:6">
      <c r="A11" s="1">
        <v>64</v>
      </c>
      <c r="B11" s="1">
        <v>21</v>
      </c>
      <c r="C11" s="1">
        <v>24</v>
      </c>
      <c r="D11" s="1">
        <v>-18</v>
      </c>
      <c r="E11" s="2">
        <v>5552.3040000000001</v>
      </c>
      <c r="F11" s="27">
        <f>Table4[[#This Row],[x1]]*Table4[[#This Row],[x3]]</f>
        <v>504</v>
      </c>
    </row>
    <row r="12" spans="1:6">
      <c r="A12" s="1">
        <v>67</v>
      </c>
      <c r="B12" s="1">
        <v>31</v>
      </c>
      <c r="C12" s="1">
        <v>17</v>
      </c>
      <c r="D12" s="1">
        <v>-17</v>
      </c>
      <c r="E12" s="2">
        <v>4502.55</v>
      </c>
      <c r="F12" s="27">
        <f>Table4[[#This Row],[x1]]*Table4[[#This Row],[x3]]</f>
        <v>527</v>
      </c>
    </row>
    <row r="13" spans="1:6">
      <c r="A13" s="5">
        <v>13</v>
      </c>
      <c r="B13" s="5">
        <v>24</v>
      </c>
      <c r="C13" s="5">
        <v>18</v>
      </c>
      <c r="D13" s="5">
        <v>-14</v>
      </c>
      <c r="E13" s="6">
        <v>4221.9360000000006</v>
      </c>
      <c r="F13" s="27">
        <f>Table4[[#This Row],[x1]]*Table4[[#This Row],[x3]]</f>
        <v>432</v>
      </c>
    </row>
    <row r="14" spans="1:6">
      <c r="A14" s="5">
        <v>3</v>
      </c>
      <c r="B14" s="5">
        <v>34</v>
      </c>
      <c r="C14" s="5">
        <v>14</v>
      </c>
      <c r="D14" s="5">
        <v>-16</v>
      </c>
      <c r="E14" s="6">
        <v>4091.6880000000001</v>
      </c>
      <c r="F14" s="27">
        <f>Table4[[#This Row],[x1]]*Table4[[#This Row],[x3]]</f>
        <v>476</v>
      </c>
    </row>
    <row r="15" spans="1:6">
      <c r="A15" s="1">
        <v>73</v>
      </c>
      <c r="B15" s="1">
        <v>28</v>
      </c>
      <c r="C15" s="1">
        <v>16</v>
      </c>
      <c r="D15" s="1">
        <v>-9</v>
      </c>
      <c r="E15" s="2">
        <v>3690.72</v>
      </c>
      <c r="F15" s="27">
        <f>Table4[[#This Row],[x1]]*Table4[[#This Row],[x3]]</f>
        <v>448</v>
      </c>
    </row>
    <row r="16" spans="1:6">
      <c r="A16" s="1">
        <v>60</v>
      </c>
      <c r="B16" s="1">
        <v>32</v>
      </c>
      <c r="C16" s="1">
        <v>14</v>
      </c>
      <c r="D16" s="1">
        <v>-11</v>
      </c>
      <c r="E16" s="2">
        <v>3553.1439999999998</v>
      </c>
      <c r="F16" s="27">
        <f>Table4[[#This Row],[x1]]*Table4[[#This Row],[x3]]</f>
        <v>448</v>
      </c>
    </row>
    <row r="17" spans="1:6">
      <c r="A17" s="1">
        <v>97</v>
      </c>
      <c r="B17" s="1">
        <v>22</v>
      </c>
      <c r="C17" s="1">
        <v>17</v>
      </c>
      <c r="D17" s="1">
        <v>-18</v>
      </c>
      <c r="E17" s="2">
        <v>3204.3319999999999</v>
      </c>
      <c r="F17" s="27">
        <f>Table4[[#This Row],[x1]]*Table4[[#This Row],[x3]]</f>
        <v>374</v>
      </c>
    </row>
    <row r="18" spans="1:6">
      <c r="A18" s="1">
        <v>38</v>
      </c>
      <c r="B18" s="1">
        <v>22</v>
      </c>
      <c r="C18" s="1">
        <v>14</v>
      </c>
      <c r="D18" s="1">
        <v>-14</v>
      </c>
      <c r="E18" s="2">
        <v>2896.732</v>
      </c>
      <c r="F18" s="27">
        <f>Table4[[#This Row],[x1]]*Table4[[#This Row],[x3]]</f>
        <v>308</v>
      </c>
    </row>
    <row r="19" spans="1:6">
      <c r="A19" s="1">
        <v>77</v>
      </c>
      <c r="B19" s="1">
        <v>39</v>
      </c>
      <c r="C19" s="1">
        <v>9</v>
      </c>
      <c r="D19" s="1">
        <v>1</v>
      </c>
      <c r="E19" s="2">
        <v>2758.5540000000001</v>
      </c>
      <c r="F19" s="27">
        <f>Table4[[#This Row],[x1]]*Table4[[#This Row],[x3]]</f>
        <v>351</v>
      </c>
    </row>
    <row r="20" spans="1:6">
      <c r="A20" s="1">
        <v>29</v>
      </c>
      <c r="B20" s="1">
        <v>29</v>
      </c>
      <c r="C20" s="1">
        <v>11</v>
      </c>
      <c r="D20" s="1">
        <v>-9</v>
      </c>
      <c r="E20" s="2">
        <v>2667.2699999999995</v>
      </c>
      <c r="F20" s="27">
        <f>Table4[[#This Row],[x1]]*Table4[[#This Row],[x3]]</f>
        <v>319</v>
      </c>
    </row>
    <row r="21" spans="1:6">
      <c r="A21" s="1">
        <v>94</v>
      </c>
      <c r="B21" s="1">
        <v>21</v>
      </c>
      <c r="C21" s="1">
        <v>14</v>
      </c>
      <c r="D21" s="1">
        <v>-6</v>
      </c>
      <c r="E21" s="2">
        <v>2642.3040000000001</v>
      </c>
      <c r="F21" s="27">
        <f>Table4[[#This Row],[x1]]*Table4[[#This Row],[x3]]</f>
        <v>294</v>
      </c>
    </row>
    <row r="22" spans="1:6">
      <c r="A22" s="1">
        <v>75</v>
      </c>
      <c r="B22" s="1">
        <v>20</v>
      </c>
      <c r="C22" s="1">
        <v>15</v>
      </c>
      <c r="D22" s="1">
        <v>2</v>
      </c>
      <c r="E22" s="2">
        <v>2601.06</v>
      </c>
      <c r="F22" s="27">
        <f>Table4[[#This Row],[x1]]*Table4[[#This Row],[x3]]</f>
        <v>300</v>
      </c>
    </row>
    <row r="23" spans="1:6">
      <c r="A23" s="5">
        <v>5</v>
      </c>
      <c r="B23" s="5">
        <v>31</v>
      </c>
      <c r="C23" s="5">
        <v>10</v>
      </c>
      <c r="D23" s="5">
        <v>-7</v>
      </c>
      <c r="E23" s="6">
        <v>2440.848</v>
      </c>
      <c r="F23" s="27">
        <f>Table4[[#This Row],[x1]]*Table4[[#This Row],[x3]]</f>
        <v>310</v>
      </c>
    </row>
    <row r="24" spans="1:6">
      <c r="A24" s="1">
        <v>21</v>
      </c>
      <c r="B24" s="1">
        <v>25</v>
      </c>
      <c r="C24" s="1">
        <v>9</v>
      </c>
      <c r="D24" s="1">
        <v>-5</v>
      </c>
      <c r="E24" s="2">
        <v>1703.616</v>
      </c>
      <c r="F24" s="27">
        <f>Table4[[#This Row],[x1]]*Table4[[#This Row],[x3]]</f>
        <v>225</v>
      </c>
    </row>
    <row r="25" spans="1:6">
      <c r="A25" s="1">
        <v>92</v>
      </c>
      <c r="B25" s="1">
        <v>28</v>
      </c>
      <c r="C25" s="1">
        <v>8</v>
      </c>
      <c r="D25" s="1">
        <v>0</v>
      </c>
      <c r="E25" s="2">
        <v>1694.3280000000002</v>
      </c>
      <c r="F25" s="27">
        <f>Table4[[#This Row],[x1]]*Table4[[#This Row],[x3]]</f>
        <v>224</v>
      </c>
    </row>
    <row r="26" spans="1:6">
      <c r="A26" s="1">
        <v>27</v>
      </c>
      <c r="B26" s="1">
        <v>37</v>
      </c>
      <c r="C26" s="1">
        <v>3</v>
      </c>
      <c r="D26" s="1">
        <v>-19</v>
      </c>
      <c r="E26" s="2">
        <v>962.28800000000012</v>
      </c>
      <c r="F26" s="27">
        <f>Table4[[#This Row],[x1]]*Table4[[#This Row],[x3]]</f>
        <v>111</v>
      </c>
    </row>
    <row r="27" spans="1:6">
      <c r="A27" s="1">
        <v>17</v>
      </c>
      <c r="B27" s="1">
        <v>38</v>
      </c>
      <c r="C27" s="1">
        <v>3</v>
      </c>
      <c r="D27" s="1">
        <v>-19</v>
      </c>
      <c r="E27" s="2">
        <v>850.54399999999998</v>
      </c>
      <c r="F27" s="27">
        <f>Table4[[#This Row],[x1]]*Table4[[#This Row],[x3]]</f>
        <v>114</v>
      </c>
    </row>
    <row r="28" spans="1:6">
      <c r="A28" s="1">
        <v>50</v>
      </c>
      <c r="B28" s="1">
        <v>28</v>
      </c>
      <c r="C28" s="1">
        <v>3</v>
      </c>
      <c r="D28" s="1">
        <v>-6</v>
      </c>
      <c r="E28" s="2">
        <v>614.63600000000008</v>
      </c>
      <c r="F28" s="27">
        <f>Table4[[#This Row],[x1]]*Table4[[#This Row],[x3]]</f>
        <v>84</v>
      </c>
    </row>
    <row r="29" spans="1:6">
      <c r="A29" s="1">
        <v>100</v>
      </c>
      <c r="B29" s="1">
        <v>27</v>
      </c>
      <c r="C29" s="1">
        <v>2</v>
      </c>
      <c r="D29" s="1">
        <v>-7</v>
      </c>
      <c r="E29" s="2">
        <v>405.81600000000003</v>
      </c>
      <c r="F29" s="27">
        <f>Table4[[#This Row],[x1]]*Table4[[#This Row],[x3]]</f>
        <v>54</v>
      </c>
    </row>
    <row r="30" spans="1:6">
      <c r="A30" s="5">
        <v>8</v>
      </c>
      <c r="B30" s="5">
        <v>37</v>
      </c>
      <c r="C30" s="5">
        <v>1</v>
      </c>
      <c r="D30" s="5">
        <v>-3</v>
      </c>
      <c r="E30" s="6">
        <v>331.63200000000001</v>
      </c>
      <c r="F30" s="27">
        <f>Table4[[#This Row],[x1]]*Table4[[#This Row],[x3]]</f>
        <v>37</v>
      </c>
    </row>
    <row r="31" spans="1:6">
      <c r="A31" s="1">
        <v>56</v>
      </c>
      <c r="B31" s="1">
        <v>34</v>
      </c>
      <c r="C31" s="1">
        <v>0</v>
      </c>
      <c r="D31" s="1">
        <v>-18</v>
      </c>
      <c r="E31" s="2">
        <v>68.543999999999997</v>
      </c>
      <c r="F31" s="28">
        <f>Table4[[#This Row],[x1]]*Table4[[#This Row],[x3]]</f>
        <v>0</v>
      </c>
    </row>
    <row r="32" spans="1:6">
      <c r="A32" s="28"/>
      <c r="B32" s="28"/>
      <c r="C32" s="29"/>
      <c r="D32" s="28"/>
      <c r="E32" s="28"/>
      <c r="F32" s="32"/>
    </row>
  </sheetData>
  <phoneticPr fontId="3" type="noConversion"/>
  <conditionalFormatting sqref="E2:E31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B2:D31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F3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0-100 Regularized</vt:lpstr>
      <vt:lpstr>Original</vt:lpstr>
      <vt:lpstr>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Altıok</dc:creator>
  <cp:lastModifiedBy>Ege Altıok</cp:lastModifiedBy>
  <dcterms:created xsi:type="dcterms:W3CDTF">2015-06-05T18:17:20Z</dcterms:created>
  <dcterms:modified xsi:type="dcterms:W3CDTF">2022-06-11T17:02:51Z</dcterms:modified>
</cp:coreProperties>
</file>