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00" windowHeight="8010"/>
  </bookViews>
  <sheets>
    <sheet name="Sayfa1" sheetId="1" r:id="rId1"/>
    <sheet name="Sayfa2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N5" i="1" l="1"/>
  <c r="N9" i="1" l="1"/>
  <c r="N8" i="1"/>
  <c r="N7" i="1"/>
  <c r="N6" i="1"/>
  <c r="N4" i="1"/>
  <c r="N3" i="1"/>
  <c r="N2" i="1"/>
  <c r="N10" i="1"/>
  <c r="F22" i="1" l="1"/>
  <c r="C22" i="1"/>
  <c r="D22" i="1"/>
  <c r="E22" i="1"/>
  <c r="G21" i="1"/>
  <c r="J21" i="1" s="1"/>
  <c r="K21" i="1" s="1"/>
  <c r="B22" i="1"/>
  <c r="G2" i="1"/>
  <c r="J2" i="1" s="1"/>
  <c r="K2" i="1" s="1"/>
  <c r="G20" i="1"/>
  <c r="J20" i="1" s="1"/>
  <c r="K20" i="1" s="1"/>
  <c r="G19" i="1"/>
  <c r="J19" i="1" s="1"/>
  <c r="K19" i="1" s="1"/>
  <c r="G18" i="1"/>
  <c r="J18" i="1" s="1"/>
  <c r="K18" i="1" s="1"/>
  <c r="G17" i="1"/>
  <c r="J17" i="1" s="1"/>
  <c r="K17" i="1" s="1"/>
  <c r="G16" i="1"/>
  <c r="J16" i="1" s="1"/>
  <c r="K16" i="1" s="1"/>
  <c r="G15" i="1"/>
  <c r="J15" i="1" s="1"/>
  <c r="K15" i="1" s="1"/>
  <c r="G3" i="1"/>
  <c r="J3" i="1" s="1"/>
  <c r="K3" i="1" s="1"/>
  <c r="G4" i="1"/>
  <c r="J4" i="1" s="1"/>
  <c r="K4" i="1" s="1"/>
  <c r="G5" i="1"/>
  <c r="J5" i="1" s="1"/>
  <c r="K5" i="1" s="1"/>
  <c r="G6" i="1"/>
  <c r="J6" i="1" s="1"/>
  <c r="K6" i="1" s="1"/>
  <c r="G7" i="1"/>
  <c r="J7" i="1" s="1"/>
  <c r="K7" i="1" s="1"/>
  <c r="G8" i="1"/>
  <c r="J8" i="1" s="1"/>
  <c r="K8" i="1" s="1"/>
  <c r="G9" i="1"/>
  <c r="J9" i="1" s="1"/>
  <c r="K9" i="1" s="1"/>
  <c r="G10" i="1"/>
  <c r="J10" i="1" s="1"/>
  <c r="K10" i="1" s="1"/>
  <c r="G11" i="1"/>
  <c r="J11" i="1" s="1"/>
  <c r="K11" i="1" s="1"/>
  <c r="G12" i="1"/>
  <c r="G13" i="1"/>
  <c r="J13" i="1" s="1"/>
  <c r="K13" i="1" s="1"/>
  <c r="G14" i="1"/>
  <c r="J14" i="1" s="1"/>
  <c r="K14" i="1" s="1"/>
  <c r="J12" i="1" l="1"/>
  <c r="K12" i="1" s="1"/>
</calcChain>
</file>

<file path=xl/sharedStrings.xml><?xml version="1.0" encoding="utf-8"?>
<sst xmlns="http://schemas.openxmlformats.org/spreadsheetml/2006/main" count="43" uniqueCount="42">
  <si>
    <t>Student Name</t>
  </si>
  <si>
    <t>Ali</t>
  </si>
  <si>
    <t>Ayşe</t>
  </si>
  <si>
    <t>Can</t>
  </si>
  <si>
    <t>Fatma</t>
  </si>
  <si>
    <t>Burcu</t>
  </si>
  <si>
    <t>Tuğrul</t>
  </si>
  <si>
    <t>Enes</t>
  </si>
  <si>
    <t>Dilek</t>
  </si>
  <si>
    <t>Atakan</t>
  </si>
  <si>
    <t>Necati</t>
  </si>
  <si>
    <t>Nimet</t>
  </si>
  <si>
    <t>Furkan</t>
  </si>
  <si>
    <t>Mehmet</t>
  </si>
  <si>
    <t>Ahsen</t>
  </si>
  <si>
    <t>Hürmüz</t>
  </si>
  <si>
    <t>Elif</t>
  </si>
  <si>
    <t>Ahmet Faruk</t>
  </si>
  <si>
    <t>Canan</t>
  </si>
  <si>
    <t>Homework Grade 4</t>
  </si>
  <si>
    <t>Homework Grade 3</t>
  </si>
  <si>
    <t>Homework Grade 2</t>
  </si>
  <si>
    <t>Homework Grade 1</t>
  </si>
  <si>
    <t>Homework Grade 5</t>
  </si>
  <si>
    <t>Midterm Grade</t>
  </si>
  <si>
    <t>Final Grade</t>
  </si>
  <si>
    <t>Bilal</t>
  </si>
  <si>
    <t>Average Homework Grades</t>
  </si>
  <si>
    <t>Grade</t>
  </si>
  <si>
    <t>Average Grade Of Homework</t>
  </si>
  <si>
    <t>Sena</t>
  </si>
  <si>
    <t>Letter Grade</t>
  </si>
  <si>
    <t>AA</t>
  </si>
  <si>
    <t>BA</t>
  </si>
  <si>
    <t>BB</t>
  </si>
  <si>
    <t>CC</t>
  </si>
  <si>
    <t>DC</t>
  </si>
  <si>
    <t>DD</t>
  </si>
  <si>
    <t>FD</t>
  </si>
  <si>
    <t>FF</t>
  </si>
  <si>
    <t>Amount</t>
  </si>
  <si>
    <t>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</si>
</sst>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b/>
      <i/>
      <sz val="12"/>
      <color theme="1"/>
      <name val="Calibri"/>
      <family val="2"/>
      <charset val="16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3" borderId="0" xfId="0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9" borderId="0" xfId="0" applyFill="1"/>
    <xf numFmtId="0" fontId="1" fillId="10" borderId="0" xfId="0" applyFont="1" applyFill="1"/>
    <xf numFmtId="0" fontId="0" fillId="11" borderId="0" xfId="0" applyFill="1"/>
    <xf numFmtId="0" fontId="0" fillId="13" borderId="0" xfId="0" applyFill="1"/>
    <xf numFmtId="0" fontId="2" fillId="12" borderId="0" xfId="0" applyFont="1" applyFill="1"/>
    <xf numFmtId="0" fontId="0" fillId="14" borderId="0" xfId="0" applyFill="1"/>
    <xf numFmtId="0" fontId="3" fillId="1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Sayfa1!$I$1</c:f>
              <c:strCache>
                <c:ptCount val="1"/>
                <c:pt idx="0">
                  <c:v>Final Grade</c:v>
                </c:pt>
              </c:strCache>
            </c:strRef>
          </c:tx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Sayfa1!$A$2:$A$21</c:f>
              <c:strCache>
                <c:ptCount val="20"/>
                <c:pt idx="0">
                  <c:v>Ali</c:v>
                </c:pt>
                <c:pt idx="1">
                  <c:v>Ayşe</c:v>
                </c:pt>
                <c:pt idx="2">
                  <c:v>Can</c:v>
                </c:pt>
                <c:pt idx="3">
                  <c:v>Fatma</c:v>
                </c:pt>
                <c:pt idx="4">
                  <c:v>Burcu</c:v>
                </c:pt>
                <c:pt idx="5">
                  <c:v>Tuğrul</c:v>
                </c:pt>
                <c:pt idx="6">
                  <c:v>Enes</c:v>
                </c:pt>
                <c:pt idx="7">
                  <c:v>Dilek</c:v>
                </c:pt>
                <c:pt idx="8">
                  <c:v>Atakan</c:v>
                </c:pt>
                <c:pt idx="9">
                  <c:v>Necati</c:v>
                </c:pt>
                <c:pt idx="10">
                  <c:v>Nimet</c:v>
                </c:pt>
                <c:pt idx="11">
                  <c:v>Furkan</c:v>
                </c:pt>
                <c:pt idx="12">
                  <c:v>Mehmet</c:v>
                </c:pt>
                <c:pt idx="13">
                  <c:v>Ahsen</c:v>
                </c:pt>
                <c:pt idx="14">
                  <c:v>Hürmüz</c:v>
                </c:pt>
                <c:pt idx="15">
                  <c:v>Bilal</c:v>
                </c:pt>
                <c:pt idx="16">
                  <c:v>Elif</c:v>
                </c:pt>
                <c:pt idx="17">
                  <c:v>Ahmet Faruk</c:v>
                </c:pt>
                <c:pt idx="18">
                  <c:v>Canan</c:v>
                </c:pt>
                <c:pt idx="19">
                  <c:v>Sena</c:v>
                </c:pt>
              </c:strCache>
            </c:strRef>
          </c:cat>
          <c:val>
            <c:numRef>
              <c:f>Sayfa1!$I$2:$I$21</c:f>
              <c:numCache>
                <c:formatCode>General</c:formatCode>
                <c:ptCount val="20"/>
                <c:pt idx="0">
                  <c:v>43</c:v>
                </c:pt>
                <c:pt idx="1">
                  <c:v>78</c:v>
                </c:pt>
                <c:pt idx="2">
                  <c:v>98</c:v>
                </c:pt>
                <c:pt idx="3">
                  <c:v>65</c:v>
                </c:pt>
                <c:pt idx="4">
                  <c:v>80</c:v>
                </c:pt>
                <c:pt idx="5">
                  <c:v>87</c:v>
                </c:pt>
                <c:pt idx="6">
                  <c:v>45</c:v>
                </c:pt>
                <c:pt idx="7">
                  <c:v>34</c:v>
                </c:pt>
                <c:pt idx="8">
                  <c:v>32</c:v>
                </c:pt>
                <c:pt idx="9">
                  <c:v>79</c:v>
                </c:pt>
                <c:pt idx="10">
                  <c:v>89</c:v>
                </c:pt>
                <c:pt idx="11">
                  <c:v>56</c:v>
                </c:pt>
                <c:pt idx="12">
                  <c:v>72</c:v>
                </c:pt>
                <c:pt idx="13">
                  <c:v>38</c:v>
                </c:pt>
                <c:pt idx="14">
                  <c:v>30</c:v>
                </c:pt>
                <c:pt idx="15">
                  <c:v>40</c:v>
                </c:pt>
                <c:pt idx="16">
                  <c:v>56</c:v>
                </c:pt>
                <c:pt idx="17">
                  <c:v>42</c:v>
                </c:pt>
                <c:pt idx="18">
                  <c:v>49</c:v>
                </c:pt>
                <c:pt idx="19">
                  <c:v>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499328"/>
        <c:axId val="161558464"/>
      </c:lineChart>
      <c:catAx>
        <c:axId val="19049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 sz="1000" b="0" i="1"/>
                  <a:t>Names</a:t>
                </a:r>
                <a:endParaRPr lang="en-US" sz="1000" b="0" i="1"/>
              </a:p>
            </c:rich>
          </c:tx>
          <c:layout>
            <c:manualLayout>
              <c:xMode val="edge"/>
              <c:yMode val="edge"/>
              <c:x val="0.44627777777777772"/>
              <c:y val="0.81386555847185771"/>
            </c:manualLayout>
          </c:layout>
          <c:overlay val="0"/>
        </c:title>
        <c:majorTickMark val="none"/>
        <c:minorTickMark val="none"/>
        <c:tickLblPos val="nextTo"/>
        <c:crossAx val="161558464"/>
        <c:crosses val="autoZero"/>
        <c:auto val="1"/>
        <c:lblAlgn val="ctr"/>
        <c:lblOffset val="100"/>
        <c:noMultiLvlLbl val="0"/>
      </c:catAx>
      <c:valAx>
        <c:axId val="161558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04993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gradFill>
      <a:gsLst>
        <a:gs pos="15000">
          <a:schemeClr val="accent4">
            <a:lumMod val="86000"/>
          </a:schemeClr>
        </a:gs>
        <a:gs pos="0">
          <a:schemeClr val="accent1">
            <a:tint val="66000"/>
            <a:satMod val="160000"/>
          </a:schemeClr>
        </a:gs>
        <a:gs pos="69000">
          <a:schemeClr val="accent1">
            <a:tint val="44500"/>
            <a:satMod val="160000"/>
            <a:lumMod val="92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Letter Grade</a:t>
            </a:r>
            <a:endParaRPr lang="tr-TR"/>
          </a:p>
          <a:p>
            <a:pPr>
              <a:defRPr/>
            </a:pPr>
            <a:r>
              <a:rPr lang="tr-TR"/>
              <a:t>(The</a:t>
            </a:r>
            <a:r>
              <a:rPr lang="tr-TR" baseline="0"/>
              <a:t> Percantage Of Students)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6111089515010564E-2"/>
          <c:y val="0.42261472757121216"/>
          <c:w val="0.82777782096997887"/>
          <c:h val="0.48811887058227038"/>
        </c:manualLayout>
      </c:layout>
      <c:pie3DChart>
        <c:varyColors val="1"/>
        <c:ser>
          <c:idx val="0"/>
          <c:order val="0"/>
          <c:tx>
            <c:strRef>
              <c:f>Sayfa1!$M$1</c:f>
              <c:strCache>
                <c:ptCount val="1"/>
                <c:pt idx="0">
                  <c:v>Letter Grade</c:v>
                </c:pt>
              </c:strCache>
            </c:strRef>
          </c:tx>
          <c:explosion val="25"/>
          <c:dLbls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Sayfa1!$M$2:$M$10</c:f>
              <c:strCache>
                <c:ptCount val="9"/>
                <c:pt idx="0">
                  <c:v>AA</c:v>
                </c:pt>
                <c:pt idx="1">
                  <c:v>BA</c:v>
                </c:pt>
                <c:pt idx="2">
                  <c:v>BB</c:v>
                </c:pt>
                <c:pt idx="3">
                  <c:v>CB</c:v>
                </c:pt>
                <c:pt idx="4">
                  <c:v>CC</c:v>
                </c:pt>
                <c:pt idx="5">
                  <c:v>DC</c:v>
                </c:pt>
                <c:pt idx="6">
                  <c:v>DD</c:v>
                </c:pt>
                <c:pt idx="7">
                  <c:v>FD</c:v>
                </c:pt>
                <c:pt idx="8">
                  <c:v>FF</c:v>
                </c:pt>
              </c:strCache>
            </c:strRef>
          </c:cat>
          <c:val>
            <c:numRef>
              <c:f>Sayfa1!$N$2:$N$10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ayout/>
      <c:overlay val="0"/>
      <c:txPr>
        <a:bodyPr/>
        <a:lstStyle/>
        <a:p>
          <a:pPr rtl="0">
            <a:defRPr/>
          </a:pPr>
          <a:endParaRPr lang="tr-TR"/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078430547590001E-2"/>
          <c:y val="3.6593605680314237E-2"/>
          <c:w val="0.94479821356658289"/>
          <c:h val="0.8170488445159623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Homework Grade 1</c:v>
                </c:pt>
              </c:strCache>
            </c:strRef>
          </c:tx>
          <c:invertIfNegative val="0"/>
          <c:cat>
            <c:strRef>
              <c:f>Sayfa1!$A$2:$A$21</c:f>
              <c:strCache>
                <c:ptCount val="20"/>
                <c:pt idx="0">
                  <c:v>Ali</c:v>
                </c:pt>
                <c:pt idx="1">
                  <c:v>Ayşe</c:v>
                </c:pt>
                <c:pt idx="2">
                  <c:v>Can</c:v>
                </c:pt>
                <c:pt idx="3">
                  <c:v>Fatma</c:v>
                </c:pt>
                <c:pt idx="4">
                  <c:v>Burcu</c:v>
                </c:pt>
                <c:pt idx="5">
                  <c:v>Tuğrul</c:v>
                </c:pt>
                <c:pt idx="6">
                  <c:v>Enes</c:v>
                </c:pt>
                <c:pt idx="7">
                  <c:v>Dilek</c:v>
                </c:pt>
                <c:pt idx="8">
                  <c:v>Atakan</c:v>
                </c:pt>
                <c:pt idx="9">
                  <c:v>Necati</c:v>
                </c:pt>
                <c:pt idx="10">
                  <c:v>Nimet</c:v>
                </c:pt>
                <c:pt idx="11">
                  <c:v>Furkan</c:v>
                </c:pt>
                <c:pt idx="12">
                  <c:v>Mehmet</c:v>
                </c:pt>
                <c:pt idx="13">
                  <c:v>Ahsen</c:v>
                </c:pt>
                <c:pt idx="14">
                  <c:v>Hürmüz</c:v>
                </c:pt>
                <c:pt idx="15">
                  <c:v>Bilal</c:v>
                </c:pt>
                <c:pt idx="16">
                  <c:v>Elif</c:v>
                </c:pt>
                <c:pt idx="17">
                  <c:v>Ahmet Faruk</c:v>
                </c:pt>
                <c:pt idx="18">
                  <c:v>Canan</c:v>
                </c:pt>
                <c:pt idx="19">
                  <c:v>Sena</c:v>
                </c:pt>
              </c:strCache>
            </c:strRef>
          </c:cat>
          <c:val>
            <c:numRef>
              <c:f>Sayfa1!$B$2:$B$20</c:f>
              <c:numCache>
                <c:formatCode>General</c:formatCode>
                <c:ptCount val="19"/>
                <c:pt idx="0">
                  <c:v>32</c:v>
                </c:pt>
                <c:pt idx="1">
                  <c:v>84</c:v>
                </c:pt>
                <c:pt idx="2">
                  <c:v>88</c:v>
                </c:pt>
                <c:pt idx="3">
                  <c:v>53</c:v>
                </c:pt>
                <c:pt idx="4">
                  <c:v>45</c:v>
                </c:pt>
                <c:pt idx="5">
                  <c:v>90</c:v>
                </c:pt>
                <c:pt idx="6">
                  <c:v>65</c:v>
                </c:pt>
                <c:pt idx="7">
                  <c:v>93</c:v>
                </c:pt>
                <c:pt idx="8">
                  <c:v>97</c:v>
                </c:pt>
                <c:pt idx="9">
                  <c:v>21</c:v>
                </c:pt>
                <c:pt idx="10">
                  <c:v>80</c:v>
                </c:pt>
                <c:pt idx="11">
                  <c:v>63</c:v>
                </c:pt>
                <c:pt idx="12">
                  <c:v>62</c:v>
                </c:pt>
                <c:pt idx="13">
                  <c:v>33</c:v>
                </c:pt>
                <c:pt idx="14">
                  <c:v>86</c:v>
                </c:pt>
                <c:pt idx="15">
                  <c:v>47</c:v>
                </c:pt>
                <c:pt idx="16">
                  <c:v>88</c:v>
                </c:pt>
                <c:pt idx="17">
                  <c:v>18</c:v>
                </c:pt>
                <c:pt idx="18">
                  <c:v>89</c:v>
                </c:pt>
              </c:numCache>
            </c:numRef>
          </c:val>
        </c:ser>
        <c:ser>
          <c:idx val="1"/>
          <c:order val="1"/>
          <c:tx>
            <c:strRef>
              <c:f>Sayfa1!$C$1</c:f>
              <c:strCache>
                <c:ptCount val="1"/>
                <c:pt idx="0">
                  <c:v>Homework Grade 2</c:v>
                </c:pt>
              </c:strCache>
            </c:strRef>
          </c:tx>
          <c:invertIfNegative val="0"/>
          <c:val>
            <c:numRef>
              <c:f>Sayfa1!$C$2:$C$21</c:f>
              <c:numCache>
                <c:formatCode>General</c:formatCode>
                <c:ptCount val="20"/>
                <c:pt idx="0">
                  <c:v>40</c:v>
                </c:pt>
                <c:pt idx="1">
                  <c:v>34</c:v>
                </c:pt>
                <c:pt idx="2">
                  <c:v>99</c:v>
                </c:pt>
                <c:pt idx="3">
                  <c:v>34</c:v>
                </c:pt>
                <c:pt idx="4">
                  <c:v>73</c:v>
                </c:pt>
                <c:pt idx="5">
                  <c:v>23</c:v>
                </c:pt>
                <c:pt idx="6">
                  <c:v>99</c:v>
                </c:pt>
                <c:pt idx="7">
                  <c:v>100</c:v>
                </c:pt>
                <c:pt idx="8">
                  <c:v>88</c:v>
                </c:pt>
                <c:pt idx="9">
                  <c:v>54</c:v>
                </c:pt>
                <c:pt idx="10">
                  <c:v>100</c:v>
                </c:pt>
                <c:pt idx="11">
                  <c:v>67</c:v>
                </c:pt>
                <c:pt idx="12">
                  <c:v>89</c:v>
                </c:pt>
                <c:pt idx="13">
                  <c:v>76</c:v>
                </c:pt>
                <c:pt idx="14">
                  <c:v>42</c:v>
                </c:pt>
                <c:pt idx="15">
                  <c:v>36</c:v>
                </c:pt>
                <c:pt idx="16">
                  <c:v>84</c:v>
                </c:pt>
                <c:pt idx="17">
                  <c:v>56</c:v>
                </c:pt>
                <c:pt idx="18">
                  <c:v>90</c:v>
                </c:pt>
                <c:pt idx="19">
                  <c:v>78</c:v>
                </c:pt>
              </c:numCache>
            </c:numRef>
          </c:val>
        </c:ser>
        <c:ser>
          <c:idx val="2"/>
          <c:order val="2"/>
          <c:tx>
            <c:strRef>
              <c:f>Sayfa1!$D$1</c:f>
              <c:strCache>
                <c:ptCount val="1"/>
                <c:pt idx="0">
                  <c:v>Homework Grade 3</c:v>
                </c:pt>
              </c:strCache>
            </c:strRef>
          </c:tx>
          <c:invertIfNegative val="0"/>
          <c:val>
            <c:numRef>
              <c:f>Sayfa1!$D$2:$D$21</c:f>
              <c:numCache>
                <c:formatCode>General</c:formatCode>
                <c:ptCount val="20"/>
                <c:pt idx="0">
                  <c:v>50</c:v>
                </c:pt>
                <c:pt idx="1">
                  <c:v>45</c:v>
                </c:pt>
                <c:pt idx="2">
                  <c:v>99</c:v>
                </c:pt>
                <c:pt idx="3">
                  <c:v>78</c:v>
                </c:pt>
                <c:pt idx="4">
                  <c:v>86</c:v>
                </c:pt>
                <c:pt idx="5">
                  <c:v>49</c:v>
                </c:pt>
                <c:pt idx="6">
                  <c:v>92</c:v>
                </c:pt>
                <c:pt idx="7">
                  <c:v>63</c:v>
                </c:pt>
                <c:pt idx="8">
                  <c:v>98</c:v>
                </c:pt>
                <c:pt idx="9">
                  <c:v>41</c:v>
                </c:pt>
                <c:pt idx="10">
                  <c:v>80</c:v>
                </c:pt>
                <c:pt idx="11">
                  <c:v>65</c:v>
                </c:pt>
                <c:pt idx="12">
                  <c:v>87</c:v>
                </c:pt>
                <c:pt idx="13">
                  <c:v>49</c:v>
                </c:pt>
                <c:pt idx="14">
                  <c:v>64</c:v>
                </c:pt>
                <c:pt idx="15">
                  <c:v>89</c:v>
                </c:pt>
                <c:pt idx="16">
                  <c:v>54</c:v>
                </c:pt>
                <c:pt idx="17">
                  <c:v>60</c:v>
                </c:pt>
                <c:pt idx="18">
                  <c:v>87</c:v>
                </c:pt>
                <c:pt idx="19">
                  <c:v>98</c:v>
                </c:pt>
              </c:numCache>
            </c:numRef>
          </c:val>
        </c:ser>
        <c:ser>
          <c:idx val="3"/>
          <c:order val="3"/>
          <c:tx>
            <c:strRef>
              <c:f>Sayfa1!$E$1</c:f>
              <c:strCache>
                <c:ptCount val="1"/>
                <c:pt idx="0">
                  <c:v>Homework Grade 4</c:v>
                </c:pt>
              </c:strCache>
            </c:strRef>
          </c:tx>
          <c:invertIfNegative val="0"/>
          <c:val>
            <c:numRef>
              <c:f>Sayfa1!$E$2:$E$21</c:f>
              <c:numCache>
                <c:formatCode>General</c:formatCode>
                <c:ptCount val="20"/>
                <c:pt idx="0">
                  <c:v>65</c:v>
                </c:pt>
                <c:pt idx="1">
                  <c:v>25</c:v>
                </c:pt>
                <c:pt idx="2">
                  <c:v>94</c:v>
                </c:pt>
                <c:pt idx="3">
                  <c:v>49</c:v>
                </c:pt>
                <c:pt idx="4">
                  <c:v>64</c:v>
                </c:pt>
                <c:pt idx="5">
                  <c:v>81</c:v>
                </c:pt>
                <c:pt idx="6">
                  <c:v>42</c:v>
                </c:pt>
                <c:pt idx="7">
                  <c:v>89</c:v>
                </c:pt>
                <c:pt idx="8">
                  <c:v>54</c:v>
                </c:pt>
                <c:pt idx="9">
                  <c:v>65</c:v>
                </c:pt>
                <c:pt idx="10">
                  <c:v>28</c:v>
                </c:pt>
                <c:pt idx="11">
                  <c:v>100</c:v>
                </c:pt>
                <c:pt idx="12">
                  <c:v>42</c:v>
                </c:pt>
                <c:pt idx="13">
                  <c:v>90</c:v>
                </c:pt>
                <c:pt idx="14">
                  <c:v>78</c:v>
                </c:pt>
                <c:pt idx="15">
                  <c:v>56</c:v>
                </c:pt>
                <c:pt idx="16">
                  <c:v>78</c:v>
                </c:pt>
                <c:pt idx="17">
                  <c:v>46</c:v>
                </c:pt>
                <c:pt idx="18">
                  <c:v>77</c:v>
                </c:pt>
                <c:pt idx="19">
                  <c:v>32</c:v>
                </c:pt>
              </c:numCache>
            </c:numRef>
          </c:val>
        </c:ser>
        <c:ser>
          <c:idx val="4"/>
          <c:order val="4"/>
          <c:tx>
            <c:strRef>
              <c:f>Sayfa1!$F$1</c:f>
              <c:strCache>
                <c:ptCount val="1"/>
                <c:pt idx="0">
                  <c:v>Homework Grade 5</c:v>
                </c:pt>
              </c:strCache>
            </c:strRef>
          </c:tx>
          <c:invertIfNegative val="0"/>
          <c:val>
            <c:numRef>
              <c:f>Sayfa1!$F$2:$F$20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97</c:v>
                </c:pt>
                <c:pt idx="3">
                  <c:v>33</c:v>
                </c:pt>
                <c:pt idx="4">
                  <c:v>44</c:v>
                </c:pt>
                <c:pt idx="5">
                  <c:v>56</c:v>
                </c:pt>
                <c:pt idx="6">
                  <c:v>77</c:v>
                </c:pt>
                <c:pt idx="7">
                  <c:v>99</c:v>
                </c:pt>
                <c:pt idx="8">
                  <c:v>88</c:v>
                </c:pt>
                <c:pt idx="9">
                  <c:v>55</c:v>
                </c:pt>
                <c:pt idx="10">
                  <c:v>66</c:v>
                </c:pt>
                <c:pt idx="11">
                  <c:v>93</c:v>
                </c:pt>
                <c:pt idx="12">
                  <c:v>98</c:v>
                </c:pt>
                <c:pt idx="13">
                  <c:v>36</c:v>
                </c:pt>
                <c:pt idx="14">
                  <c:v>54</c:v>
                </c:pt>
                <c:pt idx="15">
                  <c:v>41</c:v>
                </c:pt>
                <c:pt idx="16">
                  <c:v>70</c:v>
                </c:pt>
                <c:pt idx="17">
                  <c:v>60</c:v>
                </c:pt>
                <c:pt idx="18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27976960"/>
        <c:axId val="158687808"/>
        <c:axId val="0"/>
      </c:bar3DChart>
      <c:catAx>
        <c:axId val="127976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8687808"/>
        <c:crosses val="autoZero"/>
        <c:auto val="1"/>
        <c:lblAlgn val="ctr"/>
        <c:lblOffset val="100"/>
        <c:noMultiLvlLbl val="0"/>
      </c:catAx>
      <c:valAx>
        <c:axId val="158687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27976960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legendEntry>
        <c:idx val="0"/>
        <c:txPr>
          <a:bodyPr/>
          <a:lstStyle/>
          <a:p>
            <a:pPr>
              <a:defRPr sz="1000" b="1" i="1"/>
            </a:pPr>
            <a:endParaRPr lang="tr-TR"/>
          </a:p>
        </c:txPr>
      </c:legendEntry>
      <c:legendEntry>
        <c:idx val="1"/>
        <c:txPr>
          <a:bodyPr/>
          <a:lstStyle/>
          <a:p>
            <a:pPr>
              <a:defRPr b="1" i="1"/>
            </a:pPr>
            <a:endParaRPr lang="tr-TR"/>
          </a:p>
        </c:txPr>
      </c:legendEntry>
      <c:legendEntry>
        <c:idx val="2"/>
        <c:txPr>
          <a:bodyPr/>
          <a:lstStyle/>
          <a:p>
            <a:pPr>
              <a:defRPr b="1" i="1"/>
            </a:pPr>
            <a:endParaRPr lang="tr-TR"/>
          </a:p>
        </c:txPr>
      </c:legendEntry>
      <c:legendEntry>
        <c:idx val="3"/>
        <c:txPr>
          <a:bodyPr/>
          <a:lstStyle/>
          <a:p>
            <a:pPr>
              <a:defRPr b="1" i="1"/>
            </a:pPr>
            <a:endParaRPr lang="tr-TR"/>
          </a:p>
        </c:txPr>
      </c:legendEntry>
      <c:legendEntry>
        <c:idx val="4"/>
        <c:txPr>
          <a:bodyPr/>
          <a:lstStyle/>
          <a:p>
            <a:pPr>
              <a:defRPr b="1" i="1"/>
            </a:pPr>
            <a:endParaRPr lang="tr-TR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1355911</xdr:colOff>
      <xdr:row>75</xdr:row>
      <xdr:rowOff>89647</xdr:rowOff>
    </xdr:from>
    <xdr:to>
      <xdr:col>6</xdr:col>
      <xdr:colOff>168087</xdr:colOff>
      <xdr:row>95</xdr:row>
      <xdr:rowOff>56029</xdr:rowOff>
    </xdr:to>
    <xdr:graphicFrame macro="">
      <xdr:nvGraphicFramePr>
        <xdr:cNvPr id="6" name="Grafi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1423146</xdr:colOff>
      <xdr:row>51</xdr:row>
      <xdr:rowOff>44822</xdr:rowOff>
    </xdr:from>
    <xdr:to>
      <xdr:col>6</xdr:col>
      <xdr:colOff>44822</xdr:colOff>
      <xdr:row>69</xdr:row>
      <xdr:rowOff>33617</xdr:rowOff>
    </xdr:to>
    <xdr:graphicFrame macro="">
      <xdr:nvGraphicFramePr>
        <xdr:cNvPr id="8" name="Grafik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6</xdr:col>
      <xdr:colOff>1143000</xdr:colOff>
      <xdr:row>45</xdr:row>
      <xdr:rowOff>134471</xdr:rowOff>
    </xdr:to>
    <xdr:graphicFrame macro="">
      <xdr:nvGraphicFramePr>
        <xdr:cNvPr id="10" name="Grafik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="85" zoomScaleNormal="85" workbookViewId="0">
      <selection activeCell="H85" sqref="H85"/>
    </sheetView>
  </sheetViews>
  <sheetFormatPr defaultRowHeight="15" x14ac:dyDescent="0.25"/>
  <cols>
    <col min="1" max="1" width="27.140625" customWidth="1"/>
    <col min="2" max="2" width="25.28515625" customWidth="1"/>
    <col min="3" max="3" width="23" customWidth="1"/>
    <col min="4" max="4" width="23.42578125" customWidth="1"/>
    <col min="5" max="5" width="22.85546875" customWidth="1"/>
    <col min="6" max="6" width="24.5703125" customWidth="1"/>
    <col min="7" max="7" width="32.28515625" customWidth="1"/>
    <col min="8" max="8" width="19.28515625" customWidth="1"/>
    <col min="9" max="9" width="13.5703125" customWidth="1"/>
    <col min="10" max="10" width="15.28515625" customWidth="1"/>
    <col min="11" max="11" width="18" customWidth="1"/>
    <col min="13" max="13" width="14.140625" customWidth="1"/>
    <col min="14" max="14" width="14.28515625" customWidth="1"/>
  </cols>
  <sheetData>
    <row r="1" spans="1:14" ht="18.75" x14ac:dyDescent="0.3">
      <c r="A1" s="2" t="s">
        <v>0</v>
      </c>
      <c r="B1" s="3" t="s">
        <v>22</v>
      </c>
      <c r="C1" s="3" t="s">
        <v>21</v>
      </c>
      <c r="D1" s="3" t="s">
        <v>20</v>
      </c>
      <c r="E1" s="3" t="s">
        <v>19</v>
      </c>
      <c r="F1" s="3" t="s">
        <v>23</v>
      </c>
      <c r="G1" s="4" t="s">
        <v>27</v>
      </c>
      <c r="H1" s="6" t="s">
        <v>24</v>
      </c>
      <c r="I1" s="7" t="s">
        <v>25</v>
      </c>
      <c r="J1" s="8" t="s">
        <v>28</v>
      </c>
      <c r="K1" s="10" t="s">
        <v>31</v>
      </c>
      <c r="M1" s="15" t="s">
        <v>31</v>
      </c>
      <c r="N1" s="15" t="s">
        <v>40</v>
      </c>
    </row>
    <row r="2" spans="1:14" x14ac:dyDescent="0.25">
      <c r="A2" s="1" t="s">
        <v>1</v>
      </c>
      <c r="B2">
        <v>32</v>
      </c>
      <c r="C2">
        <v>40</v>
      </c>
      <c r="D2">
        <v>50</v>
      </c>
      <c r="E2">
        <v>65</v>
      </c>
      <c r="F2">
        <v>10</v>
      </c>
      <c r="G2" s="5">
        <f>(B2+C2+D2+E2+F2)/5</f>
        <v>39.4</v>
      </c>
      <c r="H2">
        <v>32</v>
      </c>
      <c r="I2">
        <v>43</v>
      </c>
      <c r="J2" s="9">
        <f>(G2*0.3)+(H2*0.3)+(I2*0.4)</f>
        <v>38.619999999999997</v>
      </c>
      <c r="K2" s="11" t="str">
        <f>IF(J2&gt;=87,"AA",IF(81&lt;=J2,"BA",IF(74&lt;=J2,"BB",IF(67&lt;=J2,"CB",IF(60&lt;=J2,"CC",IF(53&lt;=J2,"DC",IF(46&lt;=J2,"DD",IF(39&lt;=J2,"FD",IF(0&lt;=J2,"FF")))))))))</f>
        <v>FF</v>
      </c>
      <c r="M2" s="14" t="s">
        <v>32</v>
      </c>
      <c r="N2" s="14">
        <f>COUNTIF(K2:K21,"AA")</f>
        <v>1</v>
      </c>
    </row>
    <row r="3" spans="1:14" x14ac:dyDescent="0.25">
      <c r="A3" s="1" t="s">
        <v>2</v>
      </c>
      <c r="B3">
        <v>84</v>
      </c>
      <c r="C3">
        <v>34</v>
      </c>
      <c r="D3">
        <v>45</v>
      </c>
      <c r="E3">
        <v>25</v>
      </c>
      <c r="F3">
        <v>11</v>
      </c>
      <c r="G3" s="5">
        <f t="shared" ref="G3:G21" si="0">(B3+C3+D3+E3+F3)/5</f>
        <v>39.799999999999997</v>
      </c>
      <c r="H3">
        <v>54</v>
      </c>
      <c r="I3">
        <v>78</v>
      </c>
      <c r="J3" s="9">
        <f t="shared" ref="J3:J21" si="1">(G3*0.3)+(H3*0.3)+(I3*0.4)</f>
        <v>59.34</v>
      </c>
      <c r="K3" s="11" t="str">
        <f t="shared" ref="K3:K21" si="2">IF(J3&gt;=87,"AA",IF(81&lt;=J3,"BA",IF(74&lt;=J3,"BB",IF(67&lt;=J3,"CB",IF(60&lt;=J3,"CC",IF(53&lt;=J3,"DC",IF(46&lt;=J3,"DD",IF(39&lt;=J3,"FD",IF(0&lt;=J3,"FF")))))))))</f>
        <v>DC</v>
      </c>
      <c r="M3" s="14" t="s">
        <v>33</v>
      </c>
      <c r="N3" s="14">
        <f>COUNTIF(K2:K21,"BA")</f>
        <v>1</v>
      </c>
    </row>
    <row r="4" spans="1:14" x14ac:dyDescent="0.25">
      <c r="A4" s="1" t="s">
        <v>3</v>
      </c>
      <c r="B4">
        <v>88</v>
      </c>
      <c r="C4">
        <v>99</v>
      </c>
      <c r="D4">
        <v>99</v>
      </c>
      <c r="E4">
        <v>94</v>
      </c>
      <c r="F4">
        <v>97</v>
      </c>
      <c r="G4" s="5">
        <f t="shared" si="0"/>
        <v>95.4</v>
      </c>
      <c r="H4">
        <v>65</v>
      </c>
      <c r="I4">
        <v>98</v>
      </c>
      <c r="J4" s="9">
        <f t="shared" si="1"/>
        <v>87.320000000000007</v>
      </c>
      <c r="K4" s="11" t="str">
        <f t="shared" si="2"/>
        <v>AA</v>
      </c>
      <c r="M4" s="14" t="s">
        <v>34</v>
      </c>
      <c r="N4" s="14">
        <f>COUNTIF(K2:K21,"BB")</f>
        <v>3</v>
      </c>
    </row>
    <row r="5" spans="1:14" x14ac:dyDescent="0.25">
      <c r="A5" s="1" t="s">
        <v>4</v>
      </c>
      <c r="B5">
        <v>53</v>
      </c>
      <c r="C5">
        <v>34</v>
      </c>
      <c r="D5">
        <v>78</v>
      </c>
      <c r="E5">
        <v>49</v>
      </c>
      <c r="F5">
        <v>33</v>
      </c>
      <c r="G5" s="5">
        <f t="shared" si="0"/>
        <v>49.4</v>
      </c>
      <c r="H5">
        <v>83</v>
      </c>
      <c r="I5">
        <v>65</v>
      </c>
      <c r="J5" s="9">
        <f t="shared" si="1"/>
        <v>65.72</v>
      </c>
      <c r="K5" s="11" t="str">
        <f t="shared" si="2"/>
        <v>CC</v>
      </c>
      <c r="M5" s="14" t="s">
        <v>41</v>
      </c>
      <c r="N5" s="14">
        <f>COUNTIF(K2:K21,"CB")</f>
        <v>2</v>
      </c>
    </row>
    <row r="6" spans="1:14" x14ac:dyDescent="0.25">
      <c r="A6" s="1" t="s">
        <v>5</v>
      </c>
      <c r="B6">
        <v>45</v>
      </c>
      <c r="C6">
        <v>73</v>
      </c>
      <c r="D6">
        <v>86</v>
      </c>
      <c r="E6">
        <v>64</v>
      </c>
      <c r="F6">
        <v>44</v>
      </c>
      <c r="G6" s="5">
        <f t="shared" si="0"/>
        <v>62.4</v>
      </c>
      <c r="H6">
        <v>97</v>
      </c>
      <c r="I6">
        <v>80</v>
      </c>
      <c r="J6" s="9">
        <f t="shared" si="1"/>
        <v>79.819999999999993</v>
      </c>
      <c r="K6" s="11" t="str">
        <f t="shared" si="2"/>
        <v>BB</v>
      </c>
      <c r="M6" s="14" t="s">
        <v>35</v>
      </c>
      <c r="N6" s="14">
        <f>COUNTIF(K2:K21,"CC")</f>
        <v>5</v>
      </c>
    </row>
    <row r="7" spans="1:14" x14ac:dyDescent="0.25">
      <c r="A7" s="1" t="s">
        <v>6</v>
      </c>
      <c r="B7">
        <v>90</v>
      </c>
      <c r="C7">
        <v>23</v>
      </c>
      <c r="D7">
        <v>49</v>
      </c>
      <c r="E7">
        <v>81</v>
      </c>
      <c r="F7">
        <v>56</v>
      </c>
      <c r="G7" s="5">
        <f t="shared" si="0"/>
        <v>59.8</v>
      </c>
      <c r="H7">
        <v>79</v>
      </c>
      <c r="I7">
        <v>87</v>
      </c>
      <c r="J7" s="9">
        <f t="shared" si="1"/>
        <v>76.44</v>
      </c>
      <c r="K7" s="11" t="str">
        <f t="shared" si="2"/>
        <v>BB</v>
      </c>
      <c r="M7" s="14" t="s">
        <v>36</v>
      </c>
      <c r="N7" s="14">
        <f>COUNTIF(K2:K21,"DC")</f>
        <v>5</v>
      </c>
    </row>
    <row r="8" spans="1:14" x14ac:dyDescent="0.25">
      <c r="A8" s="1" t="s">
        <v>7</v>
      </c>
      <c r="B8">
        <v>65</v>
      </c>
      <c r="C8">
        <v>99</v>
      </c>
      <c r="D8">
        <v>92</v>
      </c>
      <c r="E8">
        <v>42</v>
      </c>
      <c r="F8">
        <v>77</v>
      </c>
      <c r="G8" s="5">
        <f t="shared" si="0"/>
        <v>75</v>
      </c>
      <c r="H8">
        <v>86</v>
      </c>
      <c r="I8">
        <v>45</v>
      </c>
      <c r="J8" s="9">
        <f t="shared" si="1"/>
        <v>66.3</v>
      </c>
      <c r="K8" s="11" t="str">
        <f t="shared" si="2"/>
        <v>CC</v>
      </c>
      <c r="M8" s="14" t="s">
        <v>37</v>
      </c>
      <c r="N8" s="14">
        <f>COUNTIF(K2:K21,"DD")</f>
        <v>1</v>
      </c>
    </row>
    <row r="9" spans="1:14" x14ac:dyDescent="0.25">
      <c r="A9" s="1" t="s">
        <v>8</v>
      </c>
      <c r="B9">
        <v>93</v>
      </c>
      <c r="C9">
        <v>100</v>
      </c>
      <c r="D9">
        <v>63</v>
      </c>
      <c r="E9">
        <v>89</v>
      </c>
      <c r="F9">
        <v>99</v>
      </c>
      <c r="G9" s="5">
        <f t="shared" si="0"/>
        <v>88.8</v>
      </c>
      <c r="H9">
        <v>64</v>
      </c>
      <c r="I9">
        <v>34</v>
      </c>
      <c r="J9" s="9">
        <f t="shared" si="1"/>
        <v>59.44</v>
      </c>
      <c r="K9" s="11" t="str">
        <f t="shared" si="2"/>
        <v>DC</v>
      </c>
      <c r="M9" s="14" t="s">
        <v>38</v>
      </c>
      <c r="N9" s="14">
        <f>COUNTIF(K2:K21,"FD")</f>
        <v>1</v>
      </c>
    </row>
    <row r="10" spans="1:14" x14ac:dyDescent="0.25">
      <c r="A10" s="1" t="s">
        <v>9</v>
      </c>
      <c r="B10">
        <v>97</v>
      </c>
      <c r="C10">
        <v>88</v>
      </c>
      <c r="D10">
        <v>98</v>
      </c>
      <c r="E10">
        <v>54</v>
      </c>
      <c r="F10">
        <v>88</v>
      </c>
      <c r="G10" s="5">
        <f t="shared" si="0"/>
        <v>85</v>
      </c>
      <c r="H10">
        <v>73</v>
      </c>
      <c r="I10">
        <v>32</v>
      </c>
      <c r="J10" s="9">
        <f t="shared" si="1"/>
        <v>60.2</v>
      </c>
      <c r="K10" s="11" t="str">
        <f t="shared" si="2"/>
        <v>CC</v>
      </c>
      <c r="M10" s="14" t="s">
        <v>39</v>
      </c>
      <c r="N10" s="14">
        <f>COUNTIF(K2:K21,"FF")</f>
        <v>1</v>
      </c>
    </row>
    <row r="11" spans="1:14" x14ac:dyDescent="0.25">
      <c r="A11" s="1" t="s">
        <v>10</v>
      </c>
      <c r="B11">
        <v>21</v>
      </c>
      <c r="C11">
        <v>54</v>
      </c>
      <c r="D11">
        <v>41</v>
      </c>
      <c r="E11">
        <v>65</v>
      </c>
      <c r="F11">
        <v>55</v>
      </c>
      <c r="G11" s="5">
        <f t="shared" si="0"/>
        <v>47.2</v>
      </c>
      <c r="H11">
        <v>34</v>
      </c>
      <c r="I11">
        <v>79</v>
      </c>
      <c r="J11" s="9">
        <f t="shared" si="1"/>
        <v>55.96</v>
      </c>
      <c r="K11" s="11" t="str">
        <f t="shared" si="2"/>
        <v>DC</v>
      </c>
    </row>
    <row r="12" spans="1:14" x14ac:dyDescent="0.25">
      <c r="A12" s="1" t="s">
        <v>11</v>
      </c>
      <c r="B12">
        <v>80</v>
      </c>
      <c r="C12">
        <v>100</v>
      </c>
      <c r="D12">
        <v>80</v>
      </c>
      <c r="E12">
        <v>28</v>
      </c>
      <c r="F12">
        <v>66</v>
      </c>
      <c r="G12" s="5">
        <f t="shared" si="0"/>
        <v>70.8</v>
      </c>
      <c r="H12">
        <v>88</v>
      </c>
      <c r="I12">
        <v>89</v>
      </c>
      <c r="J12" s="9">
        <f t="shared" si="1"/>
        <v>83.240000000000009</v>
      </c>
      <c r="K12" s="11" t="str">
        <f t="shared" si="2"/>
        <v>BA</v>
      </c>
    </row>
    <row r="13" spans="1:14" x14ac:dyDescent="0.25">
      <c r="A13" s="1" t="s">
        <v>12</v>
      </c>
      <c r="B13">
        <v>63</v>
      </c>
      <c r="C13">
        <v>67</v>
      </c>
      <c r="D13">
        <v>65</v>
      </c>
      <c r="E13">
        <v>100</v>
      </c>
      <c r="F13">
        <v>93</v>
      </c>
      <c r="G13" s="5">
        <f t="shared" si="0"/>
        <v>77.599999999999994</v>
      </c>
      <c r="H13">
        <v>64</v>
      </c>
      <c r="I13">
        <v>56</v>
      </c>
      <c r="J13" s="9">
        <f t="shared" si="1"/>
        <v>64.88</v>
      </c>
      <c r="K13" s="11" t="str">
        <f t="shared" si="2"/>
        <v>CC</v>
      </c>
    </row>
    <row r="14" spans="1:14" x14ac:dyDescent="0.25">
      <c r="A14" s="1" t="s">
        <v>13</v>
      </c>
      <c r="B14">
        <v>62</v>
      </c>
      <c r="C14">
        <v>89</v>
      </c>
      <c r="D14">
        <v>87</v>
      </c>
      <c r="E14">
        <v>42</v>
      </c>
      <c r="F14">
        <v>98</v>
      </c>
      <c r="G14" s="5">
        <f t="shared" si="0"/>
        <v>75.599999999999994</v>
      </c>
      <c r="H14">
        <v>87</v>
      </c>
      <c r="I14">
        <v>72</v>
      </c>
      <c r="J14" s="9">
        <f t="shared" si="1"/>
        <v>77.58</v>
      </c>
      <c r="K14" s="11" t="str">
        <f t="shared" si="2"/>
        <v>BB</v>
      </c>
    </row>
    <row r="15" spans="1:14" x14ac:dyDescent="0.25">
      <c r="A15" s="1" t="s">
        <v>14</v>
      </c>
      <c r="B15">
        <v>33</v>
      </c>
      <c r="C15">
        <v>76</v>
      </c>
      <c r="D15">
        <v>49</v>
      </c>
      <c r="E15">
        <v>90</v>
      </c>
      <c r="F15">
        <v>36</v>
      </c>
      <c r="G15" s="5">
        <f t="shared" si="0"/>
        <v>56.8</v>
      </c>
      <c r="H15">
        <v>95</v>
      </c>
      <c r="I15">
        <v>38</v>
      </c>
      <c r="J15" s="9">
        <f t="shared" si="1"/>
        <v>60.74</v>
      </c>
      <c r="K15" s="11" t="str">
        <f t="shared" si="2"/>
        <v>CC</v>
      </c>
    </row>
    <row r="16" spans="1:14" x14ac:dyDescent="0.25">
      <c r="A16" s="1" t="s">
        <v>15</v>
      </c>
      <c r="B16">
        <v>86</v>
      </c>
      <c r="C16">
        <v>42</v>
      </c>
      <c r="D16">
        <v>64</v>
      </c>
      <c r="E16">
        <v>78</v>
      </c>
      <c r="F16">
        <v>54</v>
      </c>
      <c r="G16" s="5">
        <f t="shared" si="0"/>
        <v>64.8</v>
      </c>
      <c r="H16">
        <v>62</v>
      </c>
      <c r="I16">
        <v>30</v>
      </c>
      <c r="J16" s="9">
        <f t="shared" si="1"/>
        <v>50.039999999999992</v>
      </c>
      <c r="K16" s="11" t="str">
        <f t="shared" si="2"/>
        <v>DD</v>
      </c>
    </row>
    <row r="17" spans="1:11" x14ac:dyDescent="0.25">
      <c r="A17" s="1" t="s">
        <v>26</v>
      </c>
      <c r="B17">
        <v>47</v>
      </c>
      <c r="C17">
        <v>36</v>
      </c>
      <c r="D17">
        <v>89</v>
      </c>
      <c r="E17">
        <v>56</v>
      </c>
      <c r="F17">
        <v>41</v>
      </c>
      <c r="G17" s="5">
        <f t="shared" si="0"/>
        <v>53.8</v>
      </c>
      <c r="H17">
        <v>41</v>
      </c>
      <c r="I17">
        <v>40</v>
      </c>
      <c r="J17" s="9">
        <f t="shared" si="1"/>
        <v>44.44</v>
      </c>
      <c r="K17" s="11" t="str">
        <f t="shared" si="2"/>
        <v>FD</v>
      </c>
    </row>
    <row r="18" spans="1:11" x14ac:dyDescent="0.25">
      <c r="A18" s="1" t="s">
        <v>16</v>
      </c>
      <c r="B18">
        <v>88</v>
      </c>
      <c r="C18">
        <v>84</v>
      </c>
      <c r="D18">
        <v>54</v>
      </c>
      <c r="E18">
        <v>78</v>
      </c>
      <c r="F18">
        <v>70</v>
      </c>
      <c r="G18" s="5">
        <f t="shared" si="0"/>
        <v>74.8</v>
      </c>
      <c r="H18">
        <v>42</v>
      </c>
      <c r="I18">
        <v>56</v>
      </c>
      <c r="J18" s="9">
        <f t="shared" si="1"/>
        <v>57.44</v>
      </c>
      <c r="K18" s="11" t="str">
        <f t="shared" si="2"/>
        <v>DC</v>
      </c>
    </row>
    <row r="19" spans="1:11" x14ac:dyDescent="0.25">
      <c r="A19" s="1" t="s">
        <v>17</v>
      </c>
      <c r="B19">
        <v>18</v>
      </c>
      <c r="C19">
        <v>56</v>
      </c>
      <c r="D19">
        <v>60</v>
      </c>
      <c r="E19">
        <v>46</v>
      </c>
      <c r="F19">
        <v>60</v>
      </c>
      <c r="G19" s="5">
        <f t="shared" si="0"/>
        <v>48</v>
      </c>
      <c r="H19">
        <v>87</v>
      </c>
      <c r="I19">
        <v>42</v>
      </c>
      <c r="J19" s="9">
        <f t="shared" si="1"/>
        <v>57.3</v>
      </c>
      <c r="K19" s="11" t="str">
        <f t="shared" si="2"/>
        <v>DC</v>
      </c>
    </row>
    <row r="20" spans="1:11" x14ac:dyDescent="0.25">
      <c r="A20" s="1" t="s">
        <v>18</v>
      </c>
      <c r="B20">
        <v>89</v>
      </c>
      <c r="C20">
        <v>90</v>
      </c>
      <c r="D20">
        <v>87</v>
      </c>
      <c r="E20">
        <v>77</v>
      </c>
      <c r="F20">
        <v>99</v>
      </c>
      <c r="G20" s="5">
        <f t="shared" si="0"/>
        <v>88.4</v>
      </c>
      <c r="H20">
        <v>88</v>
      </c>
      <c r="I20">
        <v>49</v>
      </c>
      <c r="J20" s="9">
        <f t="shared" si="1"/>
        <v>72.52000000000001</v>
      </c>
      <c r="K20" s="11" t="str">
        <f t="shared" si="2"/>
        <v>CB</v>
      </c>
    </row>
    <row r="21" spans="1:11" x14ac:dyDescent="0.25">
      <c r="A21" s="1" t="s">
        <v>30</v>
      </c>
      <c r="B21">
        <v>0</v>
      </c>
      <c r="C21">
        <v>78</v>
      </c>
      <c r="D21">
        <v>98</v>
      </c>
      <c r="E21">
        <v>32</v>
      </c>
      <c r="F21">
        <v>0</v>
      </c>
      <c r="G21" s="5">
        <f t="shared" si="0"/>
        <v>41.6</v>
      </c>
      <c r="H21">
        <v>65</v>
      </c>
      <c r="I21">
        <v>97</v>
      </c>
      <c r="J21" s="9">
        <f t="shared" si="1"/>
        <v>70.78</v>
      </c>
      <c r="K21" s="11" t="str">
        <f t="shared" si="2"/>
        <v>CB</v>
      </c>
    </row>
    <row r="22" spans="1:11" ht="18.75" x14ac:dyDescent="0.3">
      <c r="A22" s="13" t="s">
        <v>29</v>
      </c>
      <c r="B22" s="12">
        <f>(B2+B3+B4+B5+B6+B7+B8+B9+B10+B11+B12+B13+B14+B15+B16+B17+B18+B19+B20)/20</f>
        <v>61.7</v>
      </c>
      <c r="C22" s="12">
        <f t="shared" ref="C22:F22" si="3">(C2+C3+C4+C5+C6+C7+C8+C9+C10+C11+C12+C13+C14+C15+C16+C17+C18+C19+C20)/20</f>
        <v>64.2</v>
      </c>
      <c r="D22" s="12">
        <f t="shared" si="3"/>
        <v>66.8</v>
      </c>
      <c r="E22" s="12">
        <f t="shared" si="3"/>
        <v>61.15</v>
      </c>
      <c r="F22" s="12">
        <f t="shared" si="3"/>
        <v>59.35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değer</dc:creator>
  <cp:lastModifiedBy>arif değer</cp:lastModifiedBy>
  <dcterms:created xsi:type="dcterms:W3CDTF">2016-10-01T11:36:49Z</dcterms:created>
  <dcterms:modified xsi:type="dcterms:W3CDTF">2016-10-04T22:08:58Z</dcterms:modified>
</cp:coreProperties>
</file>