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0E2B1022-A302-3147-85CC-D81585B67BFB}" xr6:coauthVersionLast="45" xr6:coauthVersionMax="45" xr10:uidLastSave="{00000000-0000-0000-0000-000000000000}"/>
  <bookViews>
    <workbookView xWindow="7740" yWindow="460" windowWidth="25600" windowHeight="16000" activeTab="3" xr2:uid="{0FA11FD4-E444-E947-B95E-99B67AE6972D}"/>
  </bookViews>
  <sheets>
    <sheet name="R12_HP" sheetId="1" r:id="rId1"/>
    <sheet name="R12_LP" sheetId="4" r:id="rId2"/>
    <sheet name="R21_HP" sheetId="5" r:id="rId3"/>
    <sheet name="R21_L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D12" i="2"/>
  <c r="D12" i="5"/>
  <c r="F12" i="5"/>
  <c r="C164" i="5" l="1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F9" i="5"/>
  <c r="G9" i="5" s="1"/>
  <c r="E9" i="5"/>
  <c r="F8" i="5"/>
  <c r="G8" i="5" s="1"/>
  <c r="E8" i="5"/>
  <c r="G7" i="5"/>
  <c r="F7" i="5"/>
  <c r="E7" i="5"/>
  <c r="F6" i="5"/>
  <c r="G6" i="5" s="1"/>
  <c r="E6" i="5"/>
  <c r="F5" i="5"/>
  <c r="G5" i="5" s="1"/>
  <c r="E5" i="5"/>
  <c r="F4" i="5"/>
  <c r="G4" i="5" s="1"/>
  <c r="E4" i="5"/>
  <c r="F3" i="5"/>
  <c r="G3" i="5" s="1"/>
  <c r="E3" i="5"/>
  <c r="F2" i="5"/>
  <c r="G2" i="5" s="1"/>
  <c r="E2" i="5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F9" i="4"/>
  <c r="G9" i="4" s="1"/>
  <c r="E9" i="4"/>
  <c r="F8" i="4"/>
  <c r="G8" i="4" s="1"/>
  <c r="E8" i="4"/>
  <c r="F7" i="4"/>
  <c r="G7" i="4" s="1"/>
  <c r="E7" i="4"/>
  <c r="F6" i="4"/>
  <c r="G6" i="4" s="1"/>
  <c r="E6" i="4"/>
  <c r="F5" i="4"/>
  <c r="G5" i="4" s="1"/>
  <c r="E5" i="4"/>
  <c r="F4" i="4"/>
  <c r="G4" i="4" s="1"/>
  <c r="E4" i="4"/>
  <c r="F3" i="4"/>
  <c r="G3" i="4" s="1"/>
  <c r="E3" i="4"/>
  <c r="F2" i="4"/>
  <c r="G2" i="4" s="1"/>
  <c r="E2" i="4"/>
  <c r="C14" i="2"/>
  <c r="F2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F9" i="2"/>
  <c r="G9" i="2" s="1"/>
  <c r="E9" i="2"/>
  <c r="F8" i="2"/>
  <c r="G8" i="2" s="1"/>
  <c r="E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F3" i="2"/>
  <c r="G3" i="2" s="1"/>
  <c r="E3" i="2"/>
  <c r="G2" i="2"/>
  <c r="E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4" i="1"/>
  <c r="G9" i="1"/>
  <c r="E3" i="1"/>
  <c r="E4" i="1"/>
  <c r="E5" i="1"/>
  <c r="E6" i="1"/>
  <c r="E7" i="1"/>
  <c r="E8" i="1"/>
  <c r="E9" i="1"/>
  <c r="E2" i="1"/>
  <c r="E1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F2" i="1"/>
  <c r="G2" i="1" s="1"/>
  <c r="G10" i="1" l="1"/>
  <c r="G10" i="5"/>
  <c r="E10" i="5"/>
  <c r="G10" i="4"/>
  <c r="E10" i="4"/>
  <c r="E10" i="2"/>
  <c r="G10" i="2"/>
</calcChain>
</file>

<file path=xl/sharedStrings.xml><?xml version="1.0" encoding="utf-8"?>
<sst xmlns="http://schemas.openxmlformats.org/spreadsheetml/2006/main" count="60" uniqueCount="12">
  <si>
    <t>Period</t>
  </si>
  <si>
    <t>T_ext (°C)</t>
  </si>
  <si>
    <t>C_exp</t>
  </si>
  <si>
    <t>C_reg</t>
  </si>
  <si>
    <t>a</t>
  </si>
  <si>
    <t>b</t>
  </si>
  <si>
    <t>Reg</t>
  </si>
  <si>
    <t>c</t>
  </si>
  <si>
    <t>Error</t>
  </si>
  <si>
    <t>C_reg_AMPL</t>
  </si>
  <si>
    <t>C_reg_Excel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</si>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</sst>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pressure stage Carnot factor of R12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'R12_HP'!$B$14:$B$164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'R12_HP'!$C$14:$C$164</c:f>
              <c:numCache>
                <c:formatCode>General</c:formatCode>
                <c:ptCount val="151"/>
                <c:pt idx="0">
                  <c:v>0.14746303999996258</c:v>
                </c:pt>
                <c:pt idx="1">
                  <c:v>0.14644743360000234</c:v>
                </c:pt>
                <c:pt idx="2">
                  <c:v>0.14548682239998811</c:v>
                </c:pt>
                <c:pt idx="3">
                  <c:v>0.14458120639994831</c:v>
                </c:pt>
                <c:pt idx="4">
                  <c:v>0.14373058559999663</c:v>
                </c:pt>
                <c:pt idx="5">
                  <c:v>0.14293495999996253</c:v>
                </c:pt>
                <c:pt idx="6">
                  <c:v>0.14219432959998812</c:v>
                </c:pt>
                <c:pt idx="7">
                  <c:v>0.14150869439995972</c:v>
                </c:pt>
                <c:pt idx="8">
                  <c:v>0.14087805439993417</c:v>
                </c:pt>
                <c:pt idx="9">
                  <c:v>0.14030240959996831</c:v>
                </c:pt>
                <c:pt idx="10">
                  <c:v>0.13978175999997688</c:v>
                </c:pt>
                <c:pt idx="11">
                  <c:v>0.1393161055999883</c:v>
                </c:pt>
                <c:pt idx="12">
                  <c:v>0.13890544640000257</c:v>
                </c:pt>
                <c:pt idx="13">
                  <c:v>0.13854978239996285</c:v>
                </c:pt>
                <c:pt idx="14">
                  <c:v>0.1382491135999544</c:v>
                </c:pt>
                <c:pt idx="15">
                  <c:v>0.13800343999997722</c:v>
                </c:pt>
                <c:pt idx="16">
                  <c:v>0.13781276160000289</c:v>
                </c:pt>
                <c:pt idx="17">
                  <c:v>0.13767707840000298</c:v>
                </c:pt>
                <c:pt idx="18">
                  <c:v>0.13759639039997751</c:v>
                </c:pt>
                <c:pt idx="19">
                  <c:v>0.1375706975999833</c:v>
                </c:pt>
                <c:pt idx="20">
                  <c:v>0.13759999999999195</c:v>
                </c:pt>
                <c:pt idx="21">
                  <c:v>0.13768429760000345</c:v>
                </c:pt>
                <c:pt idx="22">
                  <c:v>0.13782359039998937</c:v>
                </c:pt>
                <c:pt idx="23">
                  <c:v>0.13801787839997814</c:v>
                </c:pt>
                <c:pt idx="24">
                  <c:v>0.13826716159996977</c:v>
                </c:pt>
                <c:pt idx="25">
                  <c:v>0.13857143999999266</c:v>
                </c:pt>
                <c:pt idx="26">
                  <c:v>0.13893071359996156</c:v>
                </c:pt>
                <c:pt idx="27">
                  <c:v>0.13934498239999016</c:v>
                </c:pt>
                <c:pt idx="28">
                  <c:v>0.13981424639993634</c:v>
                </c:pt>
                <c:pt idx="29">
                  <c:v>0.14033850559994221</c:v>
                </c:pt>
                <c:pt idx="30">
                  <c:v>0.14091775999997935</c:v>
                </c:pt>
                <c:pt idx="31">
                  <c:v>0.14155200959993408</c:v>
                </c:pt>
                <c:pt idx="32">
                  <c:v>0.14224125439992008</c:v>
                </c:pt>
                <c:pt idx="33">
                  <c:v>0.14298549439996577</c:v>
                </c:pt>
                <c:pt idx="34">
                  <c:v>0.14378472959998589</c:v>
                </c:pt>
                <c:pt idx="35">
                  <c:v>0.14463895999998044</c:v>
                </c:pt>
                <c:pt idx="36">
                  <c:v>0.14554818559994942</c:v>
                </c:pt>
                <c:pt idx="37">
                  <c:v>0.14651240639997809</c:v>
                </c:pt>
                <c:pt idx="38">
                  <c:v>0.14753162239998119</c:v>
                </c:pt>
                <c:pt idx="39">
                  <c:v>0.14860583359995871</c:v>
                </c:pt>
                <c:pt idx="40">
                  <c:v>0.14973503999999593</c:v>
                </c:pt>
                <c:pt idx="41">
                  <c:v>0.15091924159997916</c:v>
                </c:pt>
                <c:pt idx="42">
                  <c:v>0.15215843839996523</c:v>
                </c:pt>
                <c:pt idx="43">
                  <c:v>0.15345263039998258</c:v>
                </c:pt>
                <c:pt idx="44">
                  <c:v>0.15480181759994593</c:v>
                </c:pt>
                <c:pt idx="45">
                  <c:v>0.1562059999999974</c:v>
                </c:pt>
                <c:pt idx="46">
                  <c:v>0.15766517759996646</c:v>
                </c:pt>
                <c:pt idx="47">
                  <c:v>0.15917935039996678</c:v>
                </c:pt>
                <c:pt idx="48">
                  <c:v>0.16074851839999837</c:v>
                </c:pt>
                <c:pt idx="49">
                  <c:v>0.16237268159997598</c:v>
                </c:pt>
                <c:pt idx="50">
                  <c:v>0.16405184000001327</c:v>
                </c:pt>
                <c:pt idx="51">
                  <c:v>0.16578599359996815</c:v>
                </c:pt>
                <c:pt idx="52">
                  <c:v>0.1675751423999543</c:v>
                </c:pt>
                <c:pt idx="53">
                  <c:v>0.16941928639997172</c:v>
                </c:pt>
                <c:pt idx="54">
                  <c:v>0.17131842559996358</c:v>
                </c:pt>
                <c:pt idx="55">
                  <c:v>0.17327256000001512</c:v>
                </c:pt>
                <c:pt idx="56">
                  <c:v>0.17528168959995583</c:v>
                </c:pt>
                <c:pt idx="57">
                  <c:v>0.17734581439995623</c:v>
                </c:pt>
                <c:pt idx="58">
                  <c:v>0.1794649343999879</c:v>
                </c:pt>
                <c:pt idx="59">
                  <c:v>0.181639049599994</c:v>
                </c:pt>
                <c:pt idx="60">
                  <c:v>0.1838681599999461</c:v>
                </c:pt>
                <c:pt idx="61">
                  <c:v>0.1861522655999579</c:v>
                </c:pt>
                <c:pt idx="62">
                  <c:v>0.18849136639997255</c:v>
                </c:pt>
                <c:pt idx="63">
                  <c:v>0.19088546239999005</c:v>
                </c:pt>
                <c:pt idx="64">
                  <c:v>0.19333455359998197</c:v>
                </c:pt>
                <c:pt idx="65">
                  <c:v>0.19583863999994833</c:v>
                </c:pt>
                <c:pt idx="66">
                  <c:v>0.1983977216000028</c:v>
                </c:pt>
                <c:pt idx="67">
                  <c:v>0.20101179839997485</c:v>
                </c:pt>
                <c:pt idx="68">
                  <c:v>0.2036808704000066</c:v>
                </c:pt>
                <c:pt idx="69">
                  <c:v>0.20640493759995593</c:v>
                </c:pt>
                <c:pt idx="70">
                  <c:v>0.20918399999996495</c:v>
                </c:pt>
                <c:pt idx="71">
                  <c:v>0.21201805759997683</c:v>
                </c:pt>
                <c:pt idx="72">
                  <c:v>0.21490711039996313</c:v>
                </c:pt>
                <c:pt idx="73">
                  <c:v>0.21785115840000913</c:v>
                </c:pt>
                <c:pt idx="74">
                  <c:v>0.22085020160000113</c:v>
                </c:pt>
                <c:pt idx="75">
                  <c:v>0.22390423999996756</c:v>
                </c:pt>
                <c:pt idx="76">
                  <c:v>0.22701327359999368</c:v>
                </c:pt>
                <c:pt idx="77">
                  <c:v>0.23017730239996581</c:v>
                </c:pt>
                <c:pt idx="78">
                  <c:v>0.23339632639996921</c:v>
                </c:pt>
                <c:pt idx="79">
                  <c:v>0.23667034559997546</c:v>
                </c:pt>
                <c:pt idx="80">
                  <c:v>0.23999935999995614</c:v>
                </c:pt>
                <c:pt idx="81">
                  <c:v>0.24338336959996809</c:v>
                </c:pt>
                <c:pt idx="82">
                  <c:v>0.24682237439995447</c:v>
                </c:pt>
                <c:pt idx="83">
                  <c:v>0.25031637440000054</c:v>
                </c:pt>
                <c:pt idx="84">
                  <c:v>0.25386536960002104</c:v>
                </c:pt>
                <c:pt idx="85">
                  <c:v>0.25746935999995912</c:v>
                </c:pt>
                <c:pt idx="86">
                  <c:v>0.26112834559998532</c:v>
                </c:pt>
                <c:pt idx="87">
                  <c:v>0.26484232639998595</c:v>
                </c:pt>
                <c:pt idx="88">
                  <c:v>0.26861130239993258</c:v>
                </c:pt>
                <c:pt idx="89">
                  <c:v>0.27243527359999575</c:v>
                </c:pt>
                <c:pt idx="90">
                  <c:v>0.27631423999997651</c:v>
                </c:pt>
                <c:pt idx="91">
                  <c:v>0.28024820160001696</c:v>
                </c:pt>
                <c:pt idx="92">
                  <c:v>0.28423715840000341</c:v>
                </c:pt>
                <c:pt idx="93">
                  <c:v>0.28828111039996429</c:v>
                </c:pt>
                <c:pt idx="94">
                  <c:v>0.29238005759998487</c:v>
                </c:pt>
                <c:pt idx="95">
                  <c:v>0.29653399999997987</c:v>
                </c:pt>
                <c:pt idx="96">
                  <c:v>0.30074293759997772</c:v>
                </c:pt>
                <c:pt idx="97">
                  <c:v>0.30500687039997842</c:v>
                </c:pt>
                <c:pt idx="98">
                  <c:v>0.30932579839998198</c:v>
                </c:pt>
                <c:pt idx="99">
                  <c:v>0.31369972159995996</c:v>
                </c:pt>
                <c:pt idx="100">
                  <c:v>0.31812863999996921</c:v>
                </c:pt>
                <c:pt idx="101">
                  <c:v>0.32261255360000973</c:v>
                </c:pt>
                <c:pt idx="102">
                  <c:v>0.32715146239999626</c:v>
                </c:pt>
                <c:pt idx="103">
                  <c:v>0.3317453663999288</c:v>
                </c:pt>
                <c:pt idx="104">
                  <c:v>0.33639426559994945</c:v>
                </c:pt>
                <c:pt idx="105">
                  <c:v>0.34109815999997295</c:v>
                </c:pt>
                <c:pt idx="106">
                  <c:v>0.34585704959997088</c:v>
                </c:pt>
                <c:pt idx="107">
                  <c:v>0.35067093439997166</c:v>
                </c:pt>
                <c:pt idx="108">
                  <c:v>0.35553981439994686</c:v>
                </c:pt>
                <c:pt idx="109">
                  <c:v>0.36046368959998176</c:v>
                </c:pt>
                <c:pt idx="110">
                  <c:v>0.36544255999999109</c:v>
                </c:pt>
                <c:pt idx="111">
                  <c:v>0.37047642560000327</c:v>
                </c:pt>
                <c:pt idx="112">
                  <c:v>0.37556528640001829</c:v>
                </c:pt>
                <c:pt idx="113">
                  <c:v>0.38070914239995091</c:v>
                </c:pt>
                <c:pt idx="114">
                  <c:v>0.38590799359994321</c:v>
                </c:pt>
                <c:pt idx="115">
                  <c:v>0.39116183999999521</c:v>
                </c:pt>
                <c:pt idx="116">
                  <c:v>0.39647068159996479</c:v>
                </c:pt>
                <c:pt idx="117">
                  <c:v>0.40183451839999407</c:v>
                </c:pt>
                <c:pt idx="118">
                  <c:v>0.40725335039996935</c:v>
                </c:pt>
                <c:pt idx="119">
                  <c:v>0.41272717759994748</c:v>
                </c:pt>
                <c:pt idx="120">
                  <c:v>0.41825599999998531</c:v>
                </c:pt>
                <c:pt idx="121">
                  <c:v>0.42383981759994072</c:v>
                </c:pt>
                <c:pt idx="122">
                  <c:v>0.42947863040001266</c:v>
                </c:pt>
                <c:pt idx="123">
                  <c:v>0.43517243839997377</c:v>
                </c:pt>
                <c:pt idx="124">
                  <c:v>0.44092124159996615</c:v>
                </c:pt>
                <c:pt idx="125">
                  <c:v>0.4467250399999898</c:v>
                </c:pt>
                <c:pt idx="126">
                  <c:v>0.45258383359995946</c:v>
                </c:pt>
                <c:pt idx="127">
                  <c:v>0.45849762239993197</c:v>
                </c:pt>
                <c:pt idx="128">
                  <c:v>0.46446640639996417</c:v>
                </c:pt>
                <c:pt idx="129">
                  <c:v>0.47049018559994238</c:v>
                </c:pt>
                <c:pt idx="130">
                  <c:v>0.47656895999998028</c:v>
                </c:pt>
                <c:pt idx="131">
                  <c:v>0.48270272959993576</c:v>
                </c:pt>
                <c:pt idx="132">
                  <c:v>0.48889149439992252</c:v>
                </c:pt>
                <c:pt idx="133">
                  <c:v>0.49513525439996897</c:v>
                </c:pt>
                <c:pt idx="134">
                  <c:v>0.50143400959998985</c:v>
                </c:pt>
                <c:pt idx="135">
                  <c:v>0.50778775999998516</c:v>
                </c:pt>
                <c:pt idx="136">
                  <c:v>0.51419650559995489</c:v>
                </c:pt>
                <c:pt idx="137">
                  <c:v>0.52066024639998432</c:v>
                </c:pt>
                <c:pt idx="138">
                  <c:v>0.52717898239998817</c:v>
                </c:pt>
                <c:pt idx="139">
                  <c:v>0.53375271359996646</c:v>
                </c:pt>
                <c:pt idx="140">
                  <c:v>0.54038144000000443</c:v>
                </c:pt>
                <c:pt idx="141">
                  <c:v>0.54706516159998841</c:v>
                </c:pt>
                <c:pt idx="142">
                  <c:v>0.55380387839997525</c:v>
                </c:pt>
                <c:pt idx="143">
                  <c:v>0.56059759039999335</c:v>
                </c:pt>
                <c:pt idx="144">
                  <c:v>0.56744629759995746</c:v>
                </c:pt>
                <c:pt idx="145">
                  <c:v>0.57435000000000969</c:v>
                </c:pt>
                <c:pt idx="146">
                  <c:v>0.58130869759995107</c:v>
                </c:pt>
                <c:pt idx="147">
                  <c:v>0.58832239039995216</c:v>
                </c:pt>
                <c:pt idx="148">
                  <c:v>0.59539107840001293</c:v>
                </c:pt>
                <c:pt idx="149">
                  <c:v>0.60251476159999129</c:v>
                </c:pt>
                <c:pt idx="150">
                  <c:v>0.60969343999994408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734A-979B-5E321E4F11BE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'R12_HP'!$B$2:$B$9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5</c:v>
                </c:pt>
                <c:pt idx="2">
                  <c:v>6</c:v>
                </c:pt>
                <c:pt idx="3">
                  <c:v>9.1</c:v>
                </c:pt>
                <c:pt idx="4">
                  <c:v>14.4</c:v>
                </c:pt>
                <c:pt idx="5">
                  <c:v>11.5</c:v>
                </c:pt>
                <c:pt idx="6">
                  <c:v>6.6</c:v>
                </c:pt>
                <c:pt idx="7">
                  <c:v>2.1</c:v>
                </c:pt>
              </c:numCache>
            </c:numRef>
          </c:xVal>
          <c:yVal>
            <c:numRef>
              <c:f>'R12_HP'!$C$2:$C$9</c:f>
              <c:numCache>
                <c:formatCode>General</c:formatCode>
                <c:ptCount val="8"/>
                <c:pt idx="0">
                  <c:v>0.164742</c:v>
                </c:pt>
                <c:pt idx="1">
                  <c:v>0.17837</c:v>
                </c:pt>
                <c:pt idx="2">
                  <c:v>0.19503599999999999</c:v>
                </c:pt>
                <c:pt idx="3">
                  <c:v>0.22934499999999999</c:v>
                </c:pt>
                <c:pt idx="4">
                  <c:v>0.57374899999999995</c:v>
                </c:pt>
                <c:pt idx="5">
                  <c:v>0.39879199999999998</c:v>
                </c:pt>
                <c:pt idx="6">
                  <c:v>0.21762500000000001</c:v>
                </c:pt>
                <c:pt idx="7">
                  <c:v>0.11955399999999999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7-734A-979B-5E321E4F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4400"/>
        <c:axId val="655333168"/>
      </c:scatterChart>
      <c:valAx>
        <c:axId val="6607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External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3168"/>
        <c:crosses val="autoZero"/>
        <c:crossBetween val="midCat"/>
      </c:valAx>
      <c:valAx>
        <c:axId val="6553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Carnot factor [/]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pressure stage Carnot factor of R12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'R12_LP'!$B$14:$B$164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'R12_LP'!$C$14:$C$164</c:f>
              <c:numCache>
                <c:formatCode>General</c:formatCode>
                <c:ptCount val="151"/>
                <c:pt idx="0">
                  <c:v>0.23052322400000946</c:v>
                </c:pt>
                <c:pt idx="1">
                  <c:v>0.23129928616000228</c:v>
                </c:pt>
                <c:pt idx="2">
                  <c:v>0.2320868774399969</c:v>
                </c:pt>
                <c:pt idx="3">
                  <c:v>0.23288599784000041</c:v>
                </c:pt>
                <c:pt idx="4">
                  <c:v>0.23369664736000573</c:v>
                </c:pt>
                <c:pt idx="5">
                  <c:v>0.23451882600001284</c:v>
                </c:pt>
                <c:pt idx="6">
                  <c:v>0.23535253376000043</c:v>
                </c:pt>
                <c:pt idx="7">
                  <c:v>0.23619777064000402</c:v>
                </c:pt>
                <c:pt idx="8">
                  <c:v>0.23705453664000942</c:v>
                </c:pt>
                <c:pt idx="9">
                  <c:v>0.2379228317600095</c:v>
                </c:pt>
                <c:pt idx="10">
                  <c:v>0.23880265600000428</c:v>
                </c:pt>
                <c:pt idx="11">
                  <c:v>0.23969400936000795</c:v>
                </c:pt>
                <c:pt idx="12">
                  <c:v>0.24059689184000632</c:v>
                </c:pt>
                <c:pt idx="13">
                  <c:v>0.24151130344001359</c:v>
                </c:pt>
                <c:pt idx="14">
                  <c:v>0.24243724416000845</c:v>
                </c:pt>
                <c:pt idx="15">
                  <c:v>0.2433747140000051</c:v>
                </c:pt>
                <c:pt idx="16">
                  <c:v>0.24432371296001065</c:v>
                </c:pt>
                <c:pt idx="17">
                  <c:v>0.2452842410400109</c:v>
                </c:pt>
                <c:pt idx="18">
                  <c:v>0.24625629824001294</c:v>
                </c:pt>
                <c:pt idx="19">
                  <c:v>0.24723988456000257</c:v>
                </c:pt>
                <c:pt idx="20">
                  <c:v>0.2482350000000082</c:v>
                </c:pt>
                <c:pt idx="21">
                  <c:v>0.24924164456000852</c:v>
                </c:pt>
                <c:pt idx="22">
                  <c:v>0.25025981824001065</c:v>
                </c:pt>
                <c:pt idx="23">
                  <c:v>0.25128952104000746</c:v>
                </c:pt>
                <c:pt idx="24">
                  <c:v>0.25233075296000607</c:v>
                </c:pt>
                <c:pt idx="25">
                  <c:v>0.25338351400000647</c:v>
                </c:pt>
                <c:pt idx="26">
                  <c:v>0.25444780416001578</c:v>
                </c:pt>
                <c:pt idx="27">
                  <c:v>0.25552362344001267</c:v>
                </c:pt>
                <c:pt idx="28">
                  <c:v>0.25661097183999715</c:v>
                </c:pt>
                <c:pt idx="29">
                  <c:v>0.25770984936000474</c:v>
                </c:pt>
                <c:pt idx="30">
                  <c:v>0.25882025600000702</c:v>
                </c:pt>
                <c:pt idx="31">
                  <c:v>0.2599421917600111</c:v>
                </c:pt>
                <c:pt idx="32">
                  <c:v>0.26107565663999566</c:v>
                </c:pt>
                <c:pt idx="33">
                  <c:v>0.26222065064000333</c:v>
                </c:pt>
                <c:pt idx="34">
                  <c:v>0.26337717376001279</c:v>
                </c:pt>
                <c:pt idx="35">
                  <c:v>0.26454522600000985</c:v>
                </c:pt>
                <c:pt idx="36">
                  <c:v>0.26572480736000159</c:v>
                </c:pt>
                <c:pt idx="37">
                  <c:v>0.26691591784000934</c:v>
                </c:pt>
                <c:pt idx="38">
                  <c:v>0.26811855744000468</c:v>
                </c:pt>
                <c:pt idx="39">
                  <c:v>0.26933272616000892</c:v>
                </c:pt>
                <c:pt idx="40">
                  <c:v>0.27055842400001495</c:v>
                </c:pt>
                <c:pt idx="41">
                  <c:v>0.27179565096000857</c:v>
                </c:pt>
                <c:pt idx="42">
                  <c:v>0.27304440704000399</c:v>
                </c:pt>
                <c:pt idx="43">
                  <c:v>0.27430469224000831</c:v>
                </c:pt>
                <c:pt idx="44">
                  <c:v>0.27557650656000732</c:v>
                </c:pt>
                <c:pt idx="45">
                  <c:v>0.27685985000000102</c:v>
                </c:pt>
                <c:pt idx="46">
                  <c:v>0.27815472256000362</c:v>
                </c:pt>
                <c:pt idx="47">
                  <c:v>0.27946112424000802</c:v>
                </c:pt>
                <c:pt idx="48">
                  <c:v>0.28077905504001421</c:v>
                </c:pt>
                <c:pt idx="49">
                  <c:v>0.2821085149600151</c:v>
                </c:pt>
                <c:pt idx="50">
                  <c:v>0.28344950400000357</c:v>
                </c:pt>
                <c:pt idx="51">
                  <c:v>0.28480202216000805</c:v>
                </c:pt>
                <c:pt idx="52">
                  <c:v>0.28616606944000722</c:v>
                </c:pt>
                <c:pt idx="53">
                  <c:v>0.28754164583999398</c:v>
                </c:pt>
                <c:pt idx="54">
                  <c:v>0.28892875135999674</c:v>
                </c:pt>
                <c:pt idx="55">
                  <c:v>0.2903273860000084</c:v>
                </c:pt>
                <c:pt idx="56">
                  <c:v>0.29173754976000765</c:v>
                </c:pt>
                <c:pt idx="57">
                  <c:v>0.2931592426400087</c:v>
                </c:pt>
                <c:pt idx="58">
                  <c:v>0.29459246463999733</c:v>
                </c:pt>
                <c:pt idx="59">
                  <c:v>0.29603721576000908</c:v>
                </c:pt>
                <c:pt idx="60">
                  <c:v>0.29749349600000841</c:v>
                </c:pt>
                <c:pt idx="61">
                  <c:v>0.29896130536001664</c:v>
                </c:pt>
                <c:pt idx="62">
                  <c:v>0.30044064384000535</c:v>
                </c:pt>
                <c:pt idx="63">
                  <c:v>0.30193151144000296</c:v>
                </c:pt>
                <c:pt idx="64">
                  <c:v>0.30343390816000237</c:v>
                </c:pt>
                <c:pt idx="65">
                  <c:v>0.30494783400001069</c:v>
                </c:pt>
                <c:pt idx="66">
                  <c:v>0.30647328896000658</c:v>
                </c:pt>
                <c:pt idx="67">
                  <c:v>0.30801027304000428</c:v>
                </c:pt>
                <c:pt idx="68">
                  <c:v>0.30955878624001087</c:v>
                </c:pt>
                <c:pt idx="69">
                  <c:v>0.31111882856000506</c:v>
                </c:pt>
                <c:pt idx="70">
                  <c:v>0.31269040000001525</c:v>
                </c:pt>
                <c:pt idx="71">
                  <c:v>0.31427350055999881</c:v>
                </c:pt>
                <c:pt idx="72">
                  <c:v>0.31586813024000548</c:v>
                </c:pt>
                <c:pt idx="73">
                  <c:v>0.31747428904001396</c:v>
                </c:pt>
                <c:pt idx="74">
                  <c:v>0.31909197696001002</c:v>
                </c:pt>
                <c:pt idx="75">
                  <c:v>0.32072119400000076</c:v>
                </c:pt>
                <c:pt idx="76">
                  <c:v>0.32236194016000752</c:v>
                </c:pt>
                <c:pt idx="77">
                  <c:v>0.32401421544000186</c:v>
                </c:pt>
                <c:pt idx="78">
                  <c:v>0.32567801984000511</c:v>
                </c:pt>
                <c:pt idx="79">
                  <c:v>0.32735335336001015</c:v>
                </c:pt>
                <c:pt idx="80">
                  <c:v>0.32904021600000277</c:v>
                </c:pt>
                <c:pt idx="81">
                  <c:v>0.3307386077600043</c:v>
                </c:pt>
                <c:pt idx="82">
                  <c:v>0.33244852864000762</c:v>
                </c:pt>
                <c:pt idx="83">
                  <c:v>0.33416997864001274</c:v>
                </c:pt>
                <c:pt idx="84">
                  <c:v>0.33590295776000545</c:v>
                </c:pt>
                <c:pt idx="85">
                  <c:v>0.33764746600000706</c:v>
                </c:pt>
                <c:pt idx="86">
                  <c:v>0.33940350336001046</c:v>
                </c:pt>
                <c:pt idx="87">
                  <c:v>0.34117106984001566</c:v>
                </c:pt>
                <c:pt idx="88">
                  <c:v>0.34295016544000134</c:v>
                </c:pt>
                <c:pt idx="89">
                  <c:v>0.34474079016000303</c:v>
                </c:pt>
                <c:pt idx="90">
                  <c:v>0.34654294400000651</c:v>
                </c:pt>
                <c:pt idx="91">
                  <c:v>0.3483566269600189</c:v>
                </c:pt>
                <c:pt idx="92">
                  <c:v>0.35018183904001177</c:v>
                </c:pt>
                <c:pt idx="93">
                  <c:v>0.35201858024000643</c:v>
                </c:pt>
                <c:pt idx="94">
                  <c:v>0.35386685056000289</c:v>
                </c:pt>
                <c:pt idx="95">
                  <c:v>0.35572665000000825</c:v>
                </c:pt>
                <c:pt idx="96">
                  <c:v>0.35759797856001541</c:v>
                </c:pt>
                <c:pt idx="97">
                  <c:v>0.35948083624000304</c:v>
                </c:pt>
                <c:pt idx="98">
                  <c:v>0.36137522304000669</c:v>
                </c:pt>
                <c:pt idx="99">
                  <c:v>0.36328113896000502</c:v>
                </c:pt>
                <c:pt idx="100">
                  <c:v>0.36519858400001226</c:v>
                </c:pt>
                <c:pt idx="101">
                  <c:v>0.36712755816000708</c:v>
                </c:pt>
                <c:pt idx="102">
                  <c:v>0.3690680614400037</c:v>
                </c:pt>
                <c:pt idx="103">
                  <c:v>0.37102009384000212</c:v>
                </c:pt>
                <c:pt idx="104">
                  <c:v>0.37298365536000944</c:v>
                </c:pt>
                <c:pt idx="105">
                  <c:v>0.37495874600001144</c:v>
                </c:pt>
                <c:pt idx="106">
                  <c:v>0.37694536576000104</c:v>
                </c:pt>
                <c:pt idx="107">
                  <c:v>0.37894351463999953</c:v>
                </c:pt>
                <c:pt idx="108">
                  <c:v>0.38095319264000693</c:v>
                </c:pt>
                <c:pt idx="109">
                  <c:v>0.38297439976001613</c:v>
                </c:pt>
                <c:pt idx="110">
                  <c:v>0.3850071360000058</c:v>
                </c:pt>
                <c:pt idx="111">
                  <c:v>0.38705140136000438</c:v>
                </c:pt>
                <c:pt idx="112">
                  <c:v>0.38910719584001185</c:v>
                </c:pt>
                <c:pt idx="113">
                  <c:v>0.39117451944001402</c:v>
                </c:pt>
                <c:pt idx="114">
                  <c:v>0.39325337216001088</c:v>
                </c:pt>
                <c:pt idx="115">
                  <c:v>0.39534375400000243</c:v>
                </c:pt>
                <c:pt idx="116">
                  <c:v>0.39744566496000999</c:v>
                </c:pt>
                <c:pt idx="117">
                  <c:v>0.39955910504001224</c:v>
                </c:pt>
                <c:pt idx="118">
                  <c:v>0.40168407424000208</c:v>
                </c:pt>
                <c:pt idx="119">
                  <c:v>0.40382057256000081</c:v>
                </c:pt>
                <c:pt idx="120">
                  <c:v>0.40596860000000845</c:v>
                </c:pt>
                <c:pt idx="121">
                  <c:v>0.40812815656001078</c:v>
                </c:pt>
                <c:pt idx="122">
                  <c:v>0.41029924224001491</c:v>
                </c:pt>
                <c:pt idx="123">
                  <c:v>0.41248185704000662</c:v>
                </c:pt>
                <c:pt idx="124">
                  <c:v>0.41467600096000723</c:v>
                </c:pt>
                <c:pt idx="125">
                  <c:v>0.41688167400000964</c:v>
                </c:pt>
                <c:pt idx="126">
                  <c:v>0.41909887616001384</c:v>
                </c:pt>
                <c:pt idx="127">
                  <c:v>0.42132760743999853</c:v>
                </c:pt>
                <c:pt idx="128">
                  <c:v>0.42356786783999922</c:v>
                </c:pt>
                <c:pt idx="129">
                  <c:v>0.42581965736000171</c:v>
                </c:pt>
                <c:pt idx="130">
                  <c:v>0.4280829760000131</c:v>
                </c:pt>
                <c:pt idx="131">
                  <c:v>0.43035782375999787</c:v>
                </c:pt>
                <c:pt idx="132">
                  <c:v>0.43264420063999864</c:v>
                </c:pt>
                <c:pt idx="133">
                  <c:v>0.43494210664000832</c:v>
                </c:pt>
                <c:pt idx="134">
                  <c:v>0.43725154176001269</c:v>
                </c:pt>
                <c:pt idx="135">
                  <c:v>0.43957250600001174</c:v>
                </c:pt>
                <c:pt idx="136">
                  <c:v>0.44190499936000549</c:v>
                </c:pt>
                <c:pt idx="137">
                  <c:v>0.44424902184000814</c:v>
                </c:pt>
                <c:pt idx="138">
                  <c:v>0.44660457344001259</c:v>
                </c:pt>
                <c:pt idx="139">
                  <c:v>0.44897165416001172</c:v>
                </c:pt>
                <c:pt idx="140">
                  <c:v>0.45135026399999845</c:v>
                </c:pt>
                <c:pt idx="141">
                  <c:v>0.45374040296000828</c:v>
                </c:pt>
                <c:pt idx="142">
                  <c:v>0.4561420710400057</c:v>
                </c:pt>
                <c:pt idx="143">
                  <c:v>0.45855526824001203</c:v>
                </c:pt>
                <c:pt idx="144">
                  <c:v>0.46097999456000593</c:v>
                </c:pt>
                <c:pt idx="145">
                  <c:v>0.46341625000000164</c:v>
                </c:pt>
                <c:pt idx="146">
                  <c:v>0.46586403456000625</c:v>
                </c:pt>
                <c:pt idx="147">
                  <c:v>0.46832334824001265</c:v>
                </c:pt>
                <c:pt idx="148">
                  <c:v>0.47079419104001374</c:v>
                </c:pt>
                <c:pt idx="149">
                  <c:v>0.47327656296000242</c:v>
                </c:pt>
                <c:pt idx="150">
                  <c:v>0.47577046400000711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0-9548-89C2-69C1B26299F9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'R12_LP'!$B$2:$B$9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5</c:v>
                </c:pt>
                <c:pt idx="2">
                  <c:v>6</c:v>
                </c:pt>
                <c:pt idx="3">
                  <c:v>9.1</c:v>
                </c:pt>
                <c:pt idx="4">
                  <c:v>14.4</c:v>
                </c:pt>
                <c:pt idx="5">
                  <c:v>11.5</c:v>
                </c:pt>
                <c:pt idx="6">
                  <c:v>6.6</c:v>
                </c:pt>
                <c:pt idx="7">
                  <c:v>2.1</c:v>
                </c:pt>
              </c:numCache>
            </c:numRef>
          </c:xVal>
          <c:yVal>
            <c:numRef>
              <c:f>'R12_LP'!$C$2:$C$9</c:f>
              <c:numCache>
                <c:formatCode>General</c:formatCode>
                <c:ptCount val="8"/>
                <c:pt idx="0">
                  <c:v>0.27337400000000001</c:v>
                </c:pt>
                <c:pt idx="1">
                  <c:v>0.28927999999999998</c:v>
                </c:pt>
                <c:pt idx="2">
                  <c:v>0.28231899999999999</c:v>
                </c:pt>
                <c:pt idx="3">
                  <c:v>0.36460199999999998</c:v>
                </c:pt>
                <c:pt idx="4">
                  <c:v>0.461003</c:v>
                </c:pt>
                <c:pt idx="5">
                  <c:v>0.38868799999999998</c:v>
                </c:pt>
                <c:pt idx="6">
                  <c:v>0.30786400000000003</c:v>
                </c:pt>
                <c:pt idx="7">
                  <c:v>0.25300600000000001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0-9548-89C2-69C1B262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4400"/>
        <c:axId val="655333168"/>
      </c:scatterChart>
      <c:valAx>
        <c:axId val="6607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External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3168"/>
        <c:crosses val="autoZero"/>
        <c:crossBetween val="midCat"/>
      </c:valAx>
      <c:valAx>
        <c:axId val="6553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Carnot factor [/]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pressure stage Carnot factor of R21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'R21_HP'!$B$14:$B$164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'R21_HP'!$C$14:$C$164</c:f>
              <c:numCache>
                <c:formatCode>General</c:formatCode>
                <c:ptCount val="151"/>
                <c:pt idx="0">
                  <c:v>0.22597730000012461</c:v>
                </c:pt>
                <c:pt idx="1">
                  <c:v>0.22554155700009915</c:v>
                </c:pt>
                <c:pt idx="2">
                  <c:v>0.2251902880001353</c:v>
                </c:pt>
                <c:pt idx="3">
                  <c:v>0.22492349300006254</c:v>
                </c:pt>
                <c:pt idx="4">
                  <c:v>0.22474117200010824</c:v>
                </c:pt>
                <c:pt idx="5">
                  <c:v>0.22464332500010187</c:v>
                </c:pt>
                <c:pt idx="6">
                  <c:v>0.22462995200010027</c:v>
                </c:pt>
                <c:pt idx="7">
                  <c:v>0.22470105300004661</c:v>
                </c:pt>
                <c:pt idx="8">
                  <c:v>0.22485662800011141</c:v>
                </c:pt>
                <c:pt idx="9">
                  <c:v>0.2250966770000673</c:v>
                </c:pt>
                <c:pt idx="10">
                  <c:v>0.22542120000014165</c:v>
                </c:pt>
                <c:pt idx="11">
                  <c:v>0.22583019700005025</c:v>
                </c:pt>
                <c:pt idx="12">
                  <c:v>0.22632366800013415</c:v>
                </c:pt>
                <c:pt idx="13">
                  <c:v>0.22690161300005229</c:v>
                </c:pt>
                <c:pt idx="14">
                  <c:v>0.2275640320000889</c:v>
                </c:pt>
                <c:pt idx="15">
                  <c:v>0.22831092500007344</c:v>
                </c:pt>
                <c:pt idx="16">
                  <c:v>0.22914229200017644</c:v>
                </c:pt>
                <c:pt idx="17">
                  <c:v>0.23005813300005684</c:v>
                </c:pt>
                <c:pt idx="18">
                  <c:v>0.23105844800011255</c:v>
                </c:pt>
                <c:pt idx="19">
                  <c:v>0.23214323700005934</c:v>
                </c:pt>
                <c:pt idx="20">
                  <c:v>0.2333125000001246</c:v>
                </c:pt>
                <c:pt idx="21">
                  <c:v>0.2345662370000241</c:v>
                </c:pt>
                <c:pt idx="22">
                  <c:v>0.23590444800009891</c:v>
                </c:pt>
                <c:pt idx="23">
                  <c:v>0.2373271330000648</c:v>
                </c:pt>
                <c:pt idx="24">
                  <c:v>0.23883429200009232</c:v>
                </c:pt>
                <c:pt idx="25">
                  <c:v>0.24042592500006776</c:v>
                </c:pt>
                <c:pt idx="26">
                  <c:v>0.24210203200010483</c:v>
                </c:pt>
                <c:pt idx="27">
                  <c:v>0.24386261300003298</c:v>
                </c:pt>
                <c:pt idx="28">
                  <c:v>0.24570766800007959</c:v>
                </c:pt>
                <c:pt idx="29">
                  <c:v>0.2476371970000173</c:v>
                </c:pt>
                <c:pt idx="30">
                  <c:v>0.2496512000001303</c:v>
                </c:pt>
                <c:pt idx="31">
                  <c:v>0.25174967700002071</c:v>
                </c:pt>
                <c:pt idx="32">
                  <c:v>0.25393262800008642</c:v>
                </c:pt>
                <c:pt idx="33">
                  <c:v>0.25620005300004323</c:v>
                </c:pt>
                <c:pt idx="34">
                  <c:v>0.25855195200011849</c:v>
                </c:pt>
                <c:pt idx="35">
                  <c:v>0.260988325000028</c:v>
                </c:pt>
                <c:pt idx="36">
                  <c:v>0.26350917200011281</c:v>
                </c:pt>
                <c:pt idx="37">
                  <c:v>0.26611449300008871</c:v>
                </c:pt>
                <c:pt idx="38">
                  <c:v>0.26880428800006939</c:v>
                </c:pt>
                <c:pt idx="39">
                  <c:v>0.27157855700005484</c:v>
                </c:pt>
                <c:pt idx="40">
                  <c:v>0.27443730000010191</c:v>
                </c:pt>
                <c:pt idx="41">
                  <c:v>0.27738051700009692</c:v>
                </c:pt>
                <c:pt idx="42">
                  <c:v>0.28040820800009669</c:v>
                </c:pt>
                <c:pt idx="43">
                  <c:v>0.2835203730000444</c:v>
                </c:pt>
                <c:pt idx="44">
                  <c:v>0.28671701200005373</c:v>
                </c:pt>
                <c:pt idx="45">
                  <c:v>0.28999812500001099</c:v>
                </c:pt>
                <c:pt idx="46">
                  <c:v>0.29336371200008671</c:v>
                </c:pt>
                <c:pt idx="47">
                  <c:v>0.29681377300005352</c:v>
                </c:pt>
                <c:pt idx="48">
                  <c:v>0.30034830800013879</c:v>
                </c:pt>
                <c:pt idx="49">
                  <c:v>0.30396731700011514</c:v>
                </c:pt>
                <c:pt idx="50">
                  <c:v>0.30767080000009628</c:v>
                </c:pt>
                <c:pt idx="51">
                  <c:v>0.31145875700002534</c:v>
                </c:pt>
                <c:pt idx="52">
                  <c:v>0.31533118800007287</c:v>
                </c:pt>
                <c:pt idx="53">
                  <c:v>0.31928809300001149</c:v>
                </c:pt>
                <c:pt idx="54">
                  <c:v>0.32332947200006856</c:v>
                </c:pt>
                <c:pt idx="55">
                  <c:v>0.32745532500013041</c:v>
                </c:pt>
                <c:pt idx="56">
                  <c:v>0.33166565200008336</c:v>
                </c:pt>
                <c:pt idx="57">
                  <c:v>0.33596045300009791</c:v>
                </c:pt>
                <c:pt idx="58">
                  <c:v>0.3403397280000604</c:v>
                </c:pt>
                <c:pt idx="59">
                  <c:v>0.34480347700014136</c:v>
                </c:pt>
                <c:pt idx="60">
                  <c:v>0.34935170000005655</c:v>
                </c:pt>
                <c:pt idx="61">
                  <c:v>0.35398439700014706</c:v>
                </c:pt>
                <c:pt idx="62">
                  <c:v>0.3587015680000718</c:v>
                </c:pt>
                <c:pt idx="63">
                  <c:v>0.36350321300011501</c:v>
                </c:pt>
                <c:pt idx="64">
                  <c:v>0.36838933200004931</c:v>
                </c:pt>
                <c:pt idx="65">
                  <c:v>0.37335992500010207</c:v>
                </c:pt>
                <c:pt idx="66">
                  <c:v>0.37841499200010276</c:v>
                </c:pt>
                <c:pt idx="67">
                  <c:v>0.38355453300010822</c:v>
                </c:pt>
                <c:pt idx="68">
                  <c:v>0.38877854800006162</c:v>
                </c:pt>
                <c:pt idx="69">
                  <c:v>0.39408703700007663</c:v>
                </c:pt>
                <c:pt idx="70">
                  <c:v>0.39948000000003958</c:v>
                </c:pt>
                <c:pt idx="71">
                  <c:v>0.40495743700012099</c:v>
                </c:pt>
                <c:pt idx="72">
                  <c:v>0.41051934800003664</c:v>
                </c:pt>
                <c:pt idx="73">
                  <c:v>0.4161657330001276</c:v>
                </c:pt>
                <c:pt idx="74">
                  <c:v>0.42189659200005281</c:v>
                </c:pt>
                <c:pt idx="75">
                  <c:v>0.42771192500009647</c:v>
                </c:pt>
                <c:pt idx="76">
                  <c:v>0.43361173200008807</c:v>
                </c:pt>
                <c:pt idx="77">
                  <c:v>0.43959601300008444</c:v>
                </c:pt>
                <c:pt idx="78">
                  <c:v>0.44566476800002874</c:v>
                </c:pt>
                <c:pt idx="79">
                  <c:v>0.45181799700009151</c:v>
                </c:pt>
                <c:pt idx="80">
                  <c:v>0.45805570000004536</c:v>
                </c:pt>
                <c:pt idx="81">
                  <c:v>0.46437787700011768</c:v>
                </c:pt>
                <c:pt idx="82">
                  <c:v>0.47078452800002424</c:v>
                </c:pt>
                <c:pt idx="83">
                  <c:v>0.4772756530001061</c:v>
                </c:pt>
                <c:pt idx="84">
                  <c:v>0.48385125200007906</c:v>
                </c:pt>
                <c:pt idx="85">
                  <c:v>0.49051132500011363</c:v>
                </c:pt>
                <c:pt idx="86">
                  <c:v>0.49725587200003929</c:v>
                </c:pt>
                <c:pt idx="87">
                  <c:v>0.50408489300014026</c:v>
                </c:pt>
                <c:pt idx="88">
                  <c:v>0.51099838800007547</c:v>
                </c:pt>
                <c:pt idx="89">
                  <c:v>0.51799635700007229</c:v>
                </c:pt>
                <c:pt idx="90">
                  <c:v>0.5250788000000739</c:v>
                </c:pt>
                <c:pt idx="91">
                  <c:v>0.53224571700013712</c:v>
                </c:pt>
                <c:pt idx="92">
                  <c:v>0.53949710800003459</c:v>
                </c:pt>
                <c:pt idx="93">
                  <c:v>0.54683297300010736</c:v>
                </c:pt>
                <c:pt idx="94">
                  <c:v>0.55425331200001438</c:v>
                </c:pt>
                <c:pt idx="95">
                  <c:v>0.5617581250000967</c:v>
                </c:pt>
                <c:pt idx="96">
                  <c:v>0.56934741200001326</c:v>
                </c:pt>
                <c:pt idx="97">
                  <c:v>0.57702117300010514</c:v>
                </c:pt>
                <c:pt idx="98">
                  <c:v>0.5847794080000881</c:v>
                </c:pt>
                <c:pt idx="99">
                  <c:v>0.59262211700007583</c:v>
                </c:pt>
                <c:pt idx="100">
                  <c:v>0.6005493000000115</c:v>
                </c:pt>
                <c:pt idx="101">
                  <c:v>0.60856095700012247</c:v>
                </c:pt>
                <c:pt idx="102">
                  <c:v>0.61665708800001084</c:v>
                </c:pt>
                <c:pt idx="103">
                  <c:v>0.62483769300007452</c:v>
                </c:pt>
                <c:pt idx="104">
                  <c:v>0.63310277200014298</c:v>
                </c:pt>
                <c:pt idx="105">
                  <c:v>0.64145232500010252</c:v>
                </c:pt>
                <c:pt idx="106">
                  <c:v>0.64988635200000999</c:v>
                </c:pt>
                <c:pt idx="107">
                  <c:v>0.65840485300003593</c:v>
                </c:pt>
                <c:pt idx="108">
                  <c:v>0.66700782800000979</c:v>
                </c:pt>
                <c:pt idx="109">
                  <c:v>0.67569527700010212</c:v>
                </c:pt>
                <c:pt idx="110">
                  <c:v>0.68446720000014238</c:v>
                </c:pt>
                <c:pt idx="111">
                  <c:v>0.69332359700007373</c:v>
                </c:pt>
                <c:pt idx="112">
                  <c:v>0.70226446800018039</c:v>
                </c:pt>
                <c:pt idx="113">
                  <c:v>0.71128981300006444</c:v>
                </c:pt>
                <c:pt idx="114">
                  <c:v>0.7203996320001238</c:v>
                </c:pt>
                <c:pt idx="115">
                  <c:v>0.72959392500007425</c:v>
                </c:pt>
                <c:pt idx="116">
                  <c:v>0.73887269200014316</c:v>
                </c:pt>
                <c:pt idx="117">
                  <c:v>0.74823593300010316</c:v>
                </c:pt>
                <c:pt idx="118">
                  <c:v>0.75768364800012478</c:v>
                </c:pt>
                <c:pt idx="119">
                  <c:v>0.76721583700003748</c:v>
                </c:pt>
                <c:pt idx="120">
                  <c:v>0.77683250000012549</c:v>
                </c:pt>
                <c:pt idx="121">
                  <c:v>0.78653363700004775</c:v>
                </c:pt>
                <c:pt idx="122">
                  <c:v>0.79631924800014531</c:v>
                </c:pt>
                <c:pt idx="123">
                  <c:v>0.80618933300007711</c:v>
                </c:pt>
                <c:pt idx="124">
                  <c:v>0.81614389200012738</c:v>
                </c:pt>
                <c:pt idx="125">
                  <c:v>0.82618292500006874</c:v>
                </c:pt>
                <c:pt idx="126">
                  <c:v>0.83630643200012855</c:v>
                </c:pt>
                <c:pt idx="127">
                  <c:v>0.84651441300002261</c:v>
                </c:pt>
                <c:pt idx="128">
                  <c:v>0.85680686800009198</c:v>
                </c:pt>
                <c:pt idx="129">
                  <c:v>0.86718379700005244</c:v>
                </c:pt>
                <c:pt idx="130">
                  <c:v>0.87764520000013135</c:v>
                </c:pt>
                <c:pt idx="131">
                  <c:v>0.88819107700004452</c:v>
                </c:pt>
                <c:pt idx="132">
                  <c:v>0.89882142800007614</c:v>
                </c:pt>
                <c:pt idx="133">
                  <c:v>0.90953625300005569</c:v>
                </c:pt>
                <c:pt idx="134">
                  <c:v>0.92033555200015371</c:v>
                </c:pt>
                <c:pt idx="135">
                  <c:v>0.93121932500008597</c:v>
                </c:pt>
                <c:pt idx="136">
                  <c:v>0.9421875720001367</c:v>
                </c:pt>
                <c:pt idx="137">
                  <c:v>0.95324029300007851</c:v>
                </c:pt>
                <c:pt idx="138">
                  <c:v>0.96437748800013878</c:v>
                </c:pt>
                <c:pt idx="139">
                  <c:v>0.9755991570000333</c:v>
                </c:pt>
                <c:pt idx="140">
                  <c:v>0.98690530000010313</c:v>
                </c:pt>
                <c:pt idx="141">
                  <c:v>0.99829591700006404</c:v>
                </c:pt>
                <c:pt idx="142">
                  <c:v>1.0097710080001434</c:v>
                </c:pt>
                <c:pt idx="143">
                  <c:v>1.021330573000057</c:v>
                </c:pt>
                <c:pt idx="144">
                  <c:v>1.0329746120000891</c:v>
                </c:pt>
                <c:pt idx="145">
                  <c:v>1.0447031250000691</c:v>
                </c:pt>
                <c:pt idx="146">
                  <c:v>1.0565161120001108</c:v>
                </c:pt>
                <c:pt idx="147">
                  <c:v>1.0684135730000435</c:v>
                </c:pt>
                <c:pt idx="148">
                  <c:v>1.0803955080001515</c:v>
                </c:pt>
                <c:pt idx="149">
                  <c:v>1.0924619170000369</c:v>
                </c:pt>
                <c:pt idx="150">
                  <c:v>1.1046128000000976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D-074E-BE4C-3DF8BB9B026F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'R21_HP'!$B$2:$B$9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5</c:v>
                </c:pt>
                <c:pt idx="2">
                  <c:v>6</c:v>
                </c:pt>
                <c:pt idx="3">
                  <c:v>9.1</c:v>
                </c:pt>
                <c:pt idx="4">
                  <c:v>14.4</c:v>
                </c:pt>
                <c:pt idx="5">
                  <c:v>11.5</c:v>
                </c:pt>
                <c:pt idx="6">
                  <c:v>6.6</c:v>
                </c:pt>
                <c:pt idx="7">
                  <c:v>2.1</c:v>
                </c:pt>
              </c:numCache>
            </c:numRef>
          </c:xVal>
          <c:yVal>
            <c:numRef>
              <c:f>'R21_HP'!$C$2:$C$9</c:f>
              <c:numCache>
                <c:formatCode>General</c:formatCode>
                <c:ptCount val="8"/>
                <c:pt idx="0">
                  <c:v>0.29777700000000001</c:v>
                </c:pt>
                <c:pt idx="1">
                  <c:v>0.31618499999999999</c:v>
                </c:pt>
                <c:pt idx="2">
                  <c:v>0.35860599999999998</c:v>
                </c:pt>
                <c:pt idx="3">
                  <c:v>0.50486299999999995</c:v>
                </c:pt>
                <c:pt idx="4">
                  <c:v>1.0464199999999999</c:v>
                </c:pt>
                <c:pt idx="5">
                  <c:v>0.70938699999999999</c:v>
                </c:pt>
                <c:pt idx="6">
                  <c:v>0.39762500000000001</c:v>
                </c:pt>
                <c:pt idx="7">
                  <c:v>0.21648100000000001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D-074E-BE4C-3DF8BB9B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4400"/>
        <c:axId val="655333168"/>
      </c:scatterChart>
      <c:valAx>
        <c:axId val="6607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External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3168"/>
        <c:crosses val="autoZero"/>
        <c:crossBetween val="midCat"/>
      </c:valAx>
      <c:valAx>
        <c:axId val="6553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Carnot factor [/]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pressure stage Carnot factor of R21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Polynomial regression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'R21_LP'!$B$14:$B$164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'R21_LP'!$C$14:$C$164</c:f>
              <c:numCache>
                <c:formatCode>General</c:formatCode>
                <c:ptCount val="151"/>
                <c:pt idx="0">
                  <c:v>0.32974466170000039</c:v>
                </c:pt>
                <c:pt idx="1">
                  <c:v>0.3311625843530015</c:v>
                </c:pt>
                <c:pt idx="2">
                  <c:v>0.3325824751519999</c:v>
                </c:pt>
                <c:pt idx="3">
                  <c:v>0.33400433409700092</c:v>
                </c:pt>
                <c:pt idx="4">
                  <c:v>0.33542816118799923</c:v>
                </c:pt>
                <c:pt idx="5">
                  <c:v>0.33685395642500104</c:v>
                </c:pt>
                <c:pt idx="6">
                  <c:v>0.33828171980800015</c:v>
                </c:pt>
                <c:pt idx="7">
                  <c:v>0.33971145133700009</c:v>
                </c:pt>
                <c:pt idx="8">
                  <c:v>0.34114315101199999</c:v>
                </c:pt>
                <c:pt idx="9">
                  <c:v>0.34257681883300073</c:v>
                </c:pt>
                <c:pt idx="10">
                  <c:v>0.34401245480000142</c:v>
                </c:pt>
                <c:pt idx="11">
                  <c:v>0.34545005891300118</c:v>
                </c:pt>
                <c:pt idx="12">
                  <c:v>0.34688963117200178</c:v>
                </c:pt>
                <c:pt idx="13">
                  <c:v>0.34833117157700055</c:v>
                </c:pt>
                <c:pt idx="14">
                  <c:v>0.34977468012800017</c:v>
                </c:pt>
                <c:pt idx="15">
                  <c:v>0.35122015682499974</c:v>
                </c:pt>
                <c:pt idx="16">
                  <c:v>0.35266760166800193</c:v>
                </c:pt>
                <c:pt idx="17">
                  <c:v>0.35411701465699963</c:v>
                </c:pt>
                <c:pt idx="18">
                  <c:v>0.35556839579200084</c:v>
                </c:pt>
                <c:pt idx="19">
                  <c:v>0.35702174507300199</c:v>
                </c:pt>
                <c:pt idx="20">
                  <c:v>0.35847706250000044</c:v>
                </c:pt>
                <c:pt idx="21">
                  <c:v>0.35993434807299973</c:v>
                </c:pt>
                <c:pt idx="22">
                  <c:v>0.36139360179199986</c:v>
                </c:pt>
                <c:pt idx="23">
                  <c:v>0.36285482365700172</c:v>
                </c:pt>
                <c:pt idx="24">
                  <c:v>0.36431801366799998</c:v>
                </c:pt>
                <c:pt idx="25">
                  <c:v>0.36578317182500086</c:v>
                </c:pt>
                <c:pt idx="26">
                  <c:v>0.36725029812800081</c:v>
                </c:pt>
                <c:pt idx="27">
                  <c:v>0.36871939257699982</c:v>
                </c:pt>
                <c:pt idx="28">
                  <c:v>0.37019045517199967</c:v>
                </c:pt>
                <c:pt idx="29">
                  <c:v>0.37166348591299947</c:v>
                </c:pt>
                <c:pt idx="30">
                  <c:v>0.373138484800001</c:v>
                </c:pt>
                <c:pt idx="31">
                  <c:v>0.37461545183300071</c:v>
                </c:pt>
                <c:pt idx="32">
                  <c:v>0.37609438701200038</c:v>
                </c:pt>
                <c:pt idx="33">
                  <c:v>0.37757529033699999</c:v>
                </c:pt>
                <c:pt idx="34">
                  <c:v>0.37905816180800134</c:v>
                </c:pt>
                <c:pt idx="35">
                  <c:v>0.38054300142499997</c:v>
                </c:pt>
                <c:pt idx="36">
                  <c:v>0.38202980918800122</c:v>
                </c:pt>
                <c:pt idx="37">
                  <c:v>0.38351858509699976</c:v>
                </c:pt>
                <c:pt idx="38">
                  <c:v>0.38500932915200092</c:v>
                </c:pt>
                <c:pt idx="39">
                  <c:v>0.38650204135300115</c:v>
                </c:pt>
                <c:pt idx="40">
                  <c:v>0.38799672170000044</c:v>
                </c:pt>
                <c:pt idx="41">
                  <c:v>0.38949337019300057</c:v>
                </c:pt>
                <c:pt idx="42">
                  <c:v>0.39099198683200065</c:v>
                </c:pt>
                <c:pt idx="43">
                  <c:v>0.39249257161700157</c:v>
                </c:pt>
                <c:pt idx="44">
                  <c:v>0.3939951245479989</c:v>
                </c:pt>
                <c:pt idx="45">
                  <c:v>0.39549964562500062</c:v>
                </c:pt>
                <c:pt idx="46">
                  <c:v>0.39700613484800051</c:v>
                </c:pt>
                <c:pt idx="47">
                  <c:v>0.39851459221700036</c:v>
                </c:pt>
                <c:pt idx="48">
                  <c:v>0.40002501773200017</c:v>
                </c:pt>
                <c:pt idx="49">
                  <c:v>0.40153741139299992</c:v>
                </c:pt>
                <c:pt idx="50">
                  <c:v>0.40305177319999963</c:v>
                </c:pt>
                <c:pt idx="51">
                  <c:v>0.40456810315300107</c:v>
                </c:pt>
                <c:pt idx="52">
                  <c:v>0.40608640125200068</c:v>
                </c:pt>
                <c:pt idx="53">
                  <c:v>0.40760666749700025</c:v>
                </c:pt>
                <c:pt idx="54">
                  <c:v>0.40912890188799977</c:v>
                </c:pt>
                <c:pt idx="55">
                  <c:v>0.41065310442500014</c:v>
                </c:pt>
                <c:pt idx="56">
                  <c:v>0.41217927510800045</c:v>
                </c:pt>
                <c:pt idx="57">
                  <c:v>0.41370741393699895</c:v>
                </c:pt>
                <c:pt idx="58">
                  <c:v>0.41523752091200095</c:v>
                </c:pt>
                <c:pt idx="59">
                  <c:v>0.41676959603300112</c:v>
                </c:pt>
                <c:pt idx="60">
                  <c:v>0.41830363930000036</c:v>
                </c:pt>
                <c:pt idx="61">
                  <c:v>0.41983965071300045</c:v>
                </c:pt>
                <c:pt idx="62">
                  <c:v>0.42137763027200048</c:v>
                </c:pt>
                <c:pt idx="63">
                  <c:v>0.42291757797700136</c:v>
                </c:pt>
                <c:pt idx="64">
                  <c:v>0.42445949382799952</c:v>
                </c:pt>
                <c:pt idx="65">
                  <c:v>0.42600337782500119</c:v>
                </c:pt>
                <c:pt idx="66">
                  <c:v>0.42754922996800104</c:v>
                </c:pt>
                <c:pt idx="67">
                  <c:v>0.42909705025700084</c:v>
                </c:pt>
                <c:pt idx="68">
                  <c:v>0.4306468386920006</c:v>
                </c:pt>
                <c:pt idx="69">
                  <c:v>0.43219859527299942</c:v>
                </c:pt>
                <c:pt idx="70">
                  <c:v>0.43375231999999997</c:v>
                </c:pt>
                <c:pt idx="71">
                  <c:v>0.43530801287300047</c:v>
                </c:pt>
                <c:pt idx="72">
                  <c:v>0.43686567389200093</c:v>
                </c:pt>
                <c:pt idx="73">
                  <c:v>0.43842530305700134</c:v>
                </c:pt>
                <c:pt idx="74">
                  <c:v>0.43998690036800081</c:v>
                </c:pt>
                <c:pt idx="75">
                  <c:v>0.44155046582500024</c:v>
                </c:pt>
                <c:pt idx="76">
                  <c:v>0.44311599942800139</c:v>
                </c:pt>
                <c:pt idx="77">
                  <c:v>0.44468350117699984</c:v>
                </c:pt>
                <c:pt idx="78">
                  <c:v>0.44625297107200002</c:v>
                </c:pt>
                <c:pt idx="79">
                  <c:v>0.44782440911299926</c:v>
                </c:pt>
                <c:pt idx="80">
                  <c:v>0.44939781530000111</c:v>
                </c:pt>
                <c:pt idx="81">
                  <c:v>0.45097318963299937</c:v>
                </c:pt>
                <c:pt idx="82">
                  <c:v>0.45255053211199936</c:v>
                </c:pt>
                <c:pt idx="83">
                  <c:v>0.45412984273700108</c:v>
                </c:pt>
                <c:pt idx="84">
                  <c:v>0.45571112150800008</c:v>
                </c:pt>
                <c:pt idx="85">
                  <c:v>0.45729436842500082</c:v>
                </c:pt>
                <c:pt idx="86">
                  <c:v>0.45887958348800062</c:v>
                </c:pt>
                <c:pt idx="87">
                  <c:v>0.46046676669700126</c:v>
                </c:pt>
                <c:pt idx="88">
                  <c:v>0.46205591805200008</c:v>
                </c:pt>
                <c:pt idx="89">
                  <c:v>0.46364703755299974</c:v>
                </c:pt>
                <c:pt idx="90">
                  <c:v>0.46524012520000024</c:v>
                </c:pt>
                <c:pt idx="91">
                  <c:v>0.46683518099300159</c:v>
                </c:pt>
                <c:pt idx="92">
                  <c:v>0.46843220493200111</c:v>
                </c:pt>
                <c:pt idx="93">
                  <c:v>0.47003119701700058</c:v>
                </c:pt>
                <c:pt idx="94">
                  <c:v>0.47163215724800001</c:v>
                </c:pt>
                <c:pt idx="95">
                  <c:v>0.47323508562500027</c:v>
                </c:pt>
                <c:pt idx="96">
                  <c:v>0.47483998214800138</c:v>
                </c:pt>
                <c:pt idx="97">
                  <c:v>0.47644684681699978</c:v>
                </c:pt>
                <c:pt idx="98">
                  <c:v>0.47805567963200168</c:v>
                </c:pt>
                <c:pt idx="99">
                  <c:v>0.47966648059299999</c:v>
                </c:pt>
                <c:pt idx="100">
                  <c:v>0.48127924970000091</c:v>
                </c:pt>
                <c:pt idx="101">
                  <c:v>0.4828939869530009</c:v>
                </c:pt>
                <c:pt idx="102">
                  <c:v>0.48451069235199995</c:v>
                </c:pt>
                <c:pt idx="103">
                  <c:v>0.48612936589699896</c:v>
                </c:pt>
                <c:pt idx="104">
                  <c:v>0.48775000758799969</c:v>
                </c:pt>
                <c:pt idx="105">
                  <c:v>0.48937261742500127</c:v>
                </c:pt>
                <c:pt idx="106">
                  <c:v>0.49099719540800013</c:v>
                </c:pt>
                <c:pt idx="107">
                  <c:v>0.49262374153699984</c:v>
                </c:pt>
                <c:pt idx="108">
                  <c:v>0.49425225581200039</c:v>
                </c:pt>
                <c:pt idx="109">
                  <c:v>0.49588273823300089</c:v>
                </c:pt>
                <c:pt idx="110">
                  <c:v>0.49751518879999956</c:v>
                </c:pt>
                <c:pt idx="111">
                  <c:v>0.49914960751300086</c:v>
                </c:pt>
                <c:pt idx="112">
                  <c:v>0.50078599437200033</c:v>
                </c:pt>
                <c:pt idx="113">
                  <c:v>0.50242434937700065</c:v>
                </c:pt>
                <c:pt idx="114">
                  <c:v>0.50406467252800091</c:v>
                </c:pt>
                <c:pt idx="115">
                  <c:v>0.50570696382500024</c:v>
                </c:pt>
                <c:pt idx="116">
                  <c:v>0.50735122326800219</c:v>
                </c:pt>
                <c:pt idx="117">
                  <c:v>0.50899745085700054</c:v>
                </c:pt>
                <c:pt idx="118">
                  <c:v>0.51064564659200151</c:v>
                </c:pt>
                <c:pt idx="119">
                  <c:v>0.51229581047299888</c:v>
                </c:pt>
                <c:pt idx="120">
                  <c:v>0.51394794250000064</c:v>
                </c:pt>
                <c:pt idx="121">
                  <c:v>0.51560204267299969</c:v>
                </c:pt>
                <c:pt idx="122">
                  <c:v>0.51725811099199959</c:v>
                </c:pt>
                <c:pt idx="123">
                  <c:v>0.51891614745700032</c:v>
                </c:pt>
                <c:pt idx="124">
                  <c:v>0.52057615206800101</c:v>
                </c:pt>
                <c:pt idx="125">
                  <c:v>0.52223812482500165</c:v>
                </c:pt>
                <c:pt idx="126">
                  <c:v>0.52390206572800047</c:v>
                </c:pt>
                <c:pt idx="127">
                  <c:v>0.52556797477700101</c:v>
                </c:pt>
                <c:pt idx="128">
                  <c:v>0.52723585197199974</c:v>
                </c:pt>
                <c:pt idx="129">
                  <c:v>0.52890569731300019</c:v>
                </c:pt>
                <c:pt idx="130">
                  <c:v>0.5305775108000006</c:v>
                </c:pt>
                <c:pt idx="131">
                  <c:v>0.53225129243300096</c:v>
                </c:pt>
                <c:pt idx="132">
                  <c:v>0.53392704221199949</c:v>
                </c:pt>
                <c:pt idx="133">
                  <c:v>0.53560476013699976</c:v>
                </c:pt>
                <c:pt idx="134">
                  <c:v>0.53728444620800175</c:v>
                </c:pt>
                <c:pt idx="135">
                  <c:v>0.53896610042500015</c:v>
                </c:pt>
                <c:pt idx="136">
                  <c:v>0.54064972278800028</c:v>
                </c:pt>
                <c:pt idx="137">
                  <c:v>0.54233531329700035</c:v>
                </c:pt>
                <c:pt idx="138">
                  <c:v>0.54402287195200216</c:v>
                </c:pt>
                <c:pt idx="139">
                  <c:v>0.54571239875300037</c:v>
                </c:pt>
                <c:pt idx="140">
                  <c:v>0.54740389370000031</c:v>
                </c:pt>
                <c:pt idx="141">
                  <c:v>0.5490973567930002</c:v>
                </c:pt>
                <c:pt idx="142">
                  <c:v>0.55079278803200005</c:v>
                </c:pt>
                <c:pt idx="143">
                  <c:v>0.55249018741699985</c:v>
                </c:pt>
                <c:pt idx="144">
                  <c:v>0.5541895549479996</c:v>
                </c:pt>
                <c:pt idx="145">
                  <c:v>0.55589089062500108</c:v>
                </c:pt>
                <c:pt idx="146">
                  <c:v>0.55759419444800074</c:v>
                </c:pt>
                <c:pt idx="147">
                  <c:v>0.55929946641700035</c:v>
                </c:pt>
                <c:pt idx="148">
                  <c:v>0.56100670653200169</c:v>
                </c:pt>
                <c:pt idx="149">
                  <c:v>0.5627159147930012</c:v>
                </c:pt>
                <c:pt idx="150">
                  <c:v>0.56442709120000067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7-C043-8C77-EAE8F7563F01}"/>
            </c:ext>
          </c:extLst>
        </c:ser>
        <c:ser>
          <c:idx val="1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'R21_LP'!$B$2:$B$9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5</c:v>
                </c:pt>
                <c:pt idx="2">
                  <c:v>6</c:v>
                </c:pt>
                <c:pt idx="3">
                  <c:v>9.1</c:v>
                </c:pt>
                <c:pt idx="4">
                  <c:v>14.4</c:v>
                </c:pt>
                <c:pt idx="5">
                  <c:v>11.5</c:v>
                </c:pt>
                <c:pt idx="6">
                  <c:v>6.6</c:v>
                </c:pt>
                <c:pt idx="7">
                  <c:v>2.1</c:v>
                </c:pt>
              </c:numCache>
            </c:numRef>
          </c:xVal>
          <c:yVal>
            <c:numRef>
              <c:f>'R21_LP'!$C$2:$C$9</c:f>
              <c:numCache>
                <c:formatCode>General</c:formatCode>
                <c:ptCount val="8"/>
                <c:pt idx="0">
                  <c:v>0.39077499999999998</c:v>
                </c:pt>
                <c:pt idx="1">
                  <c:v>0.39806999999999998</c:v>
                </c:pt>
                <c:pt idx="2">
                  <c:v>0.41062399999999999</c:v>
                </c:pt>
                <c:pt idx="3">
                  <c:v>0.47659400000000002</c:v>
                </c:pt>
                <c:pt idx="4">
                  <c:v>0.55176000000000003</c:v>
                </c:pt>
                <c:pt idx="5">
                  <c:v>0.505498</c:v>
                </c:pt>
                <c:pt idx="6">
                  <c:v>0.43279200000000001</c:v>
                </c:pt>
                <c:pt idx="7">
                  <c:v>0.36647800000000003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7-C043-8C77-EAE8F756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4400"/>
        <c:axId val="655333168"/>
      </c:scatterChart>
      <c:valAx>
        <c:axId val="6607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External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33168"/>
        <c:crosses val="autoZero"/>
        <c:crossBetween val="midCat"/>
      </c:valAx>
      <c:valAx>
        <c:axId val="6553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Carnot factor [/]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12</xdr:row>
      <xdr:rowOff>107950</xdr:rowOff>
    </xdr:from>
    <xdr:to>
      <xdr:col>13</xdr:col>
      <xdr:colOff>469900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DF1C4-2EBC-D647-9400-38F5FDB36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14</xdr:row>
      <xdr:rowOff>120650</xdr:rowOff>
    </xdr:from>
    <xdr:to>
      <xdr:col>11</xdr:col>
      <xdr:colOff>774700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68DD0-0FE0-FF49-B5E9-F49C4C09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15</xdr:row>
      <xdr:rowOff>6350</xdr:rowOff>
    </xdr:from>
    <xdr:to>
      <xdr:col>12</xdr:col>
      <xdr:colOff>571500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A6260-8968-A94B-9C40-17B608894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12</xdr:row>
      <xdr:rowOff>152400</xdr:rowOff>
    </xdr:from>
    <xdr:to>
      <xdr:col>12</xdr:col>
      <xdr:colOff>336550</xdr:colOff>
      <xdr:row>26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2E52F-4C06-2D41-BF18-7A36925B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E518-928B-AF4A-9928-81CD57A272F8}">
  <dimension ref="A1:J164"/>
  <sheetViews>
    <sheetView workbookViewId="0">
      <selection activeCell="G10" sqref="G10"/>
    </sheetView>
  </sheetViews>
  <sheetFormatPr baseColWidth="10" defaultRowHeight="16" x14ac:dyDescent="0.2"/>
  <cols>
    <col min="5" max="5" width="12.1640625" bestFit="1" customWidth="1"/>
    <col min="7" max="7" width="12.1640625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8</v>
      </c>
      <c r="F1" s="3" t="s">
        <v>10</v>
      </c>
      <c r="G1" s="3" t="s">
        <v>8</v>
      </c>
      <c r="I1" s="3" t="s">
        <v>6</v>
      </c>
      <c r="J1" s="2"/>
    </row>
    <row r="2" spans="1:10" x14ac:dyDescent="0.2">
      <c r="A2" s="2">
        <v>1</v>
      </c>
      <c r="B2" s="2">
        <v>4.5999999999999996</v>
      </c>
      <c r="C2" s="2">
        <v>0.164742</v>
      </c>
      <c r="D2" s="2">
        <v>0.15725600000000001</v>
      </c>
      <c r="E2" s="2">
        <f>(C2-D2)^2</f>
        <v>5.6040195999999893E-5</v>
      </c>
      <c r="F2" s="2">
        <f xml:space="preserve"> $J$2 * (B2 + 273)^2 - $J$3 * (B2 + 273) + $J$4</f>
        <v>0.15766517759996646</v>
      </c>
      <c r="G2" s="2">
        <f>(C2-F2)^2</f>
        <v>5.0081415281616539E-5</v>
      </c>
      <c r="I2" s="3" t="s">
        <v>4</v>
      </c>
      <c r="J2" s="2">
        <v>2.74976E-3</v>
      </c>
    </row>
    <row r="3" spans="1:10" x14ac:dyDescent="0.2">
      <c r="A3" s="2">
        <v>2</v>
      </c>
      <c r="B3" s="2">
        <v>5</v>
      </c>
      <c r="C3" s="2">
        <v>0.17837</v>
      </c>
      <c r="D3" s="2">
        <v>0.16364200000000001</v>
      </c>
      <c r="E3" s="2">
        <f t="shared" ref="E3:E9" si="0">(C3-D3)^2</f>
        <v>2.1691398399999973E-4</v>
      </c>
      <c r="F3" s="2">
        <f t="shared" ref="F3:F9" si="1" xml:space="preserve"> $J$2 * (B3 + 273)^2 - $J$3 * (B3 + 273) + $J$4</f>
        <v>0.16405184000001327</v>
      </c>
      <c r="G3" s="2">
        <f t="shared" ref="G3:G9" si="2">(C3-F3)^2</f>
        <v>2.0500970578521998E-4</v>
      </c>
      <c r="I3" s="3" t="s">
        <v>5</v>
      </c>
      <c r="J3" s="2">
        <v>1.5118</v>
      </c>
    </row>
    <row r="4" spans="1:10" x14ac:dyDescent="0.2">
      <c r="A4" s="2">
        <v>3</v>
      </c>
      <c r="B4" s="2">
        <v>6</v>
      </c>
      <c r="C4" s="2">
        <v>0.19503599999999999</v>
      </c>
      <c r="D4" s="2">
        <v>0.18345700000000001</v>
      </c>
      <c r="E4" s="2">
        <f t="shared" si="0"/>
        <v>1.3407324099999949E-4</v>
      </c>
      <c r="F4" s="2">
        <f t="shared" si="1"/>
        <v>0.1838681599999461</v>
      </c>
      <c r="G4" s="2">
        <f t="shared" si="2"/>
        <v>1.2472065026680358E-4</v>
      </c>
      <c r="I4" s="3" t="s">
        <v>7</v>
      </c>
      <c r="J4" s="2">
        <v>207.93199999999999</v>
      </c>
    </row>
    <row r="5" spans="1:10" x14ac:dyDescent="0.2">
      <c r="A5" s="2">
        <v>4</v>
      </c>
      <c r="B5" s="2">
        <v>9.1</v>
      </c>
      <c r="C5" s="2">
        <v>0.22934499999999999</v>
      </c>
      <c r="D5" s="2">
        <v>0.279831</v>
      </c>
      <c r="E5" s="2">
        <f t="shared" si="0"/>
        <v>2.5488361960000002E-3</v>
      </c>
      <c r="F5" s="2">
        <f t="shared" si="1"/>
        <v>0.28024820160001696</v>
      </c>
      <c r="G5" s="2">
        <f t="shared" si="2"/>
        <v>2.5911359331319693E-3</v>
      </c>
    </row>
    <row r="6" spans="1:10" x14ac:dyDescent="0.2">
      <c r="A6" s="2">
        <v>9</v>
      </c>
      <c r="B6" s="2">
        <v>14.4</v>
      </c>
      <c r="C6" s="2">
        <v>0.57374899999999995</v>
      </c>
      <c r="D6" s="2">
        <v>0.56701999999999997</v>
      </c>
      <c r="E6" s="2">
        <f t="shared" si="0"/>
        <v>4.5279440999999801E-5</v>
      </c>
      <c r="F6" s="2">
        <f t="shared" si="1"/>
        <v>0.56744629759995746</v>
      </c>
      <c r="G6" s="2">
        <f t="shared" si="2"/>
        <v>3.9724057543501398E-5</v>
      </c>
    </row>
    <row r="7" spans="1:10" x14ac:dyDescent="0.2">
      <c r="A7" s="2">
        <v>10</v>
      </c>
      <c r="B7" s="2">
        <v>11.5</v>
      </c>
      <c r="C7" s="2">
        <v>0.39879199999999998</v>
      </c>
      <c r="D7" s="2">
        <v>0.390741</v>
      </c>
      <c r="E7" s="2">
        <f t="shared" si="0"/>
        <v>6.4818600999999593E-5</v>
      </c>
      <c r="F7" s="2">
        <f t="shared" si="1"/>
        <v>0.39116183999999521</v>
      </c>
      <c r="G7" s="2">
        <f t="shared" si="2"/>
        <v>5.8219341625672805E-5</v>
      </c>
    </row>
    <row r="8" spans="1:10" x14ac:dyDescent="0.2">
      <c r="A8" s="2">
        <v>11</v>
      </c>
      <c r="B8" s="2">
        <v>6.6</v>
      </c>
      <c r="C8" s="2">
        <v>0.21762500000000001</v>
      </c>
      <c r="D8" s="2">
        <v>0.19798499999999999</v>
      </c>
      <c r="E8" s="2">
        <f t="shared" si="0"/>
        <v>3.8572960000000071E-4</v>
      </c>
      <c r="F8" s="2">
        <f t="shared" si="1"/>
        <v>0.1983977216000028</v>
      </c>
      <c r="G8" s="2">
        <f t="shared" si="2"/>
        <v>3.696882346709995E-4</v>
      </c>
    </row>
    <row r="9" spans="1:10" x14ac:dyDescent="0.2">
      <c r="A9" s="2">
        <v>12</v>
      </c>
      <c r="B9" s="2">
        <v>2.1</v>
      </c>
      <c r="C9" s="2">
        <v>0.11955399999999999</v>
      </c>
      <c r="D9" s="2">
        <v>0.13728000000000001</v>
      </c>
      <c r="E9" s="2">
        <f t="shared" si="0"/>
        <v>3.1421107600000068E-4</v>
      </c>
      <c r="F9" s="2">
        <f t="shared" si="1"/>
        <v>0.13768429760000345</v>
      </c>
      <c r="G9" s="2">
        <f t="shared" si="2"/>
        <v>3.2870769106469095E-4</v>
      </c>
    </row>
    <row r="10" spans="1:10" x14ac:dyDescent="0.2">
      <c r="A10" s="3" t="s">
        <v>11</v>
      </c>
      <c r="B10" s="2"/>
      <c r="C10" s="2"/>
      <c r="D10" s="2"/>
      <c r="E10" s="2">
        <f>SUM(E2:E9)</f>
        <v>3.7659023349999998E-3</v>
      </c>
      <c r="F10" s="2"/>
      <c r="G10" s="2">
        <f>SUM(G2:G9)</f>
        <v>3.7672870293704737E-3</v>
      </c>
    </row>
    <row r="11" spans="1:10" x14ac:dyDescent="0.2">
      <c r="G11" s="1"/>
    </row>
    <row r="12" spans="1:10" x14ac:dyDescent="0.2">
      <c r="G12" s="1"/>
    </row>
    <row r="13" spans="1:10" x14ac:dyDescent="0.2">
      <c r="A13" s="3" t="s">
        <v>6</v>
      </c>
      <c r="B13" s="3" t="s">
        <v>1</v>
      </c>
      <c r="C13" s="3" t="s">
        <v>3</v>
      </c>
      <c r="G13" s="1"/>
    </row>
    <row r="14" spans="1:10" x14ac:dyDescent="0.2">
      <c r="B14" s="2">
        <v>0</v>
      </c>
      <c r="C14" s="2">
        <f xml:space="preserve"> $J$2 * (B14 + 273)^2 - $J$3 * (B14 + 273) + $J$4</f>
        <v>0.14746303999996258</v>
      </c>
    </row>
    <row r="15" spans="1:10" x14ac:dyDescent="0.2">
      <c r="B15" s="2">
        <v>0.1</v>
      </c>
      <c r="C15" s="2">
        <f t="shared" ref="C15:C78" si="3" xml:space="preserve"> $J$2 * (B15 + 273)^2 - $J$3 * (B15 + 273) + $J$4</f>
        <v>0.14644743360000234</v>
      </c>
    </row>
    <row r="16" spans="1:10" x14ac:dyDescent="0.2">
      <c r="B16" s="2">
        <v>0.2</v>
      </c>
      <c r="C16" s="2">
        <f t="shared" si="3"/>
        <v>0.14548682239998811</v>
      </c>
    </row>
    <row r="17" spans="2:3" x14ac:dyDescent="0.2">
      <c r="B17" s="2">
        <v>0.3</v>
      </c>
      <c r="C17" s="2">
        <f t="shared" si="3"/>
        <v>0.14458120639994831</v>
      </c>
    </row>
    <row r="18" spans="2:3" x14ac:dyDescent="0.2">
      <c r="B18" s="2">
        <v>0.4</v>
      </c>
      <c r="C18" s="2">
        <f t="shared" si="3"/>
        <v>0.14373058559999663</v>
      </c>
    </row>
    <row r="19" spans="2:3" x14ac:dyDescent="0.2">
      <c r="B19" s="2">
        <v>0.5</v>
      </c>
      <c r="C19" s="2">
        <f t="shared" si="3"/>
        <v>0.14293495999996253</v>
      </c>
    </row>
    <row r="20" spans="2:3" x14ac:dyDescent="0.2">
      <c r="B20" s="2">
        <v>0.6</v>
      </c>
      <c r="C20" s="2">
        <f t="shared" si="3"/>
        <v>0.14219432959998812</v>
      </c>
    </row>
    <row r="21" spans="2:3" x14ac:dyDescent="0.2">
      <c r="B21" s="2">
        <v>0.7</v>
      </c>
      <c r="C21" s="2">
        <f t="shared" si="3"/>
        <v>0.14150869439995972</v>
      </c>
    </row>
    <row r="22" spans="2:3" x14ac:dyDescent="0.2">
      <c r="B22" s="2">
        <v>0.8</v>
      </c>
      <c r="C22" s="2">
        <f t="shared" si="3"/>
        <v>0.14087805439993417</v>
      </c>
    </row>
    <row r="23" spans="2:3" x14ac:dyDescent="0.2">
      <c r="B23" s="2">
        <v>0.9</v>
      </c>
      <c r="C23" s="2">
        <f t="shared" si="3"/>
        <v>0.14030240959996831</v>
      </c>
    </row>
    <row r="24" spans="2:3" x14ac:dyDescent="0.2">
      <c r="B24" s="2">
        <v>1</v>
      </c>
      <c r="C24" s="2">
        <f t="shared" si="3"/>
        <v>0.13978175999997688</v>
      </c>
    </row>
    <row r="25" spans="2:3" x14ac:dyDescent="0.2">
      <c r="B25" s="2">
        <v>1.1000000000000001</v>
      </c>
      <c r="C25" s="2">
        <f t="shared" si="3"/>
        <v>0.1393161055999883</v>
      </c>
    </row>
    <row r="26" spans="2:3" x14ac:dyDescent="0.2">
      <c r="B26" s="2">
        <v>1.2</v>
      </c>
      <c r="C26" s="2">
        <f t="shared" si="3"/>
        <v>0.13890544640000257</v>
      </c>
    </row>
    <row r="27" spans="2:3" x14ac:dyDescent="0.2">
      <c r="B27" s="2">
        <v>1.3</v>
      </c>
      <c r="C27" s="2">
        <f t="shared" si="3"/>
        <v>0.13854978239996285</v>
      </c>
    </row>
    <row r="28" spans="2:3" x14ac:dyDescent="0.2">
      <c r="B28" s="2">
        <v>1.4</v>
      </c>
      <c r="C28" s="2">
        <f t="shared" si="3"/>
        <v>0.1382491135999544</v>
      </c>
    </row>
    <row r="29" spans="2:3" x14ac:dyDescent="0.2">
      <c r="B29" s="2">
        <v>1.5</v>
      </c>
      <c r="C29" s="2">
        <f t="shared" si="3"/>
        <v>0.13800343999997722</v>
      </c>
    </row>
    <row r="30" spans="2:3" x14ac:dyDescent="0.2">
      <c r="B30" s="2">
        <v>1.6</v>
      </c>
      <c r="C30" s="2">
        <f t="shared" si="3"/>
        <v>0.13781276160000289</v>
      </c>
    </row>
    <row r="31" spans="2:3" x14ac:dyDescent="0.2">
      <c r="B31" s="2">
        <v>1.7</v>
      </c>
      <c r="C31" s="2">
        <f t="shared" si="3"/>
        <v>0.13767707840000298</v>
      </c>
    </row>
    <row r="32" spans="2:3" x14ac:dyDescent="0.2">
      <c r="B32" s="2">
        <v>1.8</v>
      </c>
      <c r="C32" s="2">
        <f t="shared" si="3"/>
        <v>0.13759639039997751</v>
      </c>
    </row>
    <row r="33" spans="2:3" x14ac:dyDescent="0.2">
      <c r="B33" s="2">
        <v>1.9</v>
      </c>
      <c r="C33" s="2">
        <f t="shared" si="3"/>
        <v>0.1375706975999833</v>
      </c>
    </row>
    <row r="34" spans="2:3" x14ac:dyDescent="0.2">
      <c r="B34" s="2">
        <v>2</v>
      </c>
      <c r="C34" s="2">
        <f t="shared" si="3"/>
        <v>0.13759999999999195</v>
      </c>
    </row>
    <row r="35" spans="2:3" x14ac:dyDescent="0.2">
      <c r="B35" s="2">
        <v>2.1</v>
      </c>
      <c r="C35" s="2">
        <f t="shared" si="3"/>
        <v>0.13768429760000345</v>
      </c>
    </row>
    <row r="36" spans="2:3" x14ac:dyDescent="0.2">
      <c r="B36" s="2">
        <v>2.2000000000000002</v>
      </c>
      <c r="C36" s="2">
        <f t="shared" si="3"/>
        <v>0.13782359039998937</v>
      </c>
    </row>
    <row r="37" spans="2:3" x14ac:dyDescent="0.2">
      <c r="B37" s="2">
        <v>2.2999999999999998</v>
      </c>
      <c r="C37" s="2">
        <f t="shared" si="3"/>
        <v>0.13801787839997814</v>
      </c>
    </row>
    <row r="38" spans="2:3" x14ac:dyDescent="0.2">
      <c r="B38" s="2">
        <v>2.4</v>
      </c>
      <c r="C38" s="2">
        <f t="shared" si="3"/>
        <v>0.13826716159996977</v>
      </c>
    </row>
    <row r="39" spans="2:3" x14ac:dyDescent="0.2">
      <c r="B39" s="2">
        <v>2.5</v>
      </c>
      <c r="C39" s="2">
        <f t="shared" si="3"/>
        <v>0.13857143999999266</v>
      </c>
    </row>
    <row r="40" spans="2:3" x14ac:dyDescent="0.2">
      <c r="B40" s="2">
        <v>2.6</v>
      </c>
      <c r="C40" s="2">
        <f t="shared" si="3"/>
        <v>0.13893071359996156</v>
      </c>
    </row>
    <row r="41" spans="2:3" x14ac:dyDescent="0.2">
      <c r="B41" s="2">
        <v>2.7</v>
      </c>
      <c r="C41" s="2">
        <f t="shared" si="3"/>
        <v>0.13934498239999016</v>
      </c>
    </row>
    <row r="42" spans="2:3" x14ac:dyDescent="0.2">
      <c r="B42" s="2">
        <v>2.8</v>
      </c>
      <c r="C42" s="2">
        <f t="shared" si="3"/>
        <v>0.13981424639993634</v>
      </c>
    </row>
    <row r="43" spans="2:3" x14ac:dyDescent="0.2">
      <c r="B43" s="2">
        <v>2.9</v>
      </c>
      <c r="C43" s="2">
        <f t="shared" si="3"/>
        <v>0.14033850559994221</v>
      </c>
    </row>
    <row r="44" spans="2:3" x14ac:dyDescent="0.2">
      <c r="B44" s="2">
        <v>3</v>
      </c>
      <c r="C44" s="2">
        <f t="shared" si="3"/>
        <v>0.14091775999997935</v>
      </c>
    </row>
    <row r="45" spans="2:3" x14ac:dyDescent="0.2">
      <c r="B45" s="2">
        <v>3.1</v>
      </c>
      <c r="C45" s="2">
        <f t="shared" si="3"/>
        <v>0.14155200959993408</v>
      </c>
    </row>
    <row r="46" spans="2:3" x14ac:dyDescent="0.2">
      <c r="B46" s="2">
        <v>3.2</v>
      </c>
      <c r="C46" s="2">
        <f t="shared" si="3"/>
        <v>0.14224125439992008</v>
      </c>
    </row>
    <row r="47" spans="2:3" x14ac:dyDescent="0.2">
      <c r="B47" s="2">
        <v>3.3</v>
      </c>
      <c r="C47" s="2">
        <f t="shared" si="3"/>
        <v>0.14298549439996577</v>
      </c>
    </row>
    <row r="48" spans="2:3" x14ac:dyDescent="0.2">
      <c r="B48" s="2">
        <v>3.4</v>
      </c>
      <c r="C48" s="2">
        <f t="shared" si="3"/>
        <v>0.14378472959998589</v>
      </c>
    </row>
    <row r="49" spans="2:3" x14ac:dyDescent="0.2">
      <c r="B49" s="2">
        <v>3.5</v>
      </c>
      <c r="C49" s="2">
        <f t="shared" si="3"/>
        <v>0.14463895999998044</v>
      </c>
    </row>
    <row r="50" spans="2:3" x14ac:dyDescent="0.2">
      <c r="B50" s="2">
        <v>3.6</v>
      </c>
      <c r="C50" s="2">
        <f t="shared" si="3"/>
        <v>0.14554818559994942</v>
      </c>
    </row>
    <row r="51" spans="2:3" x14ac:dyDescent="0.2">
      <c r="B51" s="2">
        <v>3.7</v>
      </c>
      <c r="C51" s="2">
        <f t="shared" si="3"/>
        <v>0.14651240639997809</v>
      </c>
    </row>
    <row r="52" spans="2:3" x14ac:dyDescent="0.2">
      <c r="B52" s="2">
        <v>3.8</v>
      </c>
      <c r="C52" s="2">
        <f t="shared" si="3"/>
        <v>0.14753162239998119</v>
      </c>
    </row>
    <row r="53" spans="2:3" x14ac:dyDescent="0.2">
      <c r="B53" s="2">
        <v>3.9</v>
      </c>
      <c r="C53" s="2">
        <f t="shared" si="3"/>
        <v>0.14860583359995871</v>
      </c>
    </row>
    <row r="54" spans="2:3" x14ac:dyDescent="0.2">
      <c r="B54" s="2">
        <v>4</v>
      </c>
      <c r="C54" s="2">
        <f t="shared" si="3"/>
        <v>0.14973503999999593</v>
      </c>
    </row>
    <row r="55" spans="2:3" x14ac:dyDescent="0.2">
      <c r="B55" s="2">
        <v>4.0999999999999996</v>
      </c>
      <c r="C55" s="2">
        <f t="shared" si="3"/>
        <v>0.15091924159997916</v>
      </c>
    </row>
    <row r="56" spans="2:3" x14ac:dyDescent="0.2">
      <c r="B56" s="2">
        <v>4.2</v>
      </c>
      <c r="C56" s="2">
        <f t="shared" si="3"/>
        <v>0.15215843839996523</v>
      </c>
    </row>
    <row r="57" spans="2:3" x14ac:dyDescent="0.2">
      <c r="B57" s="2">
        <v>4.3</v>
      </c>
      <c r="C57" s="2">
        <f t="shared" si="3"/>
        <v>0.15345263039998258</v>
      </c>
    </row>
    <row r="58" spans="2:3" x14ac:dyDescent="0.2">
      <c r="B58" s="2">
        <v>4.4000000000000004</v>
      </c>
      <c r="C58" s="2">
        <f t="shared" si="3"/>
        <v>0.15480181759994593</v>
      </c>
    </row>
    <row r="59" spans="2:3" x14ac:dyDescent="0.2">
      <c r="B59" s="2">
        <v>4.5</v>
      </c>
      <c r="C59" s="2">
        <f t="shared" si="3"/>
        <v>0.1562059999999974</v>
      </c>
    </row>
    <row r="60" spans="2:3" x14ac:dyDescent="0.2">
      <c r="B60" s="2">
        <v>4.5999999999999996</v>
      </c>
      <c r="C60" s="2">
        <f t="shared" si="3"/>
        <v>0.15766517759996646</v>
      </c>
    </row>
    <row r="61" spans="2:3" x14ac:dyDescent="0.2">
      <c r="B61" s="2">
        <v>4.7</v>
      </c>
      <c r="C61" s="2">
        <f t="shared" si="3"/>
        <v>0.15917935039996678</v>
      </c>
    </row>
    <row r="62" spans="2:3" x14ac:dyDescent="0.2">
      <c r="B62" s="2">
        <v>4.8</v>
      </c>
      <c r="C62" s="2">
        <f t="shared" si="3"/>
        <v>0.16074851839999837</v>
      </c>
    </row>
    <row r="63" spans="2:3" x14ac:dyDescent="0.2">
      <c r="B63" s="2">
        <v>4.9000000000000004</v>
      </c>
      <c r="C63" s="2">
        <f t="shared" si="3"/>
        <v>0.16237268159997598</v>
      </c>
    </row>
    <row r="64" spans="2:3" x14ac:dyDescent="0.2">
      <c r="B64" s="2">
        <v>5</v>
      </c>
      <c r="C64" s="2">
        <f t="shared" si="3"/>
        <v>0.16405184000001327</v>
      </c>
    </row>
    <row r="65" spans="2:3" x14ac:dyDescent="0.2">
      <c r="B65" s="2">
        <v>5.0999999999999996</v>
      </c>
      <c r="C65" s="2">
        <f t="shared" si="3"/>
        <v>0.16578599359996815</v>
      </c>
    </row>
    <row r="66" spans="2:3" x14ac:dyDescent="0.2">
      <c r="B66" s="2">
        <v>5.2</v>
      </c>
      <c r="C66" s="2">
        <f t="shared" si="3"/>
        <v>0.1675751423999543</v>
      </c>
    </row>
    <row r="67" spans="2:3" x14ac:dyDescent="0.2">
      <c r="B67" s="2">
        <v>5.3</v>
      </c>
      <c r="C67" s="2">
        <f t="shared" si="3"/>
        <v>0.16941928639997172</v>
      </c>
    </row>
    <row r="68" spans="2:3" x14ac:dyDescent="0.2">
      <c r="B68" s="2">
        <v>5.4</v>
      </c>
      <c r="C68" s="2">
        <f t="shared" si="3"/>
        <v>0.17131842559996358</v>
      </c>
    </row>
    <row r="69" spans="2:3" x14ac:dyDescent="0.2">
      <c r="B69" s="2">
        <v>5.5</v>
      </c>
      <c r="C69" s="2">
        <f t="shared" si="3"/>
        <v>0.17327256000001512</v>
      </c>
    </row>
    <row r="70" spans="2:3" x14ac:dyDescent="0.2">
      <c r="B70" s="2">
        <v>5.6</v>
      </c>
      <c r="C70" s="2">
        <f t="shared" si="3"/>
        <v>0.17528168959995583</v>
      </c>
    </row>
    <row r="71" spans="2:3" x14ac:dyDescent="0.2">
      <c r="B71" s="2">
        <v>5.7</v>
      </c>
      <c r="C71" s="2">
        <f t="shared" si="3"/>
        <v>0.17734581439995623</v>
      </c>
    </row>
    <row r="72" spans="2:3" x14ac:dyDescent="0.2">
      <c r="B72" s="2">
        <v>5.8</v>
      </c>
      <c r="C72" s="2">
        <f t="shared" si="3"/>
        <v>0.1794649343999879</v>
      </c>
    </row>
    <row r="73" spans="2:3" x14ac:dyDescent="0.2">
      <c r="B73" s="2">
        <v>5.9</v>
      </c>
      <c r="C73" s="2">
        <f t="shared" si="3"/>
        <v>0.181639049599994</v>
      </c>
    </row>
    <row r="74" spans="2:3" x14ac:dyDescent="0.2">
      <c r="B74" s="2">
        <v>6</v>
      </c>
      <c r="C74" s="2">
        <f t="shared" si="3"/>
        <v>0.1838681599999461</v>
      </c>
    </row>
    <row r="75" spans="2:3" x14ac:dyDescent="0.2">
      <c r="B75" s="2">
        <v>6.1</v>
      </c>
      <c r="C75" s="2">
        <f t="shared" si="3"/>
        <v>0.1861522655999579</v>
      </c>
    </row>
    <row r="76" spans="2:3" x14ac:dyDescent="0.2">
      <c r="B76" s="2">
        <v>6.2</v>
      </c>
      <c r="C76" s="2">
        <f t="shared" si="3"/>
        <v>0.18849136639997255</v>
      </c>
    </row>
    <row r="77" spans="2:3" x14ac:dyDescent="0.2">
      <c r="B77" s="2">
        <v>6.3</v>
      </c>
      <c r="C77" s="2">
        <f t="shared" si="3"/>
        <v>0.19088546239999005</v>
      </c>
    </row>
    <row r="78" spans="2:3" x14ac:dyDescent="0.2">
      <c r="B78" s="2">
        <v>6.4</v>
      </c>
      <c r="C78" s="2">
        <f t="shared" si="3"/>
        <v>0.19333455359998197</v>
      </c>
    </row>
    <row r="79" spans="2:3" x14ac:dyDescent="0.2">
      <c r="B79" s="2">
        <v>6.5</v>
      </c>
      <c r="C79" s="2">
        <f t="shared" ref="C79:C142" si="4" xml:space="preserve"> $J$2 * (B79 + 273)^2 - $J$3 * (B79 + 273) + $J$4</f>
        <v>0.19583863999994833</v>
      </c>
    </row>
    <row r="80" spans="2:3" x14ac:dyDescent="0.2">
      <c r="B80" s="2">
        <v>6.6</v>
      </c>
      <c r="C80" s="2">
        <f t="shared" si="4"/>
        <v>0.1983977216000028</v>
      </c>
    </row>
    <row r="81" spans="2:3" x14ac:dyDescent="0.2">
      <c r="B81" s="2">
        <v>6.7</v>
      </c>
      <c r="C81" s="2">
        <f t="shared" si="4"/>
        <v>0.20101179839997485</v>
      </c>
    </row>
    <row r="82" spans="2:3" x14ac:dyDescent="0.2">
      <c r="B82" s="2">
        <v>6.8</v>
      </c>
      <c r="C82" s="2">
        <f t="shared" si="4"/>
        <v>0.2036808704000066</v>
      </c>
    </row>
    <row r="83" spans="2:3" x14ac:dyDescent="0.2">
      <c r="B83" s="2">
        <v>6.9</v>
      </c>
      <c r="C83" s="2">
        <f t="shared" si="4"/>
        <v>0.20640493759995593</v>
      </c>
    </row>
    <row r="84" spans="2:3" x14ac:dyDescent="0.2">
      <c r="B84" s="2">
        <v>7</v>
      </c>
      <c r="C84" s="2">
        <f t="shared" si="4"/>
        <v>0.20918399999996495</v>
      </c>
    </row>
    <row r="85" spans="2:3" x14ac:dyDescent="0.2">
      <c r="B85" s="2">
        <v>7.1</v>
      </c>
      <c r="C85" s="2">
        <f t="shared" si="4"/>
        <v>0.21201805759997683</v>
      </c>
    </row>
    <row r="86" spans="2:3" x14ac:dyDescent="0.2">
      <c r="B86" s="2">
        <v>7.2</v>
      </c>
      <c r="C86" s="2">
        <f t="shared" si="4"/>
        <v>0.21490711039996313</v>
      </c>
    </row>
    <row r="87" spans="2:3" x14ac:dyDescent="0.2">
      <c r="B87" s="2">
        <v>7.3</v>
      </c>
      <c r="C87" s="2">
        <f t="shared" si="4"/>
        <v>0.21785115840000913</v>
      </c>
    </row>
    <row r="88" spans="2:3" x14ac:dyDescent="0.2">
      <c r="B88" s="2">
        <v>7.4</v>
      </c>
      <c r="C88" s="2">
        <f t="shared" si="4"/>
        <v>0.22085020160000113</v>
      </c>
    </row>
    <row r="89" spans="2:3" x14ac:dyDescent="0.2">
      <c r="B89" s="2">
        <v>7.5</v>
      </c>
      <c r="C89" s="2">
        <f t="shared" si="4"/>
        <v>0.22390423999996756</v>
      </c>
    </row>
    <row r="90" spans="2:3" x14ac:dyDescent="0.2">
      <c r="B90" s="2">
        <v>7.6</v>
      </c>
      <c r="C90" s="2">
        <f t="shared" si="4"/>
        <v>0.22701327359999368</v>
      </c>
    </row>
    <row r="91" spans="2:3" x14ac:dyDescent="0.2">
      <c r="B91" s="2">
        <v>7.7</v>
      </c>
      <c r="C91" s="2">
        <f t="shared" si="4"/>
        <v>0.23017730239996581</v>
      </c>
    </row>
    <row r="92" spans="2:3" x14ac:dyDescent="0.2">
      <c r="B92" s="2">
        <v>7.8</v>
      </c>
      <c r="C92" s="2">
        <f t="shared" si="4"/>
        <v>0.23339632639996921</v>
      </c>
    </row>
    <row r="93" spans="2:3" x14ac:dyDescent="0.2">
      <c r="B93" s="2">
        <v>7.9</v>
      </c>
      <c r="C93" s="2">
        <f t="shared" si="4"/>
        <v>0.23667034559997546</v>
      </c>
    </row>
    <row r="94" spans="2:3" x14ac:dyDescent="0.2">
      <c r="B94" s="2">
        <v>8</v>
      </c>
      <c r="C94" s="2">
        <f t="shared" si="4"/>
        <v>0.23999935999995614</v>
      </c>
    </row>
    <row r="95" spans="2:3" x14ac:dyDescent="0.2">
      <c r="B95" s="2">
        <v>8.1</v>
      </c>
      <c r="C95" s="2">
        <f t="shared" si="4"/>
        <v>0.24338336959996809</v>
      </c>
    </row>
    <row r="96" spans="2:3" x14ac:dyDescent="0.2">
      <c r="B96" s="2">
        <v>8.1999999999999993</v>
      </c>
      <c r="C96" s="2">
        <f t="shared" si="4"/>
        <v>0.24682237439995447</v>
      </c>
    </row>
    <row r="97" spans="2:3" x14ac:dyDescent="0.2">
      <c r="B97" s="2">
        <v>8.3000000000000007</v>
      </c>
      <c r="C97" s="2">
        <f t="shared" si="4"/>
        <v>0.25031637440000054</v>
      </c>
    </row>
    <row r="98" spans="2:3" x14ac:dyDescent="0.2">
      <c r="B98" s="2">
        <v>8.4</v>
      </c>
      <c r="C98" s="2">
        <f t="shared" si="4"/>
        <v>0.25386536960002104</v>
      </c>
    </row>
    <row r="99" spans="2:3" x14ac:dyDescent="0.2">
      <c r="B99" s="2">
        <v>8.5</v>
      </c>
      <c r="C99" s="2">
        <f t="shared" si="4"/>
        <v>0.25746935999995912</v>
      </c>
    </row>
    <row r="100" spans="2:3" x14ac:dyDescent="0.2">
      <c r="B100" s="2">
        <v>8.6</v>
      </c>
      <c r="C100" s="2">
        <f t="shared" si="4"/>
        <v>0.26112834559998532</v>
      </c>
    </row>
    <row r="101" spans="2:3" x14ac:dyDescent="0.2">
      <c r="B101" s="2">
        <v>8.6999999999999993</v>
      </c>
      <c r="C101" s="2">
        <f t="shared" si="4"/>
        <v>0.26484232639998595</v>
      </c>
    </row>
    <row r="102" spans="2:3" x14ac:dyDescent="0.2">
      <c r="B102" s="2">
        <v>8.8000000000000007</v>
      </c>
      <c r="C102" s="2">
        <f t="shared" si="4"/>
        <v>0.26861130239993258</v>
      </c>
    </row>
    <row r="103" spans="2:3" x14ac:dyDescent="0.2">
      <c r="B103" s="2">
        <v>8.9</v>
      </c>
      <c r="C103" s="2">
        <f t="shared" si="4"/>
        <v>0.27243527359999575</v>
      </c>
    </row>
    <row r="104" spans="2:3" x14ac:dyDescent="0.2">
      <c r="B104" s="2">
        <v>9</v>
      </c>
      <c r="C104" s="2">
        <f t="shared" si="4"/>
        <v>0.27631423999997651</v>
      </c>
    </row>
    <row r="105" spans="2:3" x14ac:dyDescent="0.2">
      <c r="B105" s="2">
        <v>9.1</v>
      </c>
      <c r="C105" s="2">
        <f t="shared" si="4"/>
        <v>0.28024820160001696</v>
      </c>
    </row>
    <row r="106" spans="2:3" x14ac:dyDescent="0.2">
      <c r="B106" s="2">
        <v>9.1999999999999993</v>
      </c>
      <c r="C106" s="2">
        <f t="shared" si="4"/>
        <v>0.28423715840000341</v>
      </c>
    </row>
    <row r="107" spans="2:3" x14ac:dyDescent="0.2">
      <c r="B107" s="2">
        <v>9.3000000000000007</v>
      </c>
      <c r="C107" s="2">
        <f t="shared" si="4"/>
        <v>0.28828111039996429</v>
      </c>
    </row>
    <row r="108" spans="2:3" x14ac:dyDescent="0.2">
      <c r="B108" s="2">
        <v>9.4</v>
      </c>
      <c r="C108" s="2">
        <f t="shared" si="4"/>
        <v>0.29238005759998487</v>
      </c>
    </row>
    <row r="109" spans="2:3" x14ac:dyDescent="0.2">
      <c r="B109" s="2">
        <v>9.5</v>
      </c>
      <c r="C109" s="2">
        <f t="shared" si="4"/>
        <v>0.29653399999997987</v>
      </c>
    </row>
    <row r="110" spans="2:3" x14ac:dyDescent="0.2">
      <c r="B110" s="2">
        <v>9.6</v>
      </c>
      <c r="C110" s="2">
        <f t="shared" si="4"/>
        <v>0.30074293759997772</v>
      </c>
    </row>
    <row r="111" spans="2:3" x14ac:dyDescent="0.2">
      <c r="B111" s="2">
        <v>9.6999999999999993</v>
      </c>
      <c r="C111" s="2">
        <f t="shared" si="4"/>
        <v>0.30500687039997842</v>
      </c>
    </row>
    <row r="112" spans="2:3" x14ac:dyDescent="0.2">
      <c r="B112" s="2">
        <v>9.8000000000000007</v>
      </c>
      <c r="C112" s="2">
        <f t="shared" si="4"/>
        <v>0.30932579839998198</v>
      </c>
    </row>
    <row r="113" spans="2:3" x14ac:dyDescent="0.2">
      <c r="B113" s="2">
        <v>9.9</v>
      </c>
      <c r="C113" s="2">
        <f t="shared" si="4"/>
        <v>0.31369972159995996</v>
      </c>
    </row>
    <row r="114" spans="2:3" x14ac:dyDescent="0.2">
      <c r="B114" s="2">
        <v>10</v>
      </c>
      <c r="C114" s="2">
        <f t="shared" si="4"/>
        <v>0.31812863999996921</v>
      </c>
    </row>
    <row r="115" spans="2:3" x14ac:dyDescent="0.2">
      <c r="B115" s="2">
        <v>10.1</v>
      </c>
      <c r="C115" s="2">
        <f t="shared" si="4"/>
        <v>0.32261255360000973</v>
      </c>
    </row>
    <row r="116" spans="2:3" x14ac:dyDescent="0.2">
      <c r="B116" s="2">
        <v>10.199999999999999</v>
      </c>
      <c r="C116" s="2">
        <f t="shared" si="4"/>
        <v>0.32715146239999626</v>
      </c>
    </row>
    <row r="117" spans="2:3" x14ac:dyDescent="0.2">
      <c r="B117" s="2">
        <v>10.3</v>
      </c>
      <c r="C117" s="2">
        <f t="shared" si="4"/>
        <v>0.3317453663999288</v>
      </c>
    </row>
    <row r="118" spans="2:3" x14ac:dyDescent="0.2">
      <c r="B118" s="2">
        <v>10.4</v>
      </c>
      <c r="C118" s="2">
        <f t="shared" si="4"/>
        <v>0.33639426559994945</v>
      </c>
    </row>
    <row r="119" spans="2:3" x14ac:dyDescent="0.2">
      <c r="B119" s="2">
        <v>10.5</v>
      </c>
      <c r="C119" s="2">
        <f t="shared" si="4"/>
        <v>0.34109815999997295</v>
      </c>
    </row>
    <row r="120" spans="2:3" x14ac:dyDescent="0.2">
      <c r="B120" s="2">
        <v>10.6</v>
      </c>
      <c r="C120" s="2">
        <f t="shared" si="4"/>
        <v>0.34585704959997088</v>
      </c>
    </row>
    <row r="121" spans="2:3" x14ac:dyDescent="0.2">
      <c r="B121" s="2">
        <v>10.7</v>
      </c>
      <c r="C121" s="2">
        <f t="shared" si="4"/>
        <v>0.35067093439997166</v>
      </c>
    </row>
    <row r="122" spans="2:3" x14ac:dyDescent="0.2">
      <c r="B122" s="2">
        <v>10.8</v>
      </c>
      <c r="C122" s="2">
        <f t="shared" si="4"/>
        <v>0.35553981439994686</v>
      </c>
    </row>
    <row r="123" spans="2:3" x14ac:dyDescent="0.2">
      <c r="B123" s="2">
        <v>10.9</v>
      </c>
      <c r="C123" s="2">
        <f t="shared" si="4"/>
        <v>0.36046368959998176</v>
      </c>
    </row>
    <row r="124" spans="2:3" x14ac:dyDescent="0.2">
      <c r="B124" s="2">
        <v>11</v>
      </c>
      <c r="C124" s="2">
        <f t="shared" si="4"/>
        <v>0.36544255999999109</v>
      </c>
    </row>
    <row r="125" spans="2:3" x14ac:dyDescent="0.2">
      <c r="B125" s="2">
        <v>11.1</v>
      </c>
      <c r="C125" s="2">
        <f t="shared" si="4"/>
        <v>0.37047642560000327</v>
      </c>
    </row>
    <row r="126" spans="2:3" x14ac:dyDescent="0.2">
      <c r="B126" s="2">
        <v>11.2</v>
      </c>
      <c r="C126" s="2">
        <f t="shared" si="4"/>
        <v>0.37556528640001829</v>
      </c>
    </row>
    <row r="127" spans="2:3" x14ac:dyDescent="0.2">
      <c r="B127" s="2">
        <v>11.3</v>
      </c>
      <c r="C127" s="2">
        <f t="shared" si="4"/>
        <v>0.38070914239995091</v>
      </c>
    </row>
    <row r="128" spans="2:3" x14ac:dyDescent="0.2">
      <c r="B128" s="2">
        <v>11.4</v>
      </c>
      <c r="C128" s="2">
        <f t="shared" si="4"/>
        <v>0.38590799359994321</v>
      </c>
    </row>
    <row r="129" spans="2:3" x14ac:dyDescent="0.2">
      <c r="B129" s="2">
        <v>11.5</v>
      </c>
      <c r="C129" s="2">
        <f t="shared" si="4"/>
        <v>0.39116183999999521</v>
      </c>
    </row>
    <row r="130" spans="2:3" x14ac:dyDescent="0.2">
      <c r="B130" s="2">
        <v>11.6</v>
      </c>
      <c r="C130" s="2">
        <f t="shared" si="4"/>
        <v>0.39647068159996479</v>
      </c>
    </row>
    <row r="131" spans="2:3" x14ac:dyDescent="0.2">
      <c r="B131" s="2">
        <v>11.7</v>
      </c>
      <c r="C131" s="2">
        <f t="shared" si="4"/>
        <v>0.40183451839999407</v>
      </c>
    </row>
    <row r="132" spans="2:3" x14ac:dyDescent="0.2">
      <c r="B132" s="2">
        <v>11.8</v>
      </c>
      <c r="C132" s="2">
        <f t="shared" si="4"/>
        <v>0.40725335039996935</v>
      </c>
    </row>
    <row r="133" spans="2:3" x14ac:dyDescent="0.2">
      <c r="B133" s="2">
        <v>11.9</v>
      </c>
      <c r="C133" s="2">
        <f t="shared" si="4"/>
        <v>0.41272717759994748</v>
      </c>
    </row>
    <row r="134" spans="2:3" x14ac:dyDescent="0.2">
      <c r="B134" s="2">
        <v>12</v>
      </c>
      <c r="C134" s="2">
        <f t="shared" si="4"/>
        <v>0.41825599999998531</v>
      </c>
    </row>
    <row r="135" spans="2:3" x14ac:dyDescent="0.2">
      <c r="B135" s="2">
        <v>12.1</v>
      </c>
      <c r="C135" s="2">
        <f t="shared" si="4"/>
        <v>0.42383981759994072</v>
      </c>
    </row>
    <row r="136" spans="2:3" x14ac:dyDescent="0.2">
      <c r="B136" s="2">
        <v>12.2</v>
      </c>
      <c r="C136" s="2">
        <f t="shared" si="4"/>
        <v>0.42947863040001266</v>
      </c>
    </row>
    <row r="137" spans="2:3" x14ac:dyDescent="0.2">
      <c r="B137" s="2">
        <v>12.3</v>
      </c>
      <c r="C137" s="2">
        <f t="shared" si="4"/>
        <v>0.43517243839997377</v>
      </c>
    </row>
    <row r="138" spans="2:3" x14ac:dyDescent="0.2">
      <c r="B138" s="2">
        <v>12.4</v>
      </c>
      <c r="C138" s="2">
        <f t="shared" si="4"/>
        <v>0.44092124159996615</v>
      </c>
    </row>
    <row r="139" spans="2:3" x14ac:dyDescent="0.2">
      <c r="B139" s="2">
        <v>12.5</v>
      </c>
      <c r="C139" s="2">
        <f t="shared" si="4"/>
        <v>0.4467250399999898</v>
      </c>
    </row>
    <row r="140" spans="2:3" x14ac:dyDescent="0.2">
      <c r="B140" s="2">
        <v>12.6</v>
      </c>
      <c r="C140" s="2">
        <f t="shared" si="4"/>
        <v>0.45258383359995946</v>
      </c>
    </row>
    <row r="141" spans="2:3" x14ac:dyDescent="0.2">
      <c r="B141" s="2">
        <v>12.7</v>
      </c>
      <c r="C141" s="2">
        <f t="shared" si="4"/>
        <v>0.45849762239993197</v>
      </c>
    </row>
    <row r="142" spans="2:3" x14ac:dyDescent="0.2">
      <c r="B142" s="2">
        <v>12.8</v>
      </c>
      <c r="C142" s="2">
        <f t="shared" si="4"/>
        <v>0.46446640639996417</v>
      </c>
    </row>
    <row r="143" spans="2:3" x14ac:dyDescent="0.2">
      <c r="B143" s="2">
        <v>12.9</v>
      </c>
      <c r="C143" s="2">
        <f t="shared" ref="C143:C164" si="5" xml:space="preserve"> $J$2 * (B143 + 273)^2 - $J$3 * (B143 + 273) + $J$4</f>
        <v>0.47049018559994238</v>
      </c>
    </row>
    <row r="144" spans="2:3" x14ac:dyDescent="0.2">
      <c r="B144" s="2">
        <v>13</v>
      </c>
      <c r="C144" s="2">
        <f t="shared" si="5"/>
        <v>0.47656895999998028</v>
      </c>
    </row>
    <row r="145" spans="2:3" x14ac:dyDescent="0.2">
      <c r="B145" s="2">
        <v>13.1</v>
      </c>
      <c r="C145" s="2">
        <f t="shared" si="5"/>
        <v>0.48270272959993576</v>
      </c>
    </row>
    <row r="146" spans="2:3" x14ac:dyDescent="0.2">
      <c r="B146" s="2">
        <v>13.2</v>
      </c>
      <c r="C146" s="2">
        <f t="shared" si="5"/>
        <v>0.48889149439992252</v>
      </c>
    </row>
    <row r="147" spans="2:3" x14ac:dyDescent="0.2">
      <c r="B147" s="2">
        <v>13.3</v>
      </c>
      <c r="C147" s="2">
        <f t="shared" si="5"/>
        <v>0.49513525439996897</v>
      </c>
    </row>
    <row r="148" spans="2:3" x14ac:dyDescent="0.2">
      <c r="B148" s="2">
        <v>13.4</v>
      </c>
      <c r="C148" s="2">
        <f t="shared" si="5"/>
        <v>0.50143400959998985</v>
      </c>
    </row>
    <row r="149" spans="2:3" x14ac:dyDescent="0.2">
      <c r="B149" s="2">
        <v>13.5</v>
      </c>
      <c r="C149" s="2">
        <f t="shared" si="5"/>
        <v>0.50778775999998516</v>
      </c>
    </row>
    <row r="150" spans="2:3" x14ac:dyDescent="0.2">
      <c r="B150" s="2">
        <v>13.6</v>
      </c>
      <c r="C150" s="2">
        <f t="shared" si="5"/>
        <v>0.51419650559995489</v>
      </c>
    </row>
    <row r="151" spans="2:3" x14ac:dyDescent="0.2">
      <c r="B151" s="2">
        <v>13.7</v>
      </c>
      <c r="C151" s="2">
        <f t="shared" si="5"/>
        <v>0.52066024639998432</v>
      </c>
    </row>
    <row r="152" spans="2:3" x14ac:dyDescent="0.2">
      <c r="B152" s="2">
        <v>13.8</v>
      </c>
      <c r="C152" s="2">
        <f t="shared" si="5"/>
        <v>0.52717898239998817</v>
      </c>
    </row>
    <row r="153" spans="2:3" x14ac:dyDescent="0.2">
      <c r="B153" s="2">
        <v>13.9</v>
      </c>
      <c r="C153" s="2">
        <f t="shared" si="5"/>
        <v>0.53375271359996646</v>
      </c>
    </row>
    <row r="154" spans="2:3" x14ac:dyDescent="0.2">
      <c r="B154" s="2">
        <v>14</v>
      </c>
      <c r="C154" s="2">
        <f t="shared" si="5"/>
        <v>0.54038144000000443</v>
      </c>
    </row>
    <row r="155" spans="2:3" x14ac:dyDescent="0.2">
      <c r="B155" s="2">
        <v>14.1</v>
      </c>
      <c r="C155" s="2">
        <f t="shared" si="5"/>
        <v>0.54706516159998841</v>
      </c>
    </row>
    <row r="156" spans="2:3" x14ac:dyDescent="0.2">
      <c r="B156" s="2">
        <v>14.2</v>
      </c>
      <c r="C156" s="2">
        <f t="shared" si="5"/>
        <v>0.55380387839997525</v>
      </c>
    </row>
    <row r="157" spans="2:3" x14ac:dyDescent="0.2">
      <c r="B157" s="2">
        <v>14.3</v>
      </c>
      <c r="C157" s="2">
        <f t="shared" si="5"/>
        <v>0.56059759039999335</v>
      </c>
    </row>
    <row r="158" spans="2:3" x14ac:dyDescent="0.2">
      <c r="B158" s="2">
        <v>14.4</v>
      </c>
      <c r="C158" s="2">
        <f t="shared" si="5"/>
        <v>0.56744629759995746</v>
      </c>
    </row>
    <row r="159" spans="2:3" x14ac:dyDescent="0.2">
      <c r="B159" s="2">
        <v>14.5</v>
      </c>
      <c r="C159" s="2">
        <f t="shared" si="5"/>
        <v>0.57435000000000969</v>
      </c>
    </row>
    <row r="160" spans="2:3" x14ac:dyDescent="0.2">
      <c r="B160" s="2">
        <v>14.6</v>
      </c>
      <c r="C160" s="2">
        <f t="shared" si="5"/>
        <v>0.58130869759995107</v>
      </c>
    </row>
    <row r="161" spans="2:3" x14ac:dyDescent="0.2">
      <c r="B161" s="2">
        <v>14.7</v>
      </c>
      <c r="C161" s="2">
        <f t="shared" si="5"/>
        <v>0.58832239039995216</v>
      </c>
    </row>
    <row r="162" spans="2:3" x14ac:dyDescent="0.2">
      <c r="B162" s="2">
        <v>14.8</v>
      </c>
      <c r="C162" s="2">
        <f t="shared" si="5"/>
        <v>0.59539107840001293</v>
      </c>
    </row>
    <row r="163" spans="2:3" x14ac:dyDescent="0.2">
      <c r="B163" s="2">
        <v>14.9</v>
      </c>
      <c r="C163" s="2">
        <f t="shared" si="5"/>
        <v>0.60251476159999129</v>
      </c>
    </row>
    <row r="164" spans="2:3" x14ac:dyDescent="0.2">
      <c r="B164" s="2">
        <v>15</v>
      </c>
      <c r="C164" s="2">
        <f t="shared" si="5"/>
        <v>0.60969343999994408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0250-44E9-CC4D-B1B5-5425C1140345}">
  <dimension ref="A1:L164"/>
  <sheetViews>
    <sheetView workbookViewId="0">
      <selection activeCell="E21" sqref="E21"/>
    </sheetView>
  </sheetViews>
  <sheetFormatPr baseColWidth="10" defaultRowHeight="16" x14ac:dyDescent="0.2"/>
  <cols>
    <col min="5" max="5" width="12.1640625" bestFit="1" customWidth="1"/>
    <col min="7" max="7" width="12.164062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8</v>
      </c>
      <c r="F1" s="3" t="s">
        <v>10</v>
      </c>
      <c r="G1" s="3" t="s">
        <v>8</v>
      </c>
      <c r="I1" s="3" t="s">
        <v>6</v>
      </c>
      <c r="J1" s="2"/>
    </row>
    <row r="2" spans="1:12" x14ac:dyDescent="0.2">
      <c r="A2" s="2">
        <v>1</v>
      </c>
      <c r="B2" s="2">
        <v>4.5999999999999996</v>
      </c>
      <c r="C2" s="2">
        <v>0.27337400000000001</v>
      </c>
      <c r="D2" s="2">
        <v>0.27823399999999998</v>
      </c>
      <c r="E2" s="2">
        <f>(C2-D2)^2</f>
        <v>2.3619599999999763E-5</v>
      </c>
      <c r="F2" s="2">
        <f xml:space="preserve"> $J$2 * (B2 + 273)^2 - $J$3 * (B2 + 273) + $J$4</f>
        <v>0.27815472256000362</v>
      </c>
      <c r="G2" s="2">
        <f>(C2-F2)^2</f>
        <v>2.2855308195727508E-5</v>
      </c>
      <c r="I2" s="3" t="s">
        <v>4</v>
      </c>
      <c r="J2" s="2">
        <v>5.7645600000000004E-4</v>
      </c>
      <c r="L2" s="1"/>
    </row>
    <row r="3" spans="1:12" x14ac:dyDescent="0.2">
      <c r="A3" s="2">
        <v>2</v>
      </c>
      <c r="B3" s="2">
        <v>5</v>
      </c>
      <c r="C3" s="2">
        <v>0.28927999999999998</v>
      </c>
      <c r="D3" s="2">
        <v>0.28352899999999998</v>
      </c>
      <c r="E3" s="2">
        <f t="shared" ref="E3:E9" si="0">(C3-D3)^2</f>
        <v>3.3074001000000073E-5</v>
      </c>
      <c r="F3" s="2">
        <f t="shared" ref="F3:F9" si="1" xml:space="preserve"> $J$2 * (B3 + 273)^2 - $J$3 * (B3 + 273) + $J$4</f>
        <v>0.28344950400000357</v>
      </c>
      <c r="G3" s="2">
        <f t="shared" ref="G3:G9" si="2">(C3-F3)^2</f>
        <v>3.3994683605974135E-5</v>
      </c>
      <c r="I3" s="3" t="s">
        <v>5</v>
      </c>
      <c r="J3" s="2">
        <v>0.30704199999999998</v>
      </c>
      <c r="L3" s="1"/>
    </row>
    <row r="4" spans="1:12" x14ac:dyDescent="0.2">
      <c r="A4" s="2">
        <v>3</v>
      </c>
      <c r="B4" s="2">
        <v>6</v>
      </c>
      <c r="C4" s="2">
        <v>0.28231899999999999</v>
      </c>
      <c r="D4" s="2">
        <v>0.29757299999999998</v>
      </c>
      <c r="E4" s="2">
        <f t="shared" si="0"/>
        <v>2.3268451599999968E-4</v>
      </c>
      <c r="F4" s="2">
        <f t="shared" si="1"/>
        <v>0.29749349600000841</v>
      </c>
      <c r="G4" s="2">
        <f t="shared" si="2"/>
        <v>2.3026532885427151E-4</v>
      </c>
      <c r="I4" s="3" t="s">
        <v>7</v>
      </c>
      <c r="J4" s="2">
        <v>41.090299999999999</v>
      </c>
      <c r="L4" s="1"/>
    </row>
    <row r="5" spans="1:12" x14ac:dyDescent="0.2">
      <c r="A5" s="2">
        <v>4</v>
      </c>
      <c r="B5" s="2">
        <v>9.1</v>
      </c>
      <c r="C5" s="2">
        <v>0.36460199999999998</v>
      </c>
      <c r="D5" s="2">
        <v>0.34843800000000003</v>
      </c>
      <c r="E5" s="2">
        <f t="shared" si="0"/>
        <v>2.6127489599999857E-4</v>
      </c>
      <c r="F5" s="2">
        <f t="shared" si="1"/>
        <v>0.3483566269600189</v>
      </c>
      <c r="G5" s="2">
        <f t="shared" si="2"/>
        <v>2.6391214520814416E-4</v>
      </c>
      <c r="L5" s="1"/>
    </row>
    <row r="6" spans="1:12" x14ac:dyDescent="0.2">
      <c r="A6" s="2">
        <v>9</v>
      </c>
      <c r="B6" s="2">
        <v>14.4</v>
      </c>
      <c r="C6" s="2">
        <v>0.461003</v>
      </c>
      <c r="D6" s="2">
        <v>0.461063</v>
      </c>
      <c r="E6" s="2">
        <f t="shared" si="0"/>
        <v>3.6000000000005393E-9</v>
      </c>
      <c r="F6" s="2">
        <f t="shared" si="1"/>
        <v>0.46097999456000593</v>
      </c>
      <c r="G6" s="2">
        <f t="shared" si="2"/>
        <v>5.292502693203677E-10</v>
      </c>
      <c r="L6" s="1"/>
    </row>
    <row r="7" spans="1:12" x14ac:dyDescent="0.2">
      <c r="A7" s="2">
        <v>10</v>
      </c>
      <c r="B7" s="2">
        <v>11.5</v>
      </c>
      <c r="C7" s="2">
        <v>0.38868799999999998</v>
      </c>
      <c r="D7" s="2">
        <v>0.395426</v>
      </c>
      <c r="E7" s="2">
        <f t="shared" si="0"/>
        <v>4.5400644000000292E-5</v>
      </c>
      <c r="F7" s="2">
        <f t="shared" si="1"/>
        <v>0.39534375400000243</v>
      </c>
      <c r="G7" s="2">
        <f t="shared" si="2"/>
        <v>4.4299061308548696E-5</v>
      </c>
      <c r="L7" s="1"/>
    </row>
    <row r="8" spans="1:12" x14ac:dyDescent="0.2">
      <c r="A8" s="2">
        <v>11</v>
      </c>
      <c r="B8" s="2">
        <v>6.6</v>
      </c>
      <c r="C8" s="2">
        <v>0.30786400000000003</v>
      </c>
      <c r="D8" s="2">
        <v>0.30655300000000002</v>
      </c>
      <c r="E8" s="2">
        <f t="shared" si="0"/>
        <v>1.7187210000000173E-6</v>
      </c>
      <c r="F8" s="2">
        <f t="shared" si="1"/>
        <v>0.30647328896000658</v>
      </c>
      <c r="G8" s="2">
        <f t="shared" si="2"/>
        <v>1.9340771967596409E-6</v>
      </c>
      <c r="L8" s="1"/>
    </row>
    <row r="9" spans="1:12" x14ac:dyDescent="0.2">
      <c r="A9" s="2">
        <v>12</v>
      </c>
      <c r="B9" s="2">
        <v>2.1</v>
      </c>
      <c r="C9" s="2">
        <v>0.25300600000000001</v>
      </c>
      <c r="D9" s="2">
        <v>0.24932000000000001</v>
      </c>
      <c r="E9" s="2">
        <f t="shared" si="0"/>
        <v>1.3586595999999961E-5</v>
      </c>
      <c r="F9" s="2">
        <f t="shared" si="1"/>
        <v>0.24924164456000852</v>
      </c>
      <c r="G9" s="2">
        <f t="shared" si="2"/>
        <v>1.4170371878593484E-5</v>
      </c>
      <c r="L9" s="1"/>
    </row>
    <row r="10" spans="1:12" x14ac:dyDescent="0.2">
      <c r="A10" s="3" t="s">
        <v>11</v>
      </c>
      <c r="B10" s="2"/>
      <c r="C10" s="2"/>
      <c r="D10" s="2"/>
      <c r="E10" s="2">
        <f>SUM(E2:E9)</f>
        <v>6.1136257399999842E-4</v>
      </c>
      <c r="F10" s="2"/>
      <c r="G10" s="2">
        <f>SUM(G2:G9)</f>
        <v>6.1143150549828836E-4</v>
      </c>
      <c r="L10" s="1"/>
    </row>
    <row r="11" spans="1:12" x14ac:dyDescent="0.2">
      <c r="G11" s="1"/>
      <c r="L11" s="1"/>
    </row>
    <row r="12" spans="1:12" x14ac:dyDescent="0.2">
      <c r="G12" s="1"/>
      <c r="L12" s="1"/>
    </row>
    <row r="13" spans="1:12" x14ac:dyDescent="0.2">
      <c r="A13" s="3" t="s">
        <v>6</v>
      </c>
      <c r="B13" s="3" t="s">
        <v>1</v>
      </c>
      <c r="C13" s="3" t="s">
        <v>3</v>
      </c>
      <c r="G13" s="1"/>
      <c r="L13" s="1"/>
    </row>
    <row r="14" spans="1:12" x14ac:dyDescent="0.2">
      <c r="B14" s="2">
        <v>0</v>
      </c>
      <c r="C14" s="2">
        <f xml:space="preserve"> $J$2 * (B14 + 273)^2 - $J$3 * (B14 + 273) + $J$4</f>
        <v>0.23052322400000946</v>
      </c>
    </row>
    <row r="15" spans="1:12" x14ac:dyDescent="0.2">
      <c r="B15" s="2">
        <v>0.1</v>
      </c>
      <c r="C15" s="2">
        <f t="shared" ref="C15:C78" si="3" xml:space="preserve"> $J$2 * (B15 + 273)^2 - $J$3 * (B15 + 273) + $J$4</f>
        <v>0.23129928616000228</v>
      </c>
    </row>
    <row r="16" spans="1:12" x14ac:dyDescent="0.2">
      <c r="B16" s="2">
        <v>0.2</v>
      </c>
      <c r="C16" s="2">
        <f t="shared" si="3"/>
        <v>0.2320868774399969</v>
      </c>
    </row>
    <row r="17" spans="2:3" x14ac:dyDescent="0.2">
      <c r="B17" s="2">
        <v>0.3</v>
      </c>
      <c r="C17" s="2">
        <f t="shared" si="3"/>
        <v>0.23288599784000041</v>
      </c>
    </row>
    <row r="18" spans="2:3" x14ac:dyDescent="0.2">
      <c r="B18" s="2">
        <v>0.4</v>
      </c>
      <c r="C18" s="2">
        <f t="shared" si="3"/>
        <v>0.23369664736000573</v>
      </c>
    </row>
    <row r="19" spans="2:3" x14ac:dyDescent="0.2">
      <c r="B19" s="2">
        <v>0.5</v>
      </c>
      <c r="C19" s="2">
        <f t="shared" si="3"/>
        <v>0.23451882600001284</v>
      </c>
    </row>
    <row r="20" spans="2:3" x14ac:dyDescent="0.2">
      <c r="B20" s="2">
        <v>0.6</v>
      </c>
      <c r="C20" s="2">
        <f t="shared" si="3"/>
        <v>0.23535253376000043</v>
      </c>
    </row>
    <row r="21" spans="2:3" x14ac:dyDescent="0.2">
      <c r="B21" s="2">
        <v>0.7</v>
      </c>
      <c r="C21" s="2">
        <f t="shared" si="3"/>
        <v>0.23619777064000402</v>
      </c>
    </row>
    <row r="22" spans="2:3" x14ac:dyDescent="0.2">
      <c r="B22" s="2">
        <v>0.8</v>
      </c>
      <c r="C22" s="2">
        <f t="shared" si="3"/>
        <v>0.23705453664000942</v>
      </c>
    </row>
    <row r="23" spans="2:3" x14ac:dyDescent="0.2">
      <c r="B23" s="2">
        <v>0.9</v>
      </c>
      <c r="C23" s="2">
        <f t="shared" si="3"/>
        <v>0.2379228317600095</v>
      </c>
    </row>
    <row r="24" spans="2:3" x14ac:dyDescent="0.2">
      <c r="B24" s="2">
        <v>1</v>
      </c>
      <c r="C24" s="2">
        <f t="shared" si="3"/>
        <v>0.23880265600000428</v>
      </c>
    </row>
    <row r="25" spans="2:3" x14ac:dyDescent="0.2">
      <c r="B25" s="2">
        <v>1.1000000000000001</v>
      </c>
      <c r="C25" s="2">
        <f t="shared" si="3"/>
        <v>0.23969400936000795</v>
      </c>
    </row>
    <row r="26" spans="2:3" x14ac:dyDescent="0.2">
      <c r="B26" s="2">
        <v>1.2</v>
      </c>
      <c r="C26" s="2">
        <f t="shared" si="3"/>
        <v>0.24059689184000632</v>
      </c>
    </row>
    <row r="27" spans="2:3" x14ac:dyDescent="0.2">
      <c r="B27" s="2">
        <v>1.3</v>
      </c>
      <c r="C27" s="2">
        <f t="shared" si="3"/>
        <v>0.24151130344001359</v>
      </c>
    </row>
    <row r="28" spans="2:3" x14ac:dyDescent="0.2">
      <c r="B28" s="2">
        <v>1.4</v>
      </c>
      <c r="C28" s="2">
        <f t="shared" si="3"/>
        <v>0.24243724416000845</v>
      </c>
    </row>
    <row r="29" spans="2:3" x14ac:dyDescent="0.2">
      <c r="B29" s="2">
        <v>1.5</v>
      </c>
      <c r="C29" s="2">
        <f t="shared" si="3"/>
        <v>0.2433747140000051</v>
      </c>
    </row>
    <row r="30" spans="2:3" x14ac:dyDescent="0.2">
      <c r="B30" s="2">
        <v>1.6</v>
      </c>
      <c r="C30" s="2">
        <f t="shared" si="3"/>
        <v>0.24432371296001065</v>
      </c>
    </row>
    <row r="31" spans="2:3" x14ac:dyDescent="0.2">
      <c r="B31" s="2">
        <v>1.7</v>
      </c>
      <c r="C31" s="2">
        <f t="shared" si="3"/>
        <v>0.2452842410400109</v>
      </c>
    </row>
    <row r="32" spans="2:3" x14ac:dyDescent="0.2">
      <c r="B32" s="2">
        <v>1.8</v>
      </c>
      <c r="C32" s="2">
        <f t="shared" si="3"/>
        <v>0.24625629824001294</v>
      </c>
    </row>
    <row r="33" spans="2:3" x14ac:dyDescent="0.2">
      <c r="B33" s="2">
        <v>1.9</v>
      </c>
      <c r="C33" s="2">
        <f t="shared" si="3"/>
        <v>0.24723988456000257</v>
      </c>
    </row>
    <row r="34" spans="2:3" x14ac:dyDescent="0.2">
      <c r="B34" s="2">
        <v>2</v>
      </c>
      <c r="C34" s="2">
        <f t="shared" si="3"/>
        <v>0.2482350000000082</v>
      </c>
    </row>
    <row r="35" spans="2:3" x14ac:dyDescent="0.2">
      <c r="B35" s="2">
        <v>2.1</v>
      </c>
      <c r="C35" s="2">
        <f t="shared" si="3"/>
        <v>0.24924164456000852</v>
      </c>
    </row>
    <row r="36" spans="2:3" x14ac:dyDescent="0.2">
      <c r="B36" s="2">
        <v>2.2000000000000002</v>
      </c>
      <c r="C36" s="2">
        <f t="shared" si="3"/>
        <v>0.25025981824001065</v>
      </c>
    </row>
    <row r="37" spans="2:3" x14ac:dyDescent="0.2">
      <c r="B37" s="2">
        <v>2.2999999999999998</v>
      </c>
      <c r="C37" s="2">
        <f t="shared" si="3"/>
        <v>0.25128952104000746</v>
      </c>
    </row>
    <row r="38" spans="2:3" x14ac:dyDescent="0.2">
      <c r="B38" s="2">
        <v>2.4</v>
      </c>
      <c r="C38" s="2">
        <f t="shared" si="3"/>
        <v>0.25233075296000607</v>
      </c>
    </row>
    <row r="39" spans="2:3" x14ac:dyDescent="0.2">
      <c r="B39" s="2">
        <v>2.5</v>
      </c>
      <c r="C39" s="2">
        <f t="shared" si="3"/>
        <v>0.25338351400000647</v>
      </c>
    </row>
    <row r="40" spans="2:3" x14ac:dyDescent="0.2">
      <c r="B40" s="2">
        <v>2.6</v>
      </c>
      <c r="C40" s="2">
        <f t="shared" si="3"/>
        <v>0.25444780416001578</v>
      </c>
    </row>
    <row r="41" spans="2:3" x14ac:dyDescent="0.2">
      <c r="B41" s="2">
        <v>2.7</v>
      </c>
      <c r="C41" s="2">
        <f t="shared" si="3"/>
        <v>0.25552362344001267</v>
      </c>
    </row>
    <row r="42" spans="2:3" x14ac:dyDescent="0.2">
      <c r="B42" s="2">
        <v>2.8</v>
      </c>
      <c r="C42" s="2">
        <f t="shared" si="3"/>
        <v>0.25661097183999715</v>
      </c>
    </row>
    <row r="43" spans="2:3" x14ac:dyDescent="0.2">
      <c r="B43" s="2">
        <v>2.9</v>
      </c>
      <c r="C43" s="2">
        <f t="shared" si="3"/>
        <v>0.25770984936000474</v>
      </c>
    </row>
    <row r="44" spans="2:3" x14ac:dyDescent="0.2">
      <c r="B44" s="2">
        <v>3</v>
      </c>
      <c r="C44" s="2">
        <f t="shared" si="3"/>
        <v>0.25882025600000702</v>
      </c>
    </row>
    <row r="45" spans="2:3" x14ac:dyDescent="0.2">
      <c r="B45" s="2">
        <v>3.1</v>
      </c>
      <c r="C45" s="2">
        <f t="shared" si="3"/>
        <v>0.2599421917600111</v>
      </c>
    </row>
    <row r="46" spans="2:3" x14ac:dyDescent="0.2">
      <c r="B46" s="2">
        <v>3.2</v>
      </c>
      <c r="C46" s="2">
        <f t="shared" si="3"/>
        <v>0.26107565663999566</v>
      </c>
    </row>
    <row r="47" spans="2:3" x14ac:dyDescent="0.2">
      <c r="B47" s="2">
        <v>3.3</v>
      </c>
      <c r="C47" s="2">
        <f t="shared" si="3"/>
        <v>0.26222065064000333</v>
      </c>
    </row>
    <row r="48" spans="2:3" x14ac:dyDescent="0.2">
      <c r="B48" s="2">
        <v>3.4</v>
      </c>
      <c r="C48" s="2">
        <f t="shared" si="3"/>
        <v>0.26337717376001279</v>
      </c>
    </row>
    <row r="49" spans="2:3" x14ac:dyDescent="0.2">
      <c r="B49" s="2">
        <v>3.5</v>
      </c>
      <c r="C49" s="2">
        <f t="shared" si="3"/>
        <v>0.26454522600000985</v>
      </c>
    </row>
    <row r="50" spans="2:3" x14ac:dyDescent="0.2">
      <c r="B50" s="2">
        <v>3.6</v>
      </c>
      <c r="C50" s="2">
        <f t="shared" si="3"/>
        <v>0.26572480736000159</v>
      </c>
    </row>
    <row r="51" spans="2:3" x14ac:dyDescent="0.2">
      <c r="B51" s="2">
        <v>3.7</v>
      </c>
      <c r="C51" s="2">
        <f t="shared" si="3"/>
        <v>0.26691591784000934</v>
      </c>
    </row>
    <row r="52" spans="2:3" x14ac:dyDescent="0.2">
      <c r="B52" s="2">
        <v>3.8</v>
      </c>
      <c r="C52" s="2">
        <f t="shared" si="3"/>
        <v>0.26811855744000468</v>
      </c>
    </row>
    <row r="53" spans="2:3" x14ac:dyDescent="0.2">
      <c r="B53" s="2">
        <v>3.9</v>
      </c>
      <c r="C53" s="2">
        <f t="shared" si="3"/>
        <v>0.26933272616000892</v>
      </c>
    </row>
    <row r="54" spans="2:3" x14ac:dyDescent="0.2">
      <c r="B54" s="2">
        <v>4</v>
      </c>
      <c r="C54" s="2">
        <f t="shared" si="3"/>
        <v>0.27055842400001495</v>
      </c>
    </row>
    <row r="55" spans="2:3" x14ac:dyDescent="0.2">
      <c r="B55" s="2">
        <v>4.0999999999999996</v>
      </c>
      <c r="C55" s="2">
        <f t="shared" si="3"/>
        <v>0.27179565096000857</v>
      </c>
    </row>
    <row r="56" spans="2:3" x14ac:dyDescent="0.2">
      <c r="B56" s="2">
        <v>4.2</v>
      </c>
      <c r="C56" s="2">
        <f t="shared" si="3"/>
        <v>0.27304440704000399</v>
      </c>
    </row>
    <row r="57" spans="2:3" x14ac:dyDescent="0.2">
      <c r="B57" s="2">
        <v>4.3</v>
      </c>
      <c r="C57" s="2">
        <f t="shared" si="3"/>
        <v>0.27430469224000831</v>
      </c>
    </row>
    <row r="58" spans="2:3" x14ac:dyDescent="0.2">
      <c r="B58" s="2">
        <v>4.4000000000000004</v>
      </c>
      <c r="C58" s="2">
        <f t="shared" si="3"/>
        <v>0.27557650656000732</v>
      </c>
    </row>
    <row r="59" spans="2:3" x14ac:dyDescent="0.2">
      <c r="B59" s="2">
        <v>4.5</v>
      </c>
      <c r="C59" s="2">
        <f t="shared" si="3"/>
        <v>0.27685985000000102</v>
      </c>
    </row>
    <row r="60" spans="2:3" x14ac:dyDescent="0.2">
      <c r="B60" s="2">
        <v>4.5999999999999996</v>
      </c>
      <c r="C60" s="2">
        <f t="shared" si="3"/>
        <v>0.27815472256000362</v>
      </c>
    </row>
    <row r="61" spans="2:3" x14ac:dyDescent="0.2">
      <c r="B61" s="2">
        <v>4.7</v>
      </c>
      <c r="C61" s="2">
        <f t="shared" si="3"/>
        <v>0.27946112424000802</v>
      </c>
    </row>
    <row r="62" spans="2:3" x14ac:dyDescent="0.2">
      <c r="B62" s="2">
        <v>4.8</v>
      </c>
      <c r="C62" s="2">
        <f t="shared" si="3"/>
        <v>0.28077905504001421</v>
      </c>
    </row>
    <row r="63" spans="2:3" x14ac:dyDescent="0.2">
      <c r="B63" s="2">
        <v>4.9000000000000004</v>
      </c>
      <c r="C63" s="2">
        <f t="shared" si="3"/>
        <v>0.2821085149600151</v>
      </c>
    </row>
    <row r="64" spans="2:3" x14ac:dyDescent="0.2">
      <c r="B64" s="2">
        <v>5</v>
      </c>
      <c r="C64" s="2">
        <f t="shared" si="3"/>
        <v>0.28344950400000357</v>
      </c>
    </row>
    <row r="65" spans="2:3" x14ac:dyDescent="0.2">
      <c r="B65" s="2">
        <v>5.0999999999999996</v>
      </c>
      <c r="C65" s="2">
        <f t="shared" si="3"/>
        <v>0.28480202216000805</v>
      </c>
    </row>
    <row r="66" spans="2:3" x14ac:dyDescent="0.2">
      <c r="B66" s="2">
        <v>5.2</v>
      </c>
      <c r="C66" s="2">
        <f t="shared" si="3"/>
        <v>0.28616606944000722</v>
      </c>
    </row>
    <row r="67" spans="2:3" x14ac:dyDescent="0.2">
      <c r="B67" s="2">
        <v>5.3</v>
      </c>
      <c r="C67" s="2">
        <f t="shared" si="3"/>
        <v>0.28754164583999398</v>
      </c>
    </row>
    <row r="68" spans="2:3" x14ac:dyDescent="0.2">
      <c r="B68" s="2">
        <v>5.4</v>
      </c>
      <c r="C68" s="2">
        <f t="shared" si="3"/>
        <v>0.28892875135999674</v>
      </c>
    </row>
    <row r="69" spans="2:3" x14ac:dyDescent="0.2">
      <c r="B69" s="2">
        <v>5.5</v>
      </c>
      <c r="C69" s="2">
        <f t="shared" si="3"/>
        <v>0.2903273860000084</v>
      </c>
    </row>
    <row r="70" spans="2:3" x14ac:dyDescent="0.2">
      <c r="B70" s="2">
        <v>5.6</v>
      </c>
      <c r="C70" s="2">
        <f t="shared" si="3"/>
        <v>0.29173754976000765</v>
      </c>
    </row>
    <row r="71" spans="2:3" x14ac:dyDescent="0.2">
      <c r="B71" s="2">
        <v>5.7</v>
      </c>
      <c r="C71" s="2">
        <f t="shared" si="3"/>
        <v>0.2931592426400087</v>
      </c>
    </row>
    <row r="72" spans="2:3" x14ac:dyDescent="0.2">
      <c r="B72" s="2">
        <v>5.8</v>
      </c>
      <c r="C72" s="2">
        <f t="shared" si="3"/>
        <v>0.29459246463999733</v>
      </c>
    </row>
    <row r="73" spans="2:3" x14ac:dyDescent="0.2">
      <c r="B73" s="2">
        <v>5.9</v>
      </c>
      <c r="C73" s="2">
        <f t="shared" si="3"/>
        <v>0.29603721576000908</v>
      </c>
    </row>
    <row r="74" spans="2:3" x14ac:dyDescent="0.2">
      <c r="B74" s="2">
        <v>6</v>
      </c>
      <c r="C74" s="2">
        <f t="shared" si="3"/>
        <v>0.29749349600000841</v>
      </c>
    </row>
    <row r="75" spans="2:3" x14ac:dyDescent="0.2">
      <c r="B75" s="2">
        <v>6.1</v>
      </c>
      <c r="C75" s="2">
        <f t="shared" si="3"/>
        <v>0.29896130536001664</v>
      </c>
    </row>
    <row r="76" spans="2:3" x14ac:dyDescent="0.2">
      <c r="B76" s="2">
        <v>6.2</v>
      </c>
      <c r="C76" s="2">
        <f t="shared" si="3"/>
        <v>0.30044064384000535</v>
      </c>
    </row>
    <row r="77" spans="2:3" x14ac:dyDescent="0.2">
      <c r="B77" s="2">
        <v>6.3</v>
      </c>
      <c r="C77" s="2">
        <f t="shared" si="3"/>
        <v>0.30193151144000296</v>
      </c>
    </row>
    <row r="78" spans="2:3" x14ac:dyDescent="0.2">
      <c r="B78" s="2">
        <v>6.4</v>
      </c>
      <c r="C78" s="2">
        <f t="shared" si="3"/>
        <v>0.30343390816000237</v>
      </c>
    </row>
    <row r="79" spans="2:3" x14ac:dyDescent="0.2">
      <c r="B79" s="2">
        <v>6.5</v>
      </c>
      <c r="C79" s="2">
        <f t="shared" ref="C79:C142" si="4" xml:space="preserve"> $J$2 * (B79 + 273)^2 - $J$3 * (B79 + 273) + $J$4</f>
        <v>0.30494783400001069</v>
      </c>
    </row>
    <row r="80" spans="2:3" x14ac:dyDescent="0.2">
      <c r="B80" s="2">
        <v>6.6</v>
      </c>
      <c r="C80" s="2">
        <f t="shared" si="4"/>
        <v>0.30647328896000658</v>
      </c>
    </row>
    <row r="81" spans="2:3" x14ac:dyDescent="0.2">
      <c r="B81" s="2">
        <v>6.7</v>
      </c>
      <c r="C81" s="2">
        <f t="shared" si="4"/>
        <v>0.30801027304000428</v>
      </c>
    </row>
    <row r="82" spans="2:3" x14ac:dyDescent="0.2">
      <c r="B82" s="2">
        <v>6.8</v>
      </c>
      <c r="C82" s="2">
        <f t="shared" si="4"/>
        <v>0.30955878624001087</v>
      </c>
    </row>
    <row r="83" spans="2:3" x14ac:dyDescent="0.2">
      <c r="B83" s="2">
        <v>6.9</v>
      </c>
      <c r="C83" s="2">
        <f t="shared" si="4"/>
        <v>0.31111882856000506</v>
      </c>
    </row>
    <row r="84" spans="2:3" x14ac:dyDescent="0.2">
      <c r="B84" s="2">
        <v>7</v>
      </c>
      <c r="C84" s="2">
        <f t="shared" si="4"/>
        <v>0.31269040000001525</v>
      </c>
    </row>
    <row r="85" spans="2:3" x14ac:dyDescent="0.2">
      <c r="B85" s="2">
        <v>7.1</v>
      </c>
      <c r="C85" s="2">
        <f t="shared" si="4"/>
        <v>0.31427350055999881</v>
      </c>
    </row>
    <row r="86" spans="2:3" x14ac:dyDescent="0.2">
      <c r="B86" s="2">
        <v>7.2</v>
      </c>
      <c r="C86" s="2">
        <f t="shared" si="4"/>
        <v>0.31586813024000548</v>
      </c>
    </row>
    <row r="87" spans="2:3" x14ac:dyDescent="0.2">
      <c r="B87" s="2">
        <v>7.3</v>
      </c>
      <c r="C87" s="2">
        <f t="shared" si="4"/>
        <v>0.31747428904001396</v>
      </c>
    </row>
    <row r="88" spans="2:3" x14ac:dyDescent="0.2">
      <c r="B88" s="2">
        <v>7.4</v>
      </c>
      <c r="C88" s="2">
        <f t="shared" si="4"/>
        <v>0.31909197696001002</v>
      </c>
    </row>
    <row r="89" spans="2:3" x14ac:dyDescent="0.2">
      <c r="B89" s="2">
        <v>7.5</v>
      </c>
      <c r="C89" s="2">
        <f t="shared" si="4"/>
        <v>0.32072119400000076</v>
      </c>
    </row>
    <row r="90" spans="2:3" x14ac:dyDescent="0.2">
      <c r="B90" s="2">
        <v>7.6</v>
      </c>
      <c r="C90" s="2">
        <f t="shared" si="4"/>
        <v>0.32236194016000752</v>
      </c>
    </row>
    <row r="91" spans="2:3" x14ac:dyDescent="0.2">
      <c r="B91" s="2">
        <v>7.7</v>
      </c>
      <c r="C91" s="2">
        <f t="shared" si="4"/>
        <v>0.32401421544000186</v>
      </c>
    </row>
    <row r="92" spans="2:3" x14ac:dyDescent="0.2">
      <c r="B92" s="2">
        <v>7.8</v>
      </c>
      <c r="C92" s="2">
        <f t="shared" si="4"/>
        <v>0.32567801984000511</v>
      </c>
    </row>
    <row r="93" spans="2:3" x14ac:dyDescent="0.2">
      <c r="B93" s="2">
        <v>7.9</v>
      </c>
      <c r="C93" s="2">
        <f t="shared" si="4"/>
        <v>0.32735335336001015</v>
      </c>
    </row>
    <row r="94" spans="2:3" x14ac:dyDescent="0.2">
      <c r="B94" s="2">
        <v>8</v>
      </c>
      <c r="C94" s="2">
        <f t="shared" si="4"/>
        <v>0.32904021600000277</v>
      </c>
    </row>
    <row r="95" spans="2:3" x14ac:dyDescent="0.2">
      <c r="B95" s="2">
        <v>8.1</v>
      </c>
      <c r="C95" s="2">
        <f t="shared" si="4"/>
        <v>0.3307386077600043</v>
      </c>
    </row>
    <row r="96" spans="2:3" x14ac:dyDescent="0.2">
      <c r="B96" s="2">
        <v>8.1999999999999993</v>
      </c>
      <c r="C96" s="2">
        <f t="shared" si="4"/>
        <v>0.33244852864000762</v>
      </c>
    </row>
    <row r="97" spans="2:3" x14ac:dyDescent="0.2">
      <c r="B97" s="2">
        <v>8.3000000000000007</v>
      </c>
      <c r="C97" s="2">
        <f t="shared" si="4"/>
        <v>0.33416997864001274</v>
      </c>
    </row>
    <row r="98" spans="2:3" x14ac:dyDescent="0.2">
      <c r="B98" s="2">
        <v>8.4</v>
      </c>
      <c r="C98" s="2">
        <f t="shared" si="4"/>
        <v>0.33590295776000545</v>
      </c>
    </row>
    <row r="99" spans="2:3" x14ac:dyDescent="0.2">
      <c r="B99" s="2">
        <v>8.5</v>
      </c>
      <c r="C99" s="2">
        <f t="shared" si="4"/>
        <v>0.33764746600000706</v>
      </c>
    </row>
    <row r="100" spans="2:3" x14ac:dyDescent="0.2">
      <c r="B100" s="2">
        <v>8.6</v>
      </c>
      <c r="C100" s="2">
        <f t="shared" si="4"/>
        <v>0.33940350336001046</v>
      </c>
    </row>
    <row r="101" spans="2:3" x14ac:dyDescent="0.2">
      <c r="B101" s="2">
        <v>8.6999999999999993</v>
      </c>
      <c r="C101" s="2">
        <f t="shared" si="4"/>
        <v>0.34117106984001566</v>
      </c>
    </row>
    <row r="102" spans="2:3" x14ac:dyDescent="0.2">
      <c r="B102" s="2">
        <v>8.8000000000000007</v>
      </c>
      <c r="C102" s="2">
        <f t="shared" si="4"/>
        <v>0.34295016544000134</v>
      </c>
    </row>
    <row r="103" spans="2:3" x14ac:dyDescent="0.2">
      <c r="B103" s="2">
        <v>8.9</v>
      </c>
      <c r="C103" s="2">
        <f t="shared" si="4"/>
        <v>0.34474079016000303</v>
      </c>
    </row>
    <row r="104" spans="2:3" x14ac:dyDescent="0.2">
      <c r="B104" s="2">
        <v>9</v>
      </c>
      <c r="C104" s="2">
        <f t="shared" si="4"/>
        <v>0.34654294400000651</v>
      </c>
    </row>
    <row r="105" spans="2:3" x14ac:dyDescent="0.2">
      <c r="B105" s="2">
        <v>9.1</v>
      </c>
      <c r="C105" s="2">
        <f t="shared" si="4"/>
        <v>0.3483566269600189</v>
      </c>
    </row>
    <row r="106" spans="2:3" x14ac:dyDescent="0.2">
      <c r="B106" s="2">
        <v>9.1999999999999993</v>
      </c>
      <c r="C106" s="2">
        <f t="shared" si="4"/>
        <v>0.35018183904001177</v>
      </c>
    </row>
    <row r="107" spans="2:3" x14ac:dyDescent="0.2">
      <c r="B107" s="2">
        <v>9.3000000000000007</v>
      </c>
      <c r="C107" s="2">
        <f t="shared" si="4"/>
        <v>0.35201858024000643</v>
      </c>
    </row>
    <row r="108" spans="2:3" x14ac:dyDescent="0.2">
      <c r="B108" s="2">
        <v>9.4</v>
      </c>
      <c r="C108" s="2">
        <f t="shared" si="4"/>
        <v>0.35386685056000289</v>
      </c>
    </row>
    <row r="109" spans="2:3" x14ac:dyDescent="0.2">
      <c r="B109" s="2">
        <v>9.5</v>
      </c>
      <c r="C109" s="2">
        <f t="shared" si="4"/>
        <v>0.35572665000000825</v>
      </c>
    </row>
    <row r="110" spans="2:3" x14ac:dyDescent="0.2">
      <c r="B110" s="2">
        <v>9.6</v>
      </c>
      <c r="C110" s="2">
        <f t="shared" si="4"/>
        <v>0.35759797856001541</v>
      </c>
    </row>
    <row r="111" spans="2:3" x14ac:dyDescent="0.2">
      <c r="B111" s="2">
        <v>9.6999999999999993</v>
      </c>
      <c r="C111" s="2">
        <f t="shared" si="4"/>
        <v>0.35948083624000304</v>
      </c>
    </row>
    <row r="112" spans="2:3" x14ac:dyDescent="0.2">
      <c r="B112" s="2">
        <v>9.8000000000000007</v>
      </c>
      <c r="C112" s="2">
        <f t="shared" si="4"/>
        <v>0.36137522304000669</v>
      </c>
    </row>
    <row r="113" spans="2:3" x14ac:dyDescent="0.2">
      <c r="B113" s="2">
        <v>9.9</v>
      </c>
      <c r="C113" s="2">
        <f t="shared" si="4"/>
        <v>0.36328113896000502</v>
      </c>
    </row>
    <row r="114" spans="2:3" x14ac:dyDescent="0.2">
      <c r="B114" s="2">
        <v>10</v>
      </c>
      <c r="C114" s="2">
        <f t="shared" si="4"/>
        <v>0.36519858400001226</v>
      </c>
    </row>
    <row r="115" spans="2:3" x14ac:dyDescent="0.2">
      <c r="B115" s="2">
        <v>10.1</v>
      </c>
      <c r="C115" s="2">
        <f t="shared" si="4"/>
        <v>0.36712755816000708</v>
      </c>
    </row>
    <row r="116" spans="2:3" x14ac:dyDescent="0.2">
      <c r="B116" s="2">
        <v>10.199999999999999</v>
      </c>
      <c r="C116" s="2">
        <f t="shared" si="4"/>
        <v>0.3690680614400037</v>
      </c>
    </row>
    <row r="117" spans="2:3" x14ac:dyDescent="0.2">
      <c r="B117" s="2">
        <v>10.3</v>
      </c>
      <c r="C117" s="2">
        <f t="shared" si="4"/>
        <v>0.37102009384000212</v>
      </c>
    </row>
    <row r="118" spans="2:3" x14ac:dyDescent="0.2">
      <c r="B118" s="2">
        <v>10.4</v>
      </c>
      <c r="C118" s="2">
        <f t="shared" si="4"/>
        <v>0.37298365536000944</v>
      </c>
    </row>
    <row r="119" spans="2:3" x14ac:dyDescent="0.2">
      <c r="B119" s="2">
        <v>10.5</v>
      </c>
      <c r="C119" s="2">
        <f t="shared" si="4"/>
        <v>0.37495874600001144</v>
      </c>
    </row>
    <row r="120" spans="2:3" x14ac:dyDescent="0.2">
      <c r="B120" s="2">
        <v>10.6</v>
      </c>
      <c r="C120" s="2">
        <f t="shared" si="4"/>
        <v>0.37694536576000104</v>
      </c>
    </row>
    <row r="121" spans="2:3" x14ac:dyDescent="0.2">
      <c r="B121" s="2">
        <v>10.7</v>
      </c>
      <c r="C121" s="2">
        <f t="shared" si="4"/>
        <v>0.37894351463999953</v>
      </c>
    </row>
    <row r="122" spans="2:3" x14ac:dyDescent="0.2">
      <c r="B122" s="2">
        <v>10.8</v>
      </c>
      <c r="C122" s="2">
        <f t="shared" si="4"/>
        <v>0.38095319264000693</v>
      </c>
    </row>
    <row r="123" spans="2:3" x14ac:dyDescent="0.2">
      <c r="B123" s="2">
        <v>10.9</v>
      </c>
      <c r="C123" s="2">
        <f t="shared" si="4"/>
        <v>0.38297439976001613</v>
      </c>
    </row>
    <row r="124" spans="2:3" x14ac:dyDescent="0.2">
      <c r="B124" s="2">
        <v>11</v>
      </c>
      <c r="C124" s="2">
        <f t="shared" si="4"/>
        <v>0.3850071360000058</v>
      </c>
    </row>
    <row r="125" spans="2:3" x14ac:dyDescent="0.2">
      <c r="B125" s="2">
        <v>11.1</v>
      </c>
      <c r="C125" s="2">
        <f t="shared" si="4"/>
        <v>0.38705140136000438</v>
      </c>
    </row>
    <row r="126" spans="2:3" x14ac:dyDescent="0.2">
      <c r="B126" s="2">
        <v>11.2</v>
      </c>
      <c r="C126" s="2">
        <f t="shared" si="4"/>
        <v>0.38910719584001185</v>
      </c>
    </row>
    <row r="127" spans="2:3" x14ac:dyDescent="0.2">
      <c r="B127" s="2">
        <v>11.3</v>
      </c>
      <c r="C127" s="2">
        <f t="shared" si="4"/>
        <v>0.39117451944001402</v>
      </c>
    </row>
    <row r="128" spans="2:3" x14ac:dyDescent="0.2">
      <c r="B128" s="2">
        <v>11.4</v>
      </c>
      <c r="C128" s="2">
        <f t="shared" si="4"/>
        <v>0.39325337216001088</v>
      </c>
    </row>
    <row r="129" spans="2:3" x14ac:dyDescent="0.2">
      <c r="B129" s="2">
        <v>11.5</v>
      </c>
      <c r="C129" s="2">
        <f t="shared" si="4"/>
        <v>0.39534375400000243</v>
      </c>
    </row>
    <row r="130" spans="2:3" x14ac:dyDescent="0.2">
      <c r="B130" s="2">
        <v>11.6</v>
      </c>
      <c r="C130" s="2">
        <f t="shared" si="4"/>
        <v>0.39744566496000999</v>
      </c>
    </row>
    <row r="131" spans="2:3" x14ac:dyDescent="0.2">
      <c r="B131" s="2">
        <v>11.7</v>
      </c>
      <c r="C131" s="2">
        <f t="shared" si="4"/>
        <v>0.39955910504001224</v>
      </c>
    </row>
    <row r="132" spans="2:3" x14ac:dyDescent="0.2">
      <c r="B132" s="2">
        <v>11.8</v>
      </c>
      <c r="C132" s="2">
        <f t="shared" si="4"/>
        <v>0.40168407424000208</v>
      </c>
    </row>
    <row r="133" spans="2:3" x14ac:dyDescent="0.2">
      <c r="B133" s="2">
        <v>11.9</v>
      </c>
      <c r="C133" s="2">
        <f t="shared" si="4"/>
        <v>0.40382057256000081</v>
      </c>
    </row>
    <row r="134" spans="2:3" x14ac:dyDescent="0.2">
      <c r="B134" s="2">
        <v>12</v>
      </c>
      <c r="C134" s="2">
        <f t="shared" si="4"/>
        <v>0.40596860000000845</v>
      </c>
    </row>
    <row r="135" spans="2:3" x14ac:dyDescent="0.2">
      <c r="B135" s="2">
        <v>12.1</v>
      </c>
      <c r="C135" s="2">
        <f t="shared" si="4"/>
        <v>0.40812815656001078</v>
      </c>
    </row>
    <row r="136" spans="2:3" x14ac:dyDescent="0.2">
      <c r="B136" s="2">
        <v>12.2</v>
      </c>
      <c r="C136" s="2">
        <f t="shared" si="4"/>
        <v>0.41029924224001491</v>
      </c>
    </row>
    <row r="137" spans="2:3" x14ac:dyDescent="0.2">
      <c r="B137" s="2">
        <v>12.3</v>
      </c>
      <c r="C137" s="2">
        <f t="shared" si="4"/>
        <v>0.41248185704000662</v>
      </c>
    </row>
    <row r="138" spans="2:3" x14ac:dyDescent="0.2">
      <c r="B138" s="2">
        <v>12.4</v>
      </c>
      <c r="C138" s="2">
        <f t="shared" si="4"/>
        <v>0.41467600096000723</v>
      </c>
    </row>
    <row r="139" spans="2:3" x14ac:dyDescent="0.2">
      <c r="B139" s="2">
        <v>12.5</v>
      </c>
      <c r="C139" s="2">
        <f t="shared" si="4"/>
        <v>0.41688167400000964</v>
      </c>
    </row>
    <row r="140" spans="2:3" x14ac:dyDescent="0.2">
      <c r="B140" s="2">
        <v>12.6</v>
      </c>
      <c r="C140" s="2">
        <f t="shared" si="4"/>
        <v>0.41909887616001384</v>
      </c>
    </row>
    <row r="141" spans="2:3" x14ac:dyDescent="0.2">
      <c r="B141" s="2">
        <v>12.7</v>
      </c>
      <c r="C141" s="2">
        <f t="shared" si="4"/>
        <v>0.42132760743999853</v>
      </c>
    </row>
    <row r="142" spans="2:3" x14ac:dyDescent="0.2">
      <c r="B142" s="2">
        <v>12.8</v>
      </c>
      <c r="C142" s="2">
        <f t="shared" si="4"/>
        <v>0.42356786783999922</v>
      </c>
    </row>
    <row r="143" spans="2:3" x14ac:dyDescent="0.2">
      <c r="B143" s="2">
        <v>12.9</v>
      </c>
      <c r="C143" s="2">
        <f t="shared" ref="C143:C164" si="5" xml:space="preserve"> $J$2 * (B143 + 273)^2 - $J$3 * (B143 + 273) + $J$4</f>
        <v>0.42581965736000171</v>
      </c>
    </row>
    <row r="144" spans="2:3" x14ac:dyDescent="0.2">
      <c r="B144" s="2">
        <v>13</v>
      </c>
      <c r="C144" s="2">
        <f t="shared" si="5"/>
        <v>0.4280829760000131</v>
      </c>
    </row>
    <row r="145" spans="2:3" x14ac:dyDescent="0.2">
      <c r="B145" s="2">
        <v>13.1</v>
      </c>
      <c r="C145" s="2">
        <f t="shared" si="5"/>
        <v>0.43035782375999787</v>
      </c>
    </row>
    <row r="146" spans="2:3" x14ac:dyDescent="0.2">
      <c r="B146" s="2">
        <v>13.2</v>
      </c>
      <c r="C146" s="2">
        <f t="shared" si="5"/>
        <v>0.43264420063999864</v>
      </c>
    </row>
    <row r="147" spans="2:3" x14ac:dyDescent="0.2">
      <c r="B147" s="2">
        <v>13.3</v>
      </c>
      <c r="C147" s="2">
        <f t="shared" si="5"/>
        <v>0.43494210664000832</v>
      </c>
    </row>
    <row r="148" spans="2:3" x14ac:dyDescent="0.2">
      <c r="B148" s="2">
        <v>13.4</v>
      </c>
      <c r="C148" s="2">
        <f t="shared" si="5"/>
        <v>0.43725154176001269</v>
      </c>
    </row>
    <row r="149" spans="2:3" x14ac:dyDescent="0.2">
      <c r="B149" s="2">
        <v>13.5</v>
      </c>
      <c r="C149" s="2">
        <f t="shared" si="5"/>
        <v>0.43957250600001174</v>
      </c>
    </row>
    <row r="150" spans="2:3" x14ac:dyDescent="0.2">
      <c r="B150" s="2">
        <v>13.6</v>
      </c>
      <c r="C150" s="2">
        <f t="shared" si="5"/>
        <v>0.44190499936000549</v>
      </c>
    </row>
    <row r="151" spans="2:3" x14ac:dyDescent="0.2">
      <c r="B151" s="2">
        <v>13.7</v>
      </c>
      <c r="C151" s="2">
        <f t="shared" si="5"/>
        <v>0.44424902184000814</v>
      </c>
    </row>
    <row r="152" spans="2:3" x14ac:dyDescent="0.2">
      <c r="B152" s="2">
        <v>13.8</v>
      </c>
      <c r="C152" s="2">
        <f t="shared" si="5"/>
        <v>0.44660457344001259</v>
      </c>
    </row>
    <row r="153" spans="2:3" x14ac:dyDescent="0.2">
      <c r="B153" s="2">
        <v>13.9</v>
      </c>
      <c r="C153" s="2">
        <f t="shared" si="5"/>
        <v>0.44897165416001172</v>
      </c>
    </row>
    <row r="154" spans="2:3" x14ac:dyDescent="0.2">
      <c r="B154" s="2">
        <v>14</v>
      </c>
      <c r="C154" s="2">
        <f t="shared" si="5"/>
        <v>0.45135026399999845</v>
      </c>
    </row>
    <row r="155" spans="2:3" x14ac:dyDescent="0.2">
      <c r="B155" s="2">
        <v>14.1</v>
      </c>
      <c r="C155" s="2">
        <f t="shared" si="5"/>
        <v>0.45374040296000828</v>
      </c>
    </row>
    <row r="156" spans="2:3" x14ac:dyDescent="0.2">
      <c r="B156" s="2">
        <v>14.2</v>
      </c>
      <c r="C156" s="2">
        <f t="shared" si="5"/>
        <v>0.4561420710400057</v>
      </c>
    </row>
    <row r="157" spans="2:3" x14ac:dyDescent="0.2">
      <c r="B157" s="2">
        <v>14.3</v>
      </c>
      <c r="C157" s="2">
        <f t="shared" si="5"/>
        <v>0.45855526824001203</v>
      </c>
    </row>
    <row r="158" spans="2:3" x14ac:dyDescent="0.2">
      <c r="B158" s="2">
        <v>14.4</v>
      </c>
      <c r="C158" s="2">
        <f t="shared" si="5"/>
        <v>0.46097999456000593</v>
      </c>
    </row>
    <row r="159" spans="2:3" x14ac:dyDescent="0.2">
      <c r="B159" s="2">
        <v>14.5</v>
      </c>
      <c r="C159" s="2">
        <f t="shared" si="5"/>
        <v>0.46341625000000164</v>
      </c>
    </row>
    <row r="160" spans="2:3" x14ac:dyDescent="0.2">
      <c r="B160" s="2">
        <v>14.6</v>
      </c>
      <c r="C160" s="2">
        <f t="shared" si="5"/>
        <v>0.46586403456000625</v>
      </c>
    </row>
    <row r="161" spans="2:3" x14ac:dyDescent="0.2">
      <c r="B161" s="2">
        <v>14.7</v>
      </c>
      <c r="C161" s="2">
        <f t="shared" si="5"/>
        <v>0.46832334824001265</v>
      </c>
    </row>
    <row r="162" spans="2:3" x14ac:dyDescent="0.2">
      <c r="B162" s="2">
        <v>14.8</v>
      </c>
      <c r="C162" s="2">
        <f t="shared" si="5"/>
        <v>0.47079419104001374</v>
      </c>
    </row>
    <row r="163" spans="2:3" x14ac:dyDescent="0.2">
      <c r="B163" s="2">
        <v>14.9</v>
      </c>
      <c r="C163" s="2">
        <f t="shared" si="5"/>
        <v>0.47327656296000242</v>
      </c>
    </row>
    <row r="164" spans="2:3" x14ac:dyDescent="0.2">
      <c r="B164" s="2">
        <v>15</v>
      </c>
      <c r="C164" s="2">
        <f t="shared" si="5"/>
        <v>0.47577046400000711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5AF5-5C02-C143-8BAE-737183A58E20}">
  <dimension ref="A1:L164"/>
  <sheetViews>
    <sheetView workbookViewId="0">
      <selection activeCell="E15" sqref="E15"/>
    </sheetView>
  </sheetViews>
  <sheetFormatPr baseColWidth="10" defaultRowHeight="16" x14ac:dyDescent="0.2"/>
  <cols>
    <col min="5" max="5" width="12.1640625" bestFit="1" customWidth="1"/>
    <col min="7" max="7" width="12.164062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8</v>
      </c>
      <c r="F1" s="3" t="s">
        <v>10</v>
      </c>
      <c r="G1" s="3" t="s">
        <v>8</v>
      </c>
      <c r="I1" s="3" t="s">
        <v>6</v>
      </c>
      <c r="J1" s="2"/>
    </row>
    <row r="2" spans="1:12" x14ac:dyDescent="0.2">
      <c r="A2" s="2">
        <v>1</v>
      </c>
      <c r="B2" s="2">
        <v>4.5999999999999996</v>
      </c>
      <c r="C2" s="2">
        <v>0.29777700000000001</v>
      </c>
      <c r="D2" s="2">
        <v>0.29201899999999997</v>
      </c>
      <c r="E2" s="2">
        <f>(C2-D2)^2</f>
        <v>3.3154564000000472E-5</v>
      </c>
      <c r="F2" s="2">
        <f xml:space="preserve"> $J$2 * (B2 + 273)^2 - $J$3 * (B2 + 273) + $J$4</f>
        <v>0.29336371200008671</v>
      </c>
      <c r="G2" s="2">
        <f>(C2-F2)^2</f>
        <v>1.9477110970178796E-5</v>
      </c>
      <c r="I2" s="3" t="s">
        <v>4</v>
      </c>
      <c r="J2" s="2">
        <v>4.2237000000000004E-3</v>
      </c>
      <c r="L2" s="1"/>
    </row>
    <row r="3" spans="1:12" x14ac:dyDescent="0.2">
      <c r="A3" s="2">
        <v>2</v>
      </c>
      <c r="B3" s="2">
        <v>5</v>
      </c>
      <c r="C3" s="2">
        <v>0.31618499999999999</v>
      </c>
      <c r="D3" s="2">
        <v>0.30632500000000001</v>
      </c>
      <c r="E3" s="2">
        <f t="shared" ref="E3:E9" si="0">(C3-D3)^2</f>
        <v>9.72195999999996E-5</v>
      </c>
      <c r="F3" s="2">
        <f t="shared" ref="F3:F9" si="1" xml:space="preserve"> $J$2 * (B3 + 273)^2 - $J$3 * (B3 + 273) + $J$4</f>
        <v>0.30767080000009628</v>
      </c>
      <c r="G3" s="2">
        <f t="shared" ref="G3:G9" si="2">(C3-F3)^2</f>
        <v>7.2491601638360423E-5</v>
      </c>
      <c r="I3" s="3" t="s">
        <v>5</v>
      </c>
      <c r="J3" s="2">
        <v>2.3109199999999999</v>
      </c>
      <c r="L3" s="1"/>
    </row>
    <row r="4" spans="1:12" x14ac:dyDescent="0.2">
      <c r="A4" s="2">
        <v>3</v>
      </c>
      <c r="B4" s="2">
        <v>6</v>
      </c>
      <c r="C4" s="2">
        <v>0.35860599999999998</v>
      </c>
      <c r="D4" s="2">
        <v>0.34800199999999998</v>
      </c>
      <c r="E4" s="2">
        <f t="shared" si="0"/>
        <v>1.1244481600000004E-4</v>
      </c>
      <c r="F4" s="2">
        <f t="shared" si="1"/>
        <v>0.34935170000005655</v>
      </c>
      <c r="G4" s="2">
        <f t="shared" si="2"/>
        <v>8.5642068488952917E-5</v>
      </c>
      <c r="I4" s="3" t="s">
        <v>7</v>
      </c>
      <c r="J4" s="2">
        <v>316.31900000000002</v>
      </c>
      <c r="L4" s="1"/>
    </row>
    <row r="5" spans="1:12" x14ac:dyDescent="0.2">
      <c r="A5" s="2">
        <v>4</v>
      </c>
      <c r="B5" s="2">
        <v>9.1</v>
      </c>
      <c r="C5" s="2">
        <v>0.50486299999999995</v>
      </c>
      <c r="D5" s="2">
        <v>0.53088500000000005</v>
      </c>
      <c r="E5" s="2">
        <f t="shared" si="0"/>
        <v>6.7714448400000519E-4</v>
      </c>
      <c r="F5" s="2">
        <f t="shared" si="1"/>
        <v>0.53224571700013712</v>
      </c>
      <c r="G5" s="2">
        <f t="shared" si="2"/>
        <v>7.4981319030960108E-4</v>
      </c>
      <c r="L5" s="1"/>
    </row>
    <row r="6" spans="1:12" x14ac:dyDescent="0.2">
      <c r="A6" s="2">
        <v>9</v>
      </c>
      <c r="B6" s="2">
        <v>14.4</v>
      </c>
      <c r="C6" s="2">
        <v>1.0464199999999999</v>
      </c>
      <c r="D6" s="2">
        <v>1.0316000000000001</v>
      </c>
      <c r="E6" s="2">
        <f t="shared" si="0"/>
        <v>2.1963239999999505E-4</v>
      </c>
      <c r="F6" s="2">
        <f t="shared" si="1"/>
        <v>1.0329746120000891</v>
      </c>
      <c r="G6" s="2">
        <f t="shared" si="2"/>
        <v>1.8077845846814524E-4</v>
      </c>
      <c r="L6" s="1"/>
    </row>
    <row r="7" spans="1:12" x14ac:dyDescent="0.2">
      <c r="A7" s="2">
        <v>10</v>
      </c>
      <c r="B7" s="2">
        <v>11.5</v>
      </c>
      <c r="C7" s="2">
        <v>0.70938699999999999</v>
      </c>
      <c r="D7" s="2">
        <v>0.72822500000000001</v>
      </c>
      <c r="E7" s="2">
        <f t="shared" si="0"/>
        <v>3.5487024400000078E-4</v>
      </c>
      <c r="F7" s="2">
        <f t="shared" si="1"/>
        <v>0.72959392500007425</v>
      </c>
      <c r="G7" s="2">
        <f t="shared" si="2"/>
        <v>4.0831981795862616E-4</v>
      </c>
      <c r="L7" s="1"/>
    </row>
    <row r="8" spans="1:12" x14ac:dyDescent="0.2">
      <c r="A8" s="2">
        <v>11</v>
      </c>
      <c r="B8" s="2">
        <v>6.6</v>
      </c>
      <c r="C8" s="2">
        <v>0.39762500000000001</v>
      </c>
      <c r="D8" s="2">
        <v>0.37706299999999998</v>
      </c>
      <c r="E8" s="2">
        <f t="shared" si="0"/>
        <v>4.2279584400000103E-4</v>
      </c>
      <c r="F8" s="2">
        <f t="shared" si="1"/>
        <v>0.37841499200010276</v>
      </c>
      <c r="G8" s="2">
        <f t="shared" si="2"/>
        <v>3.6902440735611631E-4</v>
      </c>
      <c r="L8" s="1"/>
    </row>
    <row r="9" spans="1:12" x14ac:dyDescent="0.2">
      <c r="A9" s="2">
        <v>12</v>
      </c>
      <c r="B9" s="2">
        <v>2.1</v>
      </c>
      <c r="C9" s="2">
        <v>0.21648100000000001</v>
      </c>
      <c r="D9" s="2">
        <v>0.23323099999999999</v>
      </c>
      <c r="E9" s="2">
        <f t="shared" si="0"/>
        <v>2.8056249999999956E-4</v>
      </c>
      <c r="F9" s="2">
        <f t="shared" si="1"/>
        <v>0.2345662370000241</v>
      </c>
      <c r="G9" s="2">
        <f t="shared" si="2"/>
        <v>3.2707579734704057E-4</v>
      </c>
      <c r="L9" s="1"/>
    </row>
    <row r="10" spans="1:12" x14ac:dyDescent="0.2">
      <c r="A10" s="3" t="s">
        <v>11</v>
      </c>
      <c r="B10" s="2"/>
      <c r="C10" s="2"/>
      <c r="D10" s="2"/>
      <c r="E10" s="2">
        <f>SUM(E2:E9)</f>
        <v>2.1978244520000018E-3</v>
      </c>
      <c r="F10" s="2"/>
      <c r="G10" s="2">
        <f>SUM(G2:G9)</f>
        <v>2.2126224525370213E-3</v>
      </c>
      <c r="L10" s="1"/>
    </row>
    <row r="11" spans="1:12" x14ac:dyDescent="0.2">
      <c r="G11" s="1"/>
      <c r="L11" s="1"/>
    </row>
    <row r="12" spans="1:12" x14ac:dyDescent="0.2">
      <c r="D12">
        <f>CORREL(C2:C9,D2:D9)</f>
        <v>0.99790490395588005</v>
      </c>
      <c r="F12">
        <f>CORREL(C2:C9,F2:F9)</f>
        <v>0.9979047945513555</v>
      </c>
      <c r="G12" s="1"/>
      <c r="L12" s="1"/>
    </row>
    <row r="13" spans="1:12" x14ac:dyDescent="0.2">
      <c r="A13" s="3" t="s">
        <v>6</v>
      </c>
      <c r="B13" s="3" t="s">
        <v>1</v>
      </c>
      <c r="C13" s="3" t="s">
        <v>3</v>
      </c>
      <c r="G13" s="1"/>
      <c r="L13" s="1"/>
    </row>
    <row r="14" spans="1:12" x14ac:dyDescent="0.2">
      <c r="B14" s="2">
        <v>0</v>
      </c>
      <c r="C14" s="2">
        <f xml:space="preserve"> $J$2 * (B14 + 273)^2 - $J$3 * (B14 + 273) + $J$4</f>
        <v>0.22597730000012461</v>
      </c>
    </row>
    <row r="15" spans="1:12" x14ac:dyDescent="0.2">
      <c r="B15" s="2">
        <v>0.1</v>
      </c>
      <c r="C15" s="2">
        <f t="shared" ref="C15:C78" si="3" xml:space="preserve"> $J$2 * (B15 + 273)^2 - $J$3 * (B15 + 273) + $J$4</f>
        <v>0.22554155700009915</v>
      </c>
    </row>
    <row r="16" spans="1:12" x14ac:dyDescent="0.2">
      <c r="B16" s="2">
        <v>0.2</v>
      </c>
      <c r="C16" s="2">
        <f t="shared" si="3"/>
        <v>0.2251902880001353</v>
      </c>
    </row>
    <row r="17" spans="2:3" x14ac:dyDescent="0.2">
      <c r="B17" s="2">
        <v>0.3</v>
      </c>
      <c r="C17" s="2">
        <f t="shared" si="3"/>
        <v>0.22492349300006254</v>
      </c>
    </row>
    <row r="18" spans="2:3" x14ac:dyDescent="0.2">
      <c r="B18" s="2">
        <v>0.4</v>
      </c>
      <c r="C18" s="2">
        <f t="shared" si="3"/>
        <v>0.22474117200010824</v>
      </c>
    </row>
    <row r="19" spans="2:3" x14ac:dyDescent="0.2">
      <c r="B19" s="2">
        <v>0.5</v>
      </c>
      <c r="C19" s="2">
        <f t="shared" si="3"/>
        <v>0.22464332500010187</v>
      </c>
    </row>
    <row r="20" spans="2:3" x14ac:dyDescent="0.2">
      <c r="B20" s="2">
        <v>0.6</v>
      </c>
      <c r="C20" s="2">
        <f t="shared" si="3"/>
        <v>0.22462995200010027</v>
      </c>
    </row>
    <row r="21" spans="2:3" x14ac:dyDescent="0.2">
      <c r="B21" s="2">
        <v>0.7</v>
      </c>
      <c r="C21" s="2">
        <f t="shared" si="3"/>
        <v>0.22470105300004661</v>
      </c>
    </row>
    <row r="22" spans="2:3" x14ac:dyDescent="0.2">
      <c r="B22" s="2">
        <v>0.8</v>
      </c>
      <c r="C22" s="2">
        <f t="shared" si="3"/>
        <v>0.22485662800011141</v>
      </c>
    </row>
    <row r="23" spans="2:3" x14ac:dyDescent="0.2">
      <c r="B23" s="2">
        <v>0.9</v>
      </c>
      <c r="C23" s="2">
        <f t="shared" si="3"/>
        <v>0.2250966770000673</v>
      </c>
    </row>
    <row r="24" spans="2:3" x14ac:dyDescent="0.2">
      <c r="B24" s="2">
        <v>1</v>
      </c>
      <c r="C24" s="2">
        <f t="shared" si="3"/>
        <v>0.22542120000014165</v>
      </c>
    </row>
    <row r="25" spans="2:3" x14ac:dyDescent="0.2">
      <c r="B25" s="2">
        <v>1.1000000000000001</v>
      </c>
      <c r="C25" s="2">
        <f t="shared" si="3"/>
        <v>0.22583019700005025</v>
      </c>
    </row>
    <row r="26" spans="2:3" x14ac:dyDescent="0.2">
      <c r="B26" s="2">
        <v>1.2</v>
      </c>
      <c r="C26" s="2">
        <f t="shared" si="3"/>
        <v>0.22632366800013415</v>
      </c>
    </row>
    <row r="27" spans="2:3" x14ac:dyDescent="0.2">
      <c r="B27" s="2">
        <v>1.3</v>
      </c>
      <c r="C27" s="2">
        <f t="shared" si="3"/>
        <v>0.22690161300005229</v>
      </c>
    </row>
    <row r="28" spans="2:3" x14ac:dyDescent="0.2">
      <c r="B28" s="2">
        <v>1.4</v>
      </c>
      <c r="C28" s="2">
        <f t="shared" si="3"/>
        <v>0.2275640320000889</v>
      </c>
    </row>
    <row r="29" spans="2:3" x14ac:dyDescent="0.2">
      <c r="B29" s="2">
        <v>1.5</v>
      </c>
      <c r="C29" s="2">
        <f t="shared" si="3"/>
        <v>0.22831092500007344</v>
      </c>
    </row>
    <row r="30" spans="2:3" x14ac:dyDescent="0.2">
      <c r="B30" s="2">
        <v>1.6</v>
      </c>
      <c r="C30" s="2">
        <f t="shared" si="3"/>
        <v>0.22914229200017644</v>
      </c>
    </row>
    <row r="31" spans="2:3" x14ac:dyDescent="0.2">
      <c r="B31" s="2">
        <v>1.7</v>
      </c>
      <c r="C31" s="2">
        <f t="shared" si="3"/>
        <v>0.23005813300005684</v>
      </c>
    </row>
    <row r="32" spans="2:3" x14ac:dyDescent="0.2">
      <c r="B32" s="2">
        <v>1.8</v>
      </c>
      <c r="C32" s="2">
        <f t="shared" si="3"/>
        <v>0.23105844800011255</v>
      </c>
    </row>
    <row r="33" spans="2:3" x14ac:dyDescent="0.2">
      <c r="B33" s="2">
        <v>1.9</v>
      </c>
      <c r="C33" s="2">
        <f t="shared" si="3"/>
        <v>0.23214323700005934</v>
      </c>
    </row>
    <row r="34" spans="2:3" x14ac:dyDescent="0.2">
      <c r="B34" s="2">
        <v>2</v>
      </c>
      <c r="C34" s="2">
        <f t="shared" si="3"/>
        <v>0.2333125000001246</v>
      </c>
    </row>
    <row r="35" spans="2:3" x14ac:dyDescent="0.2">
      <c r="B35" s="2">
        <v>2.1</v>
      </c>
      <c r="C35" s="2">
        <f t="shared" si="3"/>
        <v>0.2345662370000241</v>
      </c>
    </row>
    <row r="36" spans="2:3" x14ac:dyDescent="0.2">
      <c r="B36" s="2">
        <v>2.2000000000000002</v>
      </c>
      <c r="C36" s="2">
        <f t="shared" si="3"/>
        <v>0.23590444800009891</v>
      </c>
    </row>
    <row r="37" spans="2:3" x14ac:dyDescent="0.2">
      <c r="B37" s="2">
        <v>2.2999999999999998</v>
      </c>
      <c r="C37" s="2">
        <f t="shared" si="3"/>
        <v>0.2373271330000648</v>
      </c>
    </row>
    <row r="38" spans="2:3" x14ac:dyDescent="0.2">
      <c r="B38" s="2">
        <v>2.4</v>
      </c>
      <c r="C38" s="2">
        <f t="shared" si="3"/>
        <v>0.23883429200009232</v>
      </c>
    </row>
    <row r="39" spans="2:3" x14ac:dyDescent="0.2">
      <c r="B39" s="2">
        <v>2.5</v>
      </c>
      <c r="C39" s="2">
        <f t="shared" si="3"/>
        <v>0.24042592500006776</v>
      </c>
    </row>
    <row r="40" spans="2:3" x14ac:dyDescent="0.2">
      <c r="B40" s="2">
        <v>2.6</v>
      </c>
      <c r="C40" s="2">
        <f t="shared" si="3"/>
        <v>0.24210203200010483</v>
      </c>
    </row>
    <row r="41" spans="2:3" x14ac:dyDescent="0.2">
      <c r="B41" s="2">
        <v>2.7</v>
      </c>
      <c r="C41" s="2">
        <f t="shared" si="3"/>
        <v>0.24386261300003298</v>
      </c>
    </row>
    <row r="42" spans="2:3" x14ac:dyDescent="0.2">
      <c r="B42" s="2">
        <v>2.8</v>
      </c>
      <c r="C42" s="2">
        <f t="shared" si="3"/>
        <v>0.24570766800007959</v>
      </c>
    </row>
    <row r="43" spans="2:3" x14ac:dyDescent="0.2">
      <c r="B43" s="2">
        <v>2.9</v>
      </c>
      <c r="C43" s="2">
        <f t="shared" si="3"/>
        <v>0.2476371970000173</v>
      </c>
    </row>
    <row r="44" spans="2:3" x14ac:dyDescent="0.2">
      <c r="B44" s="2">
        <v>3</v>
      </c>
      <c r="C44" s="2">
        <f t="shared" si="3"/>
        <v>0.2496512000001303</v>
      </c>
    </row>
    <row r="45" spans="2:3" x14ac:dyDescent="0.2">
      <c r="B45" s="2">
        <v>3.1</v>
      </c>
      <c r="C45" s="2">
        <f t="shared" si="3"/>
        <v>0.25174967700002071</v>
      </c>
    </row>
    <row r="46" spans="2:3" x14ac:dyDescent="0.2">
      <c r="B46" s="2">
        <v>3.2</v>
      </c>
      <c r="C46" s="2">
        <f t="shared" si="3"/>
        <v>0.25393262800008642</v>
      </c>
    </row>
    <row r="47" spans="2:3" x14ac:dyDescent="0.2">
      <c r="B47" s="2">
        <v>3.3</v>
      </c>
      <c r="C47" s="2">
        <f t="shared" si="3"/>
        <v>0.25620005300004323</v>
      </c>
    </row>
    <row r="48" spans="2:3" x14ac:dyDescent="0.2">
      <c r="B48" s="2">
        <v>3.4</v>
      </c>
      <c r="C48" s="2">
        <f t="shared" si="3"/>
        <v>0.25855195200011849</v>
      </c>
    </row>
    <row r="49" spans="2:3" x14ac:dyDescent="0.2">
      <c r="B49" s="2">
        <v>3.5</v>
      </c>
      <c r="C49" s="2">
        <f t="shared" si="3"/>
        <v>0.260988325000028</v>
      </c>
    </row>
    <row r="50" spans="2:3" x14ac:dyDescent="0.2">
      <c r="B50" s="2">
        <v>3.6</v>
      </c>
      <c r="C50" s="2">
        <f t="shared" si="3"/>
        <v>0.26350917200011281</v>
      </c>
    </row>
    <row r="51" spans="2:3" x14ac:dyDescent="0.2">
      <c r="B51" s="2">
        <v>3.7</v>
      </c>
      <c r="C51" s="2">
        <f t="shared" si="3"/>
        <v>0.26611449300008871</v>
      </c>
    </row>
    <row r="52" spans="2:3" x14ac:dyDescent="0.2">
      <c r="B52" s="2">
        <v>3.8</v>
      </c>
      <c r="C52" s="2">
        <f t="shared" si="3"/>
        <v>0.26880428800006939</v>
      </c>
    </row>
    <row r="53" spans="2:3" x14ac:dyDescent="0.2">
      <c r="B53" s="2">
        <v>3.9</v>
      </c>
      <c r="C53" s="2">
        <f t="shared" si="3"/>
        <v>0.27157855700005484</v>
      </c>
    </row>
    <row r="54" spans="2:3" x14ac:dyDescent="0.2">
      <c r="B54" s="2">
        <v>4</v>
      </c>
      <c r="C54" s="2">
        <f t="shared" si="3"/>
        <v>0.27443730000010191</v>
      </c>
    </row>
    <row r="55" spans="2:3" x14ac:dyDescent="0.2">
      <c r="B55" s="2">
        <v>4.0999999999999996</v>
      </c>
      <c r="C55" s="2">
        <f t="shared" si="3"/>
        <v>0.27738051700009692</v>
      </c>
    </row>
    <row r="56" spans="2:3" x14ac:dyDescent="0.2">
      <c r="B56" s="2">
        <v>4.2</v>
      </c>
      <c r="C56" s="2">
        <f t="shared" si="3"/>
        <v>0.28040820800009669</v>
      </c>
    </row>
    <row r="57" spans="2:3" x14ac:dyDescent="0.2">
      <c r="B57" s="2">
        <v>4.3</v>
      </c>
      <c r="C57" s="2">
        <f t="shared" si="3"/>
        <v>0.2835203730000444</v>
      </c>
    </row>
    <row r="58" spans="2:3" x14ac:dyDescent="0.2">
      <c r="B58" s="2">
        <v>4.4000000000000004</v>
      </c>
      <c r="C58" s="2">
        <f t="shared" si="3"/>
        <v>0.28671701200005373</v>
      </c>
    </row>
    <row r="59" spans="2:3" x14ac:dyDescent="0.2">
      <c r="B59" s="2">
        <v>4.5</v>
      </c>
      <c r="C59" s="2">
        <f t="shared" si="3"/>
        <v>0.28999812500001099</v>
      </c>
    </row>
    <row r="60" spans="2:3" x14ac:dyDescent="0.2">
      <c r="B60" s="2">
        <v>4.5999999999999996</v>
      </c>
      <c r="C60" s="2">
        <f t="shared" si="3"/>
        <v>0.29336371200008671</v>
      </c>
    </row>
    <row r="61" spans="2:3" x14ac:dyDescent="0.2">
      <c r="B61" s="2">
        <v>4.7</v>
      </c>
      <c r="C61" s="2">
        <f t="shared" si="3"/>
        <v>0.29681377300005352</v>
      </c>
    </row>
    <row r="62" spans="2:3" x14ac:dyDescent="0.2">
      <c r="B62" s="2">
        <v>4.8</v>
      </c>
      <c r="C62" s="2">
        <f t="shared" si="3"/>
        <v>0.30034830800013879</v>
      </c>
    </row>
    <row r="63" spans="2:3" x14ac:dyDescent="0.2">
      <c r="B63" s="2">
        <v>4.9000000000000004</v>
      </c>
      <c r="C63" s="2">
        <f t="shared" si="3"/>
        <v>0.30396731700011514</v>
      </c>
    </row>
    <row r="64" spans="2:3" x14ac:dyDescent="0.2">
      <c r="B64" s="2">
        <v>5</v>
      </c>
      <c r="C64" s="2">
        <f t="shared" si="3"/>
        <v>0.30767080000009628</v>
      </c>
    </row>
    <row r="65" spans="2:3" x14ac:dyDescent="0.2">
      <c r="B65" s="2">
        <v>5.0999999999999996</v>
      </c>
      <c r="C65" s="2">
        <f t="shared" si="3"/>
        <v>0.31145875700002534</v>
      </c>
    </row>
    <row r="66" spans="2:3" x14ac:dyDescent="0.2">
      <c r="B66" s="2">
        <v>5.2</v>
      </c>
      <c r="C66" s="2">
        <f t="shared" si="3"/>
        <v>0.31533118800007287</v>
      </c>
    </row>
    <row r="67" spans="2:3" x14ac:dyDescent="0.2">
      <c r="B67" s="2">
        <v>5.3</v>
      </c>
      <c r="C67" s="2">
        <f t="shared" si="3"/>
        <v>0.31928809300001149</v>
      </c>
    </row>
    <row r="68" spans="2:3" x14ac:dyDescent="0.2">
      <c r="B68" s="2">
        <v>5.4</v>
      </c>
      <c r="C68" s="2">
        <f t="shared" si="3"/>
        <v>0.32332947200006856</v>
      </c>
    </row>
    <row r="69" spans="2:3" x14ac:dyDescent="0.2">
      <c r="B69" s="2">
        <v>5.5</v>
      </c>
      <c r="C69" s="2">
        <f t="shared" si="3"/>
        <v>0.32745532500013041</v>
      </c>
    </row>
    <row r="70" spans="2:3" x14ac:dyDescent="0.2">
      <c r="B70" s="2">
        <v>5.6</v>
      </c>
      <c r="C70" s="2">
        <f t="shared" si="3"/>
        <v>0.33166565200008336</v>
      </c>
    </row>
    <row r="71" spans="2:3" x14ac:dyDescent="0.2">
      <c r="B71" s="2">
        <v>5.7</v>
      </c>
      <c r="C71" s="2">
        <f t="shared" si="3"/>
        <v>0.33596045300009791</v>
      </c>
    </row>
    <row r="72" spans="2:3" x14ac:dyDescent="0.2">
      <c r="B72" s="2">
        <v>5.8</v>
      </c>
      <c r="C72" s="2">
        <f t="shared" si="3"/>
        <v>0.3403397280000604</v>
      </c>
    </row>
    <row r="73" spans="2:3" x14ac:dyDescent="0.2">
      <c r="B73" s="2">
        <v>5.9</v>
      </c>
      <c r="C73" s="2">
        <f t="shared" si="3"/>
        <v>0.34480347700014136</v>
      </c>
    </row>
    <row r="74" spans="2:3" x14ac:dyDescent="0.2">
      <c r="B74" s="2">
        <v>6</v>
      </c>
      <c r="C74" s="2">
        <f t="shared" si="3"/>
        <v>0.34935170000005655</v>
      </c>
    </row>
    <row r="75" spans="2:3" x14ac:dyDescent="0.2">
      <c r="B75" s="2">
        <v>6.1</v>
      </c>
      <c r="C75" s="2">
        <f t="shared" si="3"/>
        <v>0.35398439700014706</v>
      </c>
    </row>
    <row r="76" spans="2:3" x14ac:dyDescent="0.2">
      <c r="B76" s="2">
        <v>6.2</v>
      </c>
      <c r="C76" s="2">
        <f t="shared" si="3"/>
        <v>0.3587015680000718</v>
      </c>
    </row>
    <row r="77" spans="2:3" x14ac:dyDescent="0.2">
      <c r="B77" s="2">
        <v>6.3</v>
      </c>
      <c r="C77" s="2">
        <f t="shared" si="3"/>
        <v>0.36350321300011501</v>
      </c>
    </row>
    <row r="78" spans="2:3" x14ac:dyDescent="0.2">
      <c r="B78" s="2">
        <v>6.4</v>
      </c>
      <c r="C78" s="2">
        <f t="shared" si="3"/>
        <v>0.36838933200004931</v>
      </c>
    </row>
    <row r="79" spans="2:3" x14ac:dyDescent="0.2">
      <c r="B79" s="2">
        <v>6.5</v>
      </c>
      <c r="C79" s="2">
        <f t="shared" ref="C79:C142" si="4" xml:space="preserve"> $J$2 * (B79 + 273)^2 - $J$3 * (B79 + 273) + $J$4</f>
        <v>0.37335992500010207</v>
      </c>
    </row>
    <row r="80" spans="2:3" x14ac:dyDescent="0.2">
      <c r="B80" s="2">
        <v>6.6</v>
      </c>
      <c r="C80" s="2">
        <f t="shared" si="4"/>
        <v>0.37841499200010276</v>
      </c>
    </row>
    <row r="81" spans="2:3" x14ac:dyDescent="0.2">
      <c r="B81" s="2">
        <v>6.7</v>
      </c>
      <c r="C81" s="2">
        <f t="shared" si="4"/>
        <v>0.38355453300010822</v>
      </c>
    </row>
    <row r="82" spans="2:3" x14ac:dyDescent="0.2">
      <c r="B82" s="2">
        <v>6.8</v>
      </c>
      <c r="C82" s="2">
        <f t="shared" si="4"/>
        <v>0.38877854800006162</v>
      </c>
    </row>
    <row r="83" spans="2:3" x14ac:dyDescent="0.2">
      <c r="B83" s="2">
        <v>6.9</v>
      </c>
      <c r="C83" s="2">
        <f t="shared" si="4"/>
        <v>0.39408703700007663</v>
      </c>
    </row>
    <row r="84" spans="2:3" x14ac:dyDescent="0.2">
      <c r="B84" s="2">
        <v>7</v>
      </c>
      <c r="C84" s="2">
        <f t="shared" si="4"/>
        <v>0.39948000000003958</v>
      </c>
    </row>
    <row r="85" spans="2:3" x14ac:dyDescent="0.2">
      <c r="B85" s="2">
        <v>7.1</v>
      </c>
      <c r="C85" s="2">
        <f t="shared" si="4"/>
        <v>0.40495743700012099</v>
      </c>
    </row>
    <row r="86" spans="2:3" x14ac:dyDescent="0.2">
      <c r="B86" s="2">
        <v>7.2</v>
      </c>
      <c r="C86" s="2">
        <f t="shared" si="4"/>
        <v>0.41051934800003664</v>
      </c>
    </row>
    <row r="87" spans="2:3" x14ac:dyDescent="0.2">
      <c r="B87" s="2">
        <v>7.3</v>
      </c>
      <c r="C87" s="2">
        <f t="shared" si="4"/>
        <v>0.4161657330001276</v>
      </c>
    </row>
    <row r="88" spans="2:3" x14ac:dyDescent="0.2">
      <c r="B88" s="2">
        <v>7.4</v>
      </c>
      <c r="C88" s="2">
        <f t="shared" si="4"/>
        <v>0.42189659200005281</v>
      </c>
    </row>
    <row r="89" spans="2:3" x14ac:dyDescent="0.2">
      <c r="B89" s="2">
        <v>7.5</v>
      </c>
      <c r="C89" s="2">
        <f t="shared" si="4"/>
        <v>0.42771192500009647</v>
      </c>
    </row>
    <row r="90" spans="2:3" x14ac:dyDescent="0.2">
      <c r="B90" s="2">
        <v>7.6</v>
      </c>
      <c r="C90" s="2">
        <f t="shared" si="4"/>
        <v>0.43361173200008807</v>
      </c>
    </row>
    <row r="91" spans="2:3" x14ac:dyDescent="0.2">
      <c r="B91" s="2">
        <v>7.7</v>
      </c>
      <c r="C91" s="2">
        <f t="shared" si="4"/>
        <v>0.43959601300008444</v>
      </c>
    </row>
    <row r="92" spans="2:3" x14ac:dyDescent="0.2">
      <c r="B92" s="2">
        <v>7.8</v>
      </c>
      <c r="C92" s="2">
        <f t="shared" si="4"/>
        <v>0.44566476800002874</v>
      </c>
    </row>
    <row r="93" spans="2:3" x14ac:dyDescent="0.2">
      <c r="B93" s="2">
        <v>7.9</v>
      </c>
      <c r="C93" s="2">
        <f t="shared" si="4"/>
        <v>0.45181799700009151</v>
      </c>
    </row>
    <row r="94" spans="2:3" x14ac:dyDescent="0.2">
      <c r="B94" s="2">
        <v>8</v>
      </c>
      <c r="C94" s="2">
        <f t="shared" si="4"/>
        <v>0.45805570000004536</v>
      </c>
    </row>
    <row r="95" spans="2:3" x14ac:dyDescent="0.2">
      <c r="B95" s="2">
        <v>8.1</v>
      </c>
      <c r="C95" s="2">
        <f t="shared" si="4"/>
        <v>0.46437787700011768</v>
      </c>
    </row>
    <row r="96" spans="2:3" x14ac:dyDescent="0.2">
      <c r="B96" s="2">
        <v>8.1999999999999993</v>
      </c>
      <c r="C96" s="2">
        <f t="shared" si="4"/>
        <v>0.47078452800002424</v>
      </c>
    </row>
    <row r="97" spans="2:3" x14ac:dyDescent="0.2">
      <c r="B97" s="2">
        <v>8.3000000000000007</v>
      </c>
      <c r="C97" s="2">
        <f t="shared" si="4"/>
        <v>0.4772756530001061</v>
      </c>
    </row>
    <row r="98" spans="2:3" x14ac:dyDescent="0.2">
      <c r="B98" s="2">
        <v>8.4</v>
      </c>
      <c r="C98" s="2">
        <f t="shared" si="4"/>
        <v>0.48385125200007906</v>
      </c>
    </row>
    <row r="99" spans="2:3" x14ac:dyDescent="0.2">
      <c r="B99" s="2">
        <v>8.5</v>
      </c>
      <c r="C99" s="2">
        <f t="shared" si="4"/>
        <v>0.49051132500011363</v>
      </c>
    </row>
    <row r="100" spans="2:3" x14ac:dyDescent="0.2">
      <c r="B100" s="2">
        <v>8.6</v>
      </c>
      <c r="C100" s="2">
        <f t="shared" si="4"/>
        <v>0.49725587200003929</v>
      </c>
    </row>
    <row r="101" spans="2:3" x14ac:dyDescent="0.2">
      <c r="B101" s="2">
        <v>8.6999999999999993</v>
      </c>
      <c r="C101" s="2">
        <f t="shared" si="4"/>
        <v>0.50408489300014026</v>
      </c>
    </row>
    <row r="102" spans="2:3" x14ac:dyDescent="0.2">
      <c r="B102" s="2">
        <v>8.8000000000000007</v>
      </c>
      <c r="C102" s="2">
        <f t="shared" si="4"/>
        <v>0.51099838800007547</v>
      </c>
    </row>
    <row r="103" spans="2:3" x14ac:dyDescent="0.2">
      <c r="B103" s="2">
        <v>8.9</v>
      </c>
      <c r="C103" s="2">
        <f t="shared" si="4"/>
        <v>0.51799635700007229</v>
      </c>
    </row>
    <row r="104" spans="2:3" x14ac:dyDescent="0.2">
      <c r="B104" s="2">
        <v>9</v>
      </c>
      <c r="C104" s="2">
        <f t="shared" si="4"/>
        <v>0.5250788000000739</v>
      </c>
    </row>
    <row r="105" spans="2:3" x14ac:dyDescent="0.2">
      <c r="B105" s="2">
        <v>9.1</v>
      </c>
      <c r="C105" s="2">
        <f t="shared" si="4"/>
        <v>0.53224571700013712</v>
      </c>
    </row>
    <row r="106" spans="2:3" x14ac:dyDescent="0.2">
      <c r="B106" s="2">
        <v>9.1999999999999993</v>
      </c>
      <c r="C106" s="2">
        <f t="shared" si="4"/>
        <v>0.53949710800003459</v>
      </c>
    </row>
    <row r="107" spans="2:3" x14ac:dyDescent="0.2">
      <c r="B107" s="2">
        <v>9.3000000000000007</v>
      </c>
      <c r="C107" s="2">
        <f t="shared" si="4"/>
        <v>0.54683297300010736</v>
      </c>
    </row>
    <row r="108" spans="2:3" x14ac:dyDescent="0.2">
      <c r="B108" s="2">
        <v>9.4</v>
      </c>
      <c r="C108" s="2">
        <f t="shared" si="4"/>
        <v>0.55425331200001438</v>
      </c>
    </row>
    <row r="109" spans="2:3" x14ac:dyDescent="0.2">
      <c r="B109" s="2">
        <v>9.5</v>
      </c>
      <c r="C109" s="2">
        <f t="shared" si="4"/>
        <v>0.5617581250000967</v>
      </c>
    </row>
    <row r="110" spans="2:3" x14ac:dyDescent="0.2">
      <c r="B110" s="2">
        <v>9.6</v>
      </c>
      <c r="C110" s="2">
        <f t="shared" si="4"/>
        <v>0.56934741200001326</v>
      </c>
    </row>
    <row r="111" spans="2:3" x14ac:dyDescent="0.2">
      <c r="B111" s="2">
        <v>9.6999999999999993</v>
      </c>
      <c r="C111" s="2">
        <f t="shared" si="4"/>
        <v>0.57702117300010514</v>
      </c>
    </row>
    <row r="112" spans="2:3" x14ac:dyDescent="0.2">
      <c r="B112" s="2">
        <v>9.8000000000000007</v>
      </c>
      <c r="C112" s="2">
        <f t="shared" si="4"/>
        <v>0.5847794080000881</v>
      </c>
    </row>
    <row r="113" spans="2:3" x14ac:dyDescent="0.2">
      <c r="B113" s="2">
        <v>9.9</v>
      </c>
      <c r="C113" s="2">
        <f t="shared" si="4"/>
        <v>0.59262211700007583</v>
      </c>
    </row>
    <row r="114" spans="2:3" x14ac:dyDescent="0.2">
      <c r="B114" s="2">
        <v>10</v>
      </c>
      <c r="C114" s="2">
        <f t="shared" si="4"/>
        <v>0.6005493000000115</v>
      </c>
    </row>
    <row r="115" spans="2:3" x14ac:dyDescent="0.2">
      <c r="B115" s="2">
        <v>10.1</v>
      </c>
      <c r="C115" s="2">
        <f t="shared" si="4"/>
        <v>0.60856095700012247</v>
      </c>
    </row>
    <row r="116" spans="2:3" x14ac:dyDescent="0.2">
      <c r="B116" s="2">
        <v>10.199999999999999</v>
      </c>
      <c r="C116" s="2">
        <f t="shared" si="4"/>
        <v>0.61665708800001084</v>
      </c>
    </row>
    <row r="117" spans="2:3" x14ac:dyDescent="0.2">
      <c r="B117" s="2">
        <v>10.3</v>
      </c>
      <c r="C117" s="2">
        <f t="shared" si="4"/>
        <v>0.62483769300007452</v>
      </c>
    </row>
    <row r="118" spans="2:3" x14ac:dyDescent="0.2">
      <c r="B118" s="2">
        <v>10.4</v>
      </c>
      <c r="C118" s="2">
        <f t="shared" si="4"/>
        <v>0.63310277200014298</v>
      </c>
    </row>
    <row r="119" spans="2:3" x14ac:dyDescent="0.2">
      <c r="B119" s="2">
        <v>10.5</v>
      </c>
      <c r="C119" s="2">
        <f t="shared" si="4"/>
        <v>0.64145232500010252</v>
      </c>
    </row>
    <row r="120" spans="2:3" x14ac:dyDescent="0.2">
      <c r="B120" s="2">
        <v>10.6</v>
      </c>
      <c r="C120" s="2">
        <f t="shared" si="4"/>
        <v>0.64988635200000999</v>
      </c>
    </row>
    <row r="121" spans="2:3" x14ac:dyDescent="0.2">
      <c r="B121" s="2">
        <v>10.7</v>
      </c>
      <c r="C121" s="2">
        <f t="shared" si="4"/>
        <v>0.65840485300003593</v>
      </c>
    </row>
    <row r="122" spans="2:3" x14ac:dyDescent="0.2">
      <c r="B122" s="2">
        <v>10.8</v>
      </c>
      <c r="C122" s="2">
        <f t="shared" si="4"/>
        <v>0.66700782800000979</v>
      </c>
    </row>
    <row r="123" spans="2:3" x14ac:dyDescent="0.2">
      <c r="B123" s="2">
        <v>10.9</v>
      </c>
      <c r="C123" s="2">
        <f t="shared" si="4"/>
        <v>0.67569527700010212</v>
      </c>
    </row>
    <row r="124" spans="2:3" x14ac:dyDescent="0.2">
      <c r="B124" s="2">
        <v>11</v>
      </c>
      <c r="C124" s="2">
        <f t="shared" si="4"/>
        <v>0.68446720000014238</v>
      </c>
    </row>
    <row r="125" spans="2:3" x14ac:dyDescent="0.2">
      <c r="B125" s="2">
        <v>11.1</v>
      </c>
      <c r="C125" s="2">
        <f t="shared" si="4"/>
        <v>0.69332359700007373</v>
      </c>
    </row>
    <row r="126" spans="2:3" x14ac:dyDescent="0.2">
      <c r="B126" s="2">
        <v>11.2</v>
      </c>
      <c r="C126" s="2">
        <f t="shared" si="4"/>
        <v>0.70226446800018039</v>
      </c>
    </row>
    <row r="127" spans="2:3" x14ac:dyDescent="0.2">
      <c r="B127" s="2">
        <v>11.3</v>
      </c>
      <c r="C127" s="2">
        <f t="shared" si="4"/>
        <v>0.71128981300006444</v>
      </c>
    </row>
    <row r="128" spans="2:3" x14ac:dyDescent="0.2">
      <c r="B128" s="2">
        <v>11.4</v>
      </c>
      <c r="C128" s="2">
        <f t="shared" si="4"/>
        <v>0.7203996320001238</v>
      </c>
    </row>
    <row r="129" spans="2:3" x14ac:dyDescent="0.2">
      <c r="B129" s="2">
        <v>11.5</v>
      </c>
      <c r="C129" s="2">
        <f t="shared" si="4"/>
        <v>0.72959392500007425</v>
      </c>
    </row>
    <row r="130" spans="2:3" x14ac:dyDescent="0.2">
      <c r="B130" s="2">
        <v>11.6</v>
      </c>
      <c r="C130" s="2">
        <f t="shared" si="4"/>
        <v>0.73887269200014316</v>
      </c>
    </row>
    <row r="131" spans="2:3" x14ac:dyDescent="0.2">
      <c r="B131" s="2">
        <v>11.7</v>
      </c>
      <c r="C131" s="2">
        <f t="shared" si="4"/>
        <v>0.74823593300010316</v>
      </c>
    </row>
    <row r="132" spans="2:3" x14ac:dyDescent="0.2">
      <c r="B132" s="2">
        <v>11.8</v>
      </c>
      <c r="C132" s="2">
        <f t="shared" si="4"/>
        <v>0.75768364800012478</v>
      </c>
    </row>
    <row r="133" spans="2:3" x14ac:dyDescent="0.2">
      <c r="B133" s="2">
        <v>11.9</v>
      </c>
      <c r="C133" s="2">
        <f t="shared" si="4"/>
        <v>0.76721583700003748</v>
      </c>
    </row>
    <row r="134" spans="2:3" x14ac:dyDescent="0.2">
      <c r="B134" s="2">
        <v>12</v>
      </c>
      <c r="C134" s="2">
        <f t="shared" si="4"/>
        <v>0.77683250000012549</v>
      </c>
    </row>
    <row r="135" spans="2:3" x14ac:dyDescent="0.2">
      <c r="B135" s="2">
        <v>12.1</v>
      </c>
      <c r="C135" s="2">
        <f t="shared" si="4"/>
        <v>0.78653363700004775</v>
      </c>
    </row>
    <row r="136" spans="2:3" x14ac:dyDescent="0.2">
      <c r="B136" s="2">
        <v>12.2</v>
      </c>
      <c r="C136" s="2">
        <f t="shared" si="4"/>
        <v>0.79631924800014531</v>
      </c>
    </row>
    <row r="137" spans="2:3" x14ac:dyDescent="0.2">
      <c r="B137" s="2">
        <v>12.3</v>
      </c>
      <c r="C137" s="2">
        <f t="shared" si="4"/>
        <v>0.80618933300007711</v>
      </c>
    </row>
    <row r="138" spans="2:3" x14ac:dyDescent="0.2">
      <c r="B138" s="2">
        <v>12.4</v>
      </c>
      <c r="C138" s="2">
        <f t="shared" si="4"/>
        <v>0.81614389200012738</v>
      </c>
    </row>
    <row r="139" spans="2:3" x14ac:dyDescent="0.2">
      <c r="B139" s="2">
        <v>12.5</v>
      </c>
      <c r="C139" s="2">
        <f t="shared" si="4"/>
        <v>0.82618292500006874</v>
      </c>
    </row>
    <row r="140" spans="2:3" x14ac:dyDescent="0.2">
      <c r="B140" s="2">
        <v>12.6</v>
      </c>
      <c r="C140" s="2">
        <f t="shared" si="4"/>
        <v>0.83630643200012855</v>
      </c>
    </row>
    <row r="141" spans="2:3" x14ac:dyDescent="0.2">
      <c r="B141" s="2">
        <v>12.7</v>
      </c>
      <c r="C141" s="2">
        <f t="shared" si="4"/>
        <v>0.84651441300002261</v>
      </c>
    </row>
    <row r="142" spans="2:3" x14ac:dyDescent="0.2">
      <c r="B142" s="2">
        <v>12.8</v>
      </c>
      <c r="C142" s="2">
        <f t="shared" si="4"/>
        <v>0.85680686800009198</v>
      </c>
    </row>
    <row r="143" spans="2:3" x14ac:dyDescent="0.2">
      <c r="B143" s="2">
        <v>12.9</v>
      </c>
      <c r="C143" s="2">
        <f t="shared" ref="C143:C164" si="5" xml:space="preserve"> $J$2 * (B143 + 273)^2 - $J$3 * (B143 + 273) + $J$4</f>
        <v>0.86718379700005244</v>
      </c>
    </row>
    <row r="144" spans="2:3" x14ac:dyDescent="0.2">
      <c r="B144" s="2">
        <v>13</v>
      </c>
      <c r="C144" s="2">
        <f t="shared" si="5"/>
        <v>0.87764520000013135</v>
      </c>
    </row>
    <row r="145" spans="2:3" x14ac:dyDescent="0.2">
      <c r="B145" s="2">
        <v>13.1</v>
      </c>
      <c r="C145" s="2">
        <f t="shared" si="5"/>
        <v>0.88819107700004452</v>
      </c>
    </row>
    <row r="146" spans="2:3" x14ac:dyDescent="0.2">
      <c r="B146" s="2">
        <v>13.2</v>
      </c>
      <c r="C146" s="2">
        <f t="shared" si="5"/>
        <v>0.89882142800007614</v>
      </c>
    </row>
    <row r="147" spans="2:3" x14ac:dyDescent="0.2">
      <c r="B147" s="2">
        <v>13.3</v>
      </c>
      <c r="C147" s="2">
        <f t="shared" si="5"/>
        <v>0.90953625300005569</v>
      </c>
    </row>
    <row r="148" spans="2:3" x14ac:dyDescent="0.2">
      <c r="B148" s="2">
        <v>13.4</v>
      </c>
      <c r="C148" s="2">
        <f t="shared" si="5"/>
        <v>0.92033555200015371</v>
      </c>
    </row>
    <row r="149" spans="2:3" x14ac:dyDescent="0.2">
      <c r="B149" s="2">
        <v>13.5</v>
      </c>
      <c r="C149" s="2">
        <f t="shared" si="5"/>
        <v>0.93121932500008597</v>
      </c>
    </row>
    <row r="150" spans="2:3" x14ac:dyDescent="0.2">
      <c r="B150" s="2">
        <v>13.6</v>
      </c>
      <c r="C150" s="2">
        <f t="shared" si="5"/>
        <v>0.9421875720001367</v>
      </c>
    </row>
    <row r="151" spans="2:3" x14ac:dyDescent="0.2">
      <c r="B151" s="2">
        <v>13.7</v>
      </c>
      <c r="C151" s="2">
        <f t="shared" si="5"/>
        <v>0.95324029300007851</v>
      </c>
    </row>
    <row r="152" spans="2:3" x14ac:dyDescent="0.2">
      <c r="B152" s="2">
        <v>13.8</v>
      </c>
      <c r="C152" s="2">
        <f t="shared" si="5"/>
        <v>0.96437748800013878</v>
      </c>
    </row>
    <row r="153" spans="2:3" x14ac:dyDescent="0.2">
      <c r="B153" s="2">
        <v>13.9</v>
      </c>
      <c r="C153" s="2">
        <f t="shared" si="5"/>
        <v>0.9755991570000333</v>
      </c>
    </row>
    <row r="154" spans="2:3" x14ac:dyDescent="0.2">
      <c r="B154" s="2">
        <v>14</v>
      </c>
      <c r="C154" s="2">
        <f t="shared" si="5"/>
        <v>0.98690530000010313</v>
      </c>
    </row>
    <row r="155" spans="2:3" x14ac:dyDescent="0.2">
      <c r="B155" s="2">
        <v>14.1</v>
      </c>
      <c r="C155" s="2">
        <f t="shared" si="5"/>
        <v>0.99829591700006404</v>
      </c>
    </row>
    <row r="156" spans="2:3" x14ac:dyDescent="0.2">
      <c r="B156" s="2">
        <v>14.2</v>
      </c>
      <c r="C156" s="2">
        <f t="shared" si="5"/>
        <v>1.0097710080001434</v>
      </c>
    </row>
    <row r="157" spans="2:3" x14ac:dyDescent="0.2">
      <c r="B157" s="2">
        <v>14.3</v>
      </c>
      <c r="C157" s="2">
        <f t="shared" si="5"/>
        <v>1.021330573000057</v>
      </c>
    </row>
    <row r="158" spans="2:3" x14ac:dyDescent="0.2">
      <c r="B158" s="2">
        <v>14.4</v>
      </c>
      <c r="C158" s="2">
        <f t="shared" si="5"/>
        <v>1.0329746120000891</v>
      </c>
    </row>
    <row r="159" spans="2:3" x14ac:dyDescent="0.2">
      <c r="B159" s="2">
        <v>14.5</v>
      </c>
      <c r="C159" s="2">
        <f t="shared" si="5"/>
        <v>1.0447031250000691</v>
      </c>
    </row>
    <row r="160" spans="2:3" x14ac:dyDescent="0.2">
      <c r="B160" s="2">
        <v>14.6</v>
      </c>
      <c r="C160" s="2">
        <f t="shared" si="5"/>
        <v>1.0565161120001108</v>
      </c>
    </row>
    <row r="161" spans="2:3" x14ac:dyDescent="0.2">
      <c r="B161" s="2">
        <v>14.7</v>
      </c>
      <c r="C161" s="2">
        <f t="shared" si="5"/>
        <v>1.0684135730000435</v>
      </c>
    </row>
    <row r="162" spans="2:3" x14ac:dyDescent="0.2">
      <c r="B162" s="2">
        <v>14.8</v>
      </c>
      <c r="C162" s="2">
        <f t="shared" si="5"/>
        <v>1.0803955080001515</v>
      </c>
    </row>
    <row r="163" spans="2:3" x14ac:dyDescent="0.2">
      <c r="B163" s="2">
        <v>14.9</v>
      </c>
      <c r="C163" s="2">
        <f t="shared" si="5"/>
        <v>1.0924619170000369</v>
      </c>
    </row>
    <row r="164" spans="2:3" x14ac:dyDescent="0.2">
      <c r="B164" s="2">
        <v>15</v>
      </c>
      <c r="C164" s="2">
        <f t="shared" si="5"/>
        <v>1.1046128000000976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DECB-F90B-AB49-91DA-8746DE4A906D}">
  <dimension ref="A1:L164"/>
  <sheetViews>
    <sheetView tabSelected="1" workbookViewId="0">
      <selection activeCell="D2" sqref="D2"/>
    </sheetView>
  </sheetViews>
  <sheetFormatPr baseColWidth="10" defaultRowHeight="16" x14ac:dyDescent="0.2"/>
  <cols>
    <col min="5" max="5" width="12.1640625" bestFit="1" customWidth="1"/>
    <col min="7" max="7" width="12.164062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8</v>
      </c>
      <c r="F1" s="3" t="s">
        <v>10</v>
      </c>
      <c r="G1" s="3" t="s">
        <v>8</v>
      </c>
      <c r="I1" s="3" t="s">
        <v>6</v>
      </c>
      <c r="J1" s="2"/>
    </row>
    <row r="2" spans="1:12" x14ac:dyDescent="0.2">
      <c r="A2" s="2">
        <v>1</v>
      </c>
      <c r="B2" s="2">
        <v>4.5999999999999996</v>
      </c>
      <c r="C2" s="2">
        <v>0.39077499999999998</v>
      </c>
      <c r="D2" s="2">
        <v>0.39700800000000003</v>
      </c>
      <c r="E2" s="2">
        <f>(C2-D2)^2</f>
        <v>3.8850289000000548E-5</v>
      </c>
      <c r="F2" s="2">
        <f xml:space="preserve"> $J$2 * (B2 + 273)^2 - $J$3 * (B2 + 273) + $J$4</f>
        <v>0.39700613484800051</v>
      </c>
      <c r="G2" s="2">
        <f>(C2-F2)^2</f>
        <v>3.8827041493966587E-5</v>
      </c>
      <c r="I2" s="3" t="s">
        <v>4</v>
      </c>
      <c r="J2" s="2">
        <v>9.8407300000000002E-5</v>
      </c>
      <c r="K2" s="4"/>
      <c r="L2" s="1"/>
    </row>
    <row r="3" spans="1:12" x14ac:dyDescent="0.2">
      <c r="A3" s="2">
        <v>2</v>
      </c>
      <c r="B3" s="2">
        <v>5</v>
      </c>
      <c r="C3" s="2">
        <v>0.39806999999999998</v>
      </c>
      <c r="D3" s="2">
        <v>0.40305400000000002</v>
      </c>
      <c r="E3" s="2">
        <f t="shared" ref="E3:E9" si="0">(C3-D3)^2</f>
        <v>2.4840256000000437E-5</v>
      </c>
      <c r="F3" s="2">
        <f t="shared" ref="F3:F9" si="1" xml:space="preserve"> $J$2 * (B3 + 273)^2 - $J$3 * (B3 + 273) + $J$4</f>
        <v>0.40305177319999963</v>
      </c>
      <c r="G3" s="2">
        <f t="shared" ref="G3:G9" si="2">(C3-F3)^2</f>
        <v>2.4818064216234759E-5</v>
      </c>
      <c r="I3" s="3" t="s">
        <v>5</v>
      </c>
      <c r="J3" s="2">
        <v>3.9560999999999999E-2</v>
      </c>
      <c r="L3" s="1"/>
    </row>
    <row r="4" spans="1:12" x14ac:dyDescent="0.2">
      <c r="A4" s="2">
        <v>3</v>
      </c>
      <c r="B4" s="2">
        <v>6</v>
      </c>
      <c r="C4" s="2">
        <v>0.41062399999999999</v>
      </c>
      <c r="D4" s="2">
        <v>0.41830600000000001</v>
      </c>
      <c r="E4" s="2">
        <f t="shared" si="0"/>
        <v>5.9013124000000337E-5</v>
      </c>
      <c r="F4" s="2">
        <f t="shared" si="1"/>
        <v>0.41830363930000036</v>
      </c>
      <c r="G4" s="2">
        <f t="shared" si="2"/>
        <v>5.8976859778110231E-5</v>
      </c>
      <c r="I4" s="3" t="s">
        <v>7</v>
      </c>
      <c r="J4" s="2">
        <v>3.7957000000000001</v>
      </c>
      <c r="L4" s="1"/>
    </row>
    <row r="5" spans="1:12" x14ac:dyDescent="0.2">
      <c r="A5" s="2">
        <v>4</v>
      </c>
      <c r="B5" s="2">
        <v>9.1</v>
      </c>
      <c r="C5" s="2">
        <v>0.47659400000000002</v>
      </c>
      <c r="D5" s="2">
        <v>0.466837</v>
      </c>
      <c r="E5" s="2">
        <f t="shared" si="0"/>
        <v>9.51990490000003E-5</v>
      </c>
      <c r="F5" s="2">
        <f t="shared" si="1"/>
        <v>0.46683518099300159</v>
      </c>
      <c r="G5" s="2">
        <f t="shared" si="2"/>
        <v>9.5234548411353849E-5</v>
      </c>
      <c r="L5" s="1"/>
    </row>
    <row r="6" spans="1:12" x14ac:dyDescent="0.2">
      <c r="A6" s="2">
        <v>9</v>
      </c>
      <c r="B6" s="2">
        <v>14.4</v>
      </c>
      <c r="C6" s="2">
        <v>0.55176000000000003</v>
      </c>
      <c r="D6" s="2">
        <v>0.55419200000000002</v>
      </c>
      <c r="E6" s="2">
        <f t="shared" si="0"/>
        <v>5.9146239999999499E-6</v>
      </c>
      <c r="F6" s="2">
        <f t="shared" si="1"/>
        <v>0.5541895549479996</v>
      </c>
      <c r="G6" s="2">
        <f t="shared" si="2"/>
        <v>5.902737245349184E-6</v>
      </c>
      <c r="L6" s="1"/>
    </row>
    <row r="7" spans="1:12" x14ac:dyDescent="0.2">
      <c r="A7" s="2">
        <v>10</v>
      </c>
      <c r="B7" s="2">
        <v>11.5</v>
      </c>
      <c r="C7" s="2">
        <v>0.505498</v>
      </c>
      <c r="D7" s="2">
        <v>0.50570899999999996</v>
      </c>
      <c r="E7" s="2">
        <f t="shared" si="0"/>
        <v>4.4520999999983634E-8</v>
      </c>
      <c r="F7" s="2">
        <f t="shared" si="1"/>
        <v>0.50570696382500024</v>
      </c>
      <c r="G7" s="2">
        <f t="shared" si="2"/>
        <v>4.366588015873145E-8</v>
      </c>
      <c r="L7" s="1"/>
    </row>
    <row r="8" spans="1:12" x14ac:dyDescent="0.2">
      <c r="A8" s="2">
        <v>11</v>
      </c>
      <c r="B8" s="2">
        <v>6.6</v>
      </c>
      <c r="C8" s="2">
        <v>0.43279200000000001</v>
      </c>
      <c r="D8" s="2">
        <v>0.42755100000000001</v>
      </c>
      <c r="E8" s="2">
        <f t="shared" si="0"/>
        <v>2.7468080999999956E-5</v>
      </c>
      <c r="F8" s="2">
        <f t="shared" si="1"/>
        <v>0.42754922996800104</v>
      </c>
      <c r="G8" s="2">
        <f t="shared" si="2"/>
        <v>2.7486637608426446E-5</v>
      </c>
      <c r="L8" s="1"/>
    </row>
    <row r="9" spans="1:12" x14ac:dyDescent="0.2">
      <c r="A9" s="2">
        <v>12</v>
      </c>
      <c r="B9" s="2">
        <v>2.1</v>
      </c>
      <c r="C9" s="2">
        <v>0.36647800000000003</v>
      </c>
      <c r="D9" s="2">
        <v>0.35993599999999998</v>
      </c>
      <c r="E9" s="2">
        <f t="shared" si="0"/>
        <v>4.2797764000000624E-5</v>
      </c>
      <c r="F9" s="2">
        <f t="shared" si="1"/>
        <v>0.35993434807299973</v>
      </c>
      <c r="G9" s="2">
        <f t="shared" si="2"/>
        <v>4.2819380541734657E-5</v>
      </c>
      <c r="L9" s="1"/>
    </row>
    <row r="10" spans="1:12" x14ac:dyDescent="0.2">
      <c r="A10" s="3" t="s">
        <v>11</v>
      </c>
      <c r="B10" s="2"/>
      <c r="C10" s="2"/>
      <c r="D10" s="2"/>
      <c r="E10" s="2">
        <f>SUM(E2:E9)</f>
        <v>2.941277080000022E-4</v>
      </c>
      <c r="F10" s="2"/>
      <c r="G10" s="2">
        <f>SUM(G2:G9)</f>
        <v>2.9410893517533443E-4</v>
      </c>
      <c r="L10" s="1"/>
    </row>
    <row r="11" spans="1:12" x14ac:dyDescent="0.2">
      <c r="G11" s="1"/>
      <c r="L11" s="1"/>
    </row>
    <row r="12" spans="1:12" x14ac:dyDescent="0.2">
      <c r="D12">
        <f>CORREL(C2:C9,D2:D9)</f>
        <v>0.99484483589241623</v>
      </c>
      <c r="F12">
        <f>CORREL(C2:C9,F2:F9)</f>
        <v>0.99484516621262065</v>
      </c>
      <c r="G12" s="1"/>
      <c r="L12" s="1"/>
    </row>
    <row r="13" spans="1:12" x14ac:dyDescent="0.2">
      <c r="A13" s="3" t="s">
        <v>6</v>
      </c>
      <c r="B13" s="3" t="s">
        <v>1</v>
      </c>
      <c r="C13" s="3" t="s">
        <v>3</v>
      </c>
      <c r="G13" s="1"/>
      <c r="L13" s="1"/>
    </row>
    <row r="14" spans="1:12" x14ac:dyDescent="0.2">
      <c r="B14" s="2">
        <v>0</v>
      </c>
      <c r="C14" s="2">
        <f xml:space="preserve"> $J$2 * (B14 + 273)^2 - $J$3 * (B14 + 273) + $J$4</f>
        <v>0.32974466170000039</v>
      </c>
    </row>
    <row r="15" spans="1:12" x14ac:dyDescent="0.2">
      <c r="B15" s="2">
        <v>0.1</v>
      </c>
      <c r="C15" s="2">
        <f t="shared" ref="C15:C78" si="3" xml:space="preserve"> $J$2 * (B15 + 273)^2 - $J$3 * (B15 + 273) + $J$4</f>
        <v>0.3311625843530015</v>
      </c>
    </row>
    <row r="16" spans="1:12" x14ac:dyDescent="0.2">
      <c r="B16" s="2">
        <v>0.2</v>
      </c>
      <c r="C16" s="2">
        <f t="shared" si="3"/>
        <v>0.3325824751519999</v>
      </c>
    </row>
    <row r="17" spans="2:3" x14ac:dyDescent="0.2">
      <c r="B17" s="2">
        <v>0.3</v>
      </c>
      <c r="C17" s="2">
        <f t="shared" si="3"/>
        <v>0.33400433409700092</v>
      </c>
    </row>
    <row r="18" spans="2:3" x14ac:dyDescent="0.2">
      <c r="B18" s="2">
        <v>0.4</v>
      </c>
      <c r="C18" s="2">
        <f t="shared" si="3"/>
        <v>0.33542816118799923</v>
      </c>
    </row>
    <row r="19" spans="2:3" x14ac:dyDescent="0.2">
      <c r="B19" s="2">
        <v>0.5</v>
      </c>
      <c r="C19" s="2">
        <f t="shared" si="3"/>
        <v>0.33685395642500104</v>
      </c>
    </row>
    <row r="20" spans="2:3" x14ac:dyDescent="0.2">
      <c r="B20" s="2">
        <v>0.6</v>
      </c>
      <c r="C20" s="2">
        <f t="shared" si="3"/>
        <v>0.33828171980800015</v>
      </c>
    </row>
    <row r="21" spans="2:3" x14ac:dyDescent="0.2">
      <c r="B21" s="2">
        <v>0.7</v>
      </c>
      <c r="C21" s="2">
        <f t="shared" si="3"/>
        <v>0.33971145133700009</v>
      </c>
    </row>
    <row r="22" spans="2:3" x14ac:dyDescent="0.2">
      <c r="B22" s="2">
        <v>0.8</v>
      </c>
      <c r="C22" s="2">
        <f t="shared" si="3"/>
        <v>0.34114315101199999</v>
      </c>
    </row>
    <row r="23" spans="2:3" x14ac:dyDescent="0.2">
      <c r="B23" s="2">
        <v>0.9</v>
      </c>
      <c r="C23" s="2">
        <f t="shared" si="3"/>
        <v>0.34257681883300073</v>
      </c>
    </row>
    <row r="24" spans="2:3" x14ac:dyDescent="0.2">
      <c r="B24" s="2">
        <v>1</v>
      </c>
      <c r="C24" s="2">
        <f t="shared" si="3"/>
        <v>0.34401245480000142</v>
      </c>
    </row>
    <row r="25" spans="2:3" x14ac:dyDescent="0.2">
      <c r="B25" s="2">
        <v>1.1000000000000001</v>
      </c>
      <c r="C25" s="2">
        <f t="shared" si="3"/>
        <v>0.34545005891300118</v>
      </c>
    </row>
    <row r="26" spans="2:3" x14ac:dyDescent="0.2">
      <c r="B26" s="2">
        <v>1.2</v>
      </c>
      <c r="C26" s="2">
        <f t="shared" si="3"/>
        <v>0.34688963117200178</v>
      </c>
    </row>
    <row r="27" spans="2:3" x14ac:dyDescent="0.2">
      <c r="B27" s="2">
        <v>1.3</v>
      </c>
      <c r="C27" s="2">
        <f t="shared" si="3"/>
        <v>0.34833117157700055</v>
      </c>
    </row>
    <row r="28" spans="2:3" x14ac:dyDescent="0.2">
      <c r="B28" s="2">
        <v>1.4</v>
      </c>
      <c r="C28" s="2">
        <f t="shared" si="3"/>
        <v>0.34977468012800017</v>
      </c>
    </row>
    <row r="29" spans="2:3" x14ac:dyDescent="0.2">
      <c r="B29" s="2">
        <v>1.5</v>
      </c>
      <c r="C29" s="2">
        <f t="shared" si="3"/>
        <v>0.35122015682499974</v>
      </c>
    </row>
    <row r="30" spans="2:3" x14ac:dyDescent="0.2">
      <c r="B30" s="2">
        <v>1.6</v>
      </c>
      <c r="C30" s="2">
        <f t="shared" si="3"/>
        <v>0.35266760166800193</v>
      </c>
    </row>
    <row r="31" spans="2:3" x14ac:dyDescent="0.2">
      <c r="B31" s="2">
        <v>1.7</v>
      </c>
      <c r="C31" s="2">
        <f t="shared" si="3"/>
        <v>0.35411701465699963</v>
      </c>
    </row>
    <row r="32" spans="2:3" x14ac:dyDescent="0.2">
      <c r="B32" s="2">
        <v>1.8</v>
      </c>
      <c r="C32" s="2">
        <f t="shared" si="3"/>
        <v>0.35556839579200084</v>
      </c>
    </row>
    <row r="33" spans="2:3" x14ac:dyDescent="0.2">
      <c r="B33" s="2">
        <v>1.9</v>
      </c>
      <c r="C33" s="2">
        <f t="shared" si="3"/>
        <v>0.35702174507300199</v>
      </c>
    </row>
    <row r="34" spans="2:3" x14ac:dyDescent="0.2">
      <c r="B34" s="2">
        <v>2</v>
      </c>
      <c r="C34" s="2">
        <f t="shared" si="3"/>
        <v>0.35847706250000044</v>
      </c>
    </row>
    <row r="35" spans="2:3" x14ac:dyDescent="0.2">
      <c r="B35" s="2">
        <v>2.1</v>
      </c>
      <c r="C35" s="2">
        <f t="shared" si="3"/>
        <v>0.35993434807299973</v>
      </c>
    </row>
    <row r="36" spans="2:3" x14ac:dyDescent="0.2">
      <c r="B36" s="2">
        <v>2.2000000000000002</v>
      </c>
      <c r="C36" s="2">
        <f t="shared" si="3"/>
        <v>0.36139360179199986</v>
      </c>
    </row>
    <row r="37" spans="2:3" x14ac:dyDescent="0.2">
      <c r="B37" s="2">
        <v>2.2999999999999998</v>
      </c>
      <c r="C37" s="2">
        <f t="shared" si="3"/>
        <v>0.36285482365700172</v>
      </c>
    </row>
    <row r="38" spans="2:3" x14ac:dyDescent="0.2">
      <c r="B38" s="2">
        <v>2.4</v>
      </c>
      <c r="C38" s="2">
        <f t="shared" si="3"/>
        <v>0.36431801366799998</v>
      </c>
    </row>
    <row r="39" spans="2:3" x14ac:dyDescent="0.2">
      <c r="B39" s="2">
        <v>2.5</v>
      </c>
      <c r="C39" s="2">
        <f t="shared" si="3"/>
        <v>0.36578317182500086</v>
      </c>
    </row>
    <row r="40" spans="2:3" x14ac:dyDescent="0.2">
      <c r="B40" s="2">
        <v>2.6</v>
      </c>
      <c r="C40" s="2">
        <f t="shared" si="3"/>
        <v>0.36725029812800081</v>
      </c>
    </row>
    <row r="41" spans="2:3" x14ac:dyDescent="0.2">
      <c r="B41" s="2">
        <v>2.7</v>
      </c>
      <c r="C41" s="2">
        <f t="shared" si="3"/>
        <v>0.36871939257699982</v>
      </c>
    </row>
    <row r="42" spans="2:3" x14ac:dyDescent="0.2">
      <c r="B42" s="2">
        <v>2.8</v>
      </c>
      <c r="C42" s="2">
        <f t="shared" si="3"/>
        <v>0.37019045517199967</v>
      </c>
    </row>
    <row r="43" spans="2:3" x14ac:dyDescent="0.2">
      <c r="B43" s="2">
        <v>2.9</v>
      </c>
      <c r="C43" s="2">
        <f t="shared" si="3"/>
        <v>0.37166348591299947</v>
      </c>
    </row>
    <row r="44" spans="2:3" x14ac:dyDescent="0.2">
      <c r="B44" s="2">
        <v>3</v>
      </c>
      <c r="C44" s="2">
        <f t="shared" si="3"/>
        <v>0.373138484800001</v>
      </c>
    </row>
    <row r="45" spans="2:3" x14ac:dyDescent="0.2">
      <c r="B45" s="2">
        <v>3.1</v>
      </c>
      <c r="C45" s="2">
        <f t="shared" si="3"/>
        <v>0.37461545183300071</v>
      </c>
    </row>
    <row r="46" spans="2:3" x14ac:dyDescent="0.2">
      <c r="B46" s="2">
        <v>3.2</v>
      </c>
      <c r="C46" s="2">
        <f t="shared" si="3"/>
        <v>0.37609438701200038</v>
      </c>
    </row>
    <row r="47" spans="2:3" x14ac:dyDescent="0.2">
      <c r="B47" s="2">
        <v>3.3</v>
      </c>
      <c r="C47" s="2">
        <f t="shared" si="3"/>
        <v>0.37757529033699999</v>
      </c>
    </row>
    <row r="48" spans="2:3" x14ac:dyDescent="0.2">
      <c r="B48" s="2">
        <v>3.4</v>
      </c>
      <c r="C48" s="2">
        <f t="shared" si="3"/>
        <v>0.37905816180800134</v>
      </c>
    </row>
    <row r="49" spans="2:3" x14ac:dyDescent="0.2">
      <c r="B49" s="2">
        <v>3.5</v>
      </c>
      <c r="C49" s="2">
        <f t="shared" si="3"/>
        <v>0.38054300142499997</v>
      </c>
    </row>
    <row r="50" spans="2:3" x14ac:dyDescent="0.2">
      <c r="B50" s="2">
        <v>3.6</v>
      </c>
      <c r="C50" s="2">
        <f t="shared" si="3"/>
        <v>0.38202980918800122</v>
      </c>
    </row>
    <row r="51" spans="2:3" x14ac:dyDescent="0.2">
      <c r="B51" s="2">
        <v>3.7</v>
      </c>
      <c r="C51" s="2">
        <f t="shared" si="3"/>
        <v>0.38351858509699976</v>
      </c>
    </row>
    <row r="52" spans="2:3" x14ac:dyDescent="0.2">
      <c r="B52" s="2">
        <v>3.8</v>
      </c>
      <c r="C52" s="2">
        <f t="shared" si="3"/>
        <v>0.38500932915200092</v>
      </c>
    </row>
    <row r="53" spans="2:3" x14ac:dyDescent="0.2">
      <c r="B53" s="2">
        <v>3.9</v>
      </c>
      <c r="C53" s="2">
        <f t="shared" si="3"/>
        <v>0.38650204135300115</v>
      </c>
    </row>
    <row r="54" spans="2:3" x14ac:dyDescent="0.2">
      <c r="B54" s="2">
        <v>4</v>
      </c>
      <c r="C54" s="2">
        <f t="shared" si="3"/>
        <v>0.38799672170000044</v>
      </c>
    </row>
    <row r="55" spans="2:3" x14ac:dyDescent="0.2">
      <c r="B55" s="2">
        <v>4.0999999999999996</v>
      </c>
      <c r="C55" s="2">
        <f t="shared" si="3"/>
        <v>0.38949337019300057</v>
      </c>
    </row>
    <row r="56" spans="2:3" x14ac:dyDescent="0.2">
      <c r="B56" s="2">
        <v>4.2</v>
      </c>
      <c r="C56" s="2">
        <f t="shared" si="3"/>
        <v>0.39099198683200065</v>
      </c>
    </row>
    <row r="57" spans="2:3" x14ac:dyDescent="0.2">
      <c r="B57" s="2">
        <v>4.3</v>
      </c>
      <c r="C57" s="2">
        <f t="shared" si="3"/>
        <v>0.39249257161700157</v>
      </c>
    </row>
    <row r="58" spans="2:3" x14ac:dyDescent="0.2">
      <c r="B58" s="2">
        <v>4.4000000000000004</v>
      </c>
      <c r="C58" s="2">
        <f t="shared" si="3"/>
        <v>0.3939951245479989</v>
      </c>
    </row>
    <row r="59" spans="2:3" x14ac:dyDescent="0.2">
      <c r="B59" s="2">
        <v>4.5</v>
      </c>
      <c r="C59" s="2">
        <f t="shared" si="3"/>
        <v>0.39549964562500062</v>
      </c>
    </row>
    <row r="60" spans="2:3" x14ac:dyDescent="0.2">
      <c r="B60" s="2">
        <v>4.5999999999999996</v>
      </c>
      <c r="C60" s="2">
        <f t="shared" si="3"/>
        <v>0.39700613484800051</v>
      </c>
    </row>
    <row r="61" spans="2:3" x14ac:dyDescent="0.2">
      <c r="B61" s="2">
        <v>4.7</v>
      </c>
      <c r="C61" s="2">
        <f t="shared" si="3"/>
        <v>0.39851459221700036</v>
      </c>
    </row>
    <row r="62" spans="2:3" x14ac:dyDescent="0.2">
      <c r="B62" s="2">
        <v>4.8</v>
      </c>
      <c r="C62" s="2">
        <f t="shared" si="3"/>
        <v>0.40002501773200017</v>
      </c>
    </row>
    <row r="63" spans="2:3" x14ac:dyDescent="0.2">
      <c r="B63" s="2">
        <v>4.9000000000000004</v>
      </c>
      <c r="C63" s="2">
        <f t="shared" si="3"/>
        <v>0.40153741139299992</v>
      </c>
    </row>
    <row r="64" spans="2:3" x14ac:dyDescent="0.2">
      <c r="B64" s="2">
        <v>5</v>
      </c>
      <c r="C64" s="2">
        <f t="shared" si="3"/>
        <v>0.40305177319999963</v>
      </c>
    </row>
    <row r="65" spans="2:3" x14ac:dyDescent="0.2">
      <c r="B65" s="2">
        <v>5.0999999999999996</v>
      </c>
      <c r="C65" s="2">
        <f t="shared" si="3"/>
        <v>0.40456810315300107</v>
      </c>
    </row>
    <row r="66" spans="2:3" x14ac:dyDescent="0.2">
      <c r="B66" s="2">
        <v>5.2</v>
      </c>
      <c r="C66" s="2">
        <f t="shared" si="3"/>
        <v>0.40608640125200068</v>
      </c>
    </row>
    <row r="67" spans="2:3" x14ac:dyDescent="0.2">
      <c r="B67" s="2">
        <v>5.3</v>
      </c>
      <c r="C67" s="2">
        <f t="shared" si="3"/>
        <v>0.40760666749700025</v>
      </c>
    </row>
    <row r="68" spans="2:3" x14ac:dyDescent="0.2">
      <c r="B68" s="2">
        <v>5.4</v>
      </c>
      <c r="C68" s="2">
        <f t="shared" si="3"/>
        <v>0.40912890188799977</v>
      </c>
    </row>
    <row r="69" spans="2:3" x14ac:dyDescent="0.2">
      <c r="B69" s="2">
        <v>5.5</v>
      </c>
      <c r="C69" s="2">
        <f t="shared" si="3"/>
        <v>0.41065310442500014</v>
      </c>
    </row>
    <row r="70" spans="2:3" x14ac:dyDescent="0.2">
      <c r="B70" s="2">
        <v>5.6</v>
      </c>
      <c r="C70" s="2">
        <f t="shared" si="3"/>
        <v>0.41217927510800045</v>
      </c>
    </row>
    <row r="71" spans="2:3" x14ac:dyDescent="0.2">
      <c r="B71" s="2">
        <v>5.7</v>
      </c>
      <c r="C71" s="2">
        <f t="shared" si="3"/>
        <v>0.41370741393699895</v>
      </c>
    </row>
    <row r="72" spans="2:3" x14ac:dyDescent="0.2">
      <c r="B72" s="2">
        <v>5.8</v>
      </c>
      <c r="C72" s="2">
        <f t="shared" si="3"/>
        <v>0.41523752091200095</v>
      </c>
    </row>
    <row r="73" spans="2:3" x14ac:dyDescent="0.2">
      <c r="B73" s="2">
        <v>5.9</v>
      </c>
      <c r="C73" s="2">
        <f t="shared" si="3"/>
        <v>0.41676959603300112</v>
      </c>
    </row>
    <row r="74" spans="2:3" x14ac:dyDescent="0.2">
      <c r="B74" s="2">
        <v>6</v>
      </c>
      <c r="C74" s="2">
        <f t="shared" si="3"/>
        <v>0.41830363930000036</v>
      </c>
    </row>
    <row r="75" spans="2:3" x14ac:dyDescent="0.2">
      <c r="B75" s="2">
        <v>6.1</v>
      </c>
      <c r="C75" s="2">
        <f t="shared" si="3"/>
        <v>0.41983965071300045</v>
      </c>
    </row>
    <row r="76" spans="2:3" x14ac:dyDescent="0.2">
      <c r="B76" s="2">
        <v>6.2</v>
      </c>
      <c r="C76" s="2">
        <f t="shared" si="3"/>
        <v>0.42137763027200048</v>
      </c>
    </row>
    <row r="77" spans="2:3" x14ac:dyDescent="0.2">
      <c r="B77" s="2">
        <v>6.3</v>
      </c>
      <c r="C77" s="2">
        <f t="shared" si="3"/>
        <v>0.42291757797700136</v>
      </c>
    </row>
    <row r="78" spans="2:3" x14ac:dyDescent="0.2">
      <c r="B78" s="2">
        <v>6.4</v>
      </c>
      <c r="C78" s="2">
        <f t="shared" si="3"/>
        <v>0.42445949382799952</v>
      </c>
    </row>
    <row r="79" spans="2:3" x14ac:dyDescent="0.2">
      <c r="B79" s="2">
        <v>6.5</v>
      </c>
      <c r="C79" s="2">
        <f t="shared" ref="C79:C142" si="4" xml:space="preserve"> $J$2 * (B79 + 273)^2 - $J$3 * (B79 + 273) + $J$4</f>
        <v>0.42600337782500119</v>
      </c>
    </row>
    <row r="80" spans="2:3" x14ac:dyDescent="0.2">
      <c r="B80" s="2">
        <v>6.6</v>
      </c>
      <c r="C80" s="2">
        <f t="shared" si="4"/>
        <v>0.42754922996800104</v>
      </c>
    </row>
    <row r="81" spans="2:3" x14ac:dyDescent="0.2">
      <c r="B81" s="2">
        <v>6.7</v>
      </c>
      <c r="C81" s="2">
        <f t="shared" si="4"/>
        <v>0.42909705025700084</v>
      </c>
    </row>
    <row r="82" spans="2:3" x14ac:dyDescent="0.2">
      <c r="B82" s="2">
        <v>6.8</v>
      </c>
      <c r="C82" s="2">
        <f t="shared" si="4"/>
        <v>0.4306468386920006</v>
      </c>
    </row>
    <row r="83" spans="2:3" x14ac:dyDescent="0.2">
      <c r="B83" s="2">
        <v>6.9</v>
      </c>
      <c r="C83" s="2">
        <f t="shared" si="4"/>
        <v>0.43219859527299942</v>
      </c>
    </row>
    <row r="84" spans="2:3" x14ac:dyDescent="0.2">
      <c r="B84" s="2">
        <v>7</v>
      </c>
      <c r="C84" s="2">
        <f t="shared" si="4"/>
        <v>0.43375231999999997</v>
      </c>
    </row>
    <row r="85" spans="2:3" x14ac:dyDescent="0.2">
      <c r="B85" s="2">
        <v>7.1</v>
      </c>
      <c r="C85" s="2">
        <f t="shared" si="4"/>
        <v>0.43530801287300047</v>
      </c>
    </row>
    <row r="86" spans="2:3" x14ac:dyDescent="0.2">
      <c r="B86" s="2">
        <v>7.2</v>
      </c>
      <c r="C86" s="2">
        <f t="shared" si="4"/>
        <v>0.43686567389200093</v>
      </c>
    </row>
    <row r="87" spans="2:3" x14ac:dyDescent="0.2">
      <c r="B87" s="2">
        <v>7.3</v>
      </c>
      <c r="C87" s="2">
        <f t="shared" si="4"/>
        <v>0.43842530305700134</v>
      </c>
    </row>
    <row r="88" spans="2:3" x14ac:dyDescent="0.2">
      <c r="B88" s="2">
        <v>7.4</v>
      </c>
      <c r="C88" s="2">
        <f t="shared" si="4"/>
        <v>0.43998690036800081</v>
      </c>
    </row>
    <row r="89" spans="2:3" x14ac:dyDescent="0.2">
      <c r="B89" s="2">
        <v>7.5</v>
      </c>
      <c r="C89" s="2">
        <f t="shared" si="4"/>
        <v>0.44155046582500024</v>
      </c>
    </row>
    <row r="90" spans="2:3" x14ac:dyDescent="0.2">
      <c r="B90" s="2">
        <v>7.6</v>
      </c>
      <c r="C90" s="2">
        <f t="shared" si="4"/>
        <v>0.44311599942800139</v>
      </c>
    </row>
    <row r="91" spans="2:3" x14ac:dyDescent="0.2">
      <c r="B91" s="2">
        <v>7.7</v>
      </c>
      <c r="C91" s="2">
        <f t="shared" si="4"/>
        <v>0.44468350117699984</v>
      </c>
    </row>
    <row r="92" spans="2:3" x14ac:dyDescent="0.2">
      <c r="B92" s="2">
        <v>7.8</v>
      </c>
      <c r="C92" s="2">
        <f t="shared" si="4"/>
        <v>0.44625297107200002</v>
      </c>
    </row>
    <row r="93" spans="2:3" x14ac:dyDescent="0.2">
      <c r="B93" s="2">
        <v>7.9</v>
      </c>
      <c r="C93" s="2">
        <f t="shared" si="4"/>
        <v>0.44782440911299926</v>
      </c>
    </row>
    <row r="94" spans="2:3" x14ac:dyDescent="0.2">
      <c r="B94" s="2">
        <v>8</v>
      </c>
      <c r="C94" s="2">
        <f t="shared" si="4"/>
        <v>0.44939781530000111</v>
      </c>
    </row>
    <row r="95" spans="2:3" x14ac:dyDescent="0.2">
      <c r="B95" s="2">
        <v>8.1</v>
      </c>
      <c r="C95" s="2">
        <f t="shared" si="4"/>
        <v>0.45097318963299937</v>
      </c>
    </row>
    <row r="96" spans="2:3" x14ac:dyDescent="0.2">
      <c r="B96" s="2">
        <v>8.1999999999999993</v>
      </c>
      <c r="C96" s="2">
        <f t="shared" si="4"/>
        <v>0.45255053211199936</v>
      </c>
    </row>
    <row r="97" spans="2:3" x14ac:dyDescent="0.2">
      <c r="B97" s="2">
        <v>8.3000000000000007</v>
      </c>
      <c r="C97" s="2">
        <f t="shared" si="4"/>
        <v>0.45412984273700108</v>
      </c>
    </row>
    <row r="98" spans="2:3" x14ac:dyDescent="0.2">
      <c r="B98" s="2">
        <v>8.4</v>
      </c>
      <c r="C98" s="2">
        <f t="shared" si="4"/>
        <v>0.45571112150800008</v>
      </c>
    </row>
    <row r="99" spans="2:3" x14ac:dyDescent="0.2">
      <c r="B99" s="2">
        <v>8.5</v>
      </c>
      <c r="C99" s="2">
        <f t="shared" si="4"/>
        <v>0.45729436842500082</v>
      </c>
    </row>
    <row r="100" spans="2:3" x14ac:dyDescent="0.2">
      <c r="B100" s="2">
        <v>8.6</v>
      </c>
      <c r="C100" s="2">
        <f t="shared" si="4"/>
        <v>0.45887958348800062</v>
      </c>
    </row>
    <row r="101" spans="2:3" x14ac:dyDescent="0.2">
      <c r="B101" s="2">
        <v>8.6999999999999993</v>
      </c>
      <c r="C101" s="2">
        <f t="shared" si="4"/>
        <v>0.46046676669700126</v>
      </c>
    </row>
    <row r="102" spans="2:3" x14ac:dyDescent="0.2">
      <c r="B102" s="2">
        <v>8.8000000000000007</v>
      </c>
      <c r="C102" s="2">
        <f t="shared" si="4"/>
        <v>0.46205591805200008</v>
      </c>
    </row>
    <row r="103" spans="2:3" x14ac:dyDescent="0.2">
      <c r="B103" s="2">
        <v>8.9</v>
      </c>
      <c r="C103" s="2">
        <f t="shared" si="4"/>
        <v>0.46364703755299974</v>
      </c>
    </row>
    <row r="104" spans="2:3" x14ac:dyDescent="0.2">
      <c r="B104" s="2">
        <v>9</v>
      </c>
      <c r="C104" s="2">
        <f t="shared" si="4"/>
        <v>0.46524012520000024</v>
      </c>
    </row>
    <row r="105" spans="2:3" x14ac:dyDescent="0.2">
      <c r="B105" s="2">
        <v>9.1</v>
      </c>
      <c r="C105" s="2">
        <f t="shared" si="4"/>
        <v>0.46683518099300159</v>
      </c>
    </row>
    <row r="106" spans="2:3" x14ac:dyDescent="0.2">
      <c r="B106" s="2">
        <v>9.1999999999999993</v>
      </c>
      <c r="C106" s="2">
        <f t="shared" si="4"/>
        <v>0.46843220493200111</v>
      </c>
    </row>
    <row r="107" spans="2:3" x14ac:dyDescent="0.2">
      <c r="B107" s="2">
        <v>9.3000000000000007</v>
      </c>
      <c r="C107" s="2">
        <f t="shared" si="4"/>
        <v>0.47003119701700058</v>
      </c>
    </row>
    <row r="108" spans="2:3" x14ac:dyDescent="0.2">
      <c r="B108" s="2">
        <v>9.4</v>
      </c>
      <c r="C108" s="2">
        <f t="shared" si="4"/>
        <v>0.47163215724800001</v>
      </c>
    </row>
    <row r="109" spans="2:3" x14ac:dyDescent="0.2">
      <c r="B109" s="2">
        <v>9.5</v>
      </c>
      <c r="C109" s="2">
        <f t="shared" si="4"/>
        <v>0.47323508562500027</v>
      </c>
    </row>
    <row r="110" spans="2:3" x14ac:dyDescent="0.2">
      <c r="B110" s="2">
        <v>9.6</v>
      </c>
      <c r="C110" s="2">
        <f t="shared" si="4"/>
        <v>0.47483998214800138</v>
      </c>
    </row>
    <row r="111" spans="2:3" x14ac:dyDescent="0.2">
      <c r="B111" s="2">
        <v>9.6999999999999993</v>
      </c>
      <c r="C111" s="2">
        <f t="shared" si="4"/>
        <v>0.47644684681699978</v>
      </c>
    </row>
    <row r="112" spans="2:3" x14ac:dyDescent="0.2">
      <c r="B112" s="2">
        <v>9.8000000000000007</v>
      </c>
      <c r="C112" s="2">
        <f t="shared" si="4"/>
        <v>0.47805567963200168</v>
      </c>
    </row>
    <row r="113" spans="2:3" x14ac:dyDescent="0.2">
      <c r="B113" s="2">
        <v>9.9</v>
      </c>
      <c r="C113" s="2">
        <f t="shared" si="4"/>
        <v>0.47966648059299999</v>
      </c>
    </row>
    <row r="114" spans="2:3" x14ac:dyDescent="0.2">
      <c r="B114" s="2">
        <v>10</v>
      </c>
      <c r="C114" s="2">
        <f t="shared" si="4"/>
        <v>0.48127924970000091</v>
      </c>
    </row>
    <row r="115" spans="2:3" x14ac:dyDescent="0.2">
      <c r="B115" s="2">
        <v>10.1</v>
      </c>
      <c r="C115" s="2">
        <f t="shared" si="4"/>
        <v>0.4828939869530009</v>
      </c>
    </row>
    <row r="116" spans="2:3" x14ac:dyDescent="0.2">
      <c r="B116" s="2">
        <v>10.199999999999999</v>
      </c>
      <c r="C116" s="2">
        <f t="shared" si="4"/>
        <v>0.48451069235199995</v>
      </c>
    </row>
    <row r="117" spans="2:3" x14ac:dyDescent="0.2">
      <c r="B117" s="2">
        <v>10.3</v>
      </c>
      <c r="C117" s="2">
        <f t="shared" si="4"/>
        <v>0.48612936589699896</v>
      </c>
    </row>
    <row r="118" spans="2:3" x14ac:dyDescent="0.2">
      <c r="B118" s="2">
        <v>10.4</v>
      </c>
      <c r="C118" s="2">
        <f t="shared" si="4"/>
        <v>0.48775000758799969</v>
      </c>
    </row>
    <row r="119" spans="2:3" x14ac:dyDescent="0.2">
      <c r="B119" s="2">
        <v>10.5</v>
      </c>
      <c r="C119" s="2">
        <f t="shared" si="4"/>
        <v>0.48937261742500127</v>
      </c>
    </row>
    <row r="120" spans="2:3" x14ac:dyDescent="0.2">
      <c r="B120" s="2">
        <v>10.6</v>
      </c>
      <c r="C120" s="2">
        <f t="shared" si="4"/>
        <v>0.49099719540800013</v>
      </c>
    </row>
    <row r="121" spans="2:3" x14ac:dyDescent="0.2">
      <c r="B121" s="2">
        <v>10.7</v>
      </c>
      <c r="C121" s="2">
        <f t="shared" si="4"/>
        <v>0.49262374153699984</v>
      </c>
    </row>
    <row r="122" spans="2:3" x14ac:dyDescent="0.2">
      <c r="B122" s="2">
        <v>10.8</v>
      </c>
      <c r="C122" s="2">
        <f t="shared" si="4"/>
        <v>0.49425225581200039</v>
      </c>
    </row>
    <row r="123" spans="2:3" x14ac:dyDescent="0.2">
      <c r="B123" s="2">
        <v>10.9</v>
      </c>
      <c r="C123" s="2">
        <f t="shared" si="4"/>
        <v>0.49588273823300089</v>
      </c>
    </row>
    <row r="124" spans="2:3" x14ac:dyDescent="0.2">
      <c r="B124" s="2">
        <v>11</v>
      </c>
      <c r="C124" s="2">
        <f t="shared" si="4"/>
        <v>0.49751518879999956</v>
      </c>
    </row>
    <row r="125" spans="2:3" x14ac:dyDescent="0.2">
      <c r="B125" s="2">
        <v>11.1</v>
      </c>
      <c r="C125" s="2">
        <f t="shared" si="4"/>
        <v>0.49914960751300086</v>
      </c>
    </row>
    <row r="126" spans="2:3" x14ac:dyDescent="0.2">
      <c r="B126" s="2">
        <v>11.2</v>
      </c>
      <c r="C126" s="2">
        <f t="shared" si="4"/>
        <v>0.50078599437200033</v>
      </c>
    </row>
    <row r="127" spans="2:3" x14ac:dyDescent="0.2">
      <c r="B127" s="2">
        <v>11.3</v>
      </c>
      <c r="C127" s="2">
        <f t="shared" si="4"/>
        <v>0.50242434937700065</v>
      </c>
    </row>
    <row r="128" spans="2:3" x14ac:dyDescent="0.2">
      <c r="B128" s="2">
        <v>11.4</v>
      </c>
      <c r="C128" s="2">
        <f t="shared" si="4"/>
        <v>0.50406467252800091</v>
      </c>
    </row>
    <row r="129" spans="2:3" x14ac:dyDescent="0.2">
      <c r="B129" s="2">
        <v>11.5</v>
      </c>
      <c r="C129" s="2">
        <f t="shared" si="4"/>
        <v>0.50570696382500024</v>
      </c>
    </row>
    <row r="130" spans="2:3" x14ac:dyDescent="0.2">
      <c r="B130" s="2">
        <v>11.6</v>
      </c>
      <c r="C130" s="2">
        <f t="shared" si="4"/>
        <v>0.50735122326800219</v>
      </c>
    </row>
    <row r="131" spans="2:3" x14ac:dyDescent="0.2">
      <c r="B131" s="2">
        <v>11.7</v>
      </c>
      <c r="C131" s="2">
        <f t="shared" si="4"/>
        <v>0.50899745085700054</v>
      </c>
    </row>
    <row r="132" spans="2:3" x14ac:dyDescent="0.2">
      <c r="B132" s="2">
        <v>11.8</v>
      </c>
      <c r="C132" s="2">
        <f t="shared" si="4"/>
        <v>0.51064564659200151</v>
      </c>
    </row>
    <row r="133" spans="2:3" x14ac:dyDescent="0.2">
      <c r="B133" s="2">
        <v>11.9</v>
      </c>
      <c r="C133" s="2">
        <f t="shared" si="4"/>
        <v>0.51229581047299888</v>
      </c>
    </row>
    <row r="134" spans="2:3" x14ac:dyDescent="0.2">
      <c r="B134" s="2">
        <v>12</v>
      </c>
      <c r="C134" s="2">
        <f t="shared" si="4"/>
        <v>0.51394794250000064</v>
      </c>
    </row>
    <row r="135" spans="2:3" x14ac:dyDescent="0.2">
      <c r="B135" s="2">
        <v>12.1</v>
      </c>
      <c r="C135" s="2">
        <f t="shared" si="4"/>
        <v>0.51560204267299969</v>
      </c>
    </row>
    <row r="136" spans="2:3" x14ac:dyDescent="0.2">
      <c r="B136" s="2">
        <v>12.2</v>
      </c>
      <c r="C136" s="2">
        <f t="shared" si="4"/>
        <v>0.51725811099199959</v>
      </c>
    </row>
    <row r="137" spans="2:3" x14ac:dyDescent="0.2">
      <c r="B137" s="2">
        <v>12.3</v>
      </c>
      <c r="C137" s="2">
        <f t="shared" si="4"/>
        <v>0.51891614745700032</v>
      </c>
    </row>
    <row r="138" spans="2:3" x14ac:dyDescent="0.2">
      <c r="B138" s="2">
        <v>12.4</v>
      </c>
      <c r="C138" s="2">
        <f t="shared" si="4"/>
        <v>0.52057615206800101</v>
      </c>
    </row>
    <row r="139" spans="2:3" x14ac:dyDescent="0.2">
      <c r="B139" s="2">
        <v>12.5</v>
      </c>
      <c r="C139" s="2">
        <f t="shared" si="4"/>
        <v>0.52223812482500165</v>
      </c>
    </row>
    <row r="140" spans="2:3" x14ac:dyDescent="0.2">
      <c r="B140" s="2">
        <v>12.6</v>
      </c>
      <c r="C140" s="2">
        <f t="shared" si="4"/>
        <v>0.52390206572800047</v>
      </c>
    </row>
    <row r="141" spans="2:3" x14ac:dyDescent="0.2">
      <c r="B141" s="2">
        <v>12.7</v>
      </c>
      <c r="C141" s="2">
        <f t="shared" si="4"/>
        <v>0.52556797477700101</v>
      </c>
    </row>
    <row r="142" spans="2:3" x14ac:dyDescent="0.2">
      <c r="B142" s="2">
        <v>12.8</v>
      </c>
      <c r="C142" s="2">
        <f t="shared" si="4"/>
        <v>0.52723585197199974</v>
      </c>
    </row>
    <row r="143" spans="2:3" x14ac:dyDescent="0.2">
      <c r="B143" s="2">
        <v>12.9</v>
      </c>
      <c r="C143" s="2">
        <f t="shared" ref="C143:C164" si="5" xml:space="preserve"> $J$2 * (B143 + 273)^2 - $J$3 * (B143 + 273) + $J$4</f>
        <v>0.52890569731300019</v>
      </c>
    </row>
    <row r="144" spans="2:3" x14ac:dyDescent="0.2">
      <c r="B144" s="2">
        <v>13</v>
      </c>
      <c r="C144" s="2">
        <f t="shared" si="5"/>
        <v>0.5305775108000006</v>
      </c>
    </row>
    <row r="145" spans="2:3" x14ac:dyDescent="0.2">
      <c r="B145" s="2">
        <v>13.1</v>
      </c>
      <c r="C145" s="2">
        <f t="shared" si="5"/>
        <v>0.53225129243300096</v>
      </c>
    </row>
    <row r="146" spans="2:3" x14ac:dyDescent="0.2">
      <c r="B146" s="2">
        <v>13.2</v>
      </c>
      <c r="C146" s="2">
        <f t="shared" si="5"/>
        <v>0.53392704221199949</v>
      </c>
    </row>
    <row r="147" spans="2:3" x14ac:dyDescent="0.2">
      <c r="B147" s="2">
        <v>13.3</v>
      </c>
      <c r="C147" s="2">
        <f t="shared" si="5"/>
        <v>0.53560476013699976</v>
      </c>
    </row>
    <row r="148" spans="2:3" x14ac:dyDescent="0.2">
      <c r="B148" s="2">
        <v>13.4</v>
      </c>
      <c r="C148" s="2">
        <f t="shared" si="5"/>
        <v>0.53728444620800175</v>
      </c>
    </row>
    <row r="149" spans="2:3" x14ac:dyDescent="0.2">
      <c r="B149" s="2">
        <v>13.5</v>
      </c>
      <c r="C149" s="2">
        <f t="shared" si="5"/>
        <v>0.53896610042500015</v>
      </c>
    </row>
    <row r="150" spans="2:3" x14ac:dyDescent="0.2">
      <c r="B150" s="2">
        <v>13.6</v>
      </c>
      <c r="C150" s="2">
        <f t="shared" si="5"/>
        <v>0.54064972278800028</v>
      </c>
    </row>
    <row r="151" spans="2:3" x14ac:dyDescent="0.2">
      <c r="B151" s="2">
        <v>13.7</v>
      </c>
      <c r="C151" s="2">
        <f t="shared" si="5"/>
        <v>0.54233531329700035</v>
      </c>
    </row>
    <row r="152" spans="2:3" x14ac:dyDescent="0.2">
      <c r="B152" s="2">
        <v>13.8</v>
      </c>
      <c r="C152" s="2">
        <f t="shared" si="5"/>
        <v>0.54402287195200216</v>
      </c>
    </row>
    <row r="153" spans="2:3" x14ac:dyDescent="0.2">
      <c r="B153" s="2">
        <v>13.9</v>
      </c>
      <c r="C153" s="2">
        <f t="shared" si="5"/>
        <v>0.54571239875300037</v>
      </c>
    </row>
    <row r="154" spans="2:3" x14ac:dyDescent="0.2">
      <c r="B154" s="2">
        <v>14</v>
      </c>
      <c r="C154" s="2">
        <f t="shared" si="5"/>
        <v>0.54740389370000031</v>
      </c>
    </row>
    <row r="155" spans="2:3" x14ac:dyDescent="0.2">
      <c r="B155" s="2">
        <v>14.1</v>
      </c>
      <c r="C155" s="2">
        <f t="shared" si="5"/>
        <v>0.5490973567930002</v>
      </c>
    </row>
    <row r="156" spans="2:3" x14ac:dyDescent="0.2">
      <c r="B156" s="2">
        <v>14.2</v>
      </c>
      <c r="C156" s="2">
        <f t="shared" si="5"/>
        <v>0.55079278803200005</v>
      </c>
    </row>
    <row r="157" spans="2:3" x14ac:dyDescent="0.2">
      <c r="B157" s="2">
        <v>14.3</v>
      </c>
      <c r="C157" s="2">
        <f t="shared" si="5"/>
        <v>0.55249018741699985</v>
      </c>
    </row>
    <row r="158" spans="2:3" x14ac:dyDescent="0.2">
      <c r="B158" s="2">
        <v>14.4</v>
      </c>
      <c r="C158" s="2">
        <f t="shared" si="5"/>
        <v>0.5541895549479996</v>
      </c>
    </row>
    <row r="159" spans="2:3" x14ac:dyDescent="0.2">
      <c r="B159" s="2">
        <v>14.5</v>
      </c>
      <c r="C159" s="2">
        <f t="shared" si="5"/>
        <v>0.55589089062500108</v>
      </c>
    </row>
    <row r="160" spans="2:3" x14ac:dyDescent="0.2">
      <c r="B160" s="2">
        <v>14.6</v>
      </c>
      <c r="C160" s="2">
        <f t="shared" si="5"/>
        <v>0.55759419444800074</v>
      </c>
    </row>
    <row r="161" spans="2:3" x14ac:dyDescent="0.2">
      <c r="B161" s="2">
        <v>14.7</v>
      </c>
      <c r="C161" s="2">
        <f t="shared" si="5"/>
        <v>0.55929946641700035</v>
      </c>
    </row>
    <row r="162" spans="2:3" x14ac:dyDescent="0.2">
      <c r="B162" s="2">
        <v>14.8</v>
      </c>
      <c r="C162" s="2">
        <f t="shared" si="5"/>
        <v>0.56100670653200169</v>
      </c>
    </row>
    <row r="163" spans="2:3" x14ac:dyDescent="0.2">
      <c r="B163" s="2">
        <v>14.9</v>
      </c>
      <c r="C163" s="2">
        <f t="shared" si="5"/>
        <v>0.5627159147930012</v>
      </c>
    </row>
    <row r="164" spans="2:3" x14ac:dyDescent="0.2">
      <c r="B164" s="2">
        <v>15</v>
      </c>
      <c r="C164" s="2">
        <f t="shared" si="5"/>
        <v>0.56442709120000067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R12_HP</vt:lpstr>
      <vt:lpstr>R12_LP</vt:lpstr>
      <vt:lpstr>R21_HP</vt:lpstr>
      <vt:lpstr>R21_LP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Richardson, Andreas D</cp:lastModifiedBy>
  <dcterms:created xsi:type="dcterms:W3CDTF">2020-05-06T14:13:55Z</dcterms:created>
  <dcterms:modified xsi:type="dcterms:W3CDTF">2020-05-29T13:52:50Z</dcterms:modified>
</cp:coreProperties>
</file>