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-Pimentel-Gomes-2002-Org-Cal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<sst xmlns="http://schemas.openxmlformats.org/spreadsheetml/2006/main" count="102" uniqueCount="26">
  <si>
    <t xml:space="preserve">Progenie</t>
  </si>
  <si>
    <t xml:space="preserve">Rep</t>
  </si>
  <si>
    <t xml:space="preserve">Yij = d</t>
  </si>
  <si>
    <t xml:space="preserve">m</t>
  </si>
  <si>
    <t xml:space="preserve">ti</t>
  </si>
  <si>
    <t xml:space="preserve">eij</t>
  </si>
  <si>
    <t xml:space="preserve">ti2</t>
  </si>
  <si>
    <t xml:space="preserve">eij2</t>
  </si>
  <si>
    <t xml:space="preserve">Tratamento</t>
  </si>
  <si>
    <t xml:space="preserve">Média</t>
  </si>
  <si>
    <t xml:space="preserve">Média Geral</t>
  </si>
  <si>
    <t xml:space="preserve">Efeito do Tratamento</t>
  </si>
  <si>
    <t xml:space="preserve">P1</t>
  </si>
  <si>
    <t xml:space="preserve">R1</t>
  </si>
  <si>
    <t xml:space="preserve">R2</t>
  </si>
  <si>
    <t xml:space="preserve">P2</t>
  </si>
  <si>
    <t xml:space="preserve">R3</t>
  </si>
  <si>
    <t xml:space="preserve">P3</t>
  </si>
  <si>
    <t xml:space="preserve">R4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</si>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</sst>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00"/>
    <numFmt numFmtId="167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" colorId="64" zoomScale="132" zoomScaleNormal="132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" min="1" style="1" width="8.56"/>
    <col collapsed="false" customWidth="true" hidden="false" outlineLevel="0" max="2" min="2" style="1" width="4.63"/>
    <col collapsed="false" customWidth="true" hidden="false" outlineLevel="0" max="3" min="3" style="1" width="7.22"/>
    <col collapsed="false" customWidth="false" hidden="false" outlineLevel="0" max="12" min="4" style="1" width="11.52"/>
    <col collapsed="false" customWidth="true" hidden="false" outlineLevel="0" max="13" min="13" style="1" width="17"/>
    <col collapsed="false" customWidth="false" hidden="false" outlineLevel="0" max="1025" min="1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16</v>
      </c>
      <c r="D2" s="2" t="n">
        <f aca="false">$C$42</f>
        <v>12.4125</v>
      </c>
      <c r="E2" s="2" t="n">
        <f aca="false">$K$2-D2</f>
        <v>2.1375</v>
      </c>
      <c r="F2" s="2" t="n">
        <f aca="false">C2-(D2+E2)</f>
        <v>1.45</v>
      </c>
      <c r="G2" s="2" t="n">
        <f aca="false">E2^2</f>
        <v>4.56890625000001</v>
      </c>
      <c r="H2" s="2" t="n">
        <f aca="false">F2^2</f>
        <v>2.1025</v>
      </c>
      <c r="J2" s="1" t="s">
        <v>12</v>
      </c>
      <c r="K2" s="2" t="n">
        <f aca="false">AVERAGEA(C2:C5)</f>
        <v>14.55</v>
      </c>
      <c r="L2" s="1" t="n">
        <f aca="false">$C$42</f>
        <v>12.4125</v>
      </c>
      <c r="M2" s="3" t="n">
        <f aca="false">K2-L2</f>
        <v>2.1375</v>
      </c>
    </row>
    <row r="3" customFormat="false" ht="12.8" hidden="false" customHeight="false" outlineLevel="0" collapsed="false">
      <c r="A3" s="1" t="s">
        <v>12</v>
      </c>
      <c r="B3" s="1" t="s">
        <v>14</v>
      </c>
      <c r="C3" s="1" t="n">
        <v>16.4</v>
      </c>
      <c r="D3" s="2" t="n">
        <f aca="false">$C$42</f>
        <v>12.4125</v>
      </c>
      <c r="E3" s="2" t="n">
        <f aca="false">$K$2-D3</f>
        <v>2.1375</v>
      </c>
      <c r="F3" s="2" t="n">
        <f aca="false">C3-(D3+E3)</f>
        <v>1.85</v>
      </c>
      <c r="G3" s="2" t="n">
        <f aca="false">E3^2</f>
        <v>4.56890625000001</v>
      </c>
      <c r="H3" s="2" t="n">
        <f aca="false">F3^2</f>
        <v>3.42249999999999</v>
      </c>
      <c r="J3" s="1" t="s">
        <v>15</v>
      </c>
      <c r="K3" s="2" t="n">
        <f aca="false">AVERAGEA(C6:C9)</f>
        <v>14.3</v>
      </c>
      <c r="L3" s="1" t="n">
        <f aca="false">$C$42</f>
        <v>12.4125</v>
      </c>
      <c r="M3" s="3" t="n">
        <f aca="false">K3-L3</f>
        <v>1.8875</v>
      </c>
    </row>
    <row r="4" customFormat="false" ht="12.8" hidden="false" customHeight="false" outlineLevel="0" collapsed="false">
      <c r="A4" s="1" t="s">
        <v>12</v>
      </c>
      <c r="B4" s="1" t="s">
        <v>16</v>
      </c>
      <c r="C4" s="1" t="n">
        <v>14.1</v>
      </c>
      <c r="D4" s="2" t="n">
        <f aca="false">$C$42</f>
        <v>12.4125</v>
      </c>
      <c r="E4" s="2" t="n">
        <f aca="false">$K$2-D4</f>
        <v>2.1375</v>
      </c>
      <c r="F4" s="2" t="n">
        <f aca="false">C4-(D4+E4)</f>
        <v>-0.450000000000001</v>
      </c>
      <c r="G4" s="2" t="n">
        <f aca="false">E4^2</f>
        <v>4.56890625000001</v>
      </c>
      <c r="H4" s="2" t="n">
        <f aca="false">F4^2</f>
        <v>0.202500000000001</v>
      </c>
      <c r="J4" s="1" t="s">
        <v>17</v>
      </c>
      <c r="K4" s="3" t="n">
        <f aca="false">AVERAGEA(C10:C13)</f>
        <v>14.225</v>
      </c>
      <c r="L4" s="1" t="n">
        <f aca="false">$C$42</f>
        <v>12.4125</v>
      </c>
      <c r="M4" s="3" t="n">
        <f aca="false">K4-L4</f>
        <v>1.8125</v>
      </c>
    </row>
    <row r="5" customFormat="false" ht="12.8" hidden="false" customHeight="false" outlineLevel="0" collapsed="false">
      <c r="A5" s="1" t="s">
        <v>12</v>
      </c>
      <c r="B5" s="1" t="s">
        <v>18</v>
      </c>
      <c r="C5" s="1" t="n">
        <v>11.7</v>
      </c>
      <c r="D5" s="2" t="n">
        <f aca="false">$C$42</f>
        <v>12.4125</v>
      </c>
      <c r="E5" s="2" t="n">
        <f aca="false">$K$2-D5</f>
        <v>2.1375</v>
      </c>
      <c r="F5" s="2" t="n">
        <f aca="false">C5-(D5+E5)</f>
        <v>-2.85</v>
      </c>
      <c r="G5" s="2" t="n">
        <f aca="false">E5^2</f>
        <v>4.56890625000001</v>
      </c>
      <c r="H5" s="2" t="n">
        <f aca="false">F5^2</f>
        <v>8.12250000000001</v>
      </c>
      <c r="J5" s="1" t="s">
        <v>19</v>
      </c>
      <c r="K5" s="3" t="n">
        <f aca="false">AVERAGEA(C14:C17)</f>
        <v>14.125</v>
      </c>
      <c r="L5" s="1" t="n">
        <f aca="false">$C$42</f>
        <v>12.4125</v>
      </c>
      <c r="M5" s="3" t="n">
        <f aca="false">K5-L5</f>
        <v>1.7125</v>
      </c>
    </row>
    <row r="6" customFormat="false" ht="12.8" hidden="false" customHeight="false" outlineLevel="0" collapsed="false">
      <c r="A6" s="1" t="s">
        <v>15</v>
      </c>
      <c r="B6" s="1" t="s">
        <v>13</v>
      </c>
      <c r="C6" s="1" t="n">
        <v>14.3</v>
      </c>
      <c r="D6" s="2" t="n">
        <f aca="false">$C$42</f>
        <v>12.4125</v>
      </c>
      <c r="E6" s="2" t="n">
        <f aca="false">$K$3-D6</f>
        <v>1.8875</v>
      </c>
      <c r="F6" s="2" t="n">
        <f aca="false">C6-(D6+E6)</f>
        <v>0</v>
      </c>
      <c r="G6" s="2" t="n">
        <f aca="false">E6^2</f>
        <v>3.56265625000001</v>
      </c>
      <c r="H6" s="2" t="n">
        <f aca="false">F6^2</f>
        <v>0</v>
      </c>
      <c r="J6" s="1" t="s">
        <v>20</v>
      </c>
      <c r="K6" s="4" t="n">
        <f aca="false">AVERAGEA(C18:C21)</f>
        <v>13</v>
      </c>
      <c r="L6" s="1" t="n">
        <f aca="false">$C$42</f>
        <v>12.4125</v>
      </c>
      <c r="M6" s="3" t="n">
        <f aca="false">K6-L6</f>
        <v>0.587500000000002</v>
      </c>
    </row>
    <row r="7" customFormat="false" ht="12.8" hidden="false" customHeight="false" outlineLevel="0" collapsed="false">
      <c r="A7" s="1" t="s">
        <v>15</v>
      </c>
      <c r="B7" s="1" t="s">
        <v>14</v>
      </c>
      <c r="C7" s="1" t="n">
        <v>14.5</v>
      </c>
      <c r="D7" s="2" t="n">
        <f aca="false">$C$42</f>
        <v>12.4125</v>
      </c>
      <c r="E7" s="2" t="n">
        <f aca="false">$K$3-D7</f>
        <v>1.8875</v>
      </c>
      <c r="F7" s="2" t="n">
        <f aca="false">C7-(D7+E7)</f>
        <v>0.199999999999999</v>
      </c>
      <c r="G7" s="2" t="n">
        <f aca="false">E7^2</f>
        <v>3.56265625000001</v>
      </c>
      <c r="H7" s="2" t="n">
        <f aca="false">F7^2</f>
        <v>0.0399999999999997</v>
      </c>
      <c r="J7" s="1" t="s">
        <v>21</v>
      </c>
      <c r="K7" s="3" t="n">
        <f aca="false">AVERAGEA(C22:C25)</f>
        <v>12.425</v>
      </c>
      <c r="L7" s="1" t="n">
        <f aca="false">$C$42</f>
        <v>12.4125</v>
      </c>
      <c r="M7" s="3" t="n">
        <f aca="false">K7-L7</f>
        <v>0.0125000000000028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13.8</v>
      </c>
      <c r="D8" s="2" t="n">
        <f aca="false">$C$42</f>
        <v>12.4125</v>
      </c>
      <c r="E8" s="2" t="n">
        <f aca="false">$K$3-D8</f>
        <v>1.8875</v>
      </c>
      <c r="F8" s="2" t="n">
        <f aca="false">C8-(D8+E8)</f>
        <v>-0.5</v>
      </c>
      <c r="G8" s="2" t="n">
        <f aca="false">E8^2</f>
        <v>3.56265625000001</v>
      </c>
      <c r="H8" s="2" t="n">
        <f aca="false">F8^2</f>
        <v>0.25</v>
      </c>
      <c r="J8" s="1" t="s">
        <v>22</v>
      </c>
      <c r="K8" s="3" t="n">
        <f aca="false">AVERAGEA(C26:C29)</f>
        <v>12.05</v>
      </c>
      <c r="L8" s="1" t="n">
        <f aca="false">$C$42</f>
        <v>12.4125</v>
      </c>
      <c r="M8" s="3" t="n">
        <f aca="false">K8-L8</f>
        <v>-0.362499999999997</v>
      </c>
    </row>
    <row r="9" customFormat="false" ht="12.8" hidden="false" customHeight="false" outlineLevel="0" collapsed="false">
      <c r="A9" s="1" t="s">
        <v>15</v>
      </c>
      <c r="B9" s="1" t="s">
        <v>18</v>
      </c>
      <c r="C9" s="1" t="n">
        <v>14.6</v>
      </c>
      <c r="D9" s="2" t="n">
        <f aca="false">$C$42</f>
        <v>12.4125</v>
      </c>
      <c r="E9" s="2" t="n">
        <f aca="false">$K$3-D9</f>
        <v>1.8875</v>
      </c>
      <c r="F9" s="2" t="n">
        <f aca="false">C9-(D9+E9)</f>
        <v>0.299999999999999</v>
      </c>
      <c r="G9" s="2" t="n">
        <f aca="false">E9^2</f>
        <v>3.56265625000001</v>
      </c>
      <c r="H9" s="2" t="n">
        <f aca="false">F9^2</f>
        <v>0.0899999999999994</v>
      </c>
      <c r="J9" s="1" t="s">
        <v>23</v>
      </c>
      <c r="K9" s="3" t="n">
        <f aca="false">AVERAGEA(C30:C33)</f>
        <v>11.675</v>
      </c>
      <c r="L9" s="1" t="n">
        <f aca="false">$C$42</f>
        <v>12.4125</v>
      </c>
      <c r="M9" s="3" t="n">
        <f aca="false">K9-L9</f>
        <v>-0.737499999999997</v>
      </c>
    </row>
    <row r="10" customFormat="false" ht="12.8" hidden="false" customHeight="false" outlineLevel="0" collapsed="false">
      <c r="A10" s="1" t="s">
        <v>17</v>
      </c>
      <c r="B10" s="1" t="s">
        <v>13</v>
      </c>
      <c r="C10" s="1" t="n">
        <v>14.7</v>
      </c>
      <c r="D10" s="2" t="n">
        <f aca="false">$C$42</f>
        <v>12.4125</v>
      </c>
      <c r="E10" s="2" t="n">
        <f aca="false">$K$4-D10</f>
        <v>1.8125</v>
      </c>
      <c r="F10" s="2" t="n">
        <f aca="false">C10-(D10+E10)</f>
        <v>0.474999999999998</v>
      </c>
      <c r="G10" s="2" t="n">
        <f aca="false">E10^2</f>
        <v>3.28515625000001</v>
      </c>
      <c r="H10" s="2" t="n">
        <f aca="false">F10^2</f>
        <v>0.225624999999998</v>
      </c>
      <c r="J10" s="1" t="s">
        <v>24</v>
      </c>
      <c r="K10" s="4" t="n">
        <f aca="false">AVERAGEA(C34:C37)</f>
        <v>9</v>
      </c>
      <c r="L10" s="1" t="n">
        <f aca="false">$C$42</f>
        <v>12.4125</v>
      </c>
      <c r="M10" s="3" t="n">
        <f aca="false">K10-L10</f>
        <v>-3.4125</v>
      </c>
    </row>
    <row r="11" customFormat="false" ht="12.8" hidden="false" customHeight="false" outlineLevel="0" collapsed="false">
      <c r="A11" s="1" t="s">
        <v>17</v>
      </c>
      <c r="B11" s="1" t="s">
        <v>14</v>
      </c>
      <c r="C11" s="1" t="n">
        <v>15.6</v>
      </c>
      <c r="D11" s="2" t="n">
        <f aca="false">$C$42</f>
        <v>12.4125</v>
      </c>
      <c r="E11" s="2" t="n">
        <f aca="false">$K$4-D11</f>
        <v>1.8125</v>
      </c>
      <c r="F11" s="2" t="n">
        <f aca="false">C11-(D11+E11)</f>
        <v>1.375</v>
      </c>
      <c r="G11" s="2" t="n">
        <f aca="false">E11^2</f>
        <v>3.28515625000001</v>
      </c>
      <c r="H11" s="2" t="n">
        <f aca="false">F11^2</f>
        <v>1.890625</v>
      </c>
      <c r="J11" s="1" t="s">
        <v>25</v>
      </c>
      <c r="K11" s="3" t="n">
        <f aca="false">AVERAGEA(C38:C41)</f>
        <v>8.775</v>
      </c>
      <c r="L11" s="1" t="n">
        <f aca="false">$C$42</f>
        <v>12.4125</v>
      </c>
      <c r="M11" s="3" t="n">
        <f aca="false">K11-L11</f>
        <v>-3.6375</v>
      </c>
    </row>
    <row r="12" customFormat="false" ht="12.8" hidden="false" customHeight="false" outlineLevel="0" collapsed="false">
      <c r="A12" s="1" t="s">
        <v>17</v>
      </c>
      <c r="B12" s="1" t="s">
        <v>16</v>
      </c>
      <c r="C12" s="1" t="n">
        <v>11.6</v>
      </c>
      <c r="D12" s="2" t="n">
        <f aca="false">$C$42</f>
        <v>12.4125</v>
      </c>
      <c r="E12" s="2" t="n">
        <f aca="false">$K$4-D12</f>
        <v>1.8125</v>
      </c>
      <c r="F12" s="2" t="n">
        <f aca="false">C12-(D12+E12)</f>
        <v>-2.625</v>
      </c>
      <c r="G12" s="2" t="n">
        <f aca="false">E12^2</f>
        <v>3.28515625000001</v>
      </c>
      <c r="H12" s="2" t="n">
        <f aca="false">F12^2</f>
        <v>6.89062500000001</v>
      </c>
    </row>
    <row r="13" customFormat="false" ht="12.8" hidden="false" customHeight="false" outlineLevel="0" collapsed="false">
      <c r="A13" s="1" t="s">
        <v>17</v>
      </c>
      <c r="B13" s="1" t="s">
        <v>18</v>
      </c>
      <c r="C13" s="1" t="n">
        <v>15</v>
      </c>
      <c r="D13" s="2" t="n">
        <f aca="false">$C$42</f>
        <v>12.4125</v>
      </c>
      <c r="E13" s="2" t="n">
        <f aca="false">$K$4-D13</f>
        <v>1.8125</v>
      </c>
      <c r="F13" s="2" t="n">
        <f aca="false">C13-(D13+E13)</f>
        <v>0.774999999999999</v>
      </c>
      <c r="G13" s="2" t="n">
        <f aca="false">E13^2</f>
        <v>3.28515625000001</v>
      </c>
      <c r="H13" s="2" t="n">
        <f aca="false">F13^2</f>
        <v>0.600624999999998</v>
      </c>
    </row>
    <row r="14" customFormat="false" ht="12.8" hidden="false" customHeight="false" outlineLevel="0" collapsed="false">
      <c r="A14" s="1" t="s">
        <v>19</v>
      </c>
      <c r="B14" s="1" t="s">
        <v>13</v>
      </c>
      <c r="C14" s="1" t="n">
        <v>13.6</v>
      </c>
      <c r="D14" s="2" t="n">
        <f aca="false">$C$42</f>
        <v>12.4125</v>
      </c>
      <c r="E14" s="2" t="n">
        <f aca="false">$K$5-D14</f>
        <v>1.7125</v>
      </c>
      <c r="F14" s="2" t="n">
        <f aca="false">C14-(D14+E14)</f>
        <v>-0.525</v>
      </c>
      <c r="G14" s="2" t="n">
        <f aca="false">E14^2</f>
        <v>2.93265625000001</v>
      </c>
      <c r="H14" s="2" t="n">
        <f aca="false">F14^2</f>
        <v>0.275625</v>
      </c>
    </row>
    <row r="15" customFormat="false" ht="12.8" hidden="false" customHeight="false" outlineLevel="0" collapsed="false">
      <c r="A15" s="1" t="s">
        <v>19</v>
      </c>
      <c r="B15" s="1" t="s">
        <v>14</v>
      </c>
      <c r="C15" s="1" t="n">
        <v>13.1</v>
      </c>
      <c r="D15" s="2" t="n">
        <f aca="false">$C$42</f>
        <v>12.4125</v>
      </c>
      <c r="E15" s="2" t="n">
        <f aca="false">$K$5-D15</f>
        <v>1.7125</v>
      </c>
      <c r="F15" s="2" t="n">
        <f aca="false">C15-(D15+E15)</f>
        <v>-1.025</v>
      </c>
      <c r="G15" s="2" t="n">
        <f aca="false">E15^2</f>
        <v>2.93265625000001</v>
      </c>
      <c r="H15" s="2" t="n">
        <f aca="false">F15^2</f>
        <v>1.050625</v>
      </c>
    </row>
    <row r="16" customFormat="false" ht="12.8" hidden="false" customHeight="false" outlineLevel="0" collapsed="false">
      <c r="A16" s="1" t="s">
        <v>19</v>
      </c>
      <c r="B16" s="1" t="s">
        <v>16</v>
      </c>
      <c r="C16" s="1" t="n">
        <v>14.7</v>
      </c>
      <c r="D16" s="2" t="n">
        <f aca="false">$C$42</f>
        <v>12.4125</v>
      </c>
      <c r="E16" s="2" t="n">
        <f aca="false">$K$5-D16</f>
        <v>1.7125</v>
      </c>
      <c r="F16" s="2" t="n">
        <f aca="false">C16-(D16+E16)</f>
        <v>0.574999999999999</v>
      </c>
      <c r="G16" s="2" t="n">
        <f aca="false">E16^2</f>
        <v>2.93265625000001</v>
      </c>
      <c r="H16" s="2" t="n">
        <f aca="false">F16^2</f>
        <v>0.330624999999999</v>
      </c>
    </row>
    <row r="17" customFormat="false" ht="12.8" hidden="false" customHeight="false" outlineLevel="0" collapsed="false">
      <c r="A17" s="1" t="s">
        <v>19</v>
      </c>
      <c r="B17" s="1" t="s">
        <v>18</v>
      </c>
      <c r="C17" s="1" t="n">
        <v>15.1</v>
      </c>
      <c r="D17" s="2" t="n">
        <f aca="false">$C$42</f>
        <v>12.4125</v>
      </c>
      <c r="E17" s="2" t="n">
        <f aca="false">$K$5-D17</f>
        <v>1.7125</v>
      </c>
      <c r="F17" s="2" t="n">
        <f aca="false">C17-(D17+E17)</f>
        <v>0.975</v>
      </c>
      <c r="G17" s="2" t="n">
        <f aca="false">E17^2</f>
        <v>2.93265625000001</v>
      </c>
      <c r="H17" s="2" t="n">
        <f aca="false">F17^2</f>
        <v>0.950624999999999</v>
      </c>
    </row>
    <row r="18" customFormat="false" ht="12.8" hidden="false" customHeight="false" outlineLevel="0" collapsed="false">
      <c r="A18" s="1" t="s">
        <v>20</v>
      </c>
      <c r="B18" s="1" t="s">
        <v>13</v>
      </c>
      <c r="C18" s="1" t="n">
        <v>11.6</v>
      </c>
      <c r="D18" s="2" t="n">
        <f aca="false">$C$42</f>
        <v>12.4125</v>
      </c>
      <c r="E18" s="2" t="n">
        <f aca="false">$K$6-D18</f>
        <v>0.587500000000002</v>
      </c>
      <c r="F18" s="2" t="n">
        <f aca="false">C18-(D18+E18)</f>
        <v>-1.4</v>
      </c>
      <c r="G18" s="2" t="n">
        <f aca="false">E18^2</f>
        <v>0.345156250000002</v>
      </c>
      <c r="H18" s="2" t="n">
        <f aca="false">F18^2</f>
        <v>1.96</v>
      </c>
    </row>
    <row r="19" customFormat="false" ht="12.8" hidden="false" customHeight="false" outlineLevel="0" collapsed="false">
      <c r="A19" s="1" t="s">
        <v>20</v>
      </c>
      <c r="B19" s="1" t="s">
        <v>14</v>
      </c>
      <c r="C19" s="1" t="n">
        <v>10.5</v>
      </c>
      <c r="D19" s="2" t="n">
        <f aca="false">$C$42</f>
        <v>12.4125</v>
      </c>
      <c r="E19" s="2" t="n">
        <f aca="false">$K$6-D19</f>
        <v>0.587500000000002</v>
      </c>
      <c r="F19" s="2" t="n">
        <f aca="false">C19-(D19+E19)</f>
        <v>-2.5</v>
      </c>
      <c r="G19" s="2" t="n">
        <f aca="false">E19^2</f>
        <v>0.345156250000002</v>
      </c>
      <c r="H19" s="2" t="n">
        <f aca="false">F19^2</f>
        <v>6.25</v>
      </c>
    </row>
    <row r="20" customFormat="false" ht="12.8" hidden="false" customHeight="false" outlineLevel="0" collapsed="false">
      <c r="A20" s="1" t="s">
        <v>20</v>
      </c>
      <c r="B20" s="1" t="s">
        <v>16</v>
      </c>
      <c r="C20" s="1" t="n">
        <v>15.9</v>
      </c>
      <c r="D20" s="2" t="n">
        <f aca="false">$C$42</f>
        <v>12.4125</v>
      </c>
      <c r="E20" s="2" t="n">
        <f aca="false">$K$6-D20</f>
        <v>0.587500000000002</v>
      </c>
      <c r="F20" s="2" t="n">
        <f aca="false">C20-(D20+E20)</f>
        <v>2.9</v>
      </c>
      <c r="G20" s="2" t="n">
        <f aca="false">E20^2</f>
        <v>0.345156250000002</v>
      </c>
      <c r="H20" s="2" t="n">
        <f aca="false">F20^2</f>
        <v>8.41</v>
      </c>
    </row>
    <row r="21" customFormat="false" ht="12.8" hidden="false" customHeight="false" outlineLevel="0" collapsed="false">
      <c r="A21" s="1" t="s">
        <v>20</v>
      </c>
      <c r="B21" s="1" t="s">
        <v>18</v>
      </c>
      <c r="C21" s="1" t="n">
        <v>14</v>
      </c>
      <c r="D21" s="2" t="n">
        <f aca="false">$C$42</f>
        <v>12.4125</v>
      </c>
      <c r="E21" s="2" t="n">
        <f aca="false">$K$6-D21</f>
        <v>0.587500000000002</v>
      </c>
      <c r="F21" s="2" t="n">
        <f aca="false">C21-(D21+E21)</f>
        <v>1</v>
      </c>
      <c r="G21" s="2" t="n">
        <f aca="false">E21^2</f>
        <v>0.345156250000002</v>
      </c>
      <c r="H21" s="2" t="n">
        <f aca="false">F21^2</f>
        <v>1</v>
      </c>
    </row>
    <row r="22" customFormat="false" ht="12.8" hidden="false" customHeight="false" outlineLevel="0" collapsed="false">
      <c r="A22" s="1" t="s">
        <v>21</v>
      </c>
      <c r="B22" s="1" t="s">
        <v>13</v>
      </c>
      <c r="C22" s="1" t="n">
        <v>11</v>
      </c>
      <c r="D22" s="2" t="n">
        <f aca="false">$C$42</f>
        <v>12.4125</v>
      </c>
      <c r="E22" s="2" t="n">
        <f aca="false">$K$7-D22</f>
        <v>0.0125000000000028</v>
      </c>
      <c r="F22" s="2" t="n">
        <f aca="false">C22-(D22+E22)</f>
        <v>-1.425</v>
      </c>
      <c r="G22" s="2" t="n">
        <f aca="false">E22^2</f>
        <v>0.000156250000000071</v>
      </c>
      <c r="H22" s="2" t="n">
        <f aca="false">F22^2</f>
        <v>2.030625</v>
      </c>
    </row>
    <row r="23" customFormat="false" ht="12.8" hidden="false" customHeight="false" outlineLevel="0" collapsed="false">
      <c r="A23" s="1" t="s">
        <v>21</v>
      </c>
      <c r="B23" s="1" t="s">
        <v>14</v>
      </c>
      <c r="C23" s="1" t="n">
        <v>15</v>
      </c>
      <c r="D23" s="2" t="n">
        <f aca="false">$C$42</f>
        <v>12.4125</v>
      </c>
      <c r="E23" s="2" t="n">
        <f aca="false">$K$7-D23</f>
        <v>0.0125000000000028</v>
      </c>
      <c r="F23" s="2" t="n">
        <f aca="false">C23-(D23+E23)</f>
        <v>2.575</v>
      </c>
      <c r="G23" s="2" t="n">
        <f aca="false">E23^2</f>
        <v>0.000156250000000071</v>
      </c>
      <c r="H23" s="2" t="n">
        <f aca="false">F23^2</f>
        <v>6.630625</v>
      </c>
    </row>
    <row r="24" customFormat="false" ht="12.8" hidden="false" customHeight="false" outlineLevel="0" collapsed="false">
      <c r="A24" s="1" t="s">
        <v>21</v>
      </c>
      <c r="B24" s="1" t="s">
        <v>16</v>
      </c>
      <c r="C24" s="1" t="n">
        <v>10.7</v>
      </c>
      <c r="D24" s="2" t="n">
        <f aca="false">$C$42</f>
        <v>12.4125</v>
      </c>
      <c r="E24" s="2" t="n">
        <f aca="false">$K$7-D24</f>
        <v>0.0125000000000028</v>
      </c>
      <c r="F24" s="2" t="n">
        <f aca="false">C24-(D24+E24)</f>
        <v>-1.725</v>
      </c>
      <c r="G24" s="2" t="n">
        <f aca="false">E24^2</f>
        <v>0.000156250000000071</v>
      </c>
      <c r="H24" s="2" t="n">
        <f aca="false">F24^2</f>
        <v>2.975625</v>
      </c>
    </row>
    <row r="25" customFormat="false" ht="12.8" hidden="false" customHeight="false" outlineLevel="0" collapsed="false">
      <c r="A25" s="1" t="s">
        <v>21</v>
      </c>
      <c r="B25" s="1" t="s">
        <v>18</v>
      </c>
      <c r="C25" s="1" t="n">
        <v>13</v>
      </c>
      <c r="D25" s="2" t="n">
        <f aca="false">$C$42</f>
        <v>12.4125</v>
      </c>
      <c r="E25" s="2" t="n">
        <f aca="false">$K$7-D25</f>
        <v>0.0125000000000028</v>
      </c>
      <c r="F25" s="2" t="n">
        <f aca="false">C25-(D25+E25)</f>
        <v>0.574999999999999</v>
      </c>
      <c r="G25" s="2" t="n">
        <f aca="false">E25^2</f>
        <v>0.000156250000000071</v>
      </c>
      <c r="H25" s="2" t="n">
        <f aca="false">F25^2</f>
        <v>0.330624999999999</v>
      </c>
    </row>
    <row r="26" customFormat="false" ht="12.8" hidden="false" customHeight="false" outlineLevel="0" collapsed="false">
      <c r="A26" s="1" t="s">
        <v>22</v>
      </c>
      <c r="B26" s="1" t="s">
        <v>13</v>
      </c>
      <c r="C26" s="1" t="n">
        <v>13.1</v>
      </c>
      <c r="D26" s="2" t="n">
        <f aca="false">$C$42</f>
        <v>12.4125</v>
      </c>
      <c r="E26" s="2" t="n">
        <f aca="false">$K$8-D26</f>
        <v>-0.362499999999997</v>
      </c>
      <c r="F26" s="2" t="n">
        <f aca="false">C26-(D26+E26)</f>
        <v>1.05</v>
      </c>
      <c r="G26" s="2" t="n">
        <f aca="false">E26^2</f>
        <v>0.131406249999998</v>
      </c>
      <c r="H26" s="2" t="n">
        <f aca="false">F26^2</f>
        <v>1.1025</v>
      </c>
    </row>
    <row r="27" customFormat="false" ht="12.8" hidden="false" customHeight="false" outlineLevel="0" collapsed="false">
      <c r="A27" s="1" t="s">
        <v>22</v>
      </c>
      <c r="B27" s="1" t="s">
        <v>14</v>
      </c>
      <c r="C27" s="1" t="n">
        <v>10.3</v>
      </c>
      <c r="D27" s="2" t="n">
        <f aca="false">$C$42</f>
        <v>12.4125</v>
      </c>
      <c r="E27" s="2" t="n">
        <f aca="false">$K$8-D27</f>
        <v>-0.362499999999997</v>
      </c>
      <c r="F27" s="2" t="n">
        <f aca="false">C27-(D27+E27)</f>
        <v>-1.75</v>
      </c>
      <c r="G27" s="2" t="n">
        <f aca="false">E27^2</f>
        <v>0.131406249999998</v>
      </c>
      <c r="H27" s="2" t="n">
        <f aca="false">F27^2</f>
        <v>3.0625</v>
      </c>
    </row>
    <row r="28" customFormat="false" ht="12.8" hidden="false" customHeight="false" outlineLevel="0" collapsed="false">
      <c r="A28" s="1" t="s">
        <v>22</v>
      </c>
      <c r="B28" s="1" t="s">
        <v>16</v>
      </c>
      <c r="C28" s="1" t="n">
        <v>14.3</v>
      </c>
      <c r="D28" s="2" t="n">
        <f aca="false">$C$42</f>
        <v>12.4125</v>
      </c>
      <c r="E28" s="2" t="n">
        <f aca="false">$K$8-D28</f>
        <v>-0.362499999999997</v>
      </c>
      <c r="F28" s="2" t="n">
        <f aca="false">C28-(D28+E28)</f>
        <v>2.25</v>
      </c>
      <c r="G28" s="2" t="n">
        <f aca="false">E28^2</f>
        <v>0.131406249999998</v>
      </c>
      <c r="H28" s="2" t="n">
        <f aca="false">F28^2</f>
        <v>5.0625</v>
      </c>
    </row>
    <row r="29" customFormat="false" ht="12.8" hidden="false" customHeight="false" outlineLevel="0" collapsed="false">
      <c r="A29" s="1" t="s">
        <v>22</v>
      </c>
      <c r="B29" s="1" t="s">
        <v>18</v>
      </c>
      <c r="C29" s="1" t="n">
        <v>10.5</v>
      </c>
      <c r="D29" s="2" t="n">
        <f aca="false">$C$42</f>
        <v>12.4125</v>
      </c>
      <c r="E29" s="2" t="n">
        <f aca="false">$K$8-D29</f>
        <v>-0.362499999999997</v>
      </c>
      <c r="F29" s="2" t="n">
        <f aca="false">C29-(D29+E29)</f>
        <v>-1.55</v>
      </c>
      <c r="G29" s="2" t="n">
        <f aca="false">E29^2</f>
        <v>0.131406249999998</v>
      </c>
      <c r="H29" s="2" t="n">
        <f aca="false">F29^2</f>
        <v>2.4025</v>
      </c>
    </row>
    <row r="30" customFormat="false" ht="12.8" hidden="false" customHeight="false" outlineLevel="0" collapsed="false">
      <c r="A30" s="1" t="s">
        <v>23</v>
      </c>
      <c r="B30" s="1" t="s">
        <v>13</v>
      </c>
      <c r="C30" s="1" t="n">
        <v>10.3</v>
      </c>
      <c r="D30" s="2" t="n">
        <f aca="false">$C$42</f>
        <v>12.4125</v>
      </c>
      <c r="E30" s="2" t="n">
        <f aca="false">$K$9-D30</f>
        <v>-0.737499999999997</v>
      </c>
      <c r="F30" s="2" t="n">
        <f aca="false">C30-(D30+E30)</f>
        <v>-1.375</v>
      </c>
      <c r="G30" s="2" t="n">
        <f aca="false">E30^2</f>
        <v>0.543906249999996</v>
      </c>
      <c r="H30" s="2" t="n">
        <f aca="false">F30^2</f>
        <v>1.890625</v>
      </c>
    </row>
    <row r="31" customFormat="false" ht="12.8" hidden="false" customHeight="false" outlineLevel="0" collapsed="false">
      <c r="A31" s="1" t="s">
        <v>23</v>
      </c>
      <c r="B31" s="1" t="s">
        <v>14</v>
      </c>
      <c r="C31" s="1" t="n">
        <v>13.2</v>
      </c>
      <c r="D31" s="2" t="n">
        <f aca="false">$C$42</f>
        <v>12.4125</v>
      </c>
      <c r="E31" s="2" t="n">
        <f aca="false">$K$9-D31</f>
        <v>-0.737499999999997</v>
      </c>
      <c r="F31" s="2" t="n">
        <f aca="false">C31-(D31+E31)</f>
        <v>1.525</v>
      </c>
      <c r="G31" s="2" t="n">
        <f aca="false">E31^2</f>
        <v>0.543906249999996</v>
      </c>
      <c r="H31" s="2" t="n">
        <f aca="false">F31^2</f>
        <v>2.325625</v>
      </c>
    </row>
    <row r="32" customFormat="false" ht="12.8" hidden="false" customHeight="false" outlineLevel="0" collapsed="false">
      <c r="A32" s="1" t="s">
        <v>23</v>
      </c>
      <c r="B32" s="1" t="s">
        <v>16</v>
      </c>
      <c r="C32" s="1" t="n">
        <v>10.2</v>
      </c>
      <c r="D32" s="2" t="n">
        <f aca="false">$C$42</f>
        <v>12.4125</v>
      </c>
      <c r="E32" s="2" t="n">
        <f aca="false">$K$9-D32</f>
        <v>-0.737499999999997</v>
      </c>
      <c r="F32" s="2" t="n">
        <f aca="false">C32-(D32+E32)</f>
        <v>-1.475</v>
      </c>
      <c r="G32" s="2" t="n">
        <f aca="false">E32^2</f>
        <v>0.543906249999996</v>
      </c>
      <c r="H32" s="2" t="n">
        <f aca="false">F32^2</f>
        <v>2.175625</v>
      </c>
    </row>
    <row r="33" customFormat="false" ht="12.8" hidden="false" customHeight="false" outlineLevel="0" collapsed="false">
      <c r="A33" s="1" t="s">
        <v>23</v>
      </c>
      <c r="B33" s="1" t="s">
        <v>18</v>
      </c>
      <c r="C33" s="1" t="n">
        <v>13</v>
      </c>
      <c r="D33" s="2" t="n">
        <f aca="false">$C$42</f>
        <v>12.4125</v>
      </c>
      <c r="E33" s="2" t="n">
        <f aca="false">$K$9-D33</f>
        <v>-0.737499999999997</v>
      </c>
      <c r="F33" s="2" t="n">
        <f aca="false">C33-(D33+E33)</f>
        <v>1.325</v>
      </c>
      <c r="G33" s="2" t="n">
        <f aca="false">E33^2</f>
        <v>0.543906249999996</v>
      </c>
      <c r="H33" s="2" t="n">
        <f aca="false">F33^2</f>
        <v>1.755625</v>
      </c>
    </row>
    <row r="34" customFormat="false" ht="12.8" hidden="false" customHeight="false" outlineLevel="0" collapsed="false">
      <c r="A34" s="1" t="s">
        <v>24</v>
      </c>
      <c r="B34" s="1" t="s">
        <v>13</v>
      </c>
      <c r="C34" s="1" t="n">
        <v>8.5</v>
      </c>
      <c r="D34" s="2" t="n">
        <f aca="false">$C$42</f>
        <v>12.4125</v>
      </c>
      <c r="E34" s="2" t="n">
        <f aca="false">$K$10-D34</f>
        <v>-3.4125</v>
      </c>
      <c r="F34" s="2" t="n">
        <f aca="false">C34-(D34+E34)</f>
        <v>-0.5</v>
      </c>
      <c r="G34" s="2" t="n">
        <f aca="false">E34^2</f>
        <v>11.64515625</v>
      </c>
      <c r="H34" s="2" t="n">
        <f aca="false">F34^2</f>
        <v>0.25</v>
      </c>
    </row>
    <row r="35" customFormat="false" ht="12.8" hidden="false" customHeight="false" outlineLevel="0" collapsed="false">
      <c r="A35" s="1" t="s">
        <v>24</v>
      </c>
      <c r="B35" s="1" t="s">
        <v>14</v>
      </c>
      <c r="C35" s="1" t="n">
        <v>8.6</v>
      </c>
      <c r="D35" s="2" t="n">
        <f aca="false">$C$42</f>
        <v>12.4125</v>
      </c>
      <c r="E35" s="2" t="n">
        <f aca="false">$K$10-D35</f>
        <v>-3.4125</v>
      </c>
      <c r="F35" s="2" t="n">
        <f aca="false">C35-(D35+E35)</f>
        <v>-0.4</v>
      </c>
      <c r="G35" s="2" t="n">
        <f aca="false">E35^2</f>
        <v>11.64515625</v>
      </c>
      <c r="H35" s="2" t="n">
        <f aca="false">F35^2</f>
        <v>0.16</v>
      </c>
    </row>
    <row r="36" customFormat="false" ht="12.8" hidden="false" customHeight="false" outlineLevel="0" collapsed="false">
      <c r="A36" s="1" t="s">
        <v>24</v>
      </c>
      <c r="B36" s="1" t="s">
        <v>16</v>
      </c>
      <c r="C36" s="1" t="n">
        <v>9.5</v>
      </c>
      <c r="D36" s="2" t="n">
        <f aca="false">$C$42</f>
        <v>12.4125</v>
      </c>
      <c r="E36" s="2" t="n">
        <f aca="false">$K$10-D36</f>
        <v>-3.4125</v>
      </c>
      <c r="F36" s="2" t="n">
        <f aca="false">C36-(D36+E36)</f>
        <v>0.5</v>
      </c>
      <c r="G36" s="2" t="n">
        <f aca="false">E36^2</f>
        <v>11.64515625</v>
      </c>
      <c r="H36" s="2" t="n">
        <f aca="false">F36^2</f>
        <v>0.25</v>
      </c>
    </row>
    <row r="37" customFormat="false" ht="12.8" hidden="false" customHeight="false" outlineLevel="0" collapsed="false">
      <c r="A37" s="1" t="s">
        <v>24</v>
      </c>
      <c r="B37" s="1" t="s">
        <v>18</v>
      </c>
      <c r="C37" s="1" t="n">
        <v>9.4</v>
      </c>
      <c r="D37" s="2" t="n">
        <f aca="false">$C$42</f>
        <v>12.4125</v>
      </c>
      <c r="E37" s="2" t="n">
        <f aca="false">$K$10-D37</f>
        <v>-3.4125</v>
      </c>
      <c r="F37" s="2" t="n">
        <f aca="false">C37-(D37+E37)</f>
        <v>0.4</v>
      </c>
      <c r="G37" s="2" t="n">
        <f aca="false">E37^2</f>
        <v>11.64515625</v>
      </c>
      <c r="H37" s="2" t="n">
        <f aca="false">F37^2</f>
        <v>0.16</v>
      </c>
    </row>
    <row r="38" customFormat="false" ht="12.8" hidden="false" customHeight="false" outlineLevel="0" collapsed="false">
      <c r="A38" s="1" t="s">
        <v>25</v>
      </c>
      <c r="B38" s="1" t="s">
        <v>13</v>
      </c>
      <c r="C38" s="1" t="n">
        <v>8.2</v>
      </c>
      <c r="D38" s="2" t="n">
        <f aca="false">$C$42</f>
        <v>12.4125</v>
      </c>
      <c r="E38" s="2" t="n">
        <f aca="false">$K$11-D38</f>
        <v>-3.6375</v>
      </c>
      <c r="F38" s="2" t="n">
        <f aca="false">C38-(D38+E38)</f>
        <v>-0.575000000000001</v>
      </c>
      <c r="G38" s="2" t="n">
        <f aca="false">E38^2</f>
        <v>13.23140625</v>
      </c>
      <c r="H38" s="2" t="n">
        <f aca="false">F38^2</f>
        <v>0.330625000000001</v>
      </c>
    </row>
    <row r="39" customFormat="false" ht="12.8" hidden="false" customHeight="false" outlineLevel="0" collapsed="false">
      <c r="A39" s="1" t="s">
        <v>25</v>
      </c>
      <c r="B39" s="1" t="s">
        <v>14</v>
      </c>
      <c r="C39" s="1" t="n">
        <v>8.4</v>
      </c>
      <c r="D39" s="2" t="n">
        <f aca="false">$C$42</f>
        <v>12.4125</v>
      </c>
      <c r="E39" s="2" t="n">
        <f aca="false">$K$11-D39</f>
        <v>-3.6375</v>
      </c>
      <c r="F39" s="2" t="n">
        <f aca="false">C39-(D39+E39)</f>
        <v>-0.375</v>
      </c>
      <c r="G39" s="2" t="n">
        <f aca="false">E39^2</f>
        <v>13.23140625</v>
      </c>
      <c r="H39" s="2" t="n">
        <f aca="false">F39^2</f>
        <v>0.140625</v>
      </c>
    </row>
    <row r="40" customFormat="false" ht="12.8" hidden="false" customHeight="false" outlineLevel="0" collapsed="false">
      <c r="A40" s="1" t="s">
        <v>25</v>
      </c>
      <c r="B40" s="1" t="s">
        <v>16</v>
      </c>
      <c r="C40" s="1" t="n">
        <v>9.3</v>
      </c>
      <c r="D40" s="2" t="n">
        <f aca="false">$C$42</f>
        <v>12.4125</v>
      </c>
      <c r="E40" s="2" t="n">
        <f aca="false">$K$11-D40</f>
        <v>-3.6375</v>
      </c>
      <c r="F40" s="2" t="n">
        <f aca="false">C40-(D40+E40)</f>
        <v>0.525</v>
      </c>
      <c r="G40" s="2" t="n">
        <f aca="false">E40^2</f>
        <v>13.23140625</v>
      </c>
      <c r="H40" s="2" t="n">
        <f aca="false">F40^2</f>
        <v>0.275625</v>
      </c>
    </row>
    <row r="41" customFormat="false" ht="12.8" hidden="false" customHeight="false" outlineLevel="0" collapsed="false">
      <c r="A41" s="1" t="s">
        <v>25</v>
      </c>
      <c r="B41" s="1" t="s">
        <v>18</v>
      </c>
      <c r="C41" s="1" t="n">
        <v>9.2</v>
      </c>
      <c r="D41" s="2" t="n">
        <f aca="false">$C$42</f>
        <v>12.4125</v>
      </c>
      <c r="E41" s="2" t="n">
        <f aca="false">$K$11-D41</f>
        <v>-3.6375</v>
      </c>
      <c r="F41" s="2" t="n">
        <f aca="false">C41-(D41+E41)</f>
        <v>0.424999999999999</v>
      </c>
      <c r="G41" s="2" t="n">
        <f aca="false">E41^2</f>
        <v>13.23140625</v>
      </c>
      <c r="H41" s="2" t="n">
        <f aca="false">F41^2</f>
        <v>0.180624999999999</v>
      </c>
    </row>
    <row r="42" customFormat="false" ht="12.8" hidden="false" customHeight="false" outlineLevel="0" collapsed="false">
      <c r="C42" s="1" t="n">
        <f aca="false">AVERAGEA(C2:C41)</f>
        <v>12.4125</v>
      </c>
      <c r="G42" s="1" t="n">
        <f aca="false">SUM(G2:G41)</f>
        <v>160.98625</v>
      </c>
      <c r="H42" s="1" t="n">
        <f aca="false">SUM(H2:H41)</f>
        <v>77.5575</v>
      </c>
      <c r="I42" s="1" t="n">
        <f aca="false">G42+H42</f>
        <v>238.54375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2023-06-16T08:54:41Z</dcterms:modified>
  <cp:revision>9</cp:revision>
  <dc:subject/>
  <dc:title/>
</cp:coreProperties>
</file>