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GitHub\FL03039-Inventario-Florestal\Slides\data\"/>
    </mc:Choice>
  </mc:AlternateContent>
  <xr:revisionPtr revIDLastSave="0" documentId="13_ncr:1_{AFBBD5A3-2764-46B3-AD00-26FD9C9597D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rea-Fixa" sheetId="3" r:id="rId1"/>
  </sheets>
  <definedNames>
    <definedName name="_xlnm.Print_Area" localSheetId="0">'Area-Fixa'!$A$1:$C$37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E37" i="3" s="1"/>
  <c r="F37" i="3" s="1"/>
  <c r="D36" i="3"/>
  <c r="E36" i="3" s="1"/>
  <c r="F36" i="3" s="1"/>
  <c r="D35" i="3"/>
  <c r="E35" i="3" s="1"/>
  <c r="F35" i="3" s="1"/>
  <c r="D34" i="3"/>
  <c r="E34" i="3" s="1"/>
  <c r="F34" i="3" s="1"/>
  <c r="D33" i="3"/>
  <c r="E33" i="3" s="1"/>
  <c r="F33" i="3" s="1"/>
  <c r="D32" i="3"/>
  <c r="E32" i="3" s="1"/>
  <c r="F32" i="3" s="1"/>
  <c r="D31" i="3"/>
  <c r="E31" i="3" s="1"/>
  <c r="F31" i="3" s="1"/>
  <c r="D30" i="3"/>
  <c r="E30" i="3" s="1"/>
  <c r="F30" i="3" s="1"/>
  <c r="D29" i="3"/>
  <c r="E29" i="3" s="1"/>
  <c r="F29" i="3" s="1"/>
  <c r="D28" i="3"/>
  <c r="E28" i="3" s="1"/>
  <c r="F28" i="3" s="1"/>
  <c r="D27" i="3"/>
  <c r="E27" i="3" s="1"/>
  <c r="F27" i="3" s="1"/>
  <c r="D26" i="3"/>
  <c r="E26" i="3" s="1"/>
  <c r="F26" i="3" s="1"/>
  <c r="D25" i="3"/>
  <c r="E25" i="3" s="1"/>
  <c r="F25" i="3" s="1"/>
  <c r="D24" i="3"/>
  <c r="E24" i="3" s="1"/>
  <c r="F24" i="3" s="1"/>
  <c r="D23" i="3"/>
  <c r="E23" i="3" s="1"/>
  <c r="F23" i="3" s="1"/>
  <c r="D22" i="3"/>
  <c r="E22" i="3" s="1"/>
  <c r="F22" i="3" s="1"/>
  <c r="D21" i="3"/>
  <c r="E21" i="3" s="1"/>
  <c r="F21" i="3" s="1"/>
  <c r="D20" i="3"/>
  <c r="E20" i="3" s="1"/>
  <c r="F20" i="3" s="1"/>
  <c r="D19" i="3"/>
  <c r="E19" i="3" s="1"/>
  <c r="F19" i="3" s="1"/>
  <c r="D18" i="3"/>
  <c r="E18" i="3" s="1"/>
  <c r="F18" i="3" s="1"/>
  <c r="D17" i="3"/>
  <c r="E17" i="3" s="1"/>
  <c r="F17" i="3" s="1"/>
  <c r="D16" i="3"/>
  <c r="E16" i="3" s="1"/>
  <c r="F16" i="3" s="1"/>
  <c r="D15" i="3"/>
  <c r="E15" i="3" s="1"/>
  <c r="F15" i="3" s="1"/>
  <c r="D14" i="3"/>
  <c r="E14" i="3" s="1"/>
  <c r="F14" i="3" s="1"/>
  <c r="D13" i="3"/>
  <c r="E13" i="3" s="1"/>
  <c r="F13" i="3" s="1"/>
  <c r="D12" i="3"/>
  <c r="E12" i="3" s="1"/>
  <c r="F12" i="3" s="1"/>
  <c r="D11" i="3"/>
  <c r="E11" i="3" s="1"/>
  <c r="F11" i="3" s="1"/>
  <c r="D10" i="3"/>
  <c r="E10" i="3" s="1"/>
  <c r="F10" i="3" s="1"/>
  <c r="D9" i="3"/>
  <c r="E9" i="3" s="1"/>
  <c r="F9" i="3" s="1"/>
  <c r="D8" i="3"/>
  <c r="E8" i="3" s="1"/>
  <c r="F8" i="3" s="1"/>
  <c r="D7" i="3"/>
  <c r="E7" i="3" s="1"/>
  <c r="F7" i="3" s="1"/>
  <c r="D6" i="3"/>
  <c r="E6" i="3" s="1"/>
  <c r="F6" i="3" s="1"/>
  <c r="D5" i="3"/>
  <c r="E5" i="3" s="1"/>
  <c r="F5" i="3" s="1"/>
  <c r="D4" i="3"/>
  <c r="E4" i="3" s="1"/>
  <c r="F4" i="3" s="1"/>
  <c r="D3" i="3"/>
  <c r="E3" i="3" s="1"/>
  <c r="F3" i="3" s="1"/>
  <c r="D2" i="3"/>
  <c r="E2" i="3" s="1"/>
  <c r="E38" i="3" l="1"/>
  <c r="F2" i="3"/>
  <c r="F38" i="3" s="1"/>
</calcChain>
</file>

<file path=xl/sharedStrings.xml><?xml version="1.0" encoding="utf-8"?>
<sst xmlns="http://schemas.openxmlformats.org/spreadsheetml/2006/main" count="6" uniqueCount="6">
  <si>
    <t>Árvore</t>
  </si>
  <si>
    <t>d (cm)</t>
  </si>
  <si>
    <t>h (m)</t>
  </si>
  <si>
    <t>v (m³)</t>
  </si>
  <si>
    <t>c (cm)</t>
  </si>
  <si>
    <t>gi (m²)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</si>
</sst>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5" formatCode="0.0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0.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2" formatCode="0.00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B46CB8-BD75-47CB-88B7-B1C77B6C1607}" name="Tabela132" displayName="Tabela132" ref="A1:F38" totalsRowCount="1" headerRowDxfId="17" dataDxfId="15" totalsRowDxfId="13" headerRowBorderDxfId="16" tableBorderDxfId="14" totalsRowBorderDxfId="12">
  <tableColumns count="6">
    <tableColumn id="1" xr3:uid="{CBBB22CF-41E3-42CE-9D9A-5FBB9CBCF8BA}" name="Árvore" dataDxfId="11" totalsRowDxfId="10"/>
    <tableColumn id="2" xr3:uid="{CE5023E1-5A26-4ACA-9086-E8679B06B5E5}" name="c (cm)" dataDxfId="9" totalsRowDxfId="8"/>
    <tableColumn id="4" xr3:uid="{387E4494-17E2-47D7-9397-762718149E19}" name="h (m)" dataDxfId="7" totalsRowDxfId="6"/>
    <tableColumn id="7" xr3:uid="{832C8FB7-EC8C-4A56-98DF-E11621C9B231}" name="d (cm)" dataDxfId="5" totalsRowDxfId="4">
      <calculatedColumnFormula>Tabela132[[#This Row],[c (cm)]]/PI()</calculatedColumnFormula>
    </tableColumn>
    <tableColumn id="5" xr3:uid="{2636B667-1BDD-4B62-8923-3E8617527D90}" name="gi (m²)" totalsRowFunction="custom" dataDxfId="3" totalsRowDxfId="2">
      <calculatedColumnFormula>(PI()*(Tabela132[[#This Row],[d (cm)]]^2))/40000</calculatedColumnFormula>
      <totalsRowFormula>SUM(Tabela132[gi (m²)])</totalsRowFormula>
    </tableColumn>
    <tableColumn id="6" xr3:uid="{EEB857CF-9322-4432-BF22-145CE3D677B7}" name="v (m³)" totalsRowFunction="custom" dataDxfId="1" totalsRowDxfId="0">
      <calculatedColumnFormula>Tabela132[[#This Row],[gi (m²)]]*Tabela132[[#This Row],[h (m)]]*0.7</calculatedColumnFormula>
      <totalsRowFormula>SUM(Tabela132[v (m³)])</totalsRow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D070-DC6A-48D6-A360-91062FED8B72}">
  <dimension ref="A1:F38"/>
  <sheetViews>
    <sheetView showGridLines="0" tabSelected="1" showRuler="0" zoomScale="127" zoomScaleNormal="127" zoomScalePageLayoutView="94" workbookViewId="0">
      <selection activeCell="I8" sqref="I8"/>
    </sheetView>
  </sheetViews>
  <sheetFormatPr defaultRowHeight="17.5" x14ac:dyDescent="0.35"/>
  <cols>
    <col min="1" max="1" width="12.36328125" style="1" customWidth="1"/>
    <col min="2" max="2" width="15.26953125" style="1" customWidth="1"/>
    <col min="3" max="3" width="16.1796875" style="1" customWidth="1"/>
    <col min="4" max="4" width="16.26953125" style="1" customWidth="1"/>
    <col min="5" max="5" width="16.453125" style="1" customWidth="1"/>
    <col min="6" max="6" width="21.453125" style="1" customWidth="1"/>
    <col min="7" max="16384" width="8.7265625" style="1"/>
  </cols>
  <sheetData>
    <row r="1" spans="1:6" s="16" customFormat="1" x14ac:dyDescent="0.35">
      <c r="A1" s="13" t="s">
        <v>0</v>
      </c>
      <c r="B1" s="14" t="s">
        <v>4</v>
      </c>
      <c r="C1" s="14" t="s">
        <v>2</v>
      </c>
      <c r="D1" s="14" t="s">
        <v>1</v>
      </c>
      <c r="E1" s="14" t="s">
        <v>5</v>
      </c>
      <c r="F1" s="15" t="s">
        <v>3</v>
      </c>
    </row>
    <row r="2" spans="1:6" x14ac:dyDescent="0.35">
      <c r="A2" s="4">
        <v>1</v>
      </c>
      <c r="B2" s="10">
        <v>95.975655567168204</v>
      </c>
      <c r="C2" s="3">
        <v>11.3</v>
      </c>
      <c r="D2" s="2">
        <f>Tabela132[[#This Row],[c (cm)]]/PI()</f>
        <v>30.550000000000008</v>
      </c>
      <c r="E2" s="5">
        <f>(PI()*(Tabela132[[#This Row],[d (cm)]]^2))/40000</f>
        <v>7.3301406939424732E-2</v>
      </c>
      <c r="F2" s="12">
        <f>Tabela132[[#This Row],[gi (m²)]]*Tabela132[[#This Row],[h (m)]]*0.7</f>
        <v>0.5798141288908496</v>
      </c>
    </row>
    <row r="3" spans="1:6" x14ac:dyDescent="0.35">
      <c r="A3" s="4">
        <v>2</v>
      </c>
      <c r="B3" s="11">
        <v>95.91282371409639</v>
      </c>
      <c r="C3" s="3">
        <v>11.5</v>
      </c>
      <c r="D3" s="2">
        <f>Tabela132[[#This Row],[c (cm)]]/PI()</f>
        <v>30.53</v>
      </c>
      <c r="E3" s="5">
        <f>(PI()*(Tabela132[[#This Row],[d (cm)]]^2))/40000</f>
        <v>7.3205462699784077E-2</v>
      </c>
      <c r="F3" s="12">
        <f>Tabela132[[#This Row],[gi (m²)]]*Tabela132[[#This Row],[h (m)]]*0.7</f>
        <v>0.58930397473326179</v>
      </c>
    </row>
    <row r="4" spans="1:6" x14ac:dyDescent="0.35">
      <c r="A4" s="4">
        <v>3</v>
      </c>
      <c r="B4" s="10">
        <v>95.253089256842529</v>
      </c>
      <c r="C4" s="3">
        <v>11.2</v>
      </c>
      <c r="D4" s="2">
        <f>Tabela132[[#This Row],[c (cm)]]/PI()</f>
        <v>30.32</v>
      </c>
      <c r="E4" s="5">
        <f>(PI()*(Tabela132[[#This Row],[d (cm)]]^2))/40000</f>
        <v>7.2201841656686638E-2</v>
      </c>
      <c r="F4" s="12">
        <f>Tabela132[[#This Row],[gi (m²)]]*Tabela132[[#This Row],[h (m)]]*0.7</f>
        <v>0.5660624385884232</v>
      </c>
    </row>
    <row r="5" spans="1:6" x14ac:dyDescent="0.35">
      <c r="A5" s="4">
        <v>4</v>
      </c>
      <c r="B5" s="11">
        <v>94.593354799588667</v>
      </c>
      <c r="C5" s="3">
        <v>11.1</v>
      </c>
      <c r="D5" s="2">
        <f>Tabela132[[#This Row],[c (cm)]]/PI()</f>
        <v>30.11</v>
      </c>
      <c r="E5" s="5">
        <f>(PI()*(Tabela132[[#This Row],[d (cm)]]^2))/40000</f>
        <v>7.1205147825390377E-2</v>
      </c>
      <c r="F5" s="12">
        <f>Tabela132[[#This Row],[gi (m²)]]*Tabela132[[#This Row],[h (m)]]*0.7</f>
        <v>0.55326399860328324</v>
      </c>
    </row>
    <row r="6" spans="1:6" x14ac:dyDescent="0.35">
      <c r="A6" s="4">
        <v>5</v>
      </c>
      <c r="B6" s="10">
        <v>93.776540709655336</v>
      </c>
      <c r="C6" s="3">
        <v>11</v>
      </c>
      <c r="D6" s="2">
        <f>Tabela132[[#This Row],[c (cm)]]/PI()</f>
        <v>29.850000000000005</v>
      </c>
      <c r="E6" s="5">
        <f>(PI()*(Tabela132[[#This Row],[d (cm)]]^2))/40000</f>
        <v>6.9980743504580306E-2</v>
      </c>
      <c r="F6" s="12">
        <f>Tabela132[[#This Row],[gi (m²)]]*Tabela132[[#This Row],[h (m)]]*0.7</f>
        <v>0.53885172498526834</v>
      </c>
    </row>
    <row r="7" spans="1:6" x14ac:dyDescent="0.35">
      <c r="A7" s="4">
        <v>6</v>
      </c>
      <c r="B7" s="11">
        <v>93.14822217893736</v>
      </c>
      <c r="C7" s="3">
        <v>10.9</v>
      </c>
      <c r="D7" s="2">
        <f>Tabela132[[#This Row],[c (cm)]]/PI()</f>
        <v>29.65</v>
      </c>
      <c r="E7" s="5">
        <f>(PI()*(Tabela132[[#This Row],[d (cm)]]^2))/40000</f>
        <v>6.9046119690137325E-2</v>
      </c>
      <c r="F7" s="12">
        <f>Tabela132[[#This Row],[gi (m²)]]*Tabela132[[#This Row],[h (m)]]*0.7</f>
        <v>0.5268218932357478</v>
      </c>
    </row>
    <row r="8" spans="1:6" x14ac:dyDescent="0.35">
      <c r="A8" s="4">
        <v>7</v>
      </c>
      <c r="B8" s="10">
        <v>92.614151427827096</v>
      </c>
      <c r="C8" s="3">
        <v>10.8</v>
      </c>
      <c r="D8" s="2">
        <f>Tabela132[[#This Row],[c (cm)]]/PI()</f>
        <v>29.479999999999997</v>
      </c>
      <c r="E8" s="5">
        <f>(PI()*(Tabela132[[#This Row],[d (cm)]]^2))/40000</f>
        <v>6.8256629602308549E-2</v>
      </c>
      <c r="F8" s="12">
        <f>Tabela132[[#This Row],[gi (m²)]]*Tabela132[[#This Row],[h (m)]]*0.7</f>
        <v>0.51602011979345264</v>
      </c>
    </row>
    <row r="9" spans="1:6" x14ac:dyDescent="0.35">
      <c r="A9" s="4">
        <v>8</v>
      </c>
      <c r="B9" s="11">
        <v>92.017248823645033</v>
      </c>
      <c r="C9" s="3">
        <v>10.3</v>
      </c>
      <c r="D9" s="2">
        <f>Tabela132[[#This Row],[c (cm)]]/PI()</f>
        <v>29.29</v>
      </c>
      <c r="E9" s="5">
        <f>(PI()*(Tabela132[[#This Row],[d (cm)]]^2))/40000</f>
        <v>6.7379630451114073E-2</v>
      </c>
      <c r="F9" s="12">
        <f>Tabela132[[#This Row],[gi (m²)]]*Tabela132[[#This Row],[h (m)]]*0.7</f>
        <v>0.48580713555253247</v>
      </c>
    </row>
    <row r="10" spans="1:6" x14ac:dyDescent="0.35">
      <c r="A10" s="4">
        <v>9</v>
      </c>
      <c r="B10" s="10">
        <v>91.483178072534784</v>
      </c>
      <c r="C10" s="3">
        <v>10.4</v>
      </c>
      <c r="D10" s="2">
        <f>Tabela132[[#This Row],[c (cm)]]/PI()</f>
        <v>29.12</v>
      </c>
      <c r="E10" s="5">
        <f>(PI()*(Tabela132[[#This Row],[d (cm)]]^2))/40000</f>
        <v>6.6599753636805328E-2</v>
      </c>
      <c r="F10" s="12">
        <f>Tabela132[[#This Row],[gi (m²)]]*Tabela132[[#This Row],[h (m)]]*0.7</f>
        <v>0.48484620647594279</v>
      </c>
    </row>
    <row r="11" spans="1:6" x14ac:dyDescent="0.35">
      <c r="A11" s="4">
        <v>10</v>
      </c>
      <c r="B11" s="11">
        <v>91.420346219462985</v>
      </c>
      <c r="C11" s="3">
        <v>10.6</v>
      </c>
      <c r="D11" s="2">
        <f>Tabela132[[#This Row],[c (cm)]]/PI()</f>
        <v>29.1</v>
      </c>
      <c r="E11" s="5">
        <f>(PI()*(Tabela132[[#This Row],[d (cm)]]^2))/40000</f>
        <v>6.6508301874659323E-2</v>
      </c>
      <c r="F11" s="12">
        <f>Tabela132[[#This Row],[gi (m²)]]*Tabela132[[#This Row],[h (m)]]*0.7</f>
        <v>0.49349159990997216</v>
      </c>
    </row>
    <row r="12" spans="1:6" x14ac:dyDescent="0.35">
      <c r="A12" s="4">
        <v>11</v>
      </c>
      <c r="B12" s="10">
        <v>91.357514366391172</v>
      </c>
      <c r="C12" s="3">
        <v>10.7</v>
      </c>
      <c r="D12" s="2">
        <f>Tabela132[[#This Row],[c (cm)]]/PI()</f>
        <v>29.079999999999995</v>
      </c>
      <c r="E12" s="5">
        <f>(PI()*(Tabela132[[#This Row],[d (cm)]]^2))/40000</f>
        <v>6.6416912944366371E-2</v>
      </c>
      <c r="F12" s="12">
        <f>Tabela132[[#This Row],[gi (m²)]]*Tabela132[[#This Row],[h (m)]]*0.7</f>
        <v>0.49746267795330407</v>
      </c>
    </row>
    <row r="13" spans="1:6" x14ac:dyDescent="0.35">
      <c r="A13" s="4">
        <v>12</v>
      </c>
      <c r="B13" s="11">
        <v>90.917691394888621</v>
      </c>
      <c r="C13" s="3">
        <v>10.199999999999999</v>
      </c>
      <c r="D13" s="2">
        <f>Tabela132[[#This Row],[c (cm)]]/PI()</f>
        <v>28.94</v>
      </c>
      <c r="E13" s="5">
        <f>(PI()*(Tabela132[[#This Row],[d (cm)]]^2))/40000</f>
        <v>6.577894972420191E-2</v>
      </c>
      <c r="F13" s="12">
        <f>Tabela132[[#This Row],[gi (m²)]]*Tabela132[[#This Row],[h (m)]]*0.7</f>
        <v>0.46966170103080157</v>
      </c>
    </row>
    <row r="14" spans="1:6" x14ac:dyDescent="0.35">
      <c r="A14" s="4">
        <v>13</v>
      </c>
      <c r="B14" s="10">
        <v>90.760611762209123</v>
      </c>
      <c r="C14" s="3">
        <v>10.8</v>
      </c>
      <c r="D14" s="2">
        <f>Tabela132[[#This Row],[c (cm)]]/PI()</f>
        <v>28.89</v>
      </c>
      <c r="E14" s="5">
        <f>(PI()*(Tabela132[[#This Row],[d (cm)]]^2))/40000</f>
        <v>6.555185184525554E-2</v>
      </c>
      <c r="F14" s="12">
        <f>Tabela132[[#This Row],[gi (m²)]]*Tabela132[[#This Row],[h (m)]]*0.7</f>
        <v>0.4955719999501319</v>
      </c>
    </row>
    <row r="15" spans="1:6" x14ac:dyDescent="0.35">
      <c r="A15" s="4">
        <v>14</v>
      </c>
      <c r="B15" s="11">
        <v>90.729195835673224</v>
      </c>
      <c r="C15" s="3">
        <v>10.4</v>
      </c>
      <c r="D15" s="2">
        <f>Tabela132[[#This Row],[c (cm)]]/PI()</f>
        <v>28.88</v>
      </c>
      <c r="E15" s="5">
        <f>(PI()*(Tabela132[[#This Row],[d (cm)]]^2))/40000</f>
        <v>6.5506479393356062E-2</v>
      </c>
      <c r="F15" s="12">
        <f>Tabela132[[#This Row],[gi (m²)]]*Tabela132[[#This Row],[h (m)]]*0.7</f>
        <v>0.47688716998363212</v>
      </c>
    </row>
    <row r="16" spans="1:6" x14ac:dyDescent="0.35">
      <c r="A16" s="4">
        <v>15</v>
      </c>
      <c r="B16" s="10">
        <v>90.60353212952964</v>
      </c>
      <c r="C16" s="3">
        <v>10.7</v>
      </c>
      <c r="D16" s="2">
        <f>Tabela132[[#This Row],[c (cm)]]/PI()</f>
        <v>28.840000000000003</v>
      </c>
      <c r="E16" s="5">
        <f>(PI()*(Tabela132[[#This Row],[d (cm)]]^2))/40000</f>
        <v>6.5325146665390882E-2</v>
      </c>
      <c r="F16" s="12">
        <f>Tabela132[[#This Row],[gi (m²)]]*Tabela132[[#This Row],[h (m)]]*0.7</f>
        <v>0.48928534852377759</v>
      </c>
    </row>
    <row r="17" spans="1:6" x14ac:dyDescent="0.35">
      <c r="A17" s="4">
        <v>16</v>
      </c>
      <c r="B17" s="11">
        <v>90.572116202993726</v>
      </c>
      <c r="C17" s="3">
        <v>10.6</v>
      </c>
      <c r="D17" s="2">
        <f>Tabela132[[#This Row],[c (cm)]]/PI()</f>
        <v>28.83</v>
      </c>
      <c r="E17" s="5">
        <f>(PI()*(Tabela132[[#This Row],[d (cm)]]^2))/40000</f>
        <v>6.5279852753307721E-2</v>
      </c>
      <c r="F17" s="12">
        <f>Tabela132[[#This Row],[gi (m²)]]*Tabela132[[#This Row],[h (m)]]*0.7</f>
        <v>0.48437650742954325</v>
      </c>
    </row>
    <row r="18" spans="1:6" x14ac:dyDescent="0.35">
      <c r="A18" s="4">
        <v>17</v>
      </c>
      <c r="B18" s="10">
        <v>90.383620643778343</v>
      </c>
      <c r="C18" s="3">
        <v>10.5</v>
      </c>
      <c r="D18" s="2">
        <f>Tabela132[[#This Row],[c (cm)]]/PI()</f>
        <v>28.77</v>
      </c>
      <c r="E18" s="5">
        <f>(PI()*(Tabela132[[#This Row],[d (cm)]]^2))/40000</f>
        <v>6.500841914803758E-2</v>
      </c>
      <c r="F18" s="12">
        <f>Tabela132[[#This Row],[gi (m²)]]*Tabela132[[#This Row],[h (m)]]*0.7</f>
        <v>0.47781188073807618</v>
      </c>
    </row>
    <row r="19" spans="1:6" x14ac:dyDescent="0.35">
      <c r="A19" s="4">
        <v>18</v>
      </c>
      <c r="B19" s="11">
        <v>90.257956937634759</v>
      </c>
      <c r="C19" s="3">
        <v>10.9</v>
      </c>
      <c r="D19" s="2">
        <f>Tabela132[[#This Row],[c (cm)]]/PI()</f>
        <v>28.73</v>
      </c>
      <c r="E19" s="5">
        <f>(PI()*(Tabela132[[#This Row],[d (cm)]]^2))/40000</f>
        <v>6.4827777570456172E-2</v>
      </c>
      <c r="F19" s="12">
        <f>Tabela132[[#This Row],[gi (m²)]]*Tabela132[[#This Row],[h (m)]]*0.7</f>
        <v>0.49463594286258056</v>
      </c>
    </row>
    <row r="20" spans="1:6" x14ac:dyDescent="0.35">
      <c r="A20" s="4">
        <v>19</v>
      </c>
      <c r="B20" s="10">
        <v>89.943797672275778</v>
      </c>
      <c r="C20" s="3">
        <v>10.8</v>
      </c>
      <c r="D20" s="2">
        <f>Tabela132[[#This Row],[c (cm)]]/PI()</f>
        <v>28.63</v>
      </c>
      <c r="E20" s="5">
        <f>(PI()*(Tabela132[[#This Row],[d (cm)]]^2))/40000</f>
        <v>6.4377273183931383E-2</v>
      </c>
      <c r="F20" s="12">
        <f>Tabela132[[#This Row],[gi (m²)]]*Tabela132[[#This Row],[h (m)]]*0.7</f>
        <v>0.48669218527052127</v>
      </c>
    </row>
    <row r="21" spans="1:6" x14ac:dyDescent="0.35">
      <c r="A21" s="4">
        <v>20</v>
      </c>
      <c r="B21" s="11">
        <v>89.880965819203979</v>
      </c>
      <c r="C21" s="3">
        <v>10.5</v>
      </c>
      <c r="D21" s="2">
        <f>Tabela132[[#This Row],[c (cm)]]/PI()</f>
        <v>28.61</v>
      </c>
      <c r="E21" s="5">
        <f>(PI()*(Tabela132[[#This Row],[d (cm)]]^2))/40000</f>
        <v>6.4287360802185653E-2</v>
      </c>
      <c r="F21" s="12">
        <f>Tabela132[[#This Row],[gi (m²)]]*Tabela132[[#This Row],[h (m)]]*0.7</f>
        <v>0.47251210189606452</v>
      </c>
    </row>
    <row r="22" spans="1:6" x14ac:dyDescent="0.35">
      <c r="A22" s="4">
        <v>21</v>
      </c>
      <c r="B22" s="10">
        <v>89.880965819203979</v>
      </c>
      <c r="C22" s="3">
        <v>10.7</v>
      </c>
      <c r="D22" s="2">
        <f>Tabela132[[#This Row],[c (cm)]]/PI()</f>
        <v>28.61</v>
      </c>
      <c r="E22" s="5">
        <f>(PI()*(Tabela132[[#This Row],[d (cm)]]^2))/40000</f>
        <v>6.4287360802185653E-2</v>
      </c>
      <c r="F22" s="12">
        <f>Tabela132[[#This Row],[gi (m²)]]*Tabela132[[#This Row],[h (m)]]*0.7</f>
        <v>0.48151233240837049</v>
      </c>
    </row>
    <row r="23" spans="1:6" x14ac:dyDescent="0.35">
      <c r="A23" s="4">
        <v>22</v>
      </c>
      <c r="B23" s="11">
        <v>89.849549892668094</v>
      </c>
      <c r="C23" s="3">
        <v>10.5</v>
      </c>
      <c r="D23" s="2">
        <f>Tabela132[[#This Row],[c (cm)]]/PI()</f>
        <v>28.600000000000005</v>
      </c>
      <c r="E23" s="5">
        <f>(PI()*(Tabela132[[#This Row],[d (cm)]]^2))/40000</f>
        <v>6.4242428173257704E-2</v>
      </c>
      <c r="F23" s="12">
        <f>Tabela132[[#This Row],[gi (m²)]]*Tabela132[[#This Row],[h (m)]]*0.7</f>
        <v>0.47218184707344407</v>
      </c>
    </row>
    <row r="24" spans="1:6" x14ac:dyDescent="0.35">
      <c r="A24" s="4">
        <v>23</v>
      </c>
      <c r="B24" s="10">
        <v>89.692470259988596</v>
      </c>
      <c r="C24" s="3">
        <v>10.6</v>
      </c>
      <c r="D24" s="2">
        <f>Tabela132[[#This Row],[c (cm)]]/PI()</f>
        <v>28.55</v>
      </c>
      <c r="E24" s="5">
        <f>(PI()*(Tabela132[[#This Row],[d (cm)]]^2))/40000</f>
        <v>6.401800064806687E-2</v>
      </c>
      <c r="F24" s="12">
        <f>Tabela132[[#This Row],[gi (m²)]]*Tabela132[[#This Row],[h (m)]]*0.7</f>
        <v>0.47501356480865614</v>
      </c>
    </row>
    <row r="25" spans="1:6" x14ac:dyDescent="0.35">
      <c r="A25" s="4">
        <v>24</v>
      </c>
      <c r="B25" s="11">
        <v>89.629638406916797</v>
      </c>
      <c r="C25" s="3">
        <v>10.45</v>
      </c>
      <c r="D25" s="2">
        <f>Tabela132[[#This Row],[c (cm)]]/PI()</f>
        <v>28.53</v>
      </c>
      <c r="E25" s="5">
        <f>(PI()*(Tabela132[[#This Row],[d (cm)]]^2))/40000</f>
        <v>6.392833959373341E-2</v>
      </c>
      <c r="F25" s="12">
        <f>Tabela132[[#This Row],[gi (m²)]]*Tabela132[[#This Row],[h (m)]]*0.7</f>
        <v>0.46763580412815986</v>
      </c>
    </row>
    <row r="26" spans="1:6" x14ac:dyDescent="0.35">
      <c r="A26" s="4">
        <v>25</v>
      </c>
      <c r="B26" s="10">
        <v>89.503974700773199</v>
      </c>
      <c r="C26" s="3">
        <v>10.4</v>
      </c>
      <c r="D26" s="2">
        <f>Tabela132[[#This Row],[c (cm)]]/PI()</f>
        <v>28.49</v>
      </c>
      <c r="E26" s="5">
        <f>(PI()*(Tabela132[[#This Row],[d (cm)]]^2))/40000</f>
        <v>6.3749205980625709E-2</v>
      </c>
      <c r="F26" s="12">
        <f>Tabela132[[#This Row],[gi (m²)]]*Tabela132[[#This Row],[h (m)]]*0.7</f>
        <v>0.46409421953895519</v>
      </c>
    </row>
    <row r="27" spans="1:6" x14ac:dyDescent="0.35">
      <c r="A27" s="4">
        <v>26</v>
      </c>
      <c r="B27" s="11">
        <v>89.221231361950117</v>
      </c>
      <c r="C27" s="3">
        <v>10.5</v>
      </c>
      <c r="D27" s="2">
        <f>Tabela132[[#This Row],[c (cm)]]/PI()</f>
        <v>28.4</v>
      </c>
      <c r="E27" s="5">
        <f>(PI()*(Tabela132[[#This Row],[d (cm)]]^2))/40000</f>
        <v>6.334707426698459E-2</v>
      </c>
      <c r="F27" s="12">
        <f>Tabela132[[#This Row],[gi (m²)]]*Tabela132[[#This Row],[h (m)]]*0.7</f>
        <v>0.46560099586233672</v>
      </c>
    </row>
    <row r="28" spans="1:6" x14ac:dyDescent="0.35">
      <c r="A28" s="4">
        <v>27</v>
      </c>
      <c r="B28" s="10">
        <v>89.158399508878333</v>
      </c>
      <c r="C28" s="3">
        <v>10.6</v>
      </c>
      <c r="D28" s="2">
        <f>Tabela132[[#This Row],[c (cm)]]/PI()</f>
        <v>28.380000000000003</v>
      </c>
      <c r="E28" s="5">
        <f>(PI()*(Tabela132[[#This Row],[d (cm)]]^2))/40000</f>
        <v>6.3257884451549187E-2</v>
      </c>
      <c r="F28" s="12">
        <f>Tabela132[[#This Row],[gi (m²)]]*Tabela132[[#This Row],[h (m)]]*0.7</f>
        <v>0.46937350263049488</v>
      </c>
    </row>
    <row r="29" spans="1:6" x14ac:dyDescent="0.35">
      <c r="A29" s="4">
        <v>28</v>
      </c>
      <c r="B29" s="11">
        <v>89.064151729270634</v>
      </c>
      <c r="C29" s="3">
        <v>10.7</v>
      </c>
      <c r="D29" s="2">
        <f>Tabela132[[#This Row],[c (cm)]]/PI()</f>
        <v>28.35</v>
      </c>
      <c r="E29" s="5">
        <f>(PI()*(Tabela132[[#This Row],[d (cm)]]^2))/40000</f>
        <v>6.3124217538120572E-2</v>
      </c>
      <c r="F29" s="12">
        <f>Tabela132[[#This Row],[gi (m²)]]*Tabela132[[#This Row],[h (m)]]*0.7</f>
        <v>0.47280038936052304</v>
      </c>
    </row>
    <row r="30" spans="1:6" x14ac:dyDescent="0.35">
      <c r="A30" s="4">
        <v>29</v>
      </c>
      <c r="B30" s="10">
        <v>88.749992463911653</v>
      </c>
      <c r="C30" s="3">
        <v>10.6</v>
      </c>
      <c r="D30" s="2">
        <f>Tabela132[[#This Row],[c (cm)]]/PI()</f>
        <v>28.25</v>
      </c>
      <c r="E30" s="5">
        <f>(PI()*(Tabela132[[#This Row],[d (cm)]]^2))/40000</f>
        <v>6.2679682177637613E-2</v>
      </c>
      <c r="F30" s="12">
        <f>Tabela132[[#This Row],[gi (m²)]]*Tabela132[[#This Row],[h (m)]]*0.7</f>
        <v>0.46508324175807103</v>
      </c>
    </row>
    <row r="31" spans="1:6" x14ac:dyDescent="0.35">
      <c r="A31" s="4">
        <v>30</v>
      </c>
      <c r="B31" s="11">
        <v>88.624328757768069</v>
      </c>
      <c r="C31" s="3">
        <v>10.4</v>
      </c>
      <c r="D31" s="2">
        <f>Tabela132[[#This Row],[c (cm)]]/PI()</f>
        <v>28.21</v>
      </c>
      <c r="E31" s="5">
        <f>(PI()*(Tabela132[[#This Row],[d (cm)]]^2))/40000</f>
        <v>6.2502307856415931E-2</v>
      </c>
      <c r="F31" s="12">
        <f>Tabela132[[#This Row],[gi (m²)]]*Tabela132[[#This Row],[h (m)]]*0.7</f>
        <v>0.45501680119470794</v>
      </c>
    </row>
    <row r="32" spans="1:6" x14ac:dyDescent="0.35">
      <c r="A32" s="4">
        <v>31</v>
      </c>
      <c r="B32" s="10">
        <v>88.592912831232169</v>
      </c>
      <c r="C32" s="3">
        <v>10.8</v>
      </c>
      <c r="D32" s="2">
        <f>Tabela132[[#This Row],[c (cm)]]/PI()</f>
        <v>28.200000000000003</v>
      </c>
      <c r="E32" s="5">
        <f>(PI()*(Tabela132[[#This Row],[d (cm)]]^2))/40000</f>
        <v>6.2458003546018687E-2</v>
      </c>
      <c r="F32" s="12">
        <f>Tabela132[[#This Row],[gi (m²)]]*Tabela132[[#This Row],[h (m)]]*0.7</f>
        <v>0.4721825068079013</v>
      </c>
    </row>
    <row r="33" spans="1:6" x14ac:dyDescent="0.35">
      <c r="A33" s="4">
        <v>32</v>
      </c>
      <c r="B33" s="11">
        <v>88.53008097816037</v>
      </c>
      <c r="C33" s="3">
        <v>10.75</v>
      </c>
      <c r="D33" s="2">
        <f>Tabela132[[#This Row],[c (cm)]]/PI()</f>
        <v>28.18</v>
      </c>
      <c r="E33" s="5">
        <f>(PI()*(Tabela132[[#This Row],[d (cm)]]^2))/40000</f>
        <v>6.2369442049113981E-2</v>
      </c>
      <c r="F33" s="12">
        <f>Tabela132[[#This Row],[gi (m²)]]*Tabela132[[#This Row],[h (m)]]*0.7</f>
        <v>0.46933005141958273</v>
      </c>
    </row>
    <row r="34" spans="1:6" x14ac:dyDescent="0.35">
      <c r="A34" s="4">
        <v>33</v>
      </c>
      <c r="B34" s="10">
        <v>88.53008097816037</v>
      </c>
      <c r="C34" s="3">
        <v>10.85</v>
      </c>
      <c r="D34" s="2">
        <f>Tabela132[[#This Row],[c (cm)]]/PI()</f>
        <v>28.18</v>
      </c>
      <c r="E34" s="5">
        <f>(PI()*(Tabela132[[#This Row],[d (cm)]]^2))/40000</f>
        <v>6.2369442049113981E-2</v>
      </c>
      <c r="F34" s="12">
        <f>Tabela132[[#This Row],[gi (m²)]]*Tabela132[[#This Row],[h (m)]]*0.7</f>
        <v>0.47369591236302061</v>
      </c>
    </row>
    <row r="35" spans="1:6" x14ac:dyDescent="0.35">
      <c r="A35" s="4">
        <v>34</v>
      </c>
      <c r="B35" s="11">
        <v>88.53008097816037</v>
      </c>
      <c r="C35" s="3">
        <v>10.9</v>
      </c>
      <c r="D35" s="2">
        <f>Tabela132[[#This Row],[c (cm)]]/PI()</f>
        <v>28.18</v>
      </c>
      <c r="E35" s="5">
        <f>(PI()*(Tabela132[[#This Row],[d (cm)]]^2))/40000</f>
        <v>6.2369442049113981E-2</v>
      </c>
      <c r="F35" s="12">
        <f>Tabela132[[#This Row],[gi (m²)]]*Tabela132[[#This Row],[h (m)]]*0.7</f>
        <v>0.47587884283473963</v>
      </c>
    </row>
    <row r="36" spans="1:6" x14ac:dyDescent="0.35">
      <c r="A36" s="4">
        <v>35</v>
      </c>
      <c r="B36" s="10">
        <v>88.404417272016786</v>
      </c>
      <c r="C36" s="3">
        <v>10.5</v>
      </c>
      <c r="D36" s="2">
        <f>Tabela132[[#This Row],[c (cm)]]/PI()</f>
        <v>28.140000000000004</v>
      </c>
      <c r="E36" s="5">
        <f>(PI()*(Tabela132[[#This Row],[d (cm)]]^2))/40000</f>
        <v>6.2192507550863821E-2</v>
      </c>
      <c r="F36" s="12">
        <f>Tabela132[[#This Row],[gi (m²)]]*Tabela132[[#This Row],[h (m)]]*0.7</f>
        <v>0.45711493049884905</v>
      </c>
    </row>
    <row r="37" spans="1:6" x14ac:dyDescent="0.35">
      <c r="A37" s="4">
        <v>36</v>
      </c>
      <c r="B37" s="11">
        <v>88.310169492409088</v>
      </c>
      <c r="C37" s="3">
        <v>10.8</v>
      </c>
      <c r="D37" s="2">
        <f>Tabela132[[#This Row],[c (cm)]]/PI()</f>
        <v>28.11</v>
      </c>
      <c r="E37" s="5">
        <f>(PI()*(Tabela132[[#This Row],[d (cm)]]^2))/40000</f>
        <v>6.2059971610790493E-2</v>
      </c>
      <c r="F37" s="12">
        <f>Tabela132[[#This Row],[gi (m²)]]*Tabela132[[#This Row],[h (m)]]*0.7</f>
        <v>0.46917338537757608</v>
      </c>
    </row>
    <row r="38" spans="1:6" x14ac:dyDescent="0.35">
      <c r="A38" s="6"/>
      <c r="B38" s="7"/>
      <c r="C38" s="7"/>
      <c r="D38" s="9"/>
      <c r="E38" s="8">
        <f>SUM(Tabela132[gi (m²)])</f>
        <v>2.3590003722549726</v>
      </c>
      <c r="F38" s="8">
        <f>SUM(Tabela132[v (m³)])</f>
        <v>17.684869064472551</v>
      </c>
    </row>
  </sheetData>
  <pageMargins left="0.51181102362204722" right="0.51181102362204722" top="0.78740157480314965" bottom="0.78740157480314965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Area-Fixa</vt:lpstr>
      <vt:lpstr>'Area-Fixa'!Area_de_impressao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Deivison Souza</dc:creator>
  <cp:lastModifiedBy>Deivison Souza</cp:lastModifiedBy>
  <cp:lastPrinted>2025-05-05T17:32:33Z</cp:lastPrinted>
  <dcterms:created xsi:type="dcterms:W3CDTF">2015-06-05T18:19:34Z</dcterms:created>
  <dcterms:modified xsi:type="dcterms:W3CDTF">2025-05-08T12:58:13Z</dcterms:modified>
</cp:coreProperties>
</file>