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1" documentId="13_ncr:1_{0B29E7AE-ED65-4FE1-B9E3-15BC0679521E}" xr6:coauthVersionLast="47" xr6:coauthVersionMax="47" xr10:uidLastSave="{1F3DE0FF-CDF4-4A85-A555-C98DF71FDC41}"/>
  <bookViews>
    <workbookView xWindow="-110" yWindow="-110" windowWidth="25820" windowHeight="13900" xr2:uid="{00000000-000D-0000-FFFF-FFFF00000000}"/>
  </bookViews>
  <sheets>
    <sheet name="Bitterlich" sheetId="2" r:id="rId1"/>
  </sheets>
  <definedNames>
    <definedName name="_xlnm.Print_Area" localSheetId="0">Bitterlich!#REF!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5" i="2"/>
  <c r="E36" i="2"/>
  <c r="E37" i="2"/>
  <c r="E38" i="2"/>
  <c r="E33" i="2"/>
  <c r="D37" i="2"/>
  <c r="F37" i="2" s="1"/>
  <c r="D38" i="2"/>
  <c r="F38" i="2" s="1"/>
  <c r="F22" i="2"/>
  <c r="D22" i="2"/>
  <c r="D34" i="2" s="1"/>
  <c r="F34" i="2" s="1"/>
  <c r="D23" i="2"/>
  <c r="D35" i="2" s="1"/>
  <c r="F35" i="2" s="1"/>
  <c r="D24" i="2"/>
  <c r="D36" i="2" s="1"/>
  <c r="F36" i="2" s="1"/>
  <c r="D25" i="2"/>
  <c r="D26" i="2"/>
  <c r="D21" i="2"/>
  <c r="D33" i="2" s="1"/>
  <c r="F33" i="2" s="1"/>
  <c r="F39" i="2" s="1"/>
  <c r="D27" i="2" l="1"/>
</calcChain>
</file>

<file path=xl/sharedStrings.xml><?xml version="1.0" encoding="utf-8"?>
<sst xmlns="http://schemas.openxmlformats.org/spreadsheetml/2006/main" count="22" uniqueCount="15">
  <si>
    <t>Árvore</t>
  </si>
  <si>
    <t>GD</t>
  </si>
  <si>
    <t>GD = Grau de decomposição</t>
  </si>
  <si>
    <t>- 1) Qual a estimativa do volume (V) por hectare de necromassa para cada grau de decomposição?</t>
  </si>
  <si>
    <t>- 2) Qual a estimativa da massa seca (W) por hectare de necromassa para cada grau de decomposição?</t>
  </si>
  <si>
    <t>L = comprimento da linha (m)</t>
  </si>
  <si>
    <t>di = diâmetro no ponto de interseção da i-ésima peça (cm)</t>
  </si>
  <si>
    <r>
      <t>d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(cm)</t>
    </r>
  </si>
  <si>
    <r>
      <t>v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(m³.ha</t>
    </r>
    <r>
      <rPr>
        <vertAlign val="superscript"/>
        <sz val="11"/>
        <rFont val="Arial"/>
        <family val="2"/>
      </rPr>
      <t>-1</t>
    </r>
    <r>
      <rPr>
        <sz val="11"/>
        <rFont val="Arial"/>
        <family val="2"/>
      </rPr>
      <t>)</t>
    </r>
  </si>
  <si>
    <r>
      <t>Densidade (g.cm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)</t>
    </r>
  </si>
  <si>
    <r>
      <t>Massa seca (Mg.ha</t>
    </r>
    <r>
      <rPr>
        <vertAlign val="superscript"/>
        <sz val="11"/>
        <rFont val="Arial"/>
        <family val="2"/>
      </rPr>
      <t>-1</t>
    </r>
    <r>
      <rPr>
        <sz val="11"/>
        <rFont val="Arial"/>
        <family val="2"/>
      </rPr>
      <t>)</t>
    </r>
  </si>
  <si>
    <r>
      <t>V = estimativa do volume (m³.ha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</si>
  <si>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Aptos Narrow"/>
        <family val="2"/>
      </rPr>
      <t>π</t>
    </r>
    <r>
      <rPr>
        <sz val="11"/>
        <color theme="1"/>
        <rFont val="Arial"/>
        <family val="2"/>
      </rPr>
      <t xml:space="preserve"> = constante (3,14159)</t>
    </r>
  </si>
  <si>
    <r>
      <t>m³.ha</t>
    </r>
    <r>
      <rPr>
        <vertAlign val="superscript"/>
        <sz val="11"/>
        <color theme="1"/>
        <rFont val="Arial"/>
        <family val="2"/>
      </rPr>
      <t>-1</t>
    </r>
  </si>
  <si>
    <r>
      <t>Densidade básica (g.cm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</si>
</sst>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2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0" xfId="0" applyFont="1"/>
    <xf numFmtId="0" fontId="6" fillId="2" borderId="0" xfId="0" applyFont="1" applyFill="1"/>
    <xf numFmtId="0" fontId="5" fillId="2" borderId="0" xfId="0" applyFont="1" applyFill="1"/>
    <xf numFmtId="164" fontId="5" fillId="0" borderId="1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164" fontId="6" fillId="3" borderId="0" xfId="0" applyNumberFormat="1" applyFont="1" applyFill="1"/>
    <xf numFmtId="0" fontId="6" fillId="0" borderId="0" xfId="0" applyFont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231443</xdr:colOff>
      <xdr:row>11</xdr:row>
      <xdr:rowOff>28163</xdr:rowOff>
    </xdr:from>
    <xdr:ext cx="1016176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F73B7C-6D49-32DF-47CD-D2E31E0D7FDA}"/>
                </a:ext>
              </a:extLst>
            </xdr:cNvPr>
            <xdr:cNvSpPr txBox="1"/>
          </xdr:nvSpPr>
          <xdr:spPr>
            <a:xfrm>
              <a:off x="231443" y="2603163"/>
              <a:ext cx="1016176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pt-B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F73B7C-6D49-32DF-47CD-D2E31E0D7FDA}"/>
                </a:ext>
              </a:extLst>
            </xdr:cNvPr>
            <xdr:cNvSpPr txBox="1"/>
          </xdr:nvSpPr>
          <xdr:spPr>
            <a:xfrm>
              <a:off x="231443" y="2603163"/>
              <a:ext cx="1016176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𝑉 =  </a:t>
              </a:r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</a:t>
              </a:r>
              <a:r>
                <a:rPr lang="pt-BR" sz="1100" b="0" i="0">
                  <a:latin typeface="Cambria Math" panose="02040503050406030204" pitchFamily="18" charset="0"/>
                </a:rPr>
                <a:t>2/8𝐿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𝑖=1)^𝑛▒(𝑑_𝑖^2 ) </a:t>
              </a:r>
              <a:endParaRPr lang="pt-BR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EA5DA-2BFC-4C55-B266-085B19EBEE96}" name="Tabela134" displayName="Tabela134" ref="A1:D7" totalsRowShown="0" headerRowDxfId="45" dataDxfId="43" totalsRowDxfId="41" headerRowBorderDxfId="44" tableBorderDxfId="42" totalsRowBorderDxfId="40">
  <tableColumns count="4">
    <tableColumn id="1" xr3:uid="{3E3995C4-B6C9-4502-8B65-CF7FBE0B7139}" name="Árvore" dataDxfId="39" totalsRowDxfId="38"/>
    <tableColumn id="4" xr3:uid="{76C0529C-508A-4B46-B6BA-A47A11AAF9BF}" name="di (cm)" dataDxfId="37" totalsRowDxfId="36"/>
    <tableColumn id="7" xr3:uid="{B05041E5-4FB0-47FF-B979-80274DB74894}" name="GD" dataDxfId="35" totalsRowDxfId="34">
      <calculatedColumnFormula>#REF!/PI()</calculatedColumnFormula>
    </tableColumn>
    <tableColumn id="3" xr3:uid="{778D9B24-9E34-4C0E-BE81-96B6A1EF7BD8}" name="Densidade básica (g.cm3)" dataDxfId="33" totalsRowDxfId="3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8BFFE-2C54-43BA-942C-CDE8EDB9273B}" name="Tabela1342" displayName="Tabela1342" ref="A20:D27" totalsRowCount="1" headerRowDxfId="31" dataDxfId="29" totalsRowDxfId="27" headerRowBorderDxfId="30" tableBorderDxfId="28" totalsRowBorderDxfId="26">
  <tableColumns count="4">
    <tableColumn id="1" xr3:uid="{21CCA17D-F540-4933-BB1C-3DD84FDE25DB}" name="Árvore" dataDxfId="25" totalsRowDxfId="24"/>
    <tableColumn id="4" xr3:uid="{6D8FDFDD-F509-4B3A-885E-EF8BFA820235}" name="di (cm)" dataDxfId="23" totalsRowDxfId="22"/>
    <tableColumn id="7" xr3:uid="{C01927E7-CB8B-4ED7-A343-C0B970AB43DC}" name="GD" dataDxfId="21" totalsRowDxfId="20">
      <calculatedColumnFormula>#REF!/PI()</calculatedColumnFormula>
    </tableColumn>
    <tableColumn id="2" xr3:uid="{453D4401-EC8C-4860-90E5-263462BB634B}" name="vi (m³.ha-1)" totalsRowFunction="custom" dataDxfId="19" totalsRowDxfId="18">
      <calculatedColumnFormula>((PI()^2)/(8*20))*B21^2</calculatedColumnFormula>
      <totalsRowFormula>SUM(Tabela1342[vi (m³.ha-1)])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3ED91C-92A0-49A8-99F9-852F2C8A42D7}" name="Tabela13423" displayName="Tabela13423" ref="A32:F39" totalsRowCount="1" headerRowDxfId="17" dataDxfId="15" totalsRowDxfId="13" headerRowBorderDxfId="16" tableBorderDxfId="14" totalsRowBorderDxfId="12">
  <tableColumns count="6">
    <tableColumn id="1" xr3:uid="{770804DC-2C40-4069-84AC-63DE092BA0C5}" name="Árvore" dataDxfId="11" totalsRowDxfId="10"/>
    <tableColumn id="4" xr3:uid="{09C008C2-2801-40CF-862D-E6178DEC1F72}" name="di (cm)" dataDxfId="9" totalsRowDxfId="8"/>
    <tableColumn id="7" xr3:uid="{12819035-D500-43C5-951E-1725DC94C936}" name="GD" dataDxfId="7" totalsRowDxfId="6">
      <calculatedColumnFormula>#REF!/PI()</calculatedColumnFormula>
    </tableColumn>
    <tableColumn id="2" xr3:uid="{64610BAF-FD46-411B-8A0F-E1DBD3224068}" name="vi (m³.ha-1)" dataDxfId="5" totalsRowDxfId="4">
      <calculatedColumnFormula>D21</calculatedColumnFormula>
    </tableColumn>
    <tableColumn id="3" xr3:uid="{6B2800C4-7926-41A4-970E-56F4EB2C6266}" name="Densidade (g.cm3)" dataDxfId="3" totalsRowDxfId="2">
      <calculatedColumnFormula>D2</calculatedColumnFormula>
    </tableColumn>
    <tableColumn id="9" xr3:uid="{308337C5-8281-4DA1-A7B8-E1C8F2AFA53D}" name="Massa seca (Mg.ha-1)" totalsRowFunction="custom" dataDxfId="1" totalsRowDxfId="0">
      <calculatedColumnFormula>Tabela13423[[#This Row],[vi (m³.ha-1)]]*Tabela13423[[#This Row],[Densidade (g.cm3)]]</calculatedColumnFormula>
      <totalsRowFormula>SUM(Tabela13423[Massa seca (Mg.ha-1)])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DD8-9FE6-46A5-9E12-0C16529A2B0C}">
  <dimension ref="A1:H39"/>
  <sheetViews>
    <sheetView showGridLines="0" tabSelected="1" showRuler="0" zoomScale="160" zoomScaleNormal="160" zoomScalePageLayoutView="94" workbookViewId="0">
      <selection activeCell="F4" sqref="F4"/>
    </sheetView>
  </sheetViews>
  <sheetFormatPr defaultRowHeight="14" x14ac:dyDescent="0.3"/>
  <cols>
    <col min="1" max="1" width="7.26953125" style="9" customWidth="1"/>
    <col min="2" max="2" width="8.90625" style="9" bestFit="1" customWidth="1"/>
    <col min="3" max="3" width="5.90625" style="9" customWidth="1"/>
    <col min="4" max="4" width="18.6328125" style="9" customWidth="1"/>
    <col min="5" max="5" width="14.36328125" style="9" customWidth="1"/>
    <col min="6" max="6" width="15.26953125" style="9" customWidth="1"/>
    <col min="7" max="7" width="15.54296875" style="9" bestFit="1" customWidth="1"/>
    <col min="8" max="16384" width="8.7265625" style="9"/>
  </cols>
  <sheetData>
    <row r="1" spans="1:8" s="5" customFormat="1" ht="30" customHeight="1" x14ac:dyDescent="0.35">
      <c r="A1" s="1" t="s">
        <v>0</v>
      </c>
      <c r="B1" s="2" t="s">
        <v>7</v>
      </c>
      <c r="C1" s="3" t="s">
        <v>1</v>
      </c>
      <c r="D1" s="3" t="s">
        <v>14</v>
      </c>
    </row>
    <row r="2" spans="1:8" x14ac:dyDescent="0.3">
      <c r="A2" s="6">
        <v>1</v>
      </c>
      <c r="B2" s="7">
        <v>2</v>
      </c>
      <c r="C2" s="8">
        <v>1</v>
      </c>
      <c r="D2" s="8">
        <v>0.46</v>
      </c>
    </row>
    <row r="3" spans="1:8" x14ac:dyDescent="0.3">
      <c r="A3" s="6">
        <v>2</v>
      </c>
      <c r="B3" s="7">
        <v>2.4</v>
      </c>
      <c r="C3" s="8">
        <v>1</v>
      </c>
      <c r="D3" s="8">
        <v>0.46</v>
      </c>
    </row>
    <row r="4" spans="1:8" x14ac:dyDescent="0.3">
      <c r="A4" s="10">
        <v>3</v>
      </c>
      <c r="B4" s="7">
        <v>3.3</v>
      </c>
      <c r="C4" s="8">
        <v>1</v>
      </c>
      <c r="D4" s="8">
        <v>0.46</v>
      </c>
    </row>
    <row r="5" spans="1:8" x14ac:dyDescent="0.3">
      <c r="A5" s="10">
        <v>4</v>
      </c>
      <c r="B5" s="7">
        <v>3.2</v>
      </c>
      <c r="C5" s="8">
        <v>2</v>
      </c>
      <c r="D5" s="8">
        <v>0.35</v>
      </c>
    </row>
    <row r="6" spans="1:8" x14ac:dyDescent="0.3">
      <c r="A6" s="10">
        <v>5</v>
      </c>
      <c r="B6" s="7">
        <v>3.7</v>
      </c>
      <c r="C6" s="8">
        <v>2</v>
      </c>
      <c r="D6" s="8">
        <v>0.35</v>
      </c>
    </row>
    <row r="7" spans="1:8" x14ac:dyDescent="0.3">
      <c r="A7" s="6">
        <v>6</v>
      </c>
      <c r="B7" s="7">
        <v>11.3</v>
      </c>
      <c r="C7" s="8">
        <v>3</v>
      </c>
      <c r="D7" s="8">
        <v>0.24</v>
      </c>
    </row>
    <row r="8" spans="1:8" x14ac:dyDescent="0.3">
      <c r="A8" s="14" t="s">
        <v>2</v>
      </c>
    </row>
    <row r="10" spans="1:8" x14ac:dyDescent="0.3">
      <c r="A10" s="15" t="s">
        <v>3</v>
      </c>
      <c r="B10" s="15"/>
      <c r="C10" s="15"/>
      <c r="D10" s="15"/>
      <c r="E10" s="15"/>
      <c r="F10" s="15"/>
      <c r="G10" s="15"/>
      <c r="H10" s="16"/>
    </row>
    <row r="15" spans="1:8" ht="16.5" x14ac:dyDescent="0.3">
      <c r="A15" s="9" t="s">
        <v>11</v>
      </c>
    </row>
    <row r="16" spans="1:8" x14ac:dyDescent="0.3">
      <c r="A16" s="9" t="s">
        <v>6</v>
      </c>
    </row>
    <row r="17" spans="1:8" x14ac:dyDescent="0.3">
      <c r="A17" s="9" t="s">
        <v>5</v>
      </c>
    </row>
    <row r="18" spans="1:8" ht="14.5" x14ac:dyDescent="0.35">
      <c r="A18" s="9" t="s">
        <v>12</v>
      </c>
    </row>
    <row r="20" spans="1:8" ht="16.5" x14ac:dyDescent="0.3">
      <c r="A20" s="1" t="s">
        <v>0</v>
      </c>
      <c r="B20" s="2" t="s">
        <v>7</v>
      </c>
      <c r="C20" s="3" t="s">
        <v>1</v>
      </c>
      <c r="D20" s="2" t="s">
        <v>8</v>
      </c>
      <c r="F20" s="22"/>
      <c r="G20" s="19"/>
    </row>
    <row r="21" spans="1:8" x14ac:dyDescent="0.3">
      <c r="A21" s="6">
        <v>1</v>
      </c>
      <c r="B21" s="7">
        <v>2</v>
      </c>
      <c r="C21" s="8">
        <v>1</v>
      </c>
      <c r="D21" s="17">
        <f>((PI()^2)/(8*20))*B21^2</f>
        <v>0.24674011002723395</v>
      </c>
    </row>
    <row r="22" spans="1:8" ht="16.5" x14ac:dyDescent="0.3">
      <c r="A22" s="6">
        <v>2</v>
      </c>
      <c r="B22" s="7">
        <v>2.4</v>
      </c>
      <c r="C22" s="8">
        <v>1</v>
      </c>
      <c r="D22" s="17">
        <f t="shared" ref="D22:D26" si="0">((PI()^2)/(8*20))*B22^2</f>
        <v>0.35530575843921686</v>
      </c>
      <c r="F22" s="21">
        <f>((PI()^2)/(8*20))*SUMSQ(Tabela1342[di (cm)])</f>
        <v>10.626479688597898</v>
      </c>
      <c r="G22" s="20" t="s">
        <v>13</v>
      </c>
    </row>
    <row r="23" spans="1:8" x14ac:dyDescent="0.3">
      <c r="A23" s="10">
        <v>3</v>
      </c>
      <c r="B23" s="7">
        <v>3.3</v>
      </c>
      <c r="C23" s="8">
        <v>1</v>
      </c>
      <c r="D23" s="17">
        <f t="shared" si="0"/>
        <v>0.67174994954914435</v>
      </c>
    </row>
    <row r="24" spans="1:8" x14ac:dyDescent="0.3">
      <c r="A24" s="10">
        <v>4</v>
      </c>
      <c r="B24" s="7">
        <v>3.2</v>
      </c>
      <c r="C24" s="8">
        <v>2</v>
      </c>
      <c r="D24" s="17">
        <f t="shared" si="0"/>
        <v>0.63165468166971905</v>
      </c>
    </row>
    <row r="25" spans="1:8" x14ac:dyDescent="0.3">
      <c r="A25" s="10">
        <v>5</v>
      </c>
      <c r="B25" s="7">
        <v>3.7</v>
      </c>
      <c r="C25" s="8">
        <v>2</v>
      </c>
      <c r="D25" s="17">
        <f t="shared" si="0"/>
        <v>0.8444680265682083</v>
      </c>
    </row>
    <row r="26" spans="1:8" x14ac:dyDescent="0.3">
      <c r="A26" s="6">
        <v>6</v>
      </c>
      <c r="B26" s="7">
        <v>11.3</v>
      </c>
      <c r="C26" s="8">
        <v>3</v>
      </c>
      <c r="D26" s="17">
        <f t="shared" si="0"/>
        <v>7.8765611623443768</v>
      </c>
    </row>
    <row r="27" spans="1:8" x14ac:dyDescent="0.3">
      <c r="A27" s="11"/>
      <c r="B27" s="12"/>
      <c r="C27" s="12"/>
      <c r="D27" s="18">
        <f>SUM(Tabela1342[vi (m³.ha-1)])</f>
        <v>10.6264796885979</v>
      </c>
    </row>
    <row r="30" spans="1:8" x14ac:dyDescent="0.3">
      <c r="A30" s="15" t="s">
        <v>4</v>
      </c>
      <c r="B30" s="16"/>
      <c r="C30" s="16"/>
      <c r="D30" s="16"/>
      <c r="E30" s="16"/>
      <c r="F30" s="16"/>
      <c r="G30" s="16"/>
      <c r="H30" s="16"/>
    </row>
    <row r="32" spans="1:8" ht="30.5" x14ac:dyDescent="0.3">
      <c r="A32" s="1" t="s">
        <v>0</v>
      </c>
      <c r="B32" s="2" t="s">
        <v>7</v>
      </c>
      <c r="C32" s="3" t="s">
        <v>1</v>
      </c>
      <c r="D32" s="2" t="s">
        <v>8</v>
      </c>
      <c r="E32" s="3" t="s">
        <v>9</v>
      </c>
      <c r="F32" s="4" t="s">
        <v>10</v>
      </c>
    </row>
    <row r="33" spans="1:6" x14ac:dyDescent="0.3">
      <c r="A33" s="6">
        <v>1</v>
      </c>
      <c r="B33" s="7">
        <v>2</v>
      </c>
      <c r="C33" s="8">
        <v>1</v>
      </c>
      <c r="D33" s="17">
        <f>D21</f>
        <v>0.24674011002723395</v>
      </c>
      <c r="E33" s="8">
        <f>D2</f>
        <v>0.46</v>
      </c>
      <c r="F33" s="23">
        <f>Tabela13423[[#This Row],[vi (m³.ha-1)]]*Tabela13423[[#This Row],[Densidade (g.cm3)]]</f>
        <v>0.11350045061252763</v>
      </c>
    </row>
    <row r="34" spans="1:6" x14ac:dyDescent="0.3">
      <c r="A34" s="6">
        <v>2</v>
      </c>
      <c r="B34" s="7">
        <v>2.4</v>
      </c>
      <c r="C34" s="8">
        <v>1</v>
      </c>
      <c r="D34" s="17">
        <f t="shared" ref="D34:D38" si="1">D22</f>
        <v>0.35530575843921686</v>
      </c>
      <c r="E34" s="8">
        <f t="shared" ref="E34:E38" si="2">D3</f>
        <v>0.46</v>
      </c>
      <c r="F34" s="23">
        <f>Tabela13423[[#This Row],[vi (m³.ha-1)]]*Tabela13423[[#This Row],[Densidade (g.cm3)]]</f>
        <v>0.16344064888203977</v>
      </c>
    </row>
    <row r="35" spans="1:6" x14ac:dyDescent="0.3">
      <c r="A35" s="10">
        <v>3</v>
      </c>
      <c r="B35" s="7">
        <v>3.3</v>
      </c>
      <c r="C35" s="8">
        <v>1</v>
      </c>
      <c r="D35" s="17">
        <f t="shared" si="1"/>
        <v>0.67174994954914435</v>
      </c>
      <c r="E35" s="8">
        <f t="shared" si="2"/>
        <v>0.46</v>
      </c>
      <c r="F35" s="23">
        <f>Tabela13423[[#This Row],[vi (m³.ha-1)]]*Tabela13423[[#This Row],[Densidade (g.cm3)]]</f>
        <v>0.30900497679260641</v>
      </c>
    </row>
    <row r="36" spans="1:6" x14ac:dyDescent="0.3">
      <c r="A36" s="10">
        <v>4</v>
      </c>
      <c r="B36" s="7">
        <v>3.2</v>
      </c>
      <c r="C36" s="8">
        <v>2</v>
      </c>
      <c r="D36" s="17">
        <f t="shared" si="1"/>
        <v>0.63165468166971905</v>
      </c>
      <c r="E36" s="8">
        <f t="shared" si="2"/>
        <v>0.35</v>
      </c>
      <c r="F36" s="23">
        <f>Tabela13423[[#This Row],[vi (m³.ha-1)]]*Tabela13423[[#This Row],[Densidade (g.cm3)]]</f>
        <v>0.22107913858440165</v>
      </c>
    </row>
    <row r="37" spans="1:6" x14ac:dyDescent="0.3">
      <c r="A37" s="10">
        <v>5</v>
      </c>
      <c r="B37" s="7">
        <v>3.7</v>
      </c>
      <c r="C37" s="8">
        <v>2</v>
      </c>
      <c r="D37" s="17">
        <f t="shared" si="1"/>
        <v>0.8444680265682083</v>
      </c>
      <c r="E37" s="8">
        <f t="shared" si="2"/>
        <v>0.35</v>
      </c>
      <c r="F37" s="23">
        <f>Tabela13423[[#This Row],[vi (m³.ha-1)]]*Tabela13423[[#This Row],[Densidade (g.cm3)]]</f>
        <v>0.29556380929887288</v>
      </c>
    </row>
    <row r="38" spans="1:6" x14ac:dyDescent="0.3">
      <c r="A38" s="6">
        <v>6</v>
      </c>
      <c r="B38" s="7">
        <v>11.3</v>
      </c>
      <c r="C38" s="8">
        <v>3</v>
      </c>
      <c r="D38" s="17">
        <f t="shared" si="1"/>
        <v>7.8765611623443768</v>
      </c>
      <c r="E38" s="8">
        <f t="shared" si="2"/>
        <v>0.24</v>
      </c>
      <c r="F38" s="23">
        <f>Tabela13423[[#This Row],[vi (m³.ha-1)]]*Tabela13423[[#This Row],[Densidade (g.cm3)]]</f>
        <v>1.8903746789626503</v>
      </c>
    </row>
    <row r="39" spans="1:6" x14ac:dyDescent="0.3">
      <c r="A39" s="11"/>
      <c r="B39" s="12"/>
      <c r="C39" s="12"/>
      <c r="D39" s="12"/>
      <c r="E39" s="13"/>
      <c r="F39" s="24">
        <f>SUM(Tabela13423[Massa seca (Mg.ha-1)])</f>
        <v>2.9929637031330989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C2:C7 C21:C26 C33:C38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Bitterlich</vt:lpstr>
    </vt:vector>
  </TitlesOfParts>
  <Company>Universidade Federal do Pará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Método da Linha Interceptadora</dc:title>
  <dc:creator>Prof. Deivison Venicio Souza - UFPA</dc:creator>
  <cp:lastModifiedBy>Revisor</cp:lastModifiedBy>
  <cp:lastPrinted>2025-05-05T17:32:33Z</cp:lastPrinted>
  <dcterms:created xsi:type="dcterms:W3CDTF">2015-06-05T18:19:34Z</dcterms:created>
  <dcterms:modified xsi:type="dcterms:W3CDTF">2025-08-07T12:56:30Z</dcterms:modified>
</cp:coreProperties>
</file>