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E2D79EF0-767D-41E0-90A6-B2028C1552CE}" xr6:coauthVersionLast="45" xr6:coauthVersionMax="45" xr10:uidLastSave="{00000000-0000-0000-0000-000000000000}"/>
  <bookViews>
    <workbookView xWindow="-120" yWindow="-120" windowWidth="29040" windowHeight="15840" tabRatio="601" xr2:uid="{00000000-000D-0000-FFFF-FFFF00000000}"/>
  </bookViews>
  <sheets>
    <sheet name="Projektplan" sheetId="11" r:id="rId1"/>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c r="H7" i="11" l="1"/>
  <c r="I5" i="11" l="1"/>
  <c r="I6" i="11" s="1"/>
  <c r="E9" i="11" l="1"/>
  <c r="H22" i="11"/>
  <c r="H8" i="11"/>
  <c r="H9" i="11" l="1"/>
  <c r="H21" i="11"/>
  <c r="J5" i="11"/>
  <c r="I4" i="11"/>
  <c r="K5" i="11" l="1"/>
  <c r="J6" i="11"/>
  <c r="L5" i="11" l="1"/>
  <c r="K6"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<sst xmlns="http://schemas.openxmlformats.org/spreadsheetml/2006/main" count="44" uniqueCount="39">
  <si>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</si>
  <si>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</si>
  <si>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</si>
  <si>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</si>
  <si>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</si>
  <si>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</si>
  <si>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</si>
  <si>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</si>
  <si>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</si>
  <si>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</si>
  <si>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</si>
  <si>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</si>
  <si>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</si>
  <si>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</si>
  <si>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</si>
  <si>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</si>
  <si>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</si>
  <si>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</si>
  <si>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</si>
  <si>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Woche anzeigen:</t>
  </si>
  <si>
    <t>Modelling Wizard - TINF19C</t>
  </si>
  <si>
    <t>Woche 1 Sprint</t>
  </si>
  <si>
    <t>Woche 2 Sprint</t>
  </si>
  <si>
    <t>Firmenname : DHBW-Gruppe 2</t>
  </si>
  <si>
    <t>Projektleiter : Stefan-Nemanja Banov</t>
  </si>
  <si>
    <t>Kürzel: Stefan-Nemanja Banov (SB),Timo Zaoral (TZ), Tobias Roth (TR), Simon Jess (SJ), Phillip Tran (PT), Jakob Schmidt (JS)</t>
  </si>
  <si>
    <t>Einarbeitung in den Quellcode des Programms</t>
  </si>
  <si>
    <t>TZ,TR,SJ,PT,JS</t>
  </si>
  <si>
    <t>TR, TZ, SJ</t>
  </si>
  <si>
    <t>Neue Branches Github Repositroy - Aktualisierung</t>
  </si>
  <si>
    <t>Aufsetzen der Entwicklungsumgebung des Teams</t>
  </si>
  <si>
    <t>Non-Functional Requirements im Backlog</t>
  </si>
  <si>
    <t>SJ, TR, PT</t>
  </si>
  <si>
    <t>Functional Requirement im Backlog</t>
  </si>
  <si>
    <t>PT, JS, TZ</t>
  </si>
  <si>
    <t>Kundenaustausch</t>
  </si>
  <si>
    <t>SB, SJ, PT</t>
  </si>
  <si>
    <t>Aktuellen Stand - Meeting</t>
  </si>
  <si>
    <t>SB,TZ, TR, SJ, PT, 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</si>
</sst>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9" formatCode="d"/>
    <numFmt numFmtId="170" formatCode="d/\ mmm\ yyyy"/>
    <numFmt numFmtId="171" formatCode="d/m/yy;@"/>
    <numFmt numFmtId="173" formatCode="[$-F800]dddd\,\ mmmm\ dd\,\ yy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5"/>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8" borderId="0" applyNumberFormat="0" applyBorder="0" applyAlignment="0" applyProtection="0"/>
    <xf numFmtId="0" fontId="20" fillId="9" borderId="0" applyNumberFormat="0" applyBorder="0" applyAlignment="0" applyProtection="0"/>
    <xf numFmtId="0" fontId="21" fillId="10" borderId="0" applyNumberFormat="0" applyBorder="0" applyAlignment="0" applyProtection="0"/>
    <xf numFmtId="0" fontId="22" fillId="11" borderId="11" applyNumberFormat="0" applyAlignment="0" applyProtection="0"/>
    <xf numFmtId="0" fontId="23" fillId="12" borderId="12" applyNumberFormat="0" applyAlignment="0" applyProtection="0"/>
    <xf numFmtId="0" fontId="24" fillId="12" borderId="11" applyNumberFormat="0" applyAlignment="0" applyProtection="0"/>
    <xf numFmtId="0" fontId="25" fillId="0" borderId="13" applyNumberFormat="0" applyFill="0" applyAlignment="0" applyProtection="0"/>
    <xf numFmtId="0" fontId="26" fillId="13" borderId="14" applyNumberFormat="0" applyAlignment="0" applyProtection="0"/>
    <xf numFmtId="0" fontId="27" fillId="0" borderId="0" applyNumberFormat="0" applyFill="0" applyBorder="0" applyAlignment="0" applyProtection="0"/>
    <xf numFmtId="0" fontId="9" fillId="14"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16"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6"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6"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6"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16"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cellStyleXfs>
  <cellXfs count="6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0" fontId="12" fillId="6"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5" borderId="2" xfId="11" applyFill="1">
      <alignment horizontal="center" vertical="center"/>
    </xf>
    <xf numFmtId="0" fontId="9" fillId="3" borderId="2" xfId="11" applyFill="1">
      <alignment horizontal="center" vertical="center"/>
    </xf>
    <xf numFmtId="0" fontId="9" fillId="3" borderId="2" xfId="12" applyFill="1">
      <alignment horizontal="left" vertical="center" indent="2"/>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3" borderId="2" xfId="10" applyNumberFormat="1" applyFill="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4" borderId="6" xfId="0" applyNumberFormat="1" applyFont="1" applyFill="1" applyBorder="1" applyAlignment="1">
      <alignment horizontal="center" vertical="center"/>
    </xf>
    <xf numFmtId="169" fontId="11" fillId="4" borderId="0" xfId="0" applyNumberFormat="1" applyFont="1" applyFill="1" applyAlignment="1">
      <alignment horizontal="center" vertical="center"/>
    </xf>
    <xf numFmtId="169" fontId="11" fillId="4" borderId="7" xfId="0" applyNumberFormat="1" applyFont="1" applyFill="1" applyBorder="1" applyAlignment="1">
      <alignment horizontal="center" vertical="center"/>
    </xf>
    <xf numFmtId="0" fontId="0" fillId="39" borderId="9" xfId="0" applyFill="1" applyBorder="1" applyAlignment="1">
      <alignment vertical="center"/>
    </xf>
    <xf numFmtId="0" fontId="0" fillId="39" borderId="9" xfId="0" applyFill="1" applyBorder="1" applyAlignment="1">
      <alignment horizontal="right" vertical="center"/>
    </xf>
    <xf numFmtId="0" fontId="0" fillId="0" borderId="10" xfId="0" applyBorder="1" applyAlignment="1"/>
    <xf numFmtId="0" fontId="0" fillId="0" borderId="0" xfId="8" applyFont="1" applyAlignment="1"/>
    <xf numFmtId="0" fontId="9" fillId="0" borderId="0" xfId="8" applyAlignment="1"/>
    <xf numFmtId="0" fontId="9" fillId="40" borderId="2" xfId="11" applyFill="1">
      <alignment horizontal="center" vertical="center"/>
    </xf>
    <xf numFmtId="9" fontId="5" fillId="40" borderId="2" xfId="2" applyFont="1" applyFill="1" applyBorder="1" applyAlignment="1">
      <alignment horizontal="center" vertical="center"/>
    </xf>
    <xf numFmtId="0" fontId="9" fillId="41" borderId="2" xfId="12" applyFill="1">
      <alignment horizontal="left" vertical="center" indent="2"/>
    </xf>
    <xf numFmtId="0" fontId="9" fillId="41" borderId="2" xfId="11" applyFill="1">
      <alignment horizontal="center" vertical="center"/>
    </xf>
    <xf numFmtId="9" fontId="5" fillId="41" borderId="2" xfId="2" applyFont="1" applyFill="1" applyBorder="1" applyAlignment="1">
      <alignment horizontal="center" vertical="center"/>
    </xf>
    <xf numFmtId="167" fontId="9" fillId="41" borderId="2" xfId="10" applyNumberFormat="1" applyFill="1">
      <alignment horizontal="center" vertical="center"/>
    </xf>
    <xf numFmtId="170" fontId="0" fillId="4" borderId="4" xfId="0" applyNumberFormat="1" applyFill="1" applyBorder="1" applyAlignment="1">
      <alignment horizontal="left" vertical="center" wrapText="1" indent="1"/>
    </xf>
    <xf numFmtId="170" fontId="0" fillId="4" borderId="1" xfId="0" applyNumberFormat="1" applyFill="1" applyBorder="1" applyAlignment="1">
      <alignment horizontal="left" vertical="center" wrapText="1" indent="1"/>
    </xf>
    <xf numFmtId="170" fontId="0" fillId="4" borderId="5" xfId="0" applyNumberFormat="1" applyFill="1" applyBorder="1" applyAlignment="1">
      <alignment horizontal="left" vertical="center" wrapText="1" indent="1"/>
    </xf>
    <xf numFmtId="0" fontId="0" fillId="3" borderId="0" xfId="0" applyFill="1" applyAlignment="1">
      <alignment horizontal="center" vertical="top" wrapText="1"/>
    </xf>
    <xf numFmtId="173" fontId="9" fillId="0" borderId="3" xfId="9" applyNumberFormat="1">
      <alignment horizontal="center" vertical="center"/>
    </xf>
    <xf numFmtId="9" fontId="5" fillId="41" borderId="0" xfId="2" applyFont="1" applyFill="1" applyBorder="1" applyAlignment="1">
      <alignment horizontal="center" vertical="center"/>
    </xf>
    <xf numFmtId="0" fontId="0" fillId="41" borderId="0" xfId="0" applyFill="1" applyAlignment="1">
      <alignment vertical="center"/>
    </xf>
    <xf numFmtId="0" fontId="9" fillId="40" borderId="2" xfId="12" applyFill="1">
      <alignment horizontal="left" vertical="center" indent="2"/>
    </xf>
    <xf numFmtId="167" fontId="9" fillId="40" borderId="2" xfId="10" applyNumberFormat="1" applyFill="1">
      <alignment horizontal="center" vertical="center"/>
    </xf>
    <xf numFmtId="0" fontId="9" fillId="42" borderId="2" xfId="12" applyFill="1">
      <alignment horizontal="left" vertical="center" indent="2"/>
    </xf>
    <xf numFmtId="0" fontId="9" fillId="42" borderId="2" xfId="11" applyFill="1">
      <alignment horizontal="center" vertical="center"/>
    </xf>
    <xf numFmtId="9" fontId="5" fillId="42" borderId="2" xfId="2" applyFont="1" applyFill="1" applyBorder="1" applyAlignment="1">
      <alignment horizontal="center" vertical="center"/>
    </xf>
    <xf numFmtId="167" fontId="9" fillId="42" borderId="2" xfId="10" applyNumberFormat="1" applyFill="1">
      <alignment horizontal="center" vertical="center"/>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5"/>
  <sheetViews>
    <sheetView showGridLines="0" tabSelected="1" showRuler="0" zoomScaleNormal="100" zoomScalePageLayoutView="70" workbookViewId="0">
      <pane ySplit="6" topLeftCell="A10" activePane="bottomLeft" state="frozen"/>
      <selection pane="bottomLeft" activeCell="B4" sqref="B4:C4"/>
    </sheetView>
  </sheetViews>
  <sheetFormatPr baseColWidth="10" defaultColWidth="9.140625" defaultRowHeight="30" customHeight="1" x14ac:dyDescent="0.25"/>
  <cols>
    <col min="1" max="1" width="2.7109375" style="24" customWidth="1"/>
    <col min="2" max="2" width="50.7109375" bestFit="1" customWidth="1"/>
    <col min="3" max="3" width="30.7109375" customWidth="1"/>
    <col min="4" max="4" width="16.28515625" bestFit="1"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25" t="s">
        <v>0</v>
      </c>
      <c r="B1" s="29" t="s">
        <v>20</v>
      </c>
      <c r="C1" s="1"/>
      <c r="D1" s="2"/>
      <c r="E1" s="4"/>
      <c r="F1" s="23"/>
      <c r="H1" s="2"/>
      <c r="I1" s="11"/>
    </row>
    <row r="2" spans="1:64" ht="30" customHeight="1" x14ac:dyDescent="0.3">
      <c r="A2" s="24" t="s">
        <v>1</v>
      </c>
      <c r="B2" s="30" t="s">
        <v>23</v>
      </c>
      <c r="I2" s="27"/>
    </row>
    <row r="3" spans="1:64" ht="30" customHeight="1" x14ac:dyDescent="0.25">
      <c r="A3" s="24" t="s">
        <v>2</v>
      </c>
      <c r="B3" s="31" t="s">
        <v>24</v>
      </c>
      <c r="D3" s="47" t="s">
        <v>13</v>
      </c>
      <c r="E3" s="58">
        <v>44263</v>
      </c>
      <c r="F3" s="58"/>
    </row>
    <row r="4" spans="1:64" ht="30" customHeight="1" x14ac:dyDescent="0.25">
      <c r="A4" s="25" t="s">
        <v>3</v>
      </c>
      <c r="B4" s="57" t="s">
        <v>25</v>
      </c>
      <c r="C4" s="57"/>
      <c r="D4" s="46" t="s">
        <v>19</v>
      </c>
      <c r="E4" s="7">
        <v>1</v>
      </c>
      <c r="I4" s="54">
        <f>I5</f>
        <v>44263</v>
      </c>
      <c r="J4" s="55"/>
      <c r="K4" s="55"/>
      <c r="L4" s="55"/>
      <c r="M4" s="55"/>
      <c r="N4" s="55"/>
      <c r="O4" s="56"/>
      <c r="P4" s="54">
        <f>P5</f>
        <v>44270</v>
      </c>
      <c r="Q4" s="55"/>
      <c r="R4" s="55"/>
      <c r="S4" s="55"/>
      <c r="T4" s="55"/>
      <c r="U4" s="55"/>
      <c r="V4" s="56"/>
      <c r="W4" s="54">
        <f>W5</f>
        <v>44277</v>
      </c>
      <c r="X4" s="55"/>
      <c r="Y4" s="55"/>
      <c r="Z4" s="55"/>
      <c r="AA4" s="55"/>
      <c r="AB4" s="55"/>
      <c r="AC4" s="56"/>
      <c r="AD4" s="54">
        <f>AD5</f>
        <v>44284</v>
      </c>
      <c r="AE4" s="55"/>
      <c r="AF4" s="55"/>
      <c r="AG4" s="55"/>
      <c r="AH4" s="55"/>
      <c r="AI4" s="55"/>
      <c r="AJ4" s="56"/>
      <c r="AK4" s="54">
        <f>AK5</f>
        <v>44291</v>
      </c>
      <c r="AL4" s="55"/>
      <c r="AM4" s="55"/>
      <c r="AN4" s="55"/>
      <c r="AO4" s="55"/>
      <c r="AP4" s="55"/>
      <c r="AQ4" s="56"/>
      <c r="AR4" s="54">
        <f>AR5</f>
        <v>44298</v>
      </c>
      <c r="AS4" s="55"/>
      <c r="AT4" s="55"/>
      <c r="AU4" s="55"/>
      <c r="AV4" s="55"/>
      <c r="AW4" s="55"/>
      <c r="AX4" s="56"/>
      <c r="AY4" s="54">
        <f>AY5</f>
        <v>44305</v>
      </c>
      <c r="AZ4" s="55"/>
      <c r="BA4" s="55"/>
      <c r="BB4" s="55"/>
      <c r="BC4" s="55"/>
      <c r="BD4" s="55"/>
      <c r="BE4" s="56"/>
      <c r="BF4" s="54">
        <f>BF5</f>
        <v>44312</v>
      </c>
      <c r="BG4" s="55"/>
      <c r="BH4" s="55"/>
      <c r="BI4" s="55"/>
      <c r="BJ4" s="55"/>
      <c r="BK4" s="55"/>
      <c r="BL4" s="56"/>
    </row>
    <row r="5" spans="1:64" ht="15" customHeight="1" x14ac:dyDescent="0.25">
      <c r="A5" s="25" t="s">
        <v>4</v>
      </c>
      <c r="B5" s="45"/>
      <c r="C5" s="45"/>
      <c r="D5" s="45"/>
      <c r="E5" s="45"/>
      <c r="F5" s="45"/>
      <c r="G5" s="45"/>
      <c r="I5" s="40">
        <f>Projektanfang-WEEKDAY(Projektanfang,1)+2+7*(Woche_anzeigen-1)</f>
        <v>44263</v>
      </c>
      <c r="J5" s="41">
        <f>I5+1</f>
        <v>44264</v>
      </c>
      <c r="K5" s="41">
        <f t="shared" ref="K5:AX5" si="0">J5+1</f>
        <v>44265</v>
      </c>
      <c r="L5" s="41">
        <f t="shared" si="0"/>
        <v>44266</v>
      </c>
      <c r="M5" s="41">
        <f t="shared" si="0"/>
        <v>44267</v>
      </c>
      <c r="N5" s="41">
        <f t="shared" si="0"/>
        <v>44268</v>
      </c>
      <c r="O5" s="42">
        <f t="shared" si="0"/>
        <v>44269</v>
      </c>
      <c r="P5" s="40">
        <f>O5+1</f>
        <v>44270</v>
      </c>
      <c r="Q5" s="41">
        <f>P5+1</f>
        <v>44271</v>
      </c>
      <c r="R5" s="41">
        <f t="shared" si="0"/>
        <v>44272</v>
      </c>
      <c r="S5" s="41">
        <f t="shared" si="0"/>
        <v>44273</v>
      </c>
      <c r="T5" s="41">
        <f t="shared" si="0"/>
        <v>44274</v>
      </c>
      <c r="U5" s="41">
        <f t="shared" si="0"/>
        <v>44275</v>
      </c>
      <c r="V5" s="42">
        <f t="shared" si="0"/>
        <v>44276</v>
      </c>
      <c r="W5" s="40">
        <f>V5+1</f>
        <v>44277</v>
      </c>
      <c r="X5" s="41">
        <f>W5+1</f>
        <v>44278</v>
      </c>
      <c r="Y5" s="41">
        <f t="shared" si="0"/>
        <v>44279</v>
      </c>
      <c r="Z5" s="41">
        <f t="shared" si="0"/>
        <v>44280</v>
      </c>
      <c r="AA5" s="41">
        <f t="shared" si="0"/>
        <v>44281</v>
      </c>
      <c r="AB5" s="41">
        <f t="shared" si="0"/>
        <v>44282</v>
      </c>
      <c r="AC5" s="42">
        <f t="shared" si="0"/>
        <v>44283</v>
      </c>
      <c r="AD5" s="40">
        <f>AC5+1</f>
        <v>44284</v>
      </c>
      <c r="AE5" s="41">
        <f>AD5+1</f>
        <v>44285</v>
      </c>
      <c r="AF5" s="41">
        <f t="shared" si="0"/>
        <v>44286</v>
      </c>
      <c r="AG5" s="41">
        <f t="shared" si="0"/>
        <v>44287</v>
      </c>
      <c r="AH5" s="41">
        <f t="shared" si="0"/>
        <v>44288</v>
      </c>
      <c r="AI5" s="41">
        <f t="shared" si="0"/>
        <v>44289</v>
      </c>
      <c r="AJ5" s="42">
        <f t="shared" si="0"/>
        <v>44290</v>
      </c>
      <c r="AK5" s="40">
        <f>AJ5+1</f>
        <v>44291</v>
      </c>
      <c r="AL5" s="41">
        <f>AK5+1</f>
        <v>44292</v>
      </c>
      <c r="AM5" s="41">
        <f t="shared" si="0"/>
        <v>44293</v>
      </c>
      <c r="AN5" s="41">
        <f t="shared" si="0"/>
        <v>44294</v>
      </c>
      <c r="AO5" s="41">
        <f t="shared" si="0"/>
        <v>44295</v>
      </c>
      <c r="AP5" s="41">
        <f t="shared" si="0"/>
        <v>44296</v>
      </c>
      <c r="AQ5" s="42">
        <f t="shared" si="0"/>
        <v>44297</v>
      </c>
      <c r="AR5" s="40">
        <f>AQ5+1</f>
        <v>44298</v>
      </c>
      <c r="AS5" s="41">
        <f>AR5+1</f>
        <v>44299</v>
      </c>
      <c r="AT5" s="41">
        <f t="shared" si="0"/>
        <v>44300</v>
      </c>
      <c r="AU5" s="41">
        <f t="shared" si="0"/>
        <v>44301</v>
      </c>
      <c r="AV5" s="41">
        <f t="shared" si="0"/>
        <v>44302</v>
      </c>
      <c r="AW5" s="41">
        <f t="shared" si="0"/>
        <v>44303</v>
      </c>
      <c r="AX5" s="42">
        <f t="shared" si="0"/>
        <v>44304</v>
      </c>
      <c r="AY5" s="40">
        <f>AX5+1</f>
        <v>44305</v>
      </c>
      <c r="AZ5" s="41">
        <f>AY5+1</f>
        <v>44306</v>
      </c>
      <c r="BA5" s="41">
        <f t="shared" ref="BA5:BE5" si="1">AZ5+1</f>
        <v>44307</v>
      </c>
      <c r="BB5" s="41">
        <f t="shared" si="1"/>
        <v>44308</v>
      </c>
      <c r="BC5" s="41">
        <f t="shared" si="1"/>
        <v>44309</v>
      </c>
      <c r="BD5" s="41">
        <f t="shared" si="1"/>
        <v>44310</v>
      </c>
      <c r="BE5" s="42">
        <f t="shared" si="1"/>
        <v>44311</v>
      </c>
      <c r="BF5" s="40">
        <f>BE5+1</f>
        <v>44312</v>
      </c>
      <c r="BG5" s="41">
        <f>BF5+1</f>
        <v>44313</v>
      </c>
      <c r="BH5" s="41">
        <f t="shared" ref="BH5:BL5" si="2">BG5+1</f>
        <v>44314</v>
      </c>
      <c r="BI5" s="41">
        <f t="shared" si="2"/>
        <v>44315</v>
      </c>
      <c r="BJ5" s="41">
        <f t="shared" si="2"/>
        <v>44316</v>
      </c>
      <c r="BK5" s="41">
        <f t="shared" si="2"/>
        <v>44317</v>
      </c>
      <c r="BL5" s="42">
        <f t="shared" si="2"/>
        <v>44318</v>
      </c>
    </row>
    <row r="6" spans="1:64" ht="30" customHeight="1" thickBot="1" x14ac:dyDescent="0.3">
      <c r="A6" s="25" t="s">
        <v>5</v>
      </c>
      <c r="B6" s="8" t="s">
        <v>11</v>
      </c>
      <c r="C6" s="9" t="s">
        <v>14</v>
      </c>
      <c r="D6" s="9" t="s">
        <v>15</v>
      </c>
      <c r="E6" s="9" t="s">
        <v>16</v>
      </c>
      <c r="F6" s="9" t="s">
        <v>17</v>
      </c>
      <c r="G6" s="9"/>
      <c r="H6" s="9" t="s">
        <v>18</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3">
      <c r="A7" s="24" t="s">
        <v>6</v>
      </c>
      <c r="C7" s="28"/>
      <c r="E7"/>
      <c r="H7" t="str">
        <f>IF(OR(ISBLANK(task_start),ISBLANK(task_end)),"",task_end-task_start+1)</f>
        <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row>
    <row r="8" spans="1:64" s="3" customFormat="1" ht="30" customHeight="1" thickBot="1" x14ac:dyDescent="0.3">
      <c r="A8" s="25" t="s">
        <v>7</v>
      </c>
      <c r="B8" s="14" t="s">
        <v>21</v>
      </c>
      <c r="C8" s="32"/>
      <c r="D8" s="15"/>
      <c r="E8" s="35"/>
      <c r="F8" s="36"/>
      <c r="G8" s="13"/>
      <c r="H8" s="13" t="str">
        <f t="shared" ref="H8:H22" si="5">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21"/>
      <c r="BK8" s="21"/>
      <c r="BL8" s="21"/>
    </row>
    <row r="9" spans="1:64" s="3" customFormat="1" ht="30" customHeight="1" thickBot="1" x14ac:dyDescent="0.3">
      <c r="A9" s="25" t="s">
        <v>8</v>
      </c>
      <c r="B9" s="34" t="s">
        <v>29</v>
      </c>
      <c r="C9" s="33" t="s">
        <v>28</v>
      </c>
      <c r="D9" s="16">
        <v>1</v>
      </c>
      <c r="E9" s="37">
        <f>Projektanfang</f>
        <v>44263</v>
      </c>
      <c r="F9" s="37">
        <v>44274</v>
      </c>
      <c r="G9" s="13"/>
      <c r="H9" s="13">
        <f t="shared" si="5"/>
        <v>12</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21"/>
      <c r="BK9" s="21"/>
      <c r="BL9" s="21"/>
    </row>
    <row r="10" spans="1:64" s="3" customFormat="1" ht="30" customHeight="1" thickBot="1" x14ac:dyDescent="0.3">
      <c r="A10" s="25"/>
      <c r="B10" s="33" t="s">
        <v>30</v>
      </c>
      <c r="C10" s="33" t="s">
        <v>27</v>
      </c>
      <c r="D10" s="16">
        <v>1</v>
      </c>
      <c r="E10" s="37">
        <f>Projektanfang</f>
        <v>44263</v>
      </c>
      <c r="F10" s="37">
        <v>44269</v>
      </c>
      <c r="G10" s="13"/>
      <c r="H10" s="1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21"/>
      <c r="BK10" s="21"/>
      <c r="BL10" s="21"/>
    </row>
    <row r="11" spans="1:64" s="3" customFormat="1" ht="30" customHeight="1" thickBot="1" x14ac:dyDescent="0.3">
      <c r="A11" s="25"/>
      <c r="B11" s="34" t="s">
        <v>26</v>
      </c>
      <c r="C11" s="33" t="s">
        <v>27</v>
      </c>
      <c r="D11" s="16">
        <v>1</v>
      </c>
      <c r="E11" s="37">
        <v>44270</v>
      </c>
      <c r="F11" s="37">
        <v>44274</v>
      </c>
      <c r="G11" s="13"/>
      <c r="H11" s="1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21"/>
      <c r="BK11" s="21"/>
      <c r="BL11" s="21"/>
    </row>
    <row r="12" spans="1:64" s="3" customFormat="1" ht="30" customHeight="1" thickBot="1" x14ac:dyDescent="0.3">
      <c r="A12" s="25"/>
      <c r="B12" s="34" t="s">
        <v>31</v>
      </c>
      <c r="C12" s="33" t="s">
        <v>32</v>
      </c>
      <c r="D12" s="16">
        <v>0.3</v>
      </c>
      <c r="E12" s="37">
        <v>44270</v>
      </c>
      <c r="F12" s="37">
        <v>44280</v>
      </c>
      <c r="G12" s="13"/>
      <c r="H12" s="1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21"/>
      <c r="BK12" s="21"/>
      <c r="BL12" s="21"/>
    </row>
    <row r="13" spans="1:64" s="3" customFormat="1" ht="30" customHeight="1" thickBot="1" x14ac:dyDescent="0.3">
      <c r="A13" s="25"/>
      <c r="B13" s="34" t="s">
        <v>33</v>
      </c>
      <c r="C13" s="33" t="s">
        <v>34</v>
      </c>
      <c r="D13" s="16">
        <v>0.01</v>
      </c>
      <c r="E13" s="37">
        <v>44270</v>
      </c>
      <c r="F13" s="37">
        <v>44280</v>
      </c>
      <c r="G13" s="13"/>
      <c r="H13" s="1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21"/>
      <c r="BK13" s="21"/>
      <c r="BL13" s="21"/>
    </row>
    <row r="14" spans="1:64" s="3" customFormat="1" ht="30" customHeight="1" thickBot="1" x14ac:dyDescent="0.3">
      <c r="A14" s="25"/>
      <c r="B14" s="34" t="s">
        <v>37</v>
      </c>
      <c r="C14" s="33" t="s">
        <v>38</v>
      </c>
      <c r="D14" s="16">
        <v>0</v>
      </c>
      <c r="E14" s="37">
        <v>44279</v>
      </c>
      <c r="F14" s="37">
        <v>44279</v>
      </c>
      <c r="G14" s="13"/>
      <c r="H14" s="1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21"/>
      <c r="BK14" s="21"/>
      <c r="BL14" s="21"/>
    </row>
    <row r="15" spans="1:64" s="3" customFormat="1" ht="30" customHeight="1" thickBot="1" x14ac:dyDescent="0.3">
      <c r="A15" s="25"/>
      <c r="B15" s="63" t="s">
        <v>35</v>
      </c>
      <c r="C15" s="64" t="s">
        <v>36</v>
      </c>
      <c r="D15" s="65">
        <v>0</v>
      </c>
      <c r="E15" s="66">
        <v>44281</v>
      </c>
      <c r="F15" s="66">
        <v>44281</v>
      </c>
      <c r="G15" s="13"/>
      <c r="H15" s="1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21"/>
      <c r="BK15" s="21"/>
      <c r="BL15" s="21"/>
    </row>
    <row r="16" spans="1:64" s="3" customFormat="1" ht="30" customHeight="1" thickBot="1" x14ac:dyDescent="0.3">
      <c r="A16" s="25"/>
      <c r="B16" s="61" t="s">
        <v>22</v>
      </c>
      <c r="C16" s="48"/>
      <c r="D16" s="49"/>
      <c r="E16" s="62"/>
      <c r="F16" s="62"/>
      <c r="G16" s="13"/>
      <c r="H16" s="1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21"/>
      <c r="BK16" s="21"/>
      <c r="BL16" s="21"/>
    </row>
    <row r="17" spans="1:64" s="3" customFormat="1" ht="30" customHeight="1" thickBot="1" x14ac:dyDescent="0.3">
      <c r="A17" s="25"/>
      <c r="B17" s="50" t="s">
        <v>31</v>
      </c>
      <c r="C17" s="51" t="s">
        <v>32</v>
      </c>
      <c r="D17" s="52">
        <v>0</v>
      </c>
      <c r="E17" s="53">
        <v>44281</v>
      </c>
      <c r="F17" s="53">
        <v>44289</v>
      </c>
      <c r="G17" s="13"/>
      <c r="H17" s="1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21"/>
      <c r="BK17" s="21"/>
      <c r="BL17" s="21"/>
    </row>
    <row r="18" spans="1:64" s="3" customFormat="1" ht="30" customHeight="1" thickBot="1" x14ac:dyDescent="0.3">
      <c r="A18" s="25"/>
      <c r="B18" s="50" t="s">
        <v>33</v>
      </c>
      <c r="C18" s="51" t="s">
        <v>34</v>
      </c>
      <c r="D18" s="59">
        <v>0</v>
      </c>
      <c r="E18" s="53">
        <v>44281</v>
      </c>
      <c r="F18" s="53">
        <v>44289</v>
      </c>
      <c r="G18" s="13"/>
      <c r="H18" s="1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21"/>
      <c r="BK18" s="21"/>
      <c r="BL18" s="21"/>
    </row>
    <row r="19" spans="1:64" s="3" customFormat="1" ht="30" customHeight="1" thickBot="1" x14ac:dyDescent="0.3">
      <c r="A19" s="25"/>
      <c r="B19" s="50"/>
      <c r="C19" s="51"/>
      <c r="D19" s="59"/>
      <c r="E19" s="53"/>
      <c r="F19" s="53"/>
      <c r="G19" s="13"/>
      <c r="H19" s="1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21"/>
      <c r="BK19" s="21"/>
      <c r="BL19" s="21"/>
    </row>
    <row r="20" spans="1:64" s="3" customFormat="1" ht="30" customHeight="1" thickBot="1" x14ac:dyDescent="0.3">
      <c r="A20" s="25"/>
      <c r="B20" s="50"/>
      <c r="C20" s="51"/>
      <c r="D20" s="59"/>
      <c r="E20" s="53"/>
      <c r="F20" s="53"/>
      <c r="G20" s="13"/>
      <c r="H20" s="1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21"/>
      <c r="BK20" s="21"/>
      <c r="BL20" s="21"/>
    </row>
    <row r="21" spans="1:64" s="3" customFormat="1" ht="30" customHeight="1" thickBot="1" x14ac:dyDescent="0.3">
      <c r="A21" s="25" t="s">
        <v>9</v>
      </c>
      <c r="B21" s="60"/>
      <c r="C21" s="60"/>
      <c r="D21" s="60"/>
      <c r="E21" s="60"/>
      <c r="F21" s="60"/>
      <c r="G21" s="13"/>
      <c r="H21" s="13" t="str">
        <f t="shared" si="5"/>
        <v/>
      </c>
      <c r="I21" s="43"/>
      <c r="J21" s="43"/>
      <c r="K21" s="43"/>
      <c r="L21" s="43"/>
      <c r="M21" s="43"/>
      <c r="N21" s="43"/>
      <c r="O21" s="43"/>
      <c r="P21" s="43"/>
      <c r="Q21" s="43"/>
      <c r="R21" s="43"/>
      <c r="S21" s="43"/>
      <c r="T21" s="43"/>
      <c r="U21" s="44"/>
      <c r="V21" s="44"/>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21"/>
      <c r="BK21" s="21"/>
      <c r="BL21" s="21"/>
    </row>
    <row r="22" spans="1:64" s="3" customFormat="1" ht="30" customHeight="1" thickBot="1" x14ac:dyDescent="0.3">
      <c r="A22" s="25" t="s">
        <v>10</v>
      </c>
      <c r="B22" s="17" t="s">
        <v>12</v>
      </c>
      <c r="C22" s="18"/>
      <c r="D22" s="19"/>
      <c r="E22" s="38"/>
      <c r="F22" s="39"/>
      <c r="G22" s="20"/>
      <c r="H22" s="20" t="str">
        <f t="shared" si="5"/>
        <v/>
      </c>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row>
    <row r="23" spans="1:64" ht="30" customHeight="1" x14ac:dyDescent="0.25">
      <c r="G23" s="6"/>
    </row>
    <row r="24" spans="1:64" ht="30" customHeight="1" x14ac:dyDescent="0.25">
      <c r="C24" s="11"/>
      <c r="F24" s="26"/>
    </row>
    <row r="25" spans="1:64" ht="30" customHeight="1" x14ac:dyDescent="0.25">
      <c r="C25" s="12"/>
    </row>
  </sheetData>
  <mergeCells count="10">
    <mergeCell ref="E3:F3"/>
    <mergeCell ref="I4:O4"/>
    <mergeCell ref="P4:V4"/>
    <mergeCell ref="W4:AC4"/>
    <mergeCell ref="AD4:AJ4"/>
    <mergeCell ref="AK4:AQ4"/>
    <mergeCell ref="AR4:AX4"/>
    <mergeCell ref="B4:C4"/>
    <mergeCell ref="AY4:BE4"/>
    <mergeCell ref="BF4:BL4"/>
  </mergeCells>
  <conditionalFormatting sqref="D7:D9 D22 D11 D18:D20">
    <cfRule type="dataBar" priority="2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2">
    <cfRule type="expression" dxfId="2" priority="47">
      <formula>AND(TODAY()&gt;=I$5,TODAY()&lt;J$5)</formula>
    </cfRule>
  </conditionalFormatting>
  <conditionalFormatting sqref="I7:BL22">
    <cfRule type="expression" dxfId="1" priority="41">
      <formula>AND(task_start&lt;=I$5,ROUNDDOWN((task_end-task_start+1)*task_progress,0)+task_start-1&gt;=I$5)</formula>
    </cfRule>
    <cfRule type="expression" dxfId="0" priority="42" stopIfTrue="1">
      <formula>AND(task_end&gt;=I$5,task_start&lt;J$5)</formula>
    </cfRule>
  </conditionalFormatting>
  <conditionalFormatting sqref="D18:D20 D10:D11">
    <cfRule type="dataBar" priority="9">
      <dataBar>
        <cfvo type="num" val="0"/>
        <cfvo type="num" val="1"/>
        <color theme="0" tint="-0.249977111117893"/>
      </dataBar>
      <extLst>
        <ext xmlns:x14="http://schemas.microsoft.com/office/spreadsheetml/2009/9/main" uri="{B025F937-C7B1-47D3-B67F-A62EFF666E3E}">
          <x14:id>{6A02471B-CBED-420D-A71B-22E39791D61B}</x14:id>
        </ext>
      </extLst>
    </cfRule>
  </conditionalFormatting>
  <conditionalFormatting sqref="D12">
    <cfRule type="dataBar" priority="3">
      <dataBar>
        <cfvo type="num" val="0"/>
        <cfvo type="num" val="1"/>
        <color theme="0" tint="-0.249977111117893"/>
      </dataBar>
      <extLst>
        <ext xmlns:x14="http://schemas.microsoft.com/office/spreadsheetml/2009/9/main" uri="{B025F937-C7B1-47D3-B67F-A62EFF666E3E}">
          <x14:id>{606330BC-8714-4A7C-9BE9-776CF1EFC90A}</x14:id>
        </ext>
      </extLst>
    </cfRule>
  </conditionalFormatting>
  <conditionalFormatting sqref="D14">
    <cfRule type="dataBar" priority="2">
      <dataBar>
        <cfvo type="num" val="0"/>
        <cfvo type="num" val="1"/>
        <color theme="0" tint="-0.249977111117893"/>
      </dataBar>
      <extLst>
        <ext xmlns:x14="http://schemas.microsoft.com/office/spreadsheetml/2009/9/main" uri="{B025F937-C7B1-47D3-B67F-A62EFF666E3E}">
          <x14:id>{4662C148-72B0-42C2-978F-40EC7B1E34FB}</x14:id>
        </ext>
      </extLst>
    </cfRule>
  </conditionalFormatting>
  <conditionalFormatting sqref="D15 D17">
    <cfRule type="dataBar" priority="6">
      <dataBar>
        <cfvo type="num" val="0"/>
        <cfvo type="num" val="1"/>
        <color theme="0" tint="-0.249977111117893"/>
      </dataBar>
      <extLst>
        <ext xmlns:x14="http://schemas.microsoft.com/office/spreadsheetml/2009/9/main" uri="{B025F937-C7B1-47D3-B67F-A62EFF666E3E}">
          <x14:id>{9D64285B-A9D9-4858-8316-6095A8100CE9}</x14:id>
        </ext>
      </extLst>
    </cfRule>
  </conditionalFormatting>
  <conditionalFormatting sqref="D16:D17">
    <cfRule type="dataBar" priority="5">
      <dataBar>
        <cfvo type="num" val="0"/>
        <cfvo type="num" val="1"/>
        <color theme="0" tint="-0.249977111117893"/>
      </dataBar>
      <extLst>
        <ext xmlns:x14="http://schemas.microsoft.com/office/spreadsheetml/2009/9/main" uri="{B025F937-C7B1-47D3-B67F-A62EFF666E3E}">
          <x14:id>{09394F4F-D07D-40CB-9B4B-8B70D7C3FAF3}</x14:id>
        </ext>
      </extLst>
    </cfRule>
  </conditionalFormatting>
  <conditionalFormatting sqref="D12">
    <cfRule type="dataBar" priority="4">
      <dataBar>
        <cfvo type="num" val="0"/>
        <cfvo type="num" val="1"/>
        <color theme="0" tint="-0.249977111117893"/>
      </dataBar>
      <extLst>
        <ext xmlns:x14="http://schemas.microsoft.com/office/spreadsheetml/2009/9/main" uri="{B025F937-C7B1-47D3-B67F-A62EFF666E3E}">
          <x14:id>{CC63ED0A-E798-4FE3-AFB5-F7034939D379}</x14:id>
        </ext>
      </extLst>
    </cfRule>
  </conditionalFormatting>
  <conditionalFormatting sqref="D13">
    <cfRule type="dataBar" priority="1">
      <dataBar>
        <cfvo type="num" val="0"/>
        <cfvo type="num" val="1"/>
        <color theme="0" tint="-0.249977111117893"/>
      </dataBar>
      <extLst>
        <ext xmlns:x14="http://schemas.microsoft.com/office/spreadsheetml/2009/9/main" uri="{B025F937-C7B1-47D3-B67F-A62EFF666E3E}">
          <x14:id>{8869D331-A7CF-4870-8E9C-A0823634313E}</x14:id>
        </ext>
      </extLst>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D7:D9 D22 D11 D18:D20</xm:sqref>
        </x14:conditionalFormatting>
        <x14:conditionalFormatting xmlns:xm="http://schemas.microsoft.com/office/excel/2006/main">
          <x14:cfRule type="dataBar" id="{6A02471B-CBED-420D-A71B-22E39791D61B}">
            <x14:dataBar minLength="0" maxLength="100" gradient="0">
              <x14:cfvo type="num">
                <xm:f>0</xm:f>
              </x14:cfvo>
              <x14:cfvo type="num">
                <xm:f>1</xm:f>
              </x14:cfvo>
              <x14:negativeFillColor rgb="FFFF0000"/>
              <x14:axisColor rgb="FF000000"/>
            </x14:dataBar>
          </x14:cfRule>
          <xm:sqref>D18:D20 D10:D11</xm:sqref>
        </x14:conditionalFormatting>
        <x14:conditionalFormatting xmlns:xm="http://schemas.microsoft.com/office/excel/2006/main">
          <x14:cfRule type="dataBar" id="{606330BC-8714-4A7C-9BE9-776CF1EFC90A}">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4662C148-72B0-42C2-978F-40EC7B1E34FB}">
            <x14:dataBar minLength="0" maxLength="100" gradient="0">
              <x14:cfvo type="num">
                <xm:f>0</xm:f>
              </x14:cfvo>
              <x14:cfvo type="num">
                <xm:f>1</xm:f>
              </x14:cfvo>
              <x14:negativeFillColor rgb="FFFF0000"/>
              <x14:axisColor rgb="FF000000"/>
            </x14:dataBar>
          </x14:cfRule>
          <xm:sqref>D14</xm:sqref>
        </x14:conditionalFormatting>
        <x14:conditionalFormatting xmlns:xm="http://schemas.microsoft.com/office/excel/2006/main">
          <x14:cfRule type="dataBar" id="{9D64285B-A9D9-4858-8316-6095A8100CE9}">
            <x14:dataBar minLength="0" maxLength="100" gradient="0">
              <x14:cfvo type="num">
                <xm:f>0</xm:f>
              </x14:cfvo>
              <x14:cfvo type="num">
                <xm:f>1</xm:f>
              </x14:cfvo>
              <x14:negativeFillColor rgb="FFFF0000"/>
              <x14:axisColor rgb="FF000000"/>
            </x14:dataBar>
          </x14:cfRule>
          <xm:sqref>D15 D17</xm:sqref>
        </x14:conditionalFormatting>
        <x14:conditionalFormatting xmlns:xm="http://schemas.microsoft.com/office/excel/2006/main">
          <x14:cfRule type="dataBar" id="{09394F4F-D07D-40CB-9B4B-8B70D7C3FAF3}">
            <x14:dataBar minLength="0" maxLength="100" gradient="0">
              <x14:cfvo type="num">
                <xm:f>0</xm:f>
              </x14:cfvo>
              <x14:cfvo type="num">
                <xm:f>1</xm:f>
              </x14:cfvo>
              <x14:negativeFillColor rgb="FFFF0000"/>
              <x14:axisColor rgb="FF000000"/>
            </x14:dataBar>
          </x14:cfRule>
          <xm:sqref>D16:D17</xm:sqref>
        </x14:conditionalFormatting>
        <x14:conditionalFormatting xmlns:xm="http://schemas.microsoft.com/office/excel/2006/main">
          <x14:cfRule type="dataBar" id="{CC63ED0A-E798-4FE3-AFB5-F7034939D379}">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8869D331-A7CF-4870-8E9C-A0823634313E}">
            <x14:dataBar minLength="0" maxLength="100" gradient="0">
              <x14:cfvo type="num">
                <xm:f>0</xm:f>
              </x14:cfvo>
              <x14:cfvo type="num">
                <xm:f>1</xm:f>
              </x14:cfvo>
              <x14:negativeFillColor rgb="FFFF0000"/>
              <x14:axisColor rgb="FF000000"/>
            </x14:dataBar>
          </x14:cfRule>
          <xm:sqref>D13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2021-03-19T10:21:17Z</dcterms:modified>
</cp:coreProperties>
</file>