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de Repository\"/>
    </mc:Choice>
  </mc:AlternateContent>
  <xr:revisionPtr revIDLastSave="0" documentId="8_{0F3A9DD9-AC38-4115-803D-40B1C64D4668}" xr6:coauthVersionLast="47" xr6:coauthVersionMax="47" xr10:uidLastSave="{00000000-0000-0000-0000-000000000000}"/>
  <bookViews>
    <workbookView xWindow="2950" yWindow="14290" windowWidth="19420" windowHeight="10300" xr2:uid="{C3BD379B-124E-4A8B-9803-916E4483039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F30" i="1"/>
  <c r="H30" i="1" s="1"/>
  <c r="G30" i="1"/>
  <c r="B31" i="1"/>
  <c r="F31" i="1"/>
  <c r="H31" i="1" s="1"/>
  <c r="G31" i="1"/>
  <c r="B32" i="1"/>
  <c r="F32" i="1"/>
  <c r="H32" i="1" s="1"/>
  <c r="I32" i="1" s="1"/>
  <c r="G32" i="1"/>
  <c r="B33" i="1"/>
  <c r="F33" i="1"/>
  <c r="G33" i="1"/>
  <c r="H33" i="1"/>
  <c r="I33" i="1" s="1"/>
  <c r="B34" i="1"/>
  <c r="F34" i="1"/>
  <c r="H34" i="1" s="1"/>
  <c r="I34" i="1" s="1"/>
  <c r="G34" i="1"/>
  <c r="B36" i="1"/>
  <c r="F36" i="1"/>
  <c r="H36" i="1" s="1"/>
  <c r="G36" i="1"/>
  <c r="B37" i="1"/>
  <c r="F37" i="1"/>
  <c r="H37" i="1" s="1"/>
  <c r="G37" i="1"/>
  <c r="B38" i="1"/>
  <c r="F38" i="1"/>
  <c r="G38" i="1"/>
  <c r="H38" i="1"/>
  <c r="I38" i="1" s="1"/>
  <c r="B39" i="1"/>
  <c r="F39" i="1"/>
  <c r="H39" i="1" s="1"/>
  <c r="G39" i="1"/>
  <c r="B40" i="1"/>
  <c r="F40" i="1"/>
  <c r="H40" i="1" s="1"/>
  <c r="G40" i="1"/>
  <c r="B41" i="1"/>
  <c r="F41" i="1"/>
  <c r="H41" i="1" s="1"/>
  <c r="G41" i="1"/>
  <c r="B42" i="1"/>
  <c r="F42" i="1"/>
  <c r="H42" i="1" s="1"/>
  <c r="G42" i="1"/>
  <c r="B43" i="1"/>
  <c r="F43" i="1"/>
  <c r="H43" i="1" s="1"/>
  <c r="G43" i="1"/>
  <c r="B44" i="1"/>
  <c r="F44" i="1"/>
  <c r="H44" i="1" s="1"/>
  <c r="G44" i="1"/>
  <c r="B45" i="1"/>
  <c r="F45" i="1"/>
  <c r="H45" i="1" s="1"/>
  <c r="I45" i="1" s="1"/>
  <c r="G45" i="1"/>
  <c r="B46" i="1"/>
  <c r="F46" i="1"/>
  <c r="H46" i="1" s="1"/>
  <c r="G46" i="1"/>
  <c r="B47" i="1"/>
  <c r="F47" i="1"/>
  <c r="H47" i="1" s="1"/>
  <c r="G47" i="1"/>
  <c r="B48" i="1"/>
  <c r="F48" i="1"/>
  <c r="H48" i="1" s="1"/>
  <c r="G48" i="1"/>
  <c r="B49" i="1"/>
  <c r="F49" i="1"/>
  <c r="G49" i="1"/>
  <c r="H49" i="1"/>
  <c r="B50" i="1"/>
  <c r="F50" i="1"/>
  <c r="H50" i="1" s="1"/>
  <c r="I50" i="1" s="1"/>
  <c r="G50" i="1"/>
  <c r="B51" i="1"/>
  <c r="F51" i="1"/>
  <c r="H51" i="1" s="1"/>
  <c r="G51" i="1"/>
  <c r="E6" i="1"/>
  <c r="I31" i="1" l="1"/>
  <c r="J31" i="1" s="1"/>
  <c r="K31" i="1" s="1"/>
  <c r="I42" i="1"/>
  <c r="J42" i="1" s="1"/>
  <c r="K42" i="1" s="1"/>
  <c r="J32" i="1"/>
  <c r="K32" i="1" s="1"/>
  <c r="I51" i="1"/>
  <c r="J51" i="1" s="1"/>
  <c r="K51" i="1" s="1"/>
  <c r="I46" i="1"/>
  <c r="J33" i="1"/>
  <c r="K33" i="1" s="1"/>
  <c r="I30" i="1"/>
  <c r="J30" i="1" s="1"/>
  <c r="K30" i="1" s="1"/>
  <c r="I44" i="1"/>
  <c r="J44" i="1" s="1"/>
  <c r="K44" i="1" s="1"/>
  <c r="I41" i="1"/>
  <c r="J34" i="1"/>
  <c r="K34" i="1" s="1"/>
  <c r="I36" i="1"/>
  <c r="J36" i="1" s="1"/>
  <c r="K36" i="1" s="1"/>
  <c r="J38" i="1"/>
  <c r="K38" i="1" s="1"/>
  <c r="I37" i="1"/>
  <c r="I39" i="1"/>
  <c r="J39" i="1" s="1"/>
  <c r="K39" i="1" s="1"/>
  <c r="J37" i="1"/>
  <c r="K37" i="1" s="1"/>
  <c r="I48" i="1"/>
  <c r="J46" i="1"/>
  <c r="K46" i="1" s="1"/>
  <c r="I43" i="1"/>
  <c r="J43" i="1" s="1"/>
  <c r="K43" i="1" s="1"/>
  <c r="J50" i="1"/>
  <c r="K50" i="1" s="1"/>
  <c r="I49" i="1"/>
  <c r="I47" i="1"/>
  <c r="J47" i="1" s="1"/>
  <c r="K47" i="1" s="1"/>
  <c r="J49" i="1"/>
  <c r="K49" i="1" s="1"/>
  <c r="I40" i="1"/>
  <c r="J40" i="1" s="1"/>
  <c r="K40" i="1" s="1"/>
  <c r="J48" i="1"/>
  <c r="K48" i="1" s="1"/>
  <c r="J41" i="1"/>
  <c r="K41" i="1" s="1"/>
  <c r="J45" i="1"/>
  <c r="K45" i="1" s="1"/>
  <c r="F20" i="1"/>
  <c r="H20" i="1" s="1"/>
  <c r="G20" i="1"/>
  <c r="F21" i="1"/>
  <c r="H21" i="1" s="1"/>
  <c r="G21" i="1"/>
  <c r="F22" i="1"/>
  <c r="H22" i="1" s="1"/>
  <c r="G22" i="1"/>
  <c r="F23" i="1"/>
  <c r="H23" i="1" s="1"/>
  <c r="I23" i="1" s="1"/>
  <c r="G23" i="1"/>
  <c r="F24" i="1"/>
  <c r="H24" i="1" s="1"/>
  <c r="G24" i="1"/>
  <c r="F25" i="1"/>
  <c r="H25" i="1" s="1"/>
  <c r="G25" i="1"/>
  <c r="F26" i="1"/>
  <c r="H26" i="1" s="1"/>
  <c r="G26" i="1"/>
  <c r="F27" i="1"/>
  <c r="H27" i="1" s="1"/>
  <c r="I27" i="1" s="1"/>
  <c r="G27" i="1"/>
  <c r="F28" i="1"/>
  <c r="H28" i="1" s="1"/>
  <c r="G28" i="1"/>
  <c r="F29" i="1"/>
  <c r="H29" i="1" s="1"/>
  <c r="G29" i="1"/>
  <c r="G19" i="1"/>
  <c r="F19" i="1"/>
  <c r="B26" i="1"/>
  <c r="B27" i="1"/>
  <c r="B28" i="1"/>
  <c r="B29" i="1"/>
  <c r="B25" i="1"/>
  <c r="B24" i="1"/>
  <c r="B23" i="1"/>
  <c r="J23" i="1" s="1"/>
  <c r="B22" i="1"/>
  <c r="B21" i="1"/>
  <c r="B20" i="1"/>
  <c r="B19" i="1"/>
  <c r="B6" i="1"/>
  <c r="B7" i="1"/>
  <c r="E7" i="1"/>
  <c r="B8" i="1"/>
  <c r="E8" i="1"/>
  <c r="B9" i="1"/>
  <c r="E9" i="1"/>
  <c r="B10" i="1"/>
  <c r="E10" i="1"/>
  <c r="B11" i="1"/>
  <c r="E11" i="1"/>
  <c r="B12" i="1"/>
  <c r="E12" i="1"/>
  <c r="I28" i="1" l="1"/>
  <c r="J28" i="1" s="1"/>
  <c r="K28" i="1" s="1"/>
  <c r="I24" i="1"/>
  <c r="I20" i="1"/>
  <c r="J20" i="1" s="1"/>
  <c r="K20" i="1" s="1"/>
  <c r="J27" i="1"/>
  <c r="J21" i="1"/>
  <c r="I26" i="1"/>
  <c r="J26" i="1" s="1"/>
  <c r="K26" i="1" s="1"/>
  <c r="J24" i="1"/>
  <c r="I22" i="1"/>
  <c r="J22" i="1" s="1"/>
  <c r="K22" i="1" s="1"/>
  <c r="I29" i="1"/>
  <c r="J29" i="1" s="1"/>
  <c r="K29" i="1" s="1"/>
  <c r="I25" i="1"/>
  <c r="J25" i="1" s="1"/>
  <c r="K25" i="1" s="1"/>
  <c r="I21" i="1"/>
  <c r="H19" i="1"/>
  <c r="I19" i="1" s="1"/>
  <c r="J19" i="1" s="1"/>
  <c r="K19" i="1" s="1"/>
  <c r="G7" i="1"/>
  <c r="H7" i="1" s="1"/>
  <c r="K27" i="1"/>
  <c r="G9" i="1"/>
  <c r="H9" i="1" s="1"/>
  <c r="K23" i="1"/>
  <c r="K24" i="1"/>
  <c r="K21" i="1"/>
  <c r="G12" i="1"/>
  <c r="H12" i="1" s="1"/>
  <c r="G11" i="1"/>
  <c r="H11" i="1" s="1"/>
  <c r="G10" i="1"/>
  <c r="H10" i="1" s="1"/>
  <c r="G6" i="1"/>
  <c r="H6" i="1" s="1"/>
  <c r="G8" i="1"/>
  <c r="H8" i="1" s="1"/>
</calcChain>
</file>

<file path=xl/sharedStrings.xml><?xml version="1.0" encoding="utf-8"?>
<sst xmlns="http://schemas.openxmlformats.org/spreadsheetml/2006/main" count="45" uniqueCount="23">
  <si>
    <t>https://mathmonks.com/frustum/truncated-cone</t>
  </si>
  <si>
    <t>https://www.cuemath.com/measurement/surface-area-of-a-hemisphere/</t>
  </si>
  <si>
    <t>WFMA Goldilocks Geometry Calculation Matching Microprobes Traveler</t>
  </si>
  <si>
    <t>(Constant) Pi</t>
  </si>
  <si>
    <t>Radius_tip</t>
  </si>
  <si>
    <t>Radius_base</t>
  </si>
  <si>
    <t>Length_slant</t>
  </si>
  <si>
    <t>Height</t>
  </si>
  <si>
    <t>Surface Area</t>
  </si>
  <si>
    <t>unitless</t>
  </si>
  <si>
    <t>µm</t>
  </si>
  <si>
    <t>(µm^2)</t>
  </si>
  <si>
    <t>(cm^s)</t>
  </si>
  <si>
    <t>Estimated Microprobes GSA From SEM Images</t>
  </si>
  <si>
    <t>Diameter_tip</t>
  </si>
  <si>
    <t>Diameter_base</t>
  </si>
  <si>
    <t>Exposed Length</t>
  </si>
  <si>
    <t>Height_truncated-cone</t>
  </si>
  <si>
    <t>Equivalent to Surface Area of Truncated Cone, Excluding Top and Bottom Flat Circle Surface Area</t>
  </si>
  <si>
    <t>Plus Curved Surface Area of Tip Hemisphere</t>
  </si>
  <si>
    <r>
      <rPr>
        <b/>
        <u/>
        <sz val="14"/>
        <color theme="1"/>
        <rFont val="Calibri"/>
        <family val="2"/>
        <scheme val="minor"/>
      </rPr>
      <t xml:space="preserve">Microprobes Electrode Geometric Surface Area
</t>
    </r>
    <r>
      <rPr>
        <b/>
        <sz val="14"/>
        <color theme="1"/>
        <rFont val="Calibri"/>
        <family val="2"/>
        <scheme val="minor"/>
      </rPr>
      <t xml:space="preserve">
Equivalent To: 
Surface Area of Truncated Cone, 
Excluding Top and Bottom Base Circular Surface Areas
Plus
Curved Surface Area of Hemisphere</t>
    </r>
  </si>
  <si>
    <t>INPUT</t>
  </si>
  <si>
    <t>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</si>
</sst>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0" fontId="0" fillId="4" borderId="0" xfId="0" applyFill="1" applyAlignment="1">
      <alignment horizontal="center" vertical="top"/>
    </xf>
    <xf numFmtId="2" fontId="0" fillId="4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22</xdr:col>
      <xdr:colOff>228600</xdr:colOff>
      <xdr:row>24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08185C-6411-F4AB-9259-B6D5AEAF9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8875" y="190500"/>
          <a:ext cx="5715000" cy="445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22</xdr:col>
      <xdr:colOff>228600</xdr:colOff>
      <xdr:row>55</xdr:row>
      <xdr:rowOff>47625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EAE83DB-07FF-4048-8361-72BF9105C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8875" y="4953000"/>
          <a:ext cx="5715000" cy="557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58</xdr:row>
      <xdr:rowOff>0</xdr:rowOff>
    </xdr:from>
    <xdr:to>
      <xdr:col>22</xdr:col>
      <xdr:colOff>228600</xdr:colOff>
      <xdr:row>89</xdr:row>
      <xdr:rowOff>95250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92307FD-C640-4116-985D-907965F1C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8875" y="10858500"/>
          <a:ext cx="5715000" cy="600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</xdr:row>
      <xdr:rowOff>0</xdr:rowOff>
    </xdr:from>
    <xdr:to>
      <xdr:col>33</xdr:col>
      <xdr:colOff>571500</xdr:colOff>
      <xdr:row>24</xdr:row>
      <xdr:rowOff>57150</xdr:rowOff>
    </xdr:to>
    <xdr:pic>
      <xdr:nvPicPr>
        <xdr:cNvPr id="9" name="Picture 8" descr="Surface Area of a Hemisphere">
          <a:extLst>
            <a:ext uri="{FF2B5EF4-FFF2-40B4-BE49-F238E27FC236}">
              <a16:creationId xmlns:a16="http://schemas.microsoft.com/office/drawing/2014/main" id="{BA85429B-90AB-2E7F-4E5D-396875F26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44875" y="190500"/>
          <a:ext cx="6667500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EF6-E085-4205-B9CE-300C974417F8}">
  <dimension ref="A1:AG51"/>
  <sheetViews>
    <sheetView tabSelected="1" workbookViewId="0"/>
  </sheetViews>
  <sheetFormatPr defaultRowHeight="15" x14ac:dyDescent="0.25"/>
  <cols>
    <col min="2" max="2" width="12.42578125" bestFit="1" customWidth="1"/>
    <col min="3" max="3" width="12.7109375" bestFit="1" customWidth="1"/>
    <col min="4" max="4" width="14.5703125" bestFit="1" customWidth="1"/>
    <col min="5" max="5" width="15" bestFit="1" customWidth="1"/>
    <col min="6" max="6" width="10.28515625" bestFit="1" customWidth="1"/>
    <col min="7" max="7" width="12.140625" bestFit="1" customWidth="1"/>
    <col min="8" max="8" width="21.85546875" bestFit="1" customWidth="1"/>
    <col min="9" max="9" width="12.28515625" bestFit="1" customWidth="1"/>
    <col min="10" max="11" width="12.140625" bestFit="1" customWidth="1"/>
  </cols>
  <sheetData>
    <row r="1" spans="2:24" x14ac:dyDescent="0.25">
      <c r="N1" t="s">
        <v>0</v>
      </c>
      <c r="X1" t="s">
        <v>1</v>
      </c>
    </row>
    <row r="2" spans="2:24" x14ac:dyDescent="0.25">
      <c r="B2" s="10" t="s">
        <v>2</v>
      </c>
      <c r="C2" s="10"/>
      <c r="D2" s="10"/>
      <c r="E2" s="10"/>
      <c r="F2" s="10"/>
      <c r="G2" s="10"/>
      <c r="H2" s="10"/>
      <c r="I2" s="2"/>
    </row>
    <row r="4" spans="2:24" x14ac:dyDescent="0.25">
      <c r="B4" s="3" t="s">
        <v>3</v>
      </c>
      <c r="C4" s="3" t="s">
        <v>4</v>
      </c>
      <c r="D4" s="3" t="s">
        <v>5</v>
      </c>
      <c r="E4" s="3" t="s">
        <v>6</v>
      </c>
      <c r="F4" s="4" t="s">
        <v>7</v>
      </c>
      <c r="G4" s="3" t="s">
        <v>8</v>
      </c>
      <c r="H4" s="3" t="s">
        <v>8</v>
      </c>
      <c r="I4" s="3"/>
    </row>
    <row r="5" spans="2:24" x14ac:dyDescent="0.25">
      <c r="B5" s="3" t="s">
        <v>9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11</v>
      </c>
      <c r="H5" s="3" t="s">
        <v>12</v>
      </c>
      <c r="I5" s="3"/>
    </row>
    <row r="6" spans="2:24" x14ac:dyDescent="0.25">
      <c r="B6">
        <f>PI()</f>
        <v>3.1415926535897931</v>
      </c>
      <c r="C6" s="1">
        <v>1</v>
      </c>
      <c r="D6" s="1">
        <v>37.5</v>
      </c>
      <c r="E6" s="1">
        <f t="shared" ref="E6:E12" si="0">SQRT((F6^2)+((D6-C6)^2))</f>
        <v>47.246693005966037</v>
      </c>
      <c r="F6" s="1">
        <v>30</v>
      </c>
      <c r="G6" s="1">
        <f t="shared" ref="G6:G12" si="1">(B6*(C6+D6)*E6)+(2*B6*(C6^2))</f>
        <v>5720.8329359844529</v>
      </c>
      <c r="H6">
        <f>G6*10^-8</f>
        <v>5.7208329359844531E-5</v>
      </c>
    </row>
    <row r="7" spans="2:24" x14ac:dyDescent="0.25">
      <c r="B7">
        <f>PI()</f>
        <v>3.1415926535897931</v>
      </c>
      <c r="C7" s="1">
        <v>1.5</v>
      </c>
      <c r="D7" s="1">
        <v>37.5</v>
      </c>
      <c r="E7" s="1">
        <f t="shared" si="0"/>
        <v>46.861498055439924</v>
      </c>
      <c r="F7" s="1">
        <v>30</v>
      </c>
      <c r="G7" s="1">
        <f t="shared" si="1"/>
        <v>5755.7069500012685</v>
      </c>
      <c r="H7">
        <f t="shared" ref="H7:H12" si="2">G7*10^-8</f>
        <v>5.7557069500012683E-5</v>
      </c>
    </row>
    <row r="8" spans="2:24" x14ac:dyDescent="0.25">
      <c r="B8">
        <f>PI()</f>
        <v>3.1415926535897931</v>
      </c>
      <c r="C8" s="1">
        <v>2.5</v>
      </c>
      <c r="D8" s="1">
        <v>37.5</v>
      </c>
      <c r="E8" s="1">
        <f t="shared" si="0"/>
        <v>40.311288741492746</v>
      </c>
      <c r="F8" s="1">
        <v>20</v>
      </c>
      <c r="G8" s="1">
        <f t="shared" si="1"/>
        <v>5104.9358508502937</v>
      </c>
      <c r="H8">
        <f t="shared" si="2"/>
        <v>5.104935850850294E-5</v>
      </c>
    </row>
    <row r="9" spans="2:24" x14ac:dyDescent="0.25">
      <c r="B9">
        <f>PI()</f>
        <v>3.1415926535897931</v>
      </c>
      <c r="C9" s="1">
        <v>2.5</v>
      </c>
      <c r="D9" s="1">
        <v>37.5</v>
      </c>
      <c r="E9" s="1">
        <f t="shared" si="0"/>
        <v>36.400549446402593</v>
      </c>
      <c r="F9" s="1">
        <v>10</v>
      </c>
      <c r="G9" s="1">
        <f t="shared" si="1"/>
        <v>4613.4978572678874</v>
      </c>
      <c r="H9">
        <f t="shared" si="2"/>
        <v>4.6134978572678872E-5</v>
      </c>
    </row>
    <row r="10" spans="2:24" x14ac:dyDescent="0.25">
      <c r="B10">
        <f>PI()</f>
        <v>3.1415926535897931</v>
      </c>
      <c r="C10" s="1">
        <v>1</v>
      </c>
      <c r="D10" s="1">
        <v>37.5</v>
      </c>
      <c r="E10" s="1">
        <f t="shared" si="0"/>
        <v>37.84507894033252</v>
      </c>
      <c r="F10" s="1">
        <v>10</v>
      </c>
      <c r="G10" s="1">
        <f t="shared" si="1"/>
        <v>4583.695331285945</v>
      </c>
      <c r="H10">
        <f t="shared" si="2"/>
        <v>4.5836953312859452E-5</v>
      </c>
    </row>
    <row r="11" spans="2:24" x14ac:dyDescent="0.25">
      <c r="B11">
        <f>PI()</f>
        <v>3.1415926535897931</v>
      </c>
      <c r="C11" s="1">
        <v>1</v>
      </c>
      <c r="D11" s="1">
        <v>37.5</v>
      </c>
      <c r="E11" s="1">
        <f t="shared" si="0"/>
        <v>47.246693005966037</v>
      </c>
      <c r="F11" s="1">
        <v>30</v>
      </c>
      <c r="G11" s="1">
        <f t="shared" si="1"/>
        <v>5720.8329359844529</v>
      </c>
      <c r="H11">
        <f t="shared" si="2"/>
        <v>5.7208329359844531E-5</v>
      </c>
    </row>
    <row r="12" spans="2:24" x14ac:dyDescent="0.25">
      <c r="B12">
        <f>PI()</f>
        <v>3.1415926535897931</v>
      </c>
      <c r="C12" s="1">
        <v>1</v>
      </c>
      <c r="D12" s="1">
        <v>37.5</v>
      </c>
      <c r="E12" s="1">
        <f t="shared" si="0"/>
        <v>37.84507894033252</v>
      </c>
      <c r="F12" s="1">
        <v>10</v>
      </c>
      <c r="G12" s="1">
        <f t="shared" si="1"/>
        <v>4583.695331285945</v>
      </c>
      <c r="H12">
        <f t="shared" si="2"/>
        <v>4.5836953312859452E-5</v>
      </c>
    </row>
    <row r="15" spans="2:24" x14ac:dyDescent="0.25">
      <c r="B15" s="10" t="s">
        <v>13</v>
      </c>
      <c r="C15" s="10"/>
      <c r="D15" s="10"/>
      <c r="E15" s="10"/>
      <c r="F15" s="10"/>
      <c r="G15" s="10"/>
      <c r="H15" s="10"/>
      <c r="I15" s="10"/>
      <c r="J15" s="10"/>
      <c r="K15" s="10"/>
    </row>
    <row r="16" spans="2:24" x14ac:dyDescent="0.25">
      <c r="C16" s="8" t="s">
        <v>21</v>
      </c>
      <c r="D16" s="8" t="s">
        <v>21</v>
      </c>
      <c r="E16" s="8" t="s">
        <v>21</v>
      </c>
    </row>
    <row r="17" spans="1:33" x14ac:dyDescent="0.25">
      <c r="B17" s="4" t="s">
        <v>3</v>
      </c>
      <c r="C17" s="5" t="s">
        <v>14</v>
      </c>
      <c r="D17" s="5" t="s">
        <v>15</v>
      </c>
      <c r="E17" s="5" t="s">
        <v>16</v>
      </c>
      <c r="F17" s="4" t="s">
        <v>4</v>
      </c>
      <c r="G17" s="4" t="s">
        <v>5</v>
      </c>
      <c r="H17" s="4" t="s">
        <v>17</v>
      </c>
      <c r="I17" s="3" t="s">
        <v>6</v>
      </c>
      <c r="J17" s="4" t="s">
        <v>8</v>
      </c>
      <c r="K17" s="4" t="s">
        <v>8</v>
      </c>
    </row>
    <row r="18" spans="1:33" x14ac:dyDescent="0.25">
      <c r="B18" s="3" t="s">
        <v>9</v>
      </c>
      <c r="C18" s="6" t="s">
        <v>10</v>
      </c>
      <c r="D18" s="6" t="s">
        <v>10</v>
      </c>
      <c r="E18" s="6" t="s">
        <v>10</v>
      </c>
      <c r="F18" s="3" t="s">
        <v>10</v>
      </c>
      <c r="G18" s="3" t="s">
        <v>10</v>
      </c>
      <c r="H18" s="3" t="s">
        <v>10</v>
      </c>
      <c r="I18" s="3" t="s">
        <v>10</v>
      </c>
      <c r="J18" s="3" t="s">
        <v>11</v>
      </c>
      <c r="K18" s="3" t="s">
        <v>12</v>
      </c>
    </row>
    <row r="19" spans="1:33" x14ac:dyDescent="0.25">
      <c r="A19" s="13" t="s">
        <v>22</v>
      </c>
      <c r="B19">
        <f>PI()</f>
        <v>3.1415926535897931</v>
      </c>
      <c r="C19" s="7">
        <v>5</v>
      </c>
      <c r="D19" s="7">
        <v>70</v>
      </c>
      <c r="E19" s="7">
        <v>65</v>
      </c>
      <c r="F19" s="1">
        <f t="shared" ref="F19:F29" si="3">C19/2</f>
        <v>2.5</v>
      </c>
      <c r="G19" s="1">
        <f t="shared" ref="G19:G29" si="4">D19/2</f>
        <v>35</v>
      </c>
      <c r="H19" s="1">
        <f>E19-F19</f>
        <v>62.5</v>
      </c>
      <c r="I19" s="1">
        <f>SQRT((H19^2)+((G19-F19)^2))</f>
        <v>70.445014018026853</v>
      </c>
      <c r="J19" s="1">
        <f>(B19*(G19+F19)*I19)+(2*B19*(F19^2))</f>
        <v>8338.377602709741</v>
      </c>
      <c r="K19">
        <f>J19*10^-8</f>
        <v>8.3383776027097411E-5</v>
      </c>
    </row>
    <row r="20" spans="1:33" x14ac:dyDescent="0.25">
      <c r="A20" s="13"/>
      <c r="B20">
        <f>PI()</f>
        <v>3.1415926535897931</v>
      </c>
      <c r="C20" s="7">
        <v>3.8</v>
      </c>
      <c r="D20" s="7">
        <v>70</v>
      </c>
      <c r="E20" s="7">
        <v>65</v>
      </c>
      <c r="F20" s="1">
        <f t="shared" si="3"/>
        <v>1.9</v>
      </c>
      <c r="G20" s="1">
        <f t="shared" si="4"/>
        <v>35</v>
      </c>
      <c r="H20" s="1">
        <f t="shared" ref="H20:H29" si="5">E20-F20</f>
        <v>63.1</v>
      </c>
      <c r="I20" s="1">
        <f t="shared" ref="I20:I29" si="6">SQRT((H20^2)+((G20-F20)^2))</f>
        <v>71.25461388569866</v>
      </c>
      <c r="J20" s="1">
        <f t="shared" ref="J20:J29" si="7">(B20*(G20+F20)*I20)+(2*B20*(F20^2))</f>
        <v>8282.8569479616126</v>
      </c>
      <c r="K20">
        <f t="shared" ref="K20:K29" si="8">J20*10^-8</f>
        <v>8.2828569479616133E-5</v>
      </c>
    </row>
    <row r="21" spans="1:33" x14ac:dyDescent="0.25">
      <c r="A21" s="13"/>
      <c r="B21">
        <f>PI()</f>
        <v>3.1415926535897931</v>
      </c>
      <c r="C21" s="7">
        <v>3.6</v>
      </c>
      <c r="D21" s="7">
        <v>70</v>
      </c>
      <c r="E21" s="7">
        <v>65</v>
      </c>
      <c r="F21" s="1">
        <f t="shared" si="3"/>
        <v>1.8</v>
      </c>
      <c r="G21" s="1">
        <f t="shared" si="4"/>
        <v>35</v>
      </c>
      <c r="H21" s="1">
        <f t="shared" si="5"/>
        <v>63.2</v>
      </c>
      <c r="I21" s="1">
        <f t="shared" si="6"/>
        <v>71.389635102023036</v>
      </c>
      <c r="J21" s="1">
        <f t="shared" si="7"/>
        <v>8273.7567573814158</v>
      </c>
      <c r="K21">
        <f t="shared" si="8"/>
        <v>8.2737567573814164E-5</v>
      </c>
    </row>
    <row r="22" spans="1:33" x14ac:dyDescent="0.25">
      <c r="A22" s="13"/>
      <c r="B22">
        <f>PI()</f>
        <v>3.1415926535897931</v>
      </c>
      <c r="C22" s="7">
        <v>3.4</v>
      </c>
      <c r="D22" s="7">
        <v>70</v>
      </c>
      <c r="E22" s="7">
        <v>65</v>
      </c>
      <c r="F22" s="1">
        <f t="shared" si="3"/>
        <v>1.7</v>
      </c>
      <c r="G22" s="1">
        <f t="shared" si="4"/>
        <v>35</v>
      </c>
      <c r="H22" s="1">
        <f t="shared" si="5"/>
        <v>63.3</v>
      </c>
      <c r="I22" s="1">
        <f t="shared" si="6"/>
        <v>71.524681054863848</v>
      </c>
      <c r="J22" s="1">
        <f t="shared" si="7"/>
        <v>8264.7002462076489</v>
      </c>
      <c r="K22">
        <f t="shared" si="8"/>
        <v>8.2647002462076492E-5</v>
      </c>
    </row>
    <row r="23" spans="1:33" x14ac:dyDescent="0.25">
      <c r="A23" s="13"/>
      <c r="B23">
        <f>PI()</f>
        <v>3.1415926535897931</v>
      </c>
      <c r="C23" s="7">
        <v>3.2</v>
      </c>
      <c r="D23" s="7">
        <v>70</v>
      </c>
      <c r="E23" s="7">
        <v>65</v>
      </c>
      <c r="F23" s="1">
        <f t="shared" si="3"/>
        <v>1.6</v>
      </c>
      <c r="G23" s="1">
        <f t="shared" si="4"/>
        <v>35</v>
      </c>
      <c r="H23" s="1">
        <f t="shared" si="5"/>
        <v>63.4</v>
      </c>
      <c r="I23" s="1">
        <f t="shared" si="6"/>
        <v>71.659751604369944</v>
      </c>
      <c r="J23" s="1">
        <f t="shared" si="7"/>
        <v>8255.6873750462837</v>
      </c>
      <c r="K23">
        <f t="shared" si="8"/>
        <v>8.2556873750462838E-5</v>
      </c>
    </row>
    <row r="24" spans="1:33" x14ac:dyDescent="0.25">
      <c r="A24" s="13"/>
      <c r="B24">
        <f>PI()</f>
        <v>3.1415926535897931</v>
      </c>
      <c r="C24" s="7">
        <v>3</v>
      </c>
      <c r="D24" s="7">
        <v>70</v>
      </c>
      <c r="E24" s="7">
        <v>65</v>
      </c>
      <c r="F24" s="1">
        <f t="shared" si="3"/>
        <v>1.5</v>
      </c>
      <c r="G24" s="1">
        <f t="shared" si="4"/>
        <v>35</v>
      </c>
      <c r="H24" s="1">
        <f t="shared" si="5"/>
        <v>63.5</v>
      </c>
      <c r="I24" s="1">
        <f t="shared" si="6"/>
        <v>71.79484661171719</v>
      </c>
      <c r="J24" s="1">
        <f t="shared" si="7"/>
        <v>8246.7181047968061</v>
      </c>
      <c r="K24">
        <f t="shared" si="8"/>
        <v>8.2467181047968062E-5</v>
      </c>
    </row>
    <row r="25" spans="1:33" x14ac:dyDescent="0.25">
      <c r="A25" s="13"/>
      <c r="B25">
        <f>PI()</f>
        <v>3.1415926535897931</v>
      </c>
      <c r="C25" s="7">
        <v>2.8</v>
      </c>
      <c r="D25" s="7">
        <v>70</v>
      </c>
      <c r="E25" s="7">
        <v>65</v>
      </c>
      <c r="F25" s="1">
        <f t="shared" si="3"/>
        <v>1.4</v>
      </c>
      <c r="G25" s="1">
        <f t="shared" si="4"/>
        <v>35</v>
      </c>
      <c r="H25" s="1">
        <f t="shared" si="5"/>
        <v>63.6</v>
      </c>
      <c r="I25" s="1">
        <f t="shared" si="6"/>
        <v>71.929965939099404</v>
      </c>
      <c r="J25" s="1">
        <f t="shared" si="7"/>
        <v>8237.7923966495619</v>
      </c>
      <c r="K25">
        <f t="shared" si="8"/>
        <v>8.2377923966495614E-5</v>
      </c>
      <c r="AC25" t="s">
        <v>18</v>
      </c>
    </row>
    <row r="26" spans="1:33" x14ac:dyDescent="0.25">
      <c r="A26" s="13"/>
      <c r="B26">
        <f>PI()</f>
        <v>3.1415926535897931</v>
      </c>
      <c r="C26" s="7">
        <v>2.6</v>
      </c>
      <c r="D26" s="7">
        <v>70</v>
      </c>
      <c r="E26" s="7">
        <v>65</v>
      </c>
      <c r="F26" s="1">
        <f t="shared" si="3"/>
        <v>1.3</v>
      </c>
      <c r="G26" s="1">
        <f t="shared" si="4"/>
        <v>35</v>
      </c>
      <c r="H26" s="1">
        <f t="shared" si="5"/>
        <v>63.7</v>
      </c>
      <c r="I26" s="1">
        <f>SQRT((H26^2)+((G26-F26)^2))</f>
        <v>72.065109449719159</v>
      </c>
      <c r="J26" s="1">
        <f t="shared" si="7"/>
        <v>8228.9102120831012</v>
      </c>
      <c r="K26">
        <f t="shared" si="8"/>
        <v>8.2289102120831008E-5</v>
      </c>
      <c r="AC26" t="s">
        <v>19</v>
      </c>
    </row>
    <row r="27" spans="1:33" x14ac:dyDescent="0.25">
      <c r="A27" s="13"/>
      <c r="B27">
        <f>PI()</f>
        <v>3.1415926535897931</v>
      </c>
      <c r="C27" s="7">
        <v>2.4</v>
      </c>
      <c r="D27" s="7">
        <v>70</v>
      </c>
      <c r="E27" s="7">
        <v>65</v>
      </c>
      <c r="F27" s="1">
        <f t="shared" si="3"/>
        <v>1.2</v>
      </c>
      <c r="G27" s="1">
        <f t="shared" si="4"/>
        <v>35</v>
      </c>
      <c r="H27" s="1">
        <f t="shared" si="5"/>
        <v>63.8</v>
      </c>
      <c r="I27" s="1">
        <f t="shared" si="6"/>
        <v>72.200277007778851</v>
      </c>
      <c r="J27" s="1">
        <f t="shared" si="7"/>
        <v>8220.0715128615957</v>
      </c>
      <c r="K27">
        <f t="shared" si="8"/>
        <v>8.2200715128615958E-5</v>
      </c>
    </row>
    <row r="28" spans="1:33" x14ac:dyDescent="0.25">
      <c r="A28" s="13"/>
      <c r="B28">
        <f>PI()</f>
        <v>3.1415926535897931</v>
      </c>
      <c r="C28" s="7">
        <v>2.2000000000000002</v>
      </c>
      <c r="D28" s="7">
        <v>70</v>
      </c>
      <c r="E28" s="7">
        <v>65</v>
      </c>
      <c r="F28" s="1">
        <f t="shared" si="3"/>
        <v>1.1000000000000001</v>
      </c>
      <c r="G28" s="1">
        <f t="shared" si="4"/>
        <v>35</v>
      </c>
      <c r="H28" s="1">
        <f t="shared" si="5"/>
        <v>63.9</v>
      </c>
      <c r="I28" s="1">
        <f t="shared" si="6"/>
        <v>72.335468478471881</v>
      </c>
      <c r="J28" s="1">
        <f t="shared" si="7"/>
        <v>8211.2762610322407</v>
      </c>
      <c r="K28">
        <f t="shared" si="8"/>
        <v>8.2112762610322414E-5</v>
      </c>
      <c r="X28" s="11" t="s">
        <v>20</v>
      </c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x14ac:dyDescent="0.25">
      <c r="A29" s="13"/>
      <c r="B29">
        <f>PI()</f>
        <v>3.1415926535897931</v>
      </c>
      <c r="C29" s="7">
        <v>2</v>
      </c>
      <c r="D29" s="7">
        <v>70</v>
      </c>
      <c r="E29" s="7">
        <v>65</v>
      </c>
      <c r="F29" s="1">
        <f t="shared" si="3"/>
        <v>1</v>
      </c>
      <c r="G29" s="1">
        <f t="shared" si="4"/>
        <v>35</v>
      </c>
      <c r="H29" s="1">
        <f t="shared" si="5"/>
        <v>64</v>
      </c>
      <c r="I29" s="1">
        <f t="shared" si="6"/>
        <v>72.47068372797375</v>
      </c>
      <c r="J29" s="1">
        <f t="shared" si="7"/>
        <v>8202.5244189227215</v>
      </c>
      <c r="K29">
        <f t="shared" si="8"/>
        <v>8.2025244189227217E-5</v>
      </c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x14ac:dyDescent="0.25">
      <c r="A30" s="13"/>
      <c r="B30">
        <f>PI()</f>
        <v>3.1415926535897931</v>
      </c>
      <c r="C30" s="7">
        <v>1.8</v>
      </c>
      <c r="D30" s="7">
        <v>70</v>
      </c>
      <c r="E30" s="7">
        <v>65</v>
      </c>
      <c r="F30" s="1">
        <f t="shared" ref="F30:F51" si="9">C30/2</f>
        <v>0.9</v>
      </c>
      <c r="G30" s="1">
        <f t="shared" ref="G30:G51" si="10">D30/2</f>
        <v>35</v>
      </c>
      <c r="H30" s="1">
        <f t="shared" ref="H30:H51" si="11">E30-F30</f>
        <v>64.099999999999994</v>
      </c>
      <c r="I30" s="1">
        <f t="shared" ref="I30:I51" si="12">SQRT((H30^2)+((G30-F30)^2))</f>
        <v>72.605922623433415</v>
      </c>
      <c r="J30" s="1">
        <f t="shared" ref="J30:J51" si="13">(B30*(G30+F30)*I30)+(2*B30*(F30^2))</f>
        <v>8193.8159491386723</v>
      </c>
      <c r="K30">
        <f t="shared" ref="K30:K51" si="14">J30*10^-8</f>
        <v>8.1938159491386719E-5</v>
      </c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x14ac:dyDescent="0.25">
      <c r="A31" s="13"/>
      <c r="B31">
        <f>PI()</f>
        <v>3.1415926535897931</v>
      </c>
      <c r="C31" s="7">
        <v>1.6</v>
      </c>
      <c r="D31" s="7">
        <v>70</v>
      </c>
      <c r="E31" s="7">
        <v>65</v>
      </c>
      <c r="F31" s="1">
        <f t="shared" si="9"/>
        <v>0.8</v>
      </c>
      <c r="G31" s="1">
        <f t="shared" si="10"/>
        <v>35</v>
      </c>
      <c r="H31" s="1">
        <f t="shared" si="11"/>
        <v>64.2</v>
      </c>
      <c r="I31" s="1">
        <f t="shared" si="12"/>
        <v>72.741185032964651</v>
      </c>
      <c r="J31" s="1">
        <f t="shared" si="13"/>
        <v>8185.1508145611915</v>
      </c>
      <c r="K31">
        <f t="shared" si="14"/>
        <v>8.1851508145611919E-5</v>
      </c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x14ac:dyDescent="0.25">
      <c r="A32" s="13"/>
      <c r="B32">
        <f>PI()</f>
        <v>3.1415926535897931</v>
      </c>
      <c r="C32" s="7">
        <v>1.4</v>
      </c>
      <c r="D32" s="7">
        <v>70</v>
      </c>
      <c r="E32" s="7">
        <v>65</v>
      </c>
      <c r="F32" s="1">
        <f t="shared" si="9"/>
        <v>0.7</v>
      </c>
      <c r="G32" s="1">
        <f t="shared" si="10"/>
        <v>35</v>
      </c>
      <c r="H32" s="1">
        <f t="shared" si="11"/>
        <v>64.3</v>
      </c>
      <c r="I32" s="1">
        <f t="shared" si="12"/>
        <v>72.87647082563754</v>
      </c>
      <c r="J32" s="1">
        <f t="shared" si="13"/>
        <v>8176.5289783443623</v>
      </c>
      <c r="K32">
        <f t="shared" si="14"/>
        <v>8.176528978344362E-5</v>
      </c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x14ac:dyDescent="0.25">
      <c r="A33" s="13"/>
      <c r="B33">
        <f>PI()</f>
        <v>3.1415926535897931</v>
      </c>
      <c r="C33" s="7">
        <v>1.2</v>
      </c>
      <c r="D33" s="7">
        <v>70</v>
      </c>
      <c r="E33" s="7">
        <v>65</v>
      </c>
      <c r="F33" s="1">
        <f t="shared" si="9"/>
        <v>0.6</v>
      </c>
      <c r="G33" s="1">
        <f t="shared" si="10"/>
        <v>35</v>
      </c>
      <c r="H33" s="1">
        <f t="shared" si="11"/>
        <v>64.400000000000006</v>
      </c>
      <c r="I33" s="1">
        <f t="shared" si="12"/>
        <v>73.011779871470054</v>
      </c>
      <c r="J33" s="1">
        <f t="shared" si="13"/>
        <v>8167.9504039128105</v>
      </c>
      <c r="K33">
        <f t="shared" si="14"/>
        <v>8.1679504039128105E-5</v>
      </c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x14ac:dyDescent="0.25">
      <c r="A34" s="13"/>
      <c r="B34">
        <f>PI()</f>
        <v>3.1415926535897931</v>
      </c>
      <c r="C34" s="7">
        <v>1</v>
      </c>
      <c r="D34" s="7">
        <v>70</v>
      </c>
      <c r="E34" s="7">
        <v>65</v>
      </c>
      <c r="F34" s="1">
        <f t="shared" si="9"/>
        <v>0.5</v>
      </c>
      <c r="G34" s="1">
        <f t="shared" si="10"/>
        <v>35</v>
      </c>
      <c r="H34" s="1">
        <f t="shared" si="11"/>
        <v>64.5</v>
      </c>
      <c r="I34" s="1">
        <f t="shared" si="12"/>
        <v>73.147112041419646</v>
      </c>
      <c r="J34" s="1">
        <f t="shared" si="13"/>
        <v>8159.4150549592832</v>
      </c>
      <c r="K34">
        <f t="shared" si="14"/>
        <v>8.1594150549592831E-5</v>
      </c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x14ac:dyDescent="0.25">
      <c r="A35" s="9"/>
      <c r="C35" s="1"/>
      <c r="D35" s="1"/>
      <c r="E35" s="1"/>
      <c r="F35" s="1"/>
      <c r="G35" s="1"/>
      <c r="H35" s="1"/>
      <c r="I35" s="1"/>
      <c r="J35" s="1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x14ac:dyDescent="0.25">
      <c r="B36">
        <f>PI()</f>
        <v>3.1415926535897931</v>
      </c>
      <c r="C36" s="7"/>
      <c r="D36" s="7"/>
      <c r="E36" s="7"/>
      <c r="F36" s="1">
        <f t="shared" si="9"/>
        <v>0</v>
      </c>
      <c r="G36" s="1">
        <f t="shared" si="10"/>
        <v>0</v>
      </c>
      <c r="H36" s="1">
        <f t="shared" si="11"/>
        <v>0</v>
      </c>
      <c r="I36" s="1">
        <f t="shared" si="12"/>
        <v>0</v>
      </c>
      <c r="J36" s="1">
        <f t="shared" si="13"/>
        <v>0</v>
      </c>
      <c r="K36">
        <f t="shared" si="14"/>
        <v>0</v>
      </c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x14ac:dyDescent="0.25">
      <c r="B37">
        <f>PI()</f>
        <v>3.1415926535897931</v>
      </c>
      <c r="C37" s="7"/>
      <c r="D37" s="7"/>
      <c r="E37" s="7"/>
      <c r="F37" s="1">
        <f t="shared" si="9"/>
        <v>0</v>
      </c>
      <c r="G37" s="1">
        <f t="shared" si="10"/>
        <v>0</v>
      </c>
      <c r="H37" s="1">
        <f t="shared" si="11"/>
        <v>0</v>
      </c>
      <c r="I37" s="1">
        <f t="shared" si="12"/>
        <v>0</v>
      </c>
      <c r="J37" s="1">
        <f t="shared" si="13"/>
        <v>0</v>
      </c>
      <c r="K37">
        <f t="shared" si="14"/>
        <v>0</v>
      </c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x14ac:dyDescent="0.25">
      <c r="B38">
        <f>PI()</f>
        <v>3.1415926535897931</v>
      </c>
      <c r="C38" s="7"/>
      <c r="D38" s="7"/>
      <c r="E38" s="7"/>
      <c r="F38" s="1">
        <f t="shared" si="9"/>
        <v>0</v>
      </c>
      <c r="G38" s="1">
        <f t="shared" si="10"/>
        <v>0</v>
      </c>
      <c r="H38" s="1">
        <f t="shared" si="11"/>
        <v>0</v>
      </c>
      <c r="I38" s="1">
        <f t="shared" si="12"/>
        <v>0</v>
      </c>
      <c r="J38" s="1">
        <f t="shared" si="13"/>
        <v>0</v>
      </c>
      <c r="K38">
        <f t="shared" si="14"/>
        <v>0</v>
      </c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x14ac:dyDescent="0.25">
      <c r="B39">
        <f>PI()</f>
        <v>3.1415926535897931</v>
      </c>
      <c r="C39" s="7"/>
      <c r="D39" s="7"/>
      <c r="E39" s="7"/>
      <c r="F39" s="1">
        <f t="shared" si="9"/>
        <v>0</v>
      </c>
      <c r="G39" s="1">
        <f t="shared" si="10"/>
        <v>0</v>
      </c>
      <c r="H39" s="1">
        <f t="shared" si="11"/>
        <v>0</v>
      </c>
      <c r="I39" s="1">
        <f t="shared" si="12"/>
        <v>0</v>
      </c>
      <c r="J39" s="1">
        <f t="shared" si="13"/>
        <v>0</v>
      </c>
      <c r="K39">
        <f t="shared" si="14"/>
        <v>0</v>
      </c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x14ac:dyDescent="0.25">
      <c r="B40">
        <f>PI()</f>
        <v>3.1415926535897931</v>
      </c>
      <c r="C40" s="7"/>
      <c r="D40" s="7"/>
      <c r="E40" s="7"/>
      <c r="F40" s="1">
        <f t="shared" si="9"/>
        <v>0</v>
      </c>
      <c r="G40" s="1">
        <f t="shared" si="10"/>
        <v>0</v>
      </c>
      <c r="H40" s="1">
        <f t="shared" si="11"/>
        <v>0</v>
      </c>
      <c r="I40" s="1">
        <f t="shared" si="12"/>
        <v>0</v>
      </c>
      <c r="J40" s="1">
        <f t="shared" si="13"/>
        <v>0</v>
      </c>
      <c r="K40">
        <f t="shared" si="14"/>
        <v>0</v>
      </c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x14ac:dyDescent="0.25">
      <c r="B41">
        <f>PI()</f>
        <v>3.1415926535897931</v>
      </c>
      <c r="C41" s="7"/>
      <c r="D41" s="7"/>
      <c r="E41" s="7"/>
      <c r="F41" s="1">
        <f t="shared" si="9"/>
        <v>0</v>
      </c>
      <c r="G41" s="1">
        <f t="shared" si="10"/>
        <v>0</v>
      </c>
      <c r="H41" s="1">
        <f t="shared" si="11"/>
        <v>0</v>
      </c>
      <c r="I41" s="1">
        <f t="shared" si="12"/>
        <v>0</v>
      </c>
      <c r="J41" s="1">
        <f t="shared" si="13"/>
        <v>0</v>
      </c>
      <c r="K41">
        <f t="shared" si="14"/>
        <v>0</v>
      </c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x14ac:dyDescent="0.25">
      <c r="B42">
        <f>PI()</f>
        <v>3.1415926535897931</v>
      </c>
      <c r="C42" s="7"/>
      <c r="D42" s="7"/>
      <c r="E42" s="7"/>
      <c r="F42" s="1">
        <f t="shared" si="9"/>
        <v>0</v>
      </c>
      <c r="G42" s="1">
        <f t="shared" si="10"/>
        <v>0</v>
      </c>
      <c r="H42" s="1">
        <f t="shared" si="11"/>
        <v>0</v>
      </c>
      <c r="I42" s="1">
        <f t="shared" si="12"/>
        <v>0</v>
      </c>
      <c r="J42" s="1">
        <f t="shared" si="13"/>
        <v>0</v>
      </c>
      <c r="K42">
        <f t="shared" si="14"/>
        <v>0</v>
      </c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x14ac:dyDescent="0.25">
      <c r="B43">
        <f>PI()</f>
        <v>3.1415926535897931</v>
      </c>
      <c r="C43" s="7"/>
      <c r="D43" s="7"/>
      <c r="E43" s="7"/>
      <c r="F43" s="1">
        <f t="shared" si="9"/>
        <v>0</v>
      </c>
      <c r="G43" s="1">
        <f t="shared" si="10"/>
        <v>0</v>
      </c>
      <c r="H43" s="1">
        <f t="shared" si="11"/>
        <v>0</v>
      </c>
      <c r="I43" s="1">
        <f t="shared" si="12"/>
        <v>0</v>
      </c>
      <c r="J43" s="1">
        <f t="shared" si="13"/>
        <v>0</v>
      </c>
      <c r="K43">
        <f t="shared" si="14"/>
        <v>0</v>
      </c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x14ac:dyDescent="0.25">
      <c r="B44">
        <f>PI()</f>
        <v>3.1415926535897931</v>
      </c>
      <c r="C44" s="7"/>
      <c r="D44" s="7"/>
      <c r="E44" s="7"/>
      <c r="F44" s="1">
        <f t="shared" si="9"/>
        <v>0</v>
      </c>
      <c r="G44" s="1">
        <f t="shared" si="10"/>
        <v>0</v>
      </c>
      <c r="H44" s="1">
        <f t="shared" si="11"/>
        <v>0</v>
      </c>
      <c r="I44" s="1">
        <f t="shared" si="12"/>
        <v>0</v>
      </c>
      <c r="J44" s="1">
        <f t="shared" si="13"/>
        <v>0</v>
      </c>
      <c r="K44">
        <f t="shared" si="14"/>
        <v>0</v>
      </c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x14ac:dyDescent="0.25">
      <c r="B45">
        <f>PI()</f>
        <v>3.1415926535897931</v>
      </c>
      <c r="C45" s="7"/>
      <c r="D45" s="7"/>
      <c r="E45" s="7"/>
      <c r="F45" s="1">
        <f t="shared" si="9"/>
        <v>0</v>
      </c>
      <c r="G45" s="1">
        <f t="shared" si="10"/>
        <v>0</v>
      </c>
      <c r="H45" s="1">
        <f t="shared" si="11"/>
        <v>0</v>
      </c>
      <c r="I45" s="1">
        <f t="shared" si="12"/>
        <v>0</v>
      </c>
      <c r="J45" s="1">
        <f t="shared" si="13"/>
        <v>0</v>
      </c>
      <c r="K45">
        <f t="shared" si="14"/>
        <v>0</v>
      </c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x14ac:dyDescent="0.25">
      <c r="B46">
        <f>PI()</f>
        <v>3.1415926535897931</v>
      </c>
      <c r="C46" s="7"/>
      <c r="D46" s="7"/>
      <c r="E46" s="7"/>
      <c r="F46" s="1">
        <f t="shared" si="9"/>
        <v>0</v>
      </c>
      <c r="G46" s="1">
        <f t="shared" si="10"/>
        <v>0</v>
      </c>
      <c r="H46" s="1">
        <f t="shared" si="11"/>
        <v>0</v>
      </c>
      <c r="I46" s="1">
        <f t="shared" si="12"/>
        <v>0</v>
      </c>
      <c r="J46" s="1">
        <f t="shared" si="13"/>
        <v>0</v>
      </c>
      <c r="K46">
        <f t="shared" si="14"/>
        <v>0</v>
      </c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x14ac:dyDescent="0.25">
      <c r="B47">
        <f>PI()</f>
        <v>3.1415926535897931</v>
      </c>
      <c r="C47" s="7"/>
      <c r="D47" s="7"/>
      <c r="E47" s="7"/>
      <c r="F47" s="1">
        <f t="shared" si="9"/>
        <v>0</v>
      </c>
      <c r="G47" s="1">
        <f t="shared" si="10"/>
        <v>0</v>
      </c>
      <c r="H47" s="1">
        <f t="shared" si="11"/>
        <v>0</v>
      </c>
      <c r="I47" s="1">
        <f t="shared" si="12"/>
        <v>0</v>
      </c>
      <c r="J47" s="1">
        <f t="shared" si="13"/>
        <v>0</v>
      </c>
      <c r="K47">
        <f t="shared" si="14"/>
        <v>0</v>
      </c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x14ac:dyDescent="0.25">
      <c r="B48">
        <f>PI()</f>
        <v>3.1415926535897931</v>
      </c>
      <c r="C48" s="7"/>
      <c r="D48" s="7"/>
      <c r="E48" s="7"/>
      <c r="F48" s="1">
        <f t="shared" si="9"/>
        <v>0</v>
      </c>
      <c r="G48" s="1">
        <f t="shared" si="10"/>
        <v>0</v>
      </c>
      <c r="H48" s="1">
        <f t="shared" si="11"/>
        <v>0</v>
      </c>
      <c r="I48" s="1">
        <f t="shared" si="12"/>
        <v>0</v>
      </c>
      <c r="J48" s="1">
        <f t="shared" si="13"/>
        <v>0</v>
      </c>
      <c r="K48">
        <f t="shared" si="14"/>
        <v>0</v>
      </c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2:33" x14ac:dyDescent="0.25">
      <c r="B49">
        <f>PI()</f>
        <v>3.1415926535897931</v>
      </c>
      <c r="C49" s="7"/>
      <c r="D49" s="7"/>
      <c r="E49" s="7"/>
      <c r="F49" s="1">
        <f t="shared" si="9"/>
        <v>0</v>
      </c>
      <c r="G49" s="1">
        <f t="shared" si="10"/>
        <v>0</v>
      </c>
      <c r="H49" s="1">
        <f t="shared" si="11"/>
        <v>0</v>
      </c>
      <c r="I49" s="1">
        <f t="shared" si="12"/>
        <v>0</v>
      </c>
      <c r="J49" s="1">
        <f t="shared" si="13"/>
        <v>0</v>
      </c>
      <c r="K49">
        <f t="shared" si="14"/>
        <v>0</v>
      </c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2:33" x14ac:dyDescent="0.25">
      <c r="B50">
        <f>PI()</f>
        <v>3.1415926535897931</v>
      </c>
      <c r="C50" s="7"/>
      <c r="D50" s="7"/>
      <c r="E50" s="7"/>
      <c r="F50" s="1">
        <f t="shared" si="9"/>
        <v>0</v>
      </c>
      <c r="G50" s="1">
        <f t="shared" si="10"/>
        <v>0</v>
      </c>
      <c r="H50" s="1">
        <f t="shared" si="11"/>
        <v>0</v>
      </c>
      <c r="I50" s="1">
        <f t="shared" si="12"/>
        <v>0</v>
      </c>
      <c r="J50" s="1">
        <f t="shared" si="13"/>
        <v>0</v>
      </c>
      <c r="K50">
        <f t="shared" si="14"/>
        <v>0</v>
      </c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2:33" x14ac:dyDescent="0.25">
      <c r="B51">
        <f>PI()</f>
        <v>3.1415926535897931</v>
      </c>
      <c r="C51" s="7"/>
      <c r="D51" s="7"/>
      <c r="E51" s="7"/>
      <c r="F51" s="1">
        <f t="shared" si="9"/>
        <v>0</v>
      </c>
      <c r="G51" s="1">
        <f t="shared" si="10"/>
        <v>0</v>
      </c>
      <c r="H51" s="1">
        <f t="shared" si="11"/>
        <v>0</v>
      </c>
      <c r="I51" s="1">
        <f t="shared" si="12"/>
        <v>0</v>
      </c>
      <c r="J51" s="1">
        <f t="shared" si="13"/>
        <v>0</v>
      </c>
      <c r="K51">
        <f t="shared" si="14"/>
        <v>0</v>
      </c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</sheetData>
  <mergeCells count="4">
    <mergeCell ref="B2:H2"/>
    <mergeCell ref="B15:K15"/>
    <mergeCell ref="X28:AG51"/>
    <mergeCell ref="A19:A3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D1928B0A46204AB93117B31744CFCC" ma:contentTypeVersion="16" ma:contentTypeDescription="Create a new document." ma:contentTypeScope="" ma:versionID="62ad6b9aeae851ef627e5e2e65ed1573">
  <xsd:schema xmlns:xsd="http://www.w3.org/2001/XMLSchema" xmlns:xs="http://www.w3.org/2001/XMLSchema" xmlns:p="http://schemas.microsoft.com/office/2006/metadata/properties" xmlns:ns2="26150a2a-9158-45f5-a4a1-12b939dd4280" xmlns:ns3="257e1614-89a8-454d-af08-6c65f2bae76f" targetNamespace="http://schemas.microsoft.com/office/2006/metadata/properties" ma:root="true" ma:fieldsID="3beffaf7ef07bcc8a3ae0ff340c224e4" ns2:_="" ns3:_="">
    <xsd:import namespace="26150a2a-9158-45f5-a4a1-12b939dd4280"/>
    <xsd:import namespace="257e1614-89a8-454d-af08-6c65f2bae7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150a2a-9158-45f5-a4a1-12b939dd42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91a9775-3525-4bf8-b88d-b7eef9d67d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7e1614-89a8-454d-af08-6c65f2bae7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632ec53-6985-4109-abd6-169269333437}" ma:internalName="TaxCatchAll" ma:showField="CatchAllData" ma:web="257e1614-89a8-454d-af08-6c65f2bae7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150a2a-9158-45f5-a4a1-12b939dd4280">
      <Terms xmlns="http://schemas.microsoft.com/office/infopath/2007/PartnerControls"/>
    </lcf76f155ced4ddcb4097134ff3c332f>
    <TaxCatchAll xmlns="257e1614-89a8-454d-af08-6c65f2bae76f" xsi:nil="true"/>
  </documentManagement>
</p:properties>
</file>

<file path=customXml/itemProps1.xml><?xml version="1.0" encoding="utf-8"?>
<ds:datastoreItem xmlns:ds="http://schemas.openxmlformats.org/officeDocument/2006/customXml" ds:itemID="{61333857-0C76-4AED-A1CE-9EAB534E5C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A3FF80-5C02-4B61-835D-7B3635FA45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150a2a-9158-45f5-a4a1-12b939dd4280"/>
    <ds:schemaRef ds:uri="257e1614-89a8-454d-af08-6c65f2bae7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1E9727-4F7A-4A2A-A38C-664183BABCA2}">
  <ds:schemaRefs>
    <ds:schemaRef ds:uri="http://schemas.microsoft.com/office/2006/metadata/properties"/>
    <ds:schemaRef ds:uri="http://schemas.microsoft.com/office/infopath/2007/PartnerControls"/>
    <ds:schemaRef ds:uri="26150a2a-9158-45f5-a4a1-12b939dd4280"/>
    <ds:schemaRef ds:uri="257e1614-89a8-454d-af08-6c65f2bae76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University of Oregon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 Frederick</dc:creator>
  <cp:keywords/>
  <dc:description/>
  <cp:lastModifiedBy>Rebecca Frederick</cp:lastModifiedBy>
  <cp:revision/>
  <dcterms:created xsi:type="dcterms:W3CDTF">2022-09-16T22:49:20Z</dcterms:created>
  <dcterms:modified xsi:type="dcterms:W3CDTF">2025-05-29T19:56:24Z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0x0101003DD1928B0A46204AB93117B31744CFCC</vt:lpwstr>
  </property>
</Properties>
</file>