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P Gantt Chart" sheetId="1" r:id="rId4"/>
  </sheets>
  <definedNames>
    <definedName localSheetId="0" name="Display_Week">'DP Gantt Chart'!$E$10</definedName>
    <definedName localSheetId="0" name="task_end">'DP Gantt Chart'!$F$1</definedName>
    <definedName localSheetId="0" name="Project_Start">'DP Gantt Chart'!$E$3</definedName>
    <definedName localSheetId="0" name="task_start">'DP Gantt Chart'!$E$1</definedName>
    <definedName localSheetId="0" name="task_progress">'DP Gantt Chart'!$D$1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Self Service Issued Certificate Printing Kiosk For The Barangay</t>
      </text>
    </comment>
    <comment authorId="0" ref="A12">
      <text>
        <t xml:space="preserve">Work Breakdown Structure</t>
      </text>
    </comment>
    <comment authorId="0" ref="A68">
      <text>
        <t xml:space="preserve">The next rows below are examples only. However, this is used by the previous batch.</t>
      </text>
    </comment>
  </commentList>
</comments>
</file>

<file path=xl/sharedStrings.xml><?xml version="1.0" encoding="utf-8"?>
<sst xmlns="http://schemas.openxmlformats.org/spreadsheetml/2006/main" count="209" uniqueCount="141">
  <si>
    <t>HDL Project</t>
  </si>
  <si>
    <t>Department of Engineering, CvSU-CCAT</t>
  </si>
  <si>
    <r>
      <rPr>
        <rFont val="Arial"/>
        <b/>
        <color theme="1"/>
        <sz val="14.0"/>
      </rPr>
      <t>Project Leader:</t>
    </r>
    <r>
      <rPr>
        <rFont val="Arial"/>
        <color theme="1"/>
        <sz val="14.0"/>
      </rPr>
      <t xml:space="preserve"> John Michael Nocon</t>
    </r>
  </si>
  <si>
    <t>Project Start:</t>
  </si>
  <si>
    <t>Members:</t>
  </si>
  <si>
    <t>Stephen Mckyle A. Alison</t>
  </si>
  <si>
    <t>Glaze Larzen Escobar</t>
  </si>
  <si>
    <t>Jerald Mejas</t>
  </si>
  <si>
    <t>Angelica Quidlat</t>
  </si>
  <si>
    <t>Jhondel Siriban</t>
  </si>
  <si>
    <t>Adviser: Engr. Marc Joshua Prudente</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</si>
  <si>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</si>
  <si>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</si>
  <si>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WBS</t>
  </si>
  <si>
    <t>TASK</t>
  </si>
  <si>
    <t>ASSIGNED
TO</t>
  </si>
  <si>
    <t>PROGRESS</t>
  </si>
  <si>
    <t>START</t>
  </si>
  <si>
    <t>END</t>
  </si>
  <si>
    <t>DAYS</t>
  </si>
  <si>
    <t xml:space="preserve">Do not delete this row. This row is hidden to preserve a formula that is used to highlight the curren day within the project schedule. </t>
  </si>
  <si>
    <t>Phase 1 Design Project Outline</t>
  </si>
  <si>
    <t>ALL MEMBERS</t>
  </si>
  <si>
    <t>Title conceptualization (at least 1)</t>
  </si>
  <si>
    <t>1.1.1</t>
  </si>
  <si>
    <t>&gt; Submit titles to adviser</t>
  </si>
  <si>
    <t>1.1.2</t>
  </si>
  <si>
    <t>&gt; Approve and reject title(s)</t>
  </si>
  <si>
    <t>1.1.3</t>
  </si>
  <si>
    <t>&gt; Review approved title(s)</t>
  </si>
  <si>
    <t>1.1.4</t>
  </si>
  <si>
    <t>&gt; Recommend technical critic</t>
  </si>
  <si>
    <t>Preparation of Outline Proposal</t>
  </si>
  <si>
    <t>1.2.1</t>
  </si>
  <si>
    <r>
      <rPr>
        <rFont val="Arial"/>
        <color theme="1"/>
        <sz val="11.0"/>
      </rPr>
      <t>&gt; Write [</t>
    </r>
    <r>
      <rPr>
        <rFont val="Arial"/>
        <b/>
        <color theme="1"/>
        <sz val="11.0"/>
      </rPr>
      <t>Chapter 1 - Introduction</t>
    </r>
    <r>
      <rPr>
        <rFont val="Arial"/>
        <color theme="1"/>
        <sz val="11.0"/>
      </rPr>
      <t>]</t>
    </r>
  </si>
  <si>
    <t>1.2.1.1</t>
  </si>
  <si>
    <t>&gt;&gt; Write [Objectives of the study]</t>
  </si>
  <si>
    <t>&gt;&gt; Write [Significance of the study]</t>
  </si>
  <si>
    <t>&gt;&gt; Write [Time and place of the study]</t>
  </si>
  <si>
    <t>&gt;&gt; Write [Scope and limitations]</t>
  </si>
  <si>
    <t>&gt;&gt; Write [Conceptual framework]</t>
  </si>
  <si>
    <t>1.2.2</t>
  </si>
  <si>
    <r>
      <rPr>
        <rFont val="Arial"/>
        <color theme="1"/>
        <sz val="11.0"/>
      </rPr>
      <t>&gt; Write [</t>
    </r>
    <r>
      <rPr>
        <rFont val="Arial"/>
        <b/>
        <color theme="1"/>
        <sz val="11.0"/>
      </rPr>
      <t>Chapter 2 - Review of Related Literature</t>
    </r>
    <r>
      <rPr>
        <rFont val="Arial"/>
        <color theme="1"/>
        <sz val="11.0"/>
      </rPr>
      <t>]</t>
    </r>
  </si>
  <si>
    <t>1.2.2.1</t>
  </si>
  <si>
    <t>&gt;&gt; Write [Related Literature]</t>
  </si>
  <si>
    <t>1.2.2.2</t>
  </si>
  <si>
    <t>&gt;&gt; Write [Synthesis and Justification]</t>
  </si>
  <si>
    <t>1.2.3</t>
  </si>
  <si>
    <r>
      <rPr>
        <rFont val="Arial"/>
        <color theme="1"/>
        <sz val="11.0"/>
      </rPr>
      <t>&gt; Write [</t>
    </r>
    <r>
      <rPr>
        <rFont val="Arial"/>
        <b/>
        <color theme="1"/>
        <sz val="11.0"/>
      </rPr>
      <t>Chapter 3 - Review of Related Literature</t>
    </r>
    <r>
      <rPr>
        <rFont val="Arial"/>
        <color theme="1"/>
        <sz val="11.0"/>
      </rPr>
      <t>]</t>
    </r>
  </si>
  <si>
    <t>1.2.3.1</t>
  </si>
  <si>
    <t>&gt;&gt; Write [Description of the project/technology]</t>
  </si>
  <si>
    <t>1.2.3.2</t>
  </si>
  <si>
    <t>&gt;&gt; Write [Design, fabrication, and procurement procedures]</t>
  </si>
  <si>
    <t>1.2.3.3</t>
  </si>
  <si>
    <t>&gt;&gt; Write [Principles of operation]</t>
  </si>
  <si>
    <t>1.2.3.4</t>
  </si>
  <si>
    <t>&gt;&gt; Write [Testing and Evaluation]</t>
  </si>
  <si>
    <t>1.2.3.5</t>
  </si>
  <si>
    <t>&gt;&gt; Write [Data Analysis]</t>
  </si>
  <si>
    <t>1.2.4</t>
  </si>
  <si>
    <t>Outline Proposal Review</t>
  </si>
  <si>
    <t>1.2.4.1</t>
  </si>
  <si>
    <t>&gt; Submit [Outline Proposal] to adviser &amp; critic</t>
  </si>
  <si>
    <t>1.2.4.2</t>
  </si>
  <si>
    <t>&gt; Review [Outline Proposal]</t>
  </si>
  <si>
    <t>1.2.4.3</t>
  </si>
  <si>
    <t>&gt; Modify [Outline Proposal] as recommended</t>
  </si>
  <si>
    <t>1.2.4.4</t>
  </si>
  <si>
    <t>&gt; Submit [Outline Proposal] to research coordinator</t>
  </si>
  <si>
    <t>1.2.4.5</t>
  </si>
  <si>
    <t>1.2.4.6</t>
  </si>
  <si>
    <t>1.2.5</t>
  </si>
  <si>
    <t>Outline Defense</t>
  </si>
  <si>
    <t>1.2.5.1</t>
  </si>
  <si>
    <t>&gt; Request for [Defense Schedule Slot]</t>
  </si>
  <si>
    <t>1.2.5.2</t>
  </si>
  <si>
    <t>&gt; Submit [Request for Outline Defense] w/ adviser &amp; critic signature</t>
  </si>
  <si>
    <t>1.2.5.3</t>
  </si>
  <si>
    <t>&gt; Forward the [Request letters] to signatories</t>
  </si>
  <si>
    <t>1.2.5.4</t>
  </si>
  <si>
    <t>&gt; Finalize [Defense Schedule Slot]</t>
  </si>
  <si>
    <t>1.2.5.5</t>
  </si>
  <si>
    <t>&gt; Submit [Finalized Defense Schedule] to ODI</t>
  </si>
  <si>
    <t>1.2.5.6</t>
  </si>
  <si>
    <t>&gt; Day of the Defense</t>
  </si>
  <si>
    <t>1.2.5.7</t>
  </si>
  <si>
    <t>&gt;&gt; Present and defend the [Outline Proposal]</t>
  </si>
  <si>
    <t>1.2.5.8</t>
  </si>
  <si>
    <t>&gt;&gt; Facilitate the [On-going Defense]</t>
  </si>
  <si>
    <t>1.2.5.9</t>
  </si>
  <si>
    <t>&gt;&gt; Review the proposal by tackling and recommending important points regarding the study.</t>
  </si>
  <si>
    <t>1.2.5.10</t>
  </si>
  <si>
    <t>&gt;&gt; Help students defending [Maximum of 5 chances]</t>
  </si>
  <si>
    <t>1.2.6</t>
  </si>
  <si>
    <t>Outline Approval</t>
  </si>
  <si>
    <t>1.2.6.1</t>
  </si>
  <si>
    <t>&gt; Accomplish [Recommendation and Compliance Form]</t>
  </si>
  <si>
    <t>1.2.6.2</t>
  </si>
  <si>
    <t>&gt; Check the [Recommendation and Compliance Form]</t>
  </si>
  <si>
    <t>1.2.6.3</t>
  </si>
  <si>
    <t>&gt; Review the [Recommendation and Compliance Form]</t>
  </si>
  <si>
    <t>1.2.6.4</t>
  </si>
  <si>
    <t>&gt; Modify [Recommendation and Compliance Form] as needed</t>
  </si>
  <si>
    <t>1.2.6.5</t>
  </si>
  <si>
    <t>&gt; Modify [Outline Proposal] as needed</t>
  </si>
  <si>
    <t>1.2.6.5.1</t>
  </si>
  <si>
    <t>&gt;&gt; Finalize system design (schematic, flow charts, wiring diagrams, system block diagram, algorithm, programming language)</t>
  </si>
  <si>
    <t>1.2.6.5.2</t>
  </si>
  <si>
    <t>&gt;&gt; Finalize fabrication method - [THIS IS VERY IMPORTANT]</t>
  </si>
  <si>
    <t>1.2.6.5.3</t>
  </si>
  <si>
    <t>&gt;&gt; Finalize materials procurement plan (what/when/where to buy and quantity)</t>
  </si>
  <si>
    <t>1.2.6.5.4</t>
  </si>
  <si>
    <t>&gt;&gt;  Finalize all testing and evaluation tables</t>
  </si>
  <si>
    <t>1.2.6.5.5</t>
  </si>
  <si>
    <t>&gt;&gt;  Finalize Gantt Chart</t>
  </si>
  <si>
    <t>1.2.6.6</t>
  </si>
  <si>
    <t>&gt; Submit [Outline Approval Form] to research coordinator w/ signatures of adviser and critic</t>
  </si>
  <si>
    <t>1.2.6.7</t>
  </si>
  <si>
    <t>&gt; Forward [Outline Approval Form] to signatories</t>
  </si>
  <si>
    <t>1.2.6.8</t>
  </si>
  <si>
    <t>&gt; Submit [List of Approved Outline Proposals] to ODI</t>
  </si>
  <si>
    <t>Phase 2 Fabrication</t>
  </si>
  <si>
    <t>Programming</t>
  </si>
  <si>
    <t>Testing of the program</t>
  </si>
  <si>
    <t>Debugging</t>
  </si>
  <si>
    <t>Phase 3 Testing and Evaluation</t>
  </si>
  <si>
    <t>Task 1: Unit testing</t>
  </si>
  <si>
    <t>Task 2: Integration testing</t>
  </si>
  <si>
    <t>Task 3: System testing</t>
  </si>
  <si>
    <t>Task 5: Optimization</t>
  </si>
  <si>
    <t>Phase 4 Final Documentation</t>
  </si>
  <si>
    <t>Task 1: Writing Chapter 4 (Results and Discussion)</t>
  </si>
  <si>
    <t>Task 2: Writing Chapter 5 (Summary, Conclusion and Recommendations)</t>
  </si>
  <si>
    <t>Task 3: Draft manuscript (preliminary pages, chapters 1-5, appendices)</t>
  </si>
  <si>
    <t>Task 4: Submit to adviser and technical critic for critiquing</t>
  </si>
  <si>
    <t>Task 5: Revise papers</t>
  </si>
  <si>
    <t>SPARE DAYS FOR OTHER SUBJECT EXAMINATIONS, UNIVERSITY EVENTS and OTHER MATTERS</t>
  </si>
  <si>
    <t>Documentation</t>
  </si>
  <si>
    <t>i</t>
  </si>
  <si>
    <t>This row marks the end of the Project Schedule. DO NOT enter anything in this row. 
Insert new rows ABOVE this one to continue building out your Project Schedule.</t>
  </si>
  <si>
    <t>Insert new rows ABOVE this one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</si>
</sst>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 m/d/yyyy"/>
    <numFmt numFmtId="165" formatCode="mmm\ d\,\ yyyy"/>
    <numFmt numFmtId="166" formatCode="d"/>
    <numFmt numFmtId="167" formatCode="m/d/yy"/>
  </numFmts>
  <fonts count="19">
    <font>
      <sz val="10.0"/>
      <color rgb="FF000000"/>
      <name val="Arial"/>
      <scheme val="minor"/>
    </font>
    <font>
      <b/>
      <sz val="22.0"/>
      <color rgb="FF595959"/>
      <name val="Calibri"/>
    </font>
    <font>
      <b/>
      <sz val="20.0"/>
      <color rgb="FF366092"/>
      <name val="Calibri"/>
    </font>
    <font>
      <sz val="10.0"/>
      <color theme="1"/>
      <name val="Arial"/>
    </font>
    <font>
      <b/>
      <sz val="11.0"/>
      <color rgb="FF7F7F7F"/>
      <name val="Arial"/>
    </font>
    <font>
      <sz val="14.0"/>
      <color theme="1"/>
      <name val="Arial"/>
    </font>
    <font>
      <sz val="11.0"/>
      <color theme="1"/>
      <name val="Arial"/>
    </font>
    <font>
      <sz val="10.0"/>
      <color rgb="FF7F7F7F"/>
      <name val="Arial"/>
    </font>
    <font/>
    <font>
      <b/>
      <sz val="11.0"/>
      <color theme="1"/>
      <name val="Arial"/>
    </font>
    <font>
      <sz val="11.0"/>
      <color theme="0"/>
      <name val="Arial"/>
    </font>
    <font>
      <sz val="9.0"/>
      <color theme="1"/>
      <name val="Arial"/>
    </font>
    <font>
      <b/>
      <sz val="9.0"/>
      <color theme="0"/>
      <name val="Arial"/>
    </font>
    <font>
      <sz val="8.0"/>
      <color theme="0"/>
      <name val="Arial"/>
    </font>
    <font>
      <b/>
      <sz val="11.0"/>
      <color rgb="FF000000"/>
      <name val="Arial"/>
    </font>
    <font>
      <sz val="11.0"/>
      <color rgb="FFFFFFFF"/>
      <name val="Arial"/>
    </font>
    <font>
      <sz val="11.0"/>
      <color rgb="FF000000"/>
      <name val="Arial"/>
    </font>
    <font>
      <sz val="11.0"/>
      <color rgb="FF0070C0"/>
      <name val="Arial"/>
    </font>
    <font>
      <i/>
      <sz val="9.0"/>
      <color theme="1"/>
      <name val="Arial"/>
    </font>
  </fonts>
  <fills count="15">
    <fill>
      <patternFill patternType="none"/>
    </fill>
    <fill>
      <patternFill patternType="lightGray"/>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11A9CC"/>
        <bgColor rgb="FF11A9CC"/>
      </patternFill>
    </fill>
    <fill>
      <patternFill patternType="solid">
        <fgColor rgb="FFDBE5F1"/>
        <bgColor rgb="FFDBE5F1"/>
      </patternFill>
    </fill>
    <fill>
      <patternFill patternType="solid">
        <fgColor rgb="FFE5B8B7"/>
        <bgColor rgb="FFE5B8B7"/>
      </patternFill>
    </fill>
    <fill>
      <patternFill patternType="solid">
        <fgColor rgb="FF92D050"/>
        <bgColor rgb="FF92D050"/>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F2F2F2"/>
        <bgColor rgb="FFF2F2F2"/>
      </patternFill>
    </fill>
  </fills>
  <borders count="17">
    <border/>
    <border>
      <right style="thin">
        <color rgb="FFA5A5A5"/>
      </right>
    </border>
    <border>
      <left style="thin">
        <color rgb="FFA5A5A5"/>
      </left>
      <top style="thin">
        <color rgb="FFA5A5A5"/>
      </top>
      <bottom style="thin">
        <color rgb="FFA5A5A5"/>
      </bottom>
    </border>
    <border>
      <right style="thin">
        <color rgb="FFA5A5A5"/>
      </right>
      <top style="thin">
        <color rgb="FFA5A5A5"/>
      </top>
      <bottom style="thin">
        <color rgb="FFA5A5A5"/>
      </bottom>
    </border>
    <border>
      <top style="thin">
        <color rgb="FFA5A5A5"/>
      </top>
    </border>
    <border>
      <bottom style="thin">
        <color rgb="FFA5A5A5"/>
      </bottom>
    </border>
    <border>
      <left style="thin">
        <color rgb="FFA5A5A5"/>
      </left>
      <right style="thin">
        <color rgb="FFA5A5A5"/>
      </right>
      <top style="thin">
        <color rgb="FFA5A5A5"/>
      </top>
      <bottom style="thin">
        <color rgb="FFA5A5A5"/>
      </bottom>
    </border>
    <border>
      <left style="thin">
        <color rgb="FFA5A5A5"/>
      </left>
    </border>
    <border>
      <left style="thin">
        <color rgb="FFA5A5A5"/>
      </left>
      <top style="thin">
        <color rgb="FFA5A5A5"/>
      </top>
      <bottom/>
    </border>
    <border>
      <top style="thin">
        <color rgb="FFA5A5A5"/>
      </top>
      <bottom/>
    </border>
    <border>
      <right style="thin">
        <color rgb="FFA5A5A5"/>
      </right>
      <top style="thin">
        <color rgb="FFA5A5A5"/>
      </top>
      <bottom/>
    </border>
    <border>
      <left style="thin">
        <color rgb="FFA5A5A5"/>
      </left>
      <right/>
      <top/>
      <bottom/>
    </border>
    <border>
      <left/>
      <right/>
      <top style="thin">
        <color rgb="FFA5A5A5"/>
      </top>
      <bottom/>
    </border>
    <border>
      <left style="thin">
        <color rgb="FFA5A5A5"/>
      </left>
      <right style="thin">
        <color rgb="FFA5A5A5"/>
      </right>
      <top/>
      <bottom style="medium">
        <color rgb="FFD8D8D8"/>
      </bottom>
    </border>
    <border>
      <left style="thin">
        <color rgb="FFD8D8D8"/>
      </left>
      <right style="thin">
        <color rgb="FFD8D8D8"/>
      </right>
      <top style="medium">
        <color rgb="FFD8D8D8"/>
      </top>
      <bottom style="medium">
        <color rgb="FFD8D8D8"/>
      </bottom>
    </border>
    <border>
      <left/>
      <right/>
      <top style="medium">
        <color rgb="FFD8D8D8"/>
      </top>
      <bottom style="medium">
        <color rgb="FFD8D8D8"/>
      </bottom>
    </border>
    <border>
      <top style="medium">
        <color rgb="FFD8D8D8"/>
      </top>
      <bottom style="medium">
        <color rgb="FFD8D8D8"/>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3" numFmtId="0" xfId="0" applyFont="1"/>
    <xf borderId="0" fillId="0" fontId="3" numFmtId="0" xfId="0" applyAlignment="1" applyFont="1">
      <alignment horizontal="center"/>
    </xf>
    <xf borderId="0" fillId="0" fontId="3" numFmtId="0" xfId="0" applyAlignment="1" applyFont="1">
      <alignment horizontal="center" vertical="center"/>
    </xf>
    <xf borderId="0" fillId="0" fontId="4" numFmtId="0" xfId="0" applyFont="1"/>
    <xf borderId="0" fillId="0" fontId="5" numFmtId="0" xfId="0" applyAlignment="1" applyFont="1">
      <alignment vertical="top"/>
    </xf>
    <xf borderId="0" fillId="0" fontId="6" numFmtId="0" xfId="0" applyAlignment="1" applyFont="1">
      <alignment horizontal="center"/>
    </xf>
    <xf borderId="0" fillId="0" fontId="7" numFmtId="0" xfId="0" applyAlignment="1" applyFont="1">
      <alignment vertical="top"/>
    </xf>
    <xf borderId="0" fillId="0" fontId="5" numFmtId="0" xfId="0" applyAlignment="1" applyFont="1">
      <alignment readingOrder="0" shrinkToFit="0" vertical="top" wrapText="1"/>
    </xf>
    <xf borderId="0" fillId="0" fontId="6" numFmtId="0" xfId="0" applyAlignment="1" applyFont="1">
      <alignment horizontal="right"/>
    </xf>
    <xf borderId="1" fillId="0" fontId="8" numFmtId="0" xfId="0" applyBorder="1" applyFont="1"/>
    <xf borderId="2" fillId="0" fontId="6" numFmtId="164" xfId="0" applyAlignment="1" applyBorder="1" applyFont="1" applyNumberFormat="1">
      <alignment horizontal="center" readingOrder="0" vertical="center"/>
    </xf>
    <xf borderId="3" fillId="0" fontId="8" numFmtId="0" xfId="0" applyBorder="1" applyFont="1"/>
    <xf borderId="0" fillId="0" fontId="9" numFmtId="0" xfId="0" applyAlignment="1" applyFont="1">
      <alignment shrinkToFit="0" vertical="top" wrapText="1"/>
    </xf>
    <xf borderId="4" fillId="0" fontId="6" numFmtId="164" xfId="0" applyAlignment="1" applyBorder="1" applyFont="1" applyNumberFormat="1">
      <alignment horizontal="center" vertical="center"/>
    </xf>
    <xf borderId="0" fillId="0" fontId="6" numFmtId="0" xfId="0" applyAlignment="1" applyFont="1">
      <alignment readingOrder="0" shrinkToFit="0" vertical="top" wrapText="1"/>
    </xf>
    <xf borderId="0" fillId="0" fontId="6" numFmtId="164" xfId="0" applyAlignment="1" applyFont="1" applyNumberFormat="1">
      <alignment horizontal="center" vertical="center"/>
    </xf>
    <xf borderId="5" fillId="0" fontId="6" numFmtId="164" xfId="0" applyAlignment="1" applyBorder="1" applyFont="1" applyNumberFormat="1">
      <alignment horizontal="center" vertical="center"/>
    </xf>
    <xf borderId="0" fillId="0" fontId="6" numFmtId="0" xfId="0" applyAlignment="1" applyFont="1">
      <alignment readingOrder="0" shrinkToFit="0" wrapText="1"/>
    </xf>
    <xf borderId="6" fillId="0" fontId="6" numFmtId="0" xfId="0" applyAlignment="1" applyBorder="1" applyFont="1">
      <alignment horizontal="center" vertical="center"/>
    </xf>
    <xf borderId="7" fillId="0" fontId="6" numFmtId="0" xfId="0" applyBorder="1" applyFont="1"/>
    <xf borderId="8" fillId="2" fontId="6" numFmtId="165" xfId="0" applyAlignment="1" applyBorder="1" applyFill="1" applyFont="1" applyNumberFormat="1">
      <alignment horizontal="left" readingOrder="0" shrinkToFit="0" vertical="center" wrapText="1"/>
    </xf>
    <xf borderId="9" fillId="0" fontId="8" numFmtId="0" xfId="0" applyBorder="1" applyFont="1"/>
    <xf borderId="10" fillId="0" fontId="8" numFmtId="0" xfId="0" applyBorder="1" applyFont="1"/>
    <xf borderId="0" fillId="0" fontId="10" numFmtId="0" xfId="0" applyAlignment="1" applyFont="1">
      <alignment shrinkToFit="0" wrapText="1"/>
    </xf>
    <xf borderId="5" fillId="0" fontId="6" numFmtId="0" xfId="0" applyBorder="1" applyFont="1"/>
    <xf borderId="5" fillId="0" fontId="8" numFmtId="0" xfId="0" applyBorder="1" applyFont="1"/>
    <xf borderId="11" fillId="2" fontId="11" numFmtId="166" xfId="0" applyAlignment="1" applyBorder="1" applyFont="1" applyNumberFormat="1">
      <alignment horizontal="center" readingOrder="0" vertical="center"/>
    </xf>
    <xf borderId="12" fillId="3" fontId="12" numFmtId="0" xfId="0" applyAlignment="1" applyBorder="1" applyFill="1" applyFont="1">
      <alignment horizontal="left" vertical="center"/>
    </xf>
    <xf borderId="12" fillId="3" fontId="12" numFmtId="0" xfId="0" applyAlignment="1" applyBorder="1" applyFont="1">
      <alignment horizontal="center" shrinkToFit="0" vertical="center" wrapText="1"/>
    </xf>
    <xf borderId="13" fillId="3" fontId="13" numFmtId="0" xfId="0" applyAlignment="1" applyBorder="1" applyFont="1">
      <alignment horizontal="center" shrinkToFit="1" vertical="center" wrapText="0"/>
    </xf>
    <xf borderId="0" fillId="0" fontId="10" numFmtId="0" xfId="0" applyFont="1"/>
    <xf borderId="0" fillId="0" fontId="6" numFmtId="0" xfId="0" applyAlignment="1" applyFont="1">
      <alignment shrinkToFit="0" wrapText="1"/>
    </xf>
    <xf borderId="14" fillId="0" fontId="6" numFmtId="0" xfId="0" applyAlignment="1" applyBorder="1" applyFont="1">
      <alignment vertical="center"/>
    </xf>
    <xf borderId="15" fillId="4" fontId="9" numFmtId="0" xfId="0" applyAlignment="1" applyBorder="1" applyFill="1" applyFont="1">
      <alignment horizontal="left" vertical="center"/>
    </xf>
    <xf borderId="15" fillId="4" fontId="6" numFmtId="0" xfId="0" applyAlignment="1" applyBorder="1" applyFont="1">
      <alignment horizontal="center" readingOrder="0" vertical="center"/>
    </xf>
    <xf borderId="15" fillId="4" fontId="9" numFmtId="9" xfId="0" applyAlignment="1" applyBorder="1" applyFont="1" applyNumberFormat="1">
      <alignment horizontal="center" vertical="center"/>
    </xf>
    <xf borderId="15" fillId="4" fontId="9" numFmtId="167" xfId="0" applyAlignment="1" applyBorder="1" applyFont="1" applyNumberFormat="1">
      <alignment horizontal="center" readingOrder="0" vertical="center"/>
    </xf>
    <xf borderId="16" fillId="0" fontId="9" numFmtId="0" xfId="0" applyAlignment="1" applyBorder="1" applyFont="1">
      <alignment horizontal="center" vertical="center"/>
    </xf>
    <xf borderId="16" fillId="0" fontId="14" numFmtId="0" xfId="0" applyAlignment="1" applyBorder="1" applyFont="1">
      <alignment horizontal="center" vertical="center"/>
    </xf>
    <xf borderId="14" fillId="0" fontId="15" numFmtId="0" xfId="0" applyAlignment="1" applyBorder="1" applyFont="1">
      <alignment vertical="center"/>
    </xf>
    <xf borderId="15" fillId="5" fontId="9" numFmtId="0" xfId="0" applyAlignment="1" applyBorder="1" applyFill="1" applyFont="1">
      <alignment horizontal="left" shrinkToFit="0" vertical="center" wrapText="1"/>
    </xf>
    <xf borderId="15" fillId="5" fontId="9" numFmtId="9" xfId="0" applyAlignment="1" applyBorder="1" applyFont="1" applyNumberFormat="1">
      <alignment horizontal="center" vertical="center"/>
    </xf>
    <xf borderId="15" fillId="5" fontId="9" numFmtId="167" xfId="0" applyAlignment="1" applyBorder="1" applyFont="1" applyNumberFormat="1">
      <alignment horizontal="center" vertical="center"/>
    </xf>
    <xf borderId="15" fillId="6" fontId="6" numFmtId="0" xfId="0" applyAlignment="1" applyBorder="1" applyFill="1" applyFont="1">
      <alignment horizontal="left" shrinkToFit="0" vertical="center" wrapText="1"/>
    </xf>
    <xf borderId="15" fillId="6" fontId="6" numFmtId="9" xfId="0" applyAlignment="1" applyBorder="1" applyFont="1" applyNumberFormat="1">
      <alignment horizontal="center" vertical="center"/>
    </xf>
    <xf borderId="15" fillId="6" fontId="6" numFmtId="167" xfId="0" applyAlignment="1" applyBorder="1" applyFont="1" applyNumberFormat="1">
      <alignment horizontal="center" vertical="center"/>
    </xf>
    <xf borderId="16" fillId="0" fontId="6" numFmtId="0" xfId="0" applyAlignment="1" applyBorder="1" applyFont="1">
      <alignment horizontal="center" vertical="center"/>
    </xf>
    <xf borderId="16" fillId="0" fontId="16" numFmtId="0" xfId="0" applyAlignment="1" applyBorder="1" applyFont="1">
      <alignment horizontal="center" vertical="center"/>
    </xf>
    <xf borderId="15" fillId="6" fontId="6" numFmtId="167" xfId="0" applyAlignment="1" applyBorder="1" applyFont="1" applyNumberFormat="1">
      <alignment horizontal="center"/>
    </xf>
    <xf borderId="15" fillId="7" fontId="9" numFmtId="0" xfId="0" applyAlignment="1" applyBorder="1" applyFill="1" applyFont="1">
      <alignment horizontal="left" vertical="center"/>
    </xf>
    <xf borderId="15" fillId="7" fontId="6" numFmtId="9" xfId="0" applyAlignment="1" applyBorder="1" applyFont="1" applyNumberFormat="1">
      <alignment horizontal="center" readingOrder="0" vertical="center"/>
    </xf>
    <xf borderId="15" fillId="7" fontId="6" numFmtId="167" xfId="0" applyAlignment="1" applyBorder="1" applyFont="1" applyNumberFormat="1">
      <alignment horizontal="center" readingOrder="0" vertical="center"/>
    </xf>
    <xf borderId="14" fillId="8" fontId="15" numFmtId="0" xfId="0" applyAlignment="1" applyBorder="1" applyFill="1" applyFont="1">
      <alignment vertical="center"/>
    </xf>
    <xf borderId="15" fillId="9" fontId="6" numFmtId="0" xfId="0" applyAlignment="1" applyBorder="1" applyFill="1" applyFont="1">
      <alignment horizontal="left" vertical="center"/>
    </xf>
    <xf borderId="15" fillId="9" fontId="6" numFmtId="0" xfId="0" applyAlignment="1" applyBorder="1" applyFont="1">
      <alignment horizontal="left" readingOrder="0" vertical="center"/>
    </xf>
    <xf borderId="15" fillId="9" fontId="6" numFmtId="9" xfId="0" applyAlignment="1" applyBorder="1" applyFont="1" applyNumberFormat="1">
      <alignment horizontal="center" readingOrder="0" vertical="center"/>
    </xf>
    <xf borderId="15" fillId="9" fontId="6" numFmtId="167" xfId="0" applyAlignment="1" applyBorder="1" applyFont="1" applyNumberFormat="1">
      <alignment horizontal="center" readingOrder="0" vertical="center"/>
    </xf>
    <xf borderId="15" fillId="10" fontId="9" numFmtId="0" xfId="0" applyAlignment="1" applyBorder="1" applyFill="1" applyFont="1">
      <alignment horizontal="left" vertical="center"/>
    </xf>
    <xf borderId="15" fillId="10" fontId="6" numFmtId="167" xfId="0" applyAlignment="1" applyBorder="1" applyFont="1" applyNumberFormat="1">
      <alignment horizontal="center" readingOrder="0" vertical="center"/>
    </xf>
    <xf borderId="15" fillId="11" fontId="6" numFmtId="0" xfId="0" applyAlignment="1" applyBorder="1" applyFill="1" applyFont="1">
      <alignment horizontal="left" vertical="center"/>
    </xf>
    <xf borderId="15" fillId="11" fontId="6" numFmtId="167" xfId="0" applyAlignment="1" applyBorder="1" applyFont="1" applyNumberFormat="1">
      <alignment horizontal="center" readingOrder="0" vertical="center"/>
    </xf>
    <xf borderId="15" fillId="12" fontId="9" numFmtId="0" xfId="0" applyAlignment="1" applyBorder="1" applyFill="1" applyFont="1">
      <alignment horizontal="left" vertical="center"/>
    </xf>
    <xf borderId="15" fillId="12" fontId="9" numFmtId="0" xfId="0" applyAlignment="1" applyBorder="1" applyFont="1">
      <alignment horizontal="left" readingOrder="0" vertical="center"/>
    </xf>
    <xf borderId="15" fillId="12" fontId="6" numFmtId="0" xfId="0" applyAlignment="1" applyBorder="1" applyFont="1">
      <alignment horizontal="center" vertical="center"/>
    </xf>
    <xf borderId="15" fillId="12" fontId="6" numFmtId="9" xfId="0" applyAlignment="1" applyBorder="1" applyFont="1" applyNumberFormat="1">
      <alignment horizontal="center" vertical="center"/>
    </xf>
    <xf borderId="15" fillId="12" fontId="6" numFmtId="167" xfId="0" applyAlignment="1" applyBorder="1" applyFont="1" applyNumberFormat="1">
      <alignment horizontal="center" readingOrder="0" vertical="center"/>
    </xf>
    <xf borderId="15" fillId="13" fontId="6" numFmtId="0" xfId="0" applyAlignment="1" applyBorder="1" applyFill="1" applyFont="1">
      <alignment horizontal="left" vertical="center"/>
    </xf>
    <xf borderId="15" fillId="13" fontId="6" numFmtId="0" xfId="0" applyAlignment="1" applyBorder="1" applyFont="1">
      <alignment horizontal="center" vertical="center"/>
    </xf>
    <xf borderId="15" fillId="13" fontId="6" numFmtId="9" xfId="0" applyAlignment="1" applyBorder="1" applyFont="1" applyNumberFormat="1">
      <alignment horizontal="center" vertical="center"/>
    </xf>
    <xf borderId="15" fillId="13" fontId="6" numFmtId="167" xfId="0" applyAlignment="1" applyBorder="1" applyFont="1" applyNumberFormat="1">
      <alignment horizontal="center" vertical="center"/>
    </xf>
    <xf borderId="15" fillId="13" fontId="6" numFmtId="0" xfId="0" applyAlignment="1" applyBorder="1" applyFont="1">
      <alignment horizontal="left" shrinkToFit="0" vertical="center" wrapText="1"/>
    </xf>
    <xf borderId="15" fillId="13" fontId="17" numFmtId="0" xfId="0" applyAlignment="1" applyBorder="1" applyFont="1">
      <alignment horizontal="left" vertical="center"/>
    </xf>
    <xf borderId="15" fillId="13" fontId="6" numFmtId="0" xfId="0" applyAlignment="1" applyBorder="1" applyFont="1">
      <alignment horizontal="left" readingOrder="0" vertical="center"/>
    </xf>
    <xf borderId="15" fillId="13" fontId="6" numFmtId="9" xfId="0" applyAlignment="1" applyBorder="1" applyFont="1" applyNumberFormat="1">
      <alignment horizontal="center" readingOrder="0" vertical="center"/>
    </xf>
    <xf borderId="15" fillId="13" fontId="6" numFmtId="167" xfId="0" applyAlignment="1" applyBorder="1" applyFont="1" applyNumberFormat="1">
      <alignment horizontal="center" readingOrder="0" vertical="center"/>
    </xf>
    <xf borderId="16" fillId="0" fontId="6" numFmtId="0" xfId="0" applyAlignment="1" applyBorder="1" applyFont="1">
      <alignment horizontal="left" vertical="center"/>
    </xf>
    <xf borderId="16" fillId="0" fontId="6" numFmtId="9" xfId="0" applyAlignment="1" applyBorder="1" applyFont="1" applyNumberFormat="1">
      <alignment horizontal="center" vertical="center"/>
    </xf>
    <xf borderId="16" fillId="0" fontId="6" numFmtId="167" xfId="0" applyAlignment="1" applyBorder="1" applyFont="1" applyNumberFormat="1">
      <alignment horizontal="center" vertical="center"/>
    </xf>
    <xf borderId="15" fillId="14" fontId="18" numFmtId="0" xfId="0" applyAlignment="1" applyBorder="1" applyFill="1" applyFont="1">
      <alignment horizontal="left" vertical="center"/>
    </xf>
    <xf borderId="15" fillId="14" fontId="18" numFmtId="0" xfId="0" applyAlignment="1" applyBorder="1" applyFont="1">
      <alignment horizontal="center" vertical="center"/>
    </xf>
    <xf borderId="15" fillId="14" fontId="6" numFmtId="9" xfId="0" applyAlignment="1" applyBorder="1" applyFont="1" applyNumberFormat="1">
      <alignment horizontal="center" vertical="center"/>
    </xf>
    <xf borderId="15" fillId="14" fontId="7" numFmtId="167" xfId="0" applyAlignment="1" applyBorder="1" applyFont="1" applyNumberFormat="1">
      <alignment horizontal="left" vertical="center"/>
    </xf>
    <xf borderId="15" fillId="14" fontId="6" numFmtId="167" xfId="0" applyAlignment="1" applyBorder="1" applyFont="1" applyNumberFormat="1">
      <alignment horizontal="center" vertical="center"/>
    </xf>
    <xf borderId="15" fillId="14" fontId="6" numFmtId="0" xfId="0" applyAlignment="1" applyBorder="1" applyFont="1">
      <alignment horizontal="center" vertical="center"/>
    </xf>
    <xf borderId="14" fillId="14" fontId="6" numFmtId="0" xfId="0" applyAlignment="1" applyBorder="1" applyFont="1">
      <alignment vertical="center"/>
    </xf>
    <xf borderId="0" fillId="0" fontId="6" numFmtId="0" xfId="0" applyAlignment="1" applyFont="1">
      <alignment horizontal="right" vertical="center"/>
    </xf>
    <xf borderId="0" fillId="0" fontId="10" numFmtId="0" xfId="0" applyAlignment="1" applyFont="1">
      <alignment horizontal="center"/>
    </xf>
    <xf borderId="0" fillId="0" fontId="7" numFmtId="0" xfId="0" applyFont="1"/>
  </cellXfs>
  <cellStyles count="1">
    <cellStyle xfId="0" name="Normal" builtinId="0"/>
  </cellStyles>
  <dxfs count="3">
    <dxf>
      <font/>
      <fill>
        <patternFill patternType="none"/>
      </fill>
      <border>
        <left style="thin">
          <color rgb="FFC00000"/>
        </left>
        <right style="thin">
          <color rgb="FFC00000"/>
        </right>
      </border>
    </dxf>
    <dxf>
      <font>
        <color rgb="FF92D050"/>
      </font>
      <fill>
        <patternFill patternType="solid">
          <fgColor rgb="FF92D050"/>
          <bgColor rgb="FF92D050"/>
        </patternFill>
      </fill>
      <border/>
    </dxf>
    <dxf>
      <font>
        <color rgb="FFD9D9D9"/>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showGridLines="0" workbookViewId="0"/>
  </sheetViews>
  <sheetFormatPr customHeight="1" defaultColWidth="12.63" defaultRowHeight="15.0"/>
  <cols>
    <col customWidth="1" min="1" max="1" width="9.13"/>
    <col customWidth="1" min="2" max="2" width="47.75"/>
    <col customWidth="1" min="3" max="3" width="14.88"/>
    <col customWidth="1" min="4" max="4" width="9.38"/>
    <col customWidth="1" min="5" max="6" width="9.13"/>
    <col customWidth="1" min="7" max="7" width="2.38"/>
    <col customWidth="1" min="8" max="8" width="5.38"/>
    <col customWidth="1" min="9" max="57" width="2.25"/>
  </cols>
  <sheetData>
    <row r="1" ht="30.0" customHeight="1">
      <c r="A1" s="1" t="s">
        <v>0</v>
      </c>
      <c r="C1" s="2"/>
      <c r="D1" s="3"/>
      <c r="E1" s="4"/>
      <c r="F1" s="5"/>
      <c r="H1" s="3"/>
      <c r="I1" s="6"/>
    </row>
    <row r="2" ht="30.0" customHeight="1">
      <c r="A2" s="7" t="s">
        <v>1</v>
      </c>
      <c r="E2" s="8"/>
      <c r="I2" s="9"/>
    </row>
    <row r="3" ht="21.0" customHeight="1">
      <c r="A3" s="10" t="s">
        <v>2</v>
      </c>
      <c r="C3" s="11" t="s">
        <v>3</v>
      </c>
      <c r="D3" s="12"/>
      <c r="E3" s="13">
        <v>44896.0</v>
      </c>
      <c r="F3" s="14"/>
    </row>
    <row r="4" ht="15.75" customHeight="1">
      <c r="A4" s="15" t="s">
        <v>4</v>
      </c>
      <c r="C4" s="11"/>
      <c r="D4" s="11"/>
      <c r="E4" s="16"/>
      <c r="F4" s="16"/>
    </row>
    <row r="5" ht="15.75" customHeight="1">
      <c r="A5" s="17" t="s">
        <v>5</v>
      </c>
      <c r="C5" s="11"/>
      <c r="D5" s="11"/>
      <c r="E5" s="18"/>
      <c r="F5" s="18"/>
    </row>
    <row r="6" ht="15.75" customHeight="1">
      <c r="A6" s="17" t="s">
        <v>6</v>
      </c>
      <c r="C6" s="11"/>
      <c r="D6" s="11"/>
      <c r="E6" s="18"/>
      <c r="F6" s="18"/>
    </row>
    <row r="7" ht="15.75" customHeight="1">
      <c r="A7" s="17" t="s">
        <v>7</v>
      </c>
      <c r="C7" s="11"/>
      <c r="D7" s="11"/>
      <c r="E7" s="18"/>
      <c r="F7" s="18"/>
    </row>
    <row r="8" ht="15.75" customHeight="1">
      <c r="A8" s="17" t="s">
        <v>8</v>
      </c>
      <c r="C8" s="11"/>
      <c r="D8" s="11"/>
      <c r="E8" s="19"/>
      <c r="F8" s="18"/>
    </row>
    <row r="9" ht="15.75" customHeight="1">
      <c r="A9" s="17" t="s">
        <v>9</v>
      </c>
      <c r="C9" s="11"/>
      <c r="D9" s="11"/>
      <c r="E9" s="19"/>
      <c r="F9" s="18"/>
    </row>
    <row r="10" ht="30.0" customHeight="1">
      <c r="A10" s="20" t="s">
        <v>10</v>
      </c>
      <c r="C10" s="11" t="s">
        <v>11</v>
      </c>
      <c r="D10" s="12"/>
      <c r="E10" s="21">
        <v>1.0</v>
      </c>
      <c r="F10" s="22"/>
      <c r="I10" s="23">
        <v>44896.0</v>
      </c>
      <c r="J10" s="24"/>
      <c r="K10" s="24"/>
      <c r="L10" s="24"/>
      <c r="M10" s="24"/>
      <c r="N10" s="24"/>
      <c r="O10" s="25"/>
      <c r="P10" s="23">
        <v>44903.0</v>
      </c>
      <c r="Q10" s="24"/>
      <c r="R10" s="24"/>
      <c r="S10" s="24"/>
      <c r="T10" s="24"/>
      <c r="U10" s="24"/>
      <c r="V10" s="25"/>
      <c r="W10" s="23">
        <v>44910.0</v>
      </c>
      <c r="X10" s="24"/>
      <c r="Y10" s="24"/>
      <c r="Z10" s="24"/>
      <c r="AA10" s="24"/>
      <c r="AB10" s="24"/>
      <c r="AC10" s="25"/>
      <c r="AD10" s="23">
        <v>44917.0</v>
      </c>
      <c r="AE10" s="24"/>
      <c r="AF10" s="24"/>
      <c r="AG10" s="24"/>
      <c r="AH10" s="24"/>
      <c r="AI10" s="24"/>
      <c r="AJ10" s="25"/>
      <c r="AK10" s="23">
        <v>44924.0</v>
      </c>
      <c r="AL10" s="24"/>
      <c r="AM10" s="24"/>
      <c r="AN10" s="24"/>
      <c r="AO10" s="24"/>
      <c r="AP10" s="24"/>
      <c r="AQ10" s="25"/>
      <c r="AR10" s="23">
        <v>44931.0</v>
      </c>
      <c r="AS10" s="24"/>
      <c r="AT10" s="24"/>
      <c r="AU10" s="24"/>
      <c r="AV10" s="24"/>
      <c r="AW10" s="24"/>
      <c r="AX10" s="25"/>
      <c r="AY10" s="23">
        <v>44938.0</v>
      </c>
      <c r="AZ10" s="24"/>
      <c r="BA10" s="24"/>
      <c r="BB10" s="24"/>
      <c r="BC10" s="24"/>
      <c r="BD10" s="24"/>
      <c r="BE10" s="25"/>
    </row>
    <row r="11" ht="15.0" customHeight="1">
      <c r="A11" s="26" t="s">
        <v>12</v>
      </c>
      <c r="B11" s="27"/>
      <c r="C11" s="28"/>
      <c r="D11" s="28"/>
      <c r="E11" s="28"/>
      <c r="F11" s="28"/>
      <c r="G11" s="28"/>
      <c r="I11" s="29">
        <v>44896.0</v>
      </c>
      <c r="J11" s="29">
        <v>44897.0</v>
      </c>
      <c r="K11" s="29">
        <v>44898.0</v>
      </c>
      <c r="L11" s="29">
        <v>44899.0</v>
      </c>
      <c r="M11" s="29">
        <v>44900.0</v>
      </c>
      <c r="N11" s="29">
        <v>44901.0</v>
      </c>
      <c r="O11" s="29">
        <v>44902.0</v>
      </c>
      <c r="P11" s="29">
        <v>44903.0</v>
      </c>
      <c r="Q11" s="29">
        <v>44904.0</v>
      </c>
      <c r="R11" s="29">
        <v>44905.0</v>
      </c>
      <c r="S11" s="29">
        <v>44906.0</v>
      </c>
      <c r="T11" s="29">
        <v>44907.0</v>
      </c>
      <c r="U11" s="29">
        <v>44908.0</v>
      </c>
      <c r="V11" s="29">
        <v>44909.0</v>
      </c>
      <c r="W11" s="29">
        <v>44910.0</v>
      </c>
      <c r="X11" s="29">
        <v>44911.0</v>
      </c>
      <c r="Y11" s="29">
        <v>44912.0</v>
      </c>
      <c r="Z11" s="29">
        <v>44913.0</v>
      </c>
      <c r="AA11" s="29">
        <v>44914.0</v>
      </c>
      <c r="AB11" s="29">
        <v>44915.0</v>
      </c>
      <c r="AC11" s="29">
        <v>44916.0</v>
      </c>
      <c r="AD11" s="29">
        <v>44917.0</v>
      </c>
      <c r="AE11" s="29">
        <v>44918.0</v>
      </c>
      <c r="AF11" s="29">
        <v>44919.0</v>
      </c>
      <c r="AG11" s="29">
        <v>44920.0</v>
      </c>
      <c r="AH11" s="29">
        <v>44921.0</v>
      </c>
      <c r="AI11" s="29">
        <v>44922.0</v>
      </c>
      <c r="AJ11" s="29">
        <v>44923.0</v>
      </c>
      <c r="AK11" s="29">
        <v>44924.0</v>
      </c>
      <c r="AL11" s="29">
        <v>44925.0</v>
      </c>
      <c r="AM11" s="29">
        <v>44926.0</v>
      </c>
      <c r="AN11" s="29">
        <v>44927.0</v>
      </c>
      <c r="AO11" s="29">
        <v>44928.0</v>
      </c>
      <c r="AP11" s="29">
        <v>44929.0</v>
      </c>
      <c r="AQ11" s="29">
        <v>44930.0</v>
      </c>
      <c r="AR11" s="29">
        <v>44931.0</v>
      </c>
      <c r="AS11" s="29">
        <v>44932.0</v>
      </c>
      <c r="AT11" s="29">
        <v>44933.0</v>
      </c>
      <c r="AU11" s="29">
        <v>44934.0</v>
      </c>
      <c r="AV11" s="29">
        <v>44935.0</v>
      </c>
      <c r="AW11" s="29">
        <v>44936.0</v>
      </c>
      <c r="AX11" s="29">
        <v>44937.0</v>
      </c>
      <c r="AY11" s="29">
        <v>44938.0</v>
      </c>
      <c r="AZ11" s="29">
        <v>44939.0</v>
      </c>
      <c r="BA11" s="29">
        <v>44940.0</v>
      </c>
      <c r="BB11" s="29">
        <v>44941.0</v>
      </c>
      <c r="BC11" s="29">
        <v>44942.0</v>
      </c>
      <c r="BD11" s="29">
        <v>44943.0</v>
      </c>
      <c r="BE11" s="29">
        <v>44944.0</v>
      </c>
    </row>
    <row r="12" ht="30.0" customHeight="1">
      <c r="A12" s="30" t="s">
        <v>13</v>
      </c>
      <c r="B12" s="30" t="s">
        <v>14</v>
      </c>
      <c r="C12" s="31" t="s">
        <v>15</v>
      </c>
      <c r="D12" s="31" t="s">
        <v>16</v>
      </c>
      <c r="E12" s="31" t="s">
        <v>17</v>
      </c>
      <c r="F12" s="31" t="s">
        <v>18</v>
      </c>
      <c r="G12" s="31"/>
      <c r="H12" s="31" t="s">
        <v>19</v>
      </c>
      <c r="I12" s="32" t="str">
        <f t="shared" ref="I12:BE12" si="1">LEFT(TEXT(I11,"ddd"),1)</f>
        <v>T</v>
      </c>
      <c r="J12" s="32" t="str">
        <f t="shared" si="1"/>
        <v>F</v>
      </c>
      <c r="K12" s="32" t="str">
        <f t="shared" si="1"/>
        <v>S</v>
      </c>
      <c r="L12" s="32" t="str">
        <f t="shared" si="1"/>
        <v>S</v>
      </c>
      <c r="M12" s="32" t="str">
        <f t="shared" si="1"/>
        <v>M</v>
      </c>
      <c r="N12" s="32" t="str">
        <f t="shared" si="1"/>
        <v>T</v>
      </c>
      <c r="O12" s="32" t="str">
        <f t="shared" si="1"/>
        <v>W</v>
      </c>
      <c r="P12" s="32" t="str">
        <f t="shared" si="1"/>
        <v>T</v>
      </c>
      <c r="Q12" s="32" t="str">
        <f t="shared" si="1"/>
        <v>F</v>
      </c>
      <c r="R12" s="32" t="str">
        <f t="shared" si="1"/>
        <v>S</v>
      </c>
      <c r="S12" s="32" t="str">
        <f t="shared" si="1"/>
        <v>S</v>
      </c>
      <c r="T12" s="32" t="str">
        <f t="shared" si="1"/>
        <v>M</v>
      </c>
      <c r="U12" s="32" t="str">
        <f t="shared" si="1"/>
        <v>T</v>
      </c>
      <c r="V12" s="32" t="str">
        <f t="shared" si="1"/>
        <v>W</v>
      </c>
      <c r="W12" s="32" t="str">
        <f t="shared" si="1"/>
        <v>T</v>
      </c>
      <c r="X12" s="32" t="str">
        <f t="shared" si="1"/>
        <v>F</v>
      </c>
      <c r="Y12" s="32" t="str">
        <f t="shared" si="1"/>
        <v>S</v>
      </c>
      <c r="Z12" s="32" t="str">
        <f t="shared" si="1"/>
        <v>S</v>
      </c>
      <c r="AA12" s="32" t="str">
        <f t="shared" si="1"/>
        <v>M</v>
      </c>
      <c r="AB12" s="32" t="str">
        <f t="shared" si="1"/>
        <v>T</v>
      </c>
      <c r="AC12" s="32" t="str">
        <f t="shared" si="1"/>
        <v>W</v>
      </c>
      <c r="AD12" s="32" t="str">
        <f t="shared" si="1"/>
        <v>T</v>
      </c>
      <c r="AE12" s="32" t="str">
        <f t="shared" si="1"/>
        <v>F</v>
      </c>
      <c r="AF12" s="32" t="str">
        <f t="shared" si="1"/>
        <v>S</v>
      </c>
      <c r="AG12" s="32" t="str">
        <f t="shared" si="1"/>
        <v>S</v>
      </c>
      <c r="AH12" s="32" t="str">
        <f t="shared" si="1"/>
        <v>M</v>
      </c>
      <c r="AI12" s="32" t="str">
        <f t="shared" si="1"/>
        <v>T</v>
      </c>
      <c r="AJ12" s="32" t="str">
        <f t="shared" si="1"/>
        <v>W</v>
      </c>
      <c r="AK12" s="32" t="str">
        <f t="shared" si="1"/>
        <v>T</v>
      </c>
      <c r="AL12" s="32" t="str">
        <f t="shared" si="1"/>
        <v>F</v>
      </c>
      <c r="AM12" s="32" t="str">
        <f t="shared" si="1"/>
        <v>S</v>
      </c>
      <c r="AN12" s="32" t="str">
        <f t="shared" si="1"/>
        <v>S</v>
      </c>
      <c r="AO12" s="32" t="str">
        <f t="shared" si="1"/>
        <v>M</v>
      </c>
      <c r="AP12" s="32" t="str">
        <f t="shared" si="1"/>
        <v>T</v>
      </c>
      <c r="AQ12" s="32" t="str">
        <f t="shared" si="1"/>
        <v>W</v>
      </c>
      <c r="AR12" s="32" t="str">
        <f t="shared" si="1"/>
        <v>T</v>
      </c>
      <c r="AS12" s="32" t="str">
        <f t="shared" si="1"/>
        <v>F</v>
      </c>
      <c r="AT12" s="32" t="str">
        <f t="shared" si="1"/>
        <v>S</v>
      </c>
      <c r="AU12" s="32" t="str">
        <f t="shared" si="1"/>
        <v>S</v>
      </c>
      <c r="AV12" s="32" t="str">
        <f t="shared" si="1"/>
        <v>M</v>
      </c>
      <c r="AW12" s="32" t="str">
        <f t="shared" si="1"/>
        <v>T</v>
      </c>
      <c r="AX12" s="32" t="str">
        <f t="shared" si="1"/>
        <v>W</v>
      </c>
      <c r="AY12" s="32" t="str">
        <f t="shared" si="1"/>
        <v>T</v>
      </c>
      <c r="AZ12" s="32" t="str">
        <f t="shared" si="1"/>
        <v>F</v>
      </c>
      <c r="BA12" s="32" t="str">
        <f t="shared" si="1"/>
        <v>S</v>
      </c>
      <c r="BB12" s="32" t="str">
        <f t="shared" si="1"/>
        <v>S</v>
      </c>
      <c r="BC12" s="32" t="str">
        <f t="shared" si="1"/>
        <v>M</v>
      </c>
      <c r="BD12" s="32" t="str">
        <f t="shared" si="1"/>
        <v>T</v>
      </c>
      <c r="BE12" s="32" t="str">
        <f t="shared" si="1"/>
        <v>W</v>
      </c>
    </row>
    <row r="13" ht="30.0" hidden="1" customHeight="1">
      <c r="A13" s="33" t="s">
        <v>20</v>
      </c>
      <c r="C13" s="34"/>
      <c r="H13" s="3" t="str">
        <f>IF(OR(ISBLANK('DP Gantt Chart'!task_start),ISBLANK('DP Gantt Chart'!task_end)),"",'DP Gantt Chart'!task_end-'DP Gantt Chart'!task_start+1)</f>
        <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row>
    <row r="14" ht="30.0" customHeight="1">
      <c r="A14" s="36">
        <v>1.0</v>
      </c>
      <c r="B14" s="36" t="s">
        <v>21</v>
      </c>
      <c r="C14" s="37" t="s">
        <v>22</v>
      </c>
      <c r="D14" s="38">
        <f>AVERAGE(D15,D20,D36,D43,D54)</f>
        <v>1</v>
      </c>
      <c r="E14" s="39">
        <v>44531.0</v>
      </c>
      <c r="F14" s="39">
        <v>44896.0</v>
      </c>
      <c r="G14" s="40"/>
      <c r="H14" s="41"/>
      <c r="I14" s="42">
        <f t="shared" ref="I14:BE14" si="2">IF(AND($E14&lt;=I$11,ROUNDDOWN(($F14-$E14+1)*$D14,0)+$E14-1&gt;=I$11),1,IF(AND($F14&gt;=I$11,$E14&lt;I$11),0,-1))</f>
        <v>1</v>
      </c>
      <c r="J14" s="42">
        <f t="shared" si="2"/>
        <v>-1</v>
      </c>
      <c r="K14" s="42">
        <f t="shared" si="2"/>
        <v>-1</v>
      </c>
      <c r="L14" s="42">
        <f t="shared" si="2"/>
        <v>-1</v>
      </c>
      <c r="M14" s="42">
        <f t="shared" si="2"/>
        <v>-1</v>
      </c>
      <c r="N14" s="42">
        <f t="shared" si="2"/>
        <v>-1</v>
      </c>
      <c r="O14" s="42">
        <f t="shared" si="2"/>
        <v>-1</v>
      </c>
      <c r="P14" s="42">
        <f t="shared" si="2"/>
        <v>-1</v>
      </c>
      <c r="Q14" s="42">
        <f t="shared" si="2"/>
        <v>-1</v>
      </c>
      <c r="R14" s="42">
        <f t="shared" si="2"/>
        <v>-1</v>
      </c>
      <c r="S14" s="42">
        <f t="shared" si="2"/>
        <v>-1</v>
      </c>
      <c r="T14" s="42">
        <f t="shared" si="2"/>
        <v>-1</v>
      </c>
      <c r="U14" s="42">
        <f t="shared" si="2"/>
        <v>-1</v>
      </c>
      <c r="V14" s="42">
        <f t="shared" si="2"/>
        <v>-1</v>
      </c>
      <c r="W14" s="42">
        <f t="shared" si="2"/>
        <v>-1</v>
      </c>
      <c r="X14" s="42">
        <f t="shared" si="2"/>
        <v>-1</v>
      </c>
      <c r="Y14" s="42">
        <f t="shared" si="2"/>
        <v>-1</v>
      </c>
      <c r="Z14" s="42">
        <f t="shared" si="2"/>
        <v>-1</v>
      </c>
      <c r="AA14" s="42">
        <f t="shared" si="2"/>
        <v>-1</v>
      </c>
      <c r="AB14" s="42">
        <f t="shared" si="2"/>
        <v>-1</v>
      </c>
      <c r="AC14" s="42">
        <f t="shared" si="2"/>
        <v>-1</v>
      </c>
      <c r="AD14" s="42">
        <f t="shared" si="2"/>
        <v>-1</v>
      </c>
      <c r="AE14" s="42">
        <f t="shared" si="2"/>
        <v>-1</v>
      </c>
      <c r="AF14" s="42">
        <f t="shared" si="2"/>
        <v>-1</v>
      </c>
      <c r="AG14" s="42">
        <f t="shared" si="2"/>
        <v>-1</v>
      </c>
      <c r="AH14" s="42">
        <f t="shared" si="2"/>
        <v>-1</v>
      </c>
      <c r="AI14" s="42">
        <f t="shared" si="2"/>
        <v>-1</v>
      </c>
      <c r="AJ14" s="42">
        <f t="shared" si="2"/>
        <v>-1</v>
      </c>
      <c r="AK14" s="42">
        <f t="shared" si="2"/>
        <v>-1</v>
      </c>
      <c r="AL14" s="42">
        <f t="shared" si="2"/>
        <v>-1</v>
      </c>
      <c r="AM14" s="42">
        <f t="shared" si="2"/>
        <v>-1</v>
      </c>
      <c r="AN14" s="42">
        <f t="shared" si="2"/>
        <v>-1</v>
      </c>
      <c r="AO14" s="42">
        <f t="shared" si="2"/>
        <v>-1</v>
      </c>
      <c r="AP14" s="42">
        <f t="shared" si="2"/>
        <v>-1</v>
      </c>
      <c r="AQ14" s="42">
        <f t="shared" si="2"/>
        <v>-1</v>
      </c>
      <c r="AR14" s="42">
        <f t="shared" si="2"/>
        <v>-1</v>
      </c>
      <c r="AS14" s="42">
        <f t="shared" si="2"/>
        <v>-1</v>
      </c>
      <c r="AT14" s="42">
        <f t="shared" si="2"/>
        <v>-1</v>
      </c>
      <c r="AU14" s="42">
        <f t="shared" si="2"/>
        <v>-1</v>
      </c>
      <c r="AV14" s="42">
        <f t="shared" si="2"/>
        <v>-1</v>
      </c>
      <c r="AW14" s="42">
        <f t="shared" si="2"/>
        <v>-1</v>
      </c>
      <c r="AX14" s="42">
        <f t="shared" si="2"/>
        <v>-1</v>
      </c>
      <c r="AY14" s="42">
        <f t="shared" si="2"/>
        <v>-1</v>
      </c>
      <c r="AZ14" s="42">
        <f t="shared" si="2"/>
        <v>-1</v>
      </c>
      <c r="BA14" s="42">
        <f t="shared" si="2"/>
        <v>-1</v>
      </c>
      <c r="BB14" s="42">
        <f t="shared" si="2"/>
        <v>-1</v>
      </c>
      <c r="BC14" s="42">
        <f t="shared" si="2"/>
        <v>-1</v>
      </c>
      <c r="BD14" s="42">
        <f t="shared" si="2"/>
        <v>-1</v>
      </c>
      <c r="BE14" s="42">
        <f t="shared" si="2"/>
        <v>-1</v>
      </c>
    </row>
    <row r="15" ht="15.75" hidden="1" customHeight="1">
      <c r="A15" s="43">
        <v>1.1</v>
      </c>
      <c r="B15" s="43" t="s">
        <v>23</v>
      </c>
      <c r="C15" s="37" t="s">
        <v>22</v>
      </c>
      <c r="D15" s="44">
        <f>AVERAGEA(D16:D18)</f>
        <v>1</v>
      </c>
      <c r="E15" s="45">
        <f>E3</f>
        <v>44896</v>
      </c>
      <c r="F15" s="45">
        <f>F18</f>
        <v>44901</v>
      </c>
      <c r="G15" s="40"/>
      <c r="H15" s="41">
        <f t="shared" ref="H15:H60" si="4">IF(OR(ISBLANK(E15),ISBLANK(F15)),"",F15-E15+1)</f>
        <v>6</v>
      </c>
      <c r="I15" s="42">
        <f t="shared" ref="I15:BE15" si="3">IF(AND($E15&lt;=I$11,ROUNDDOWN(($F15-$E15+1)*$D15,0)+$E15-1&gt;=I$11),1,IF(AND($F15&gt;=I$11,$E15&lt;I$11),0,-1))</f>
        <v>1</v>
      </c>
      <c r="J15" s="42">
        <f t="shared" si="3"/>
        <v>1</v>
      </c>
      <c r="K15" s="42">
        <f t="shared" si="3"/>
        <v>1</v>
      </c>
      <c r="L15" s="42">
        <f t="shared" si="3"/>
        <v>1</v>
      </c>
      <c r="M15" s="42">
        <f t="shared" si="3"/>
        <v>1</v>
      </c>
      <c r="N15" s="42">
        <f t="shared" si="3"/>
        <v>1</v>
      </c>
      <c r="O15" s="42">
        <f t="shared" si="3"/>
        <v>-1</v>
      </c>
      <c r="P15" s="42">
        <f t="shared" si="3"/>
        <v>-1</v>
      </c>
      <c r="Q15" s="42">
        <f t="shared" si="3"/>
        <v>-1</v>
      </c>
      <c r="R15" s="42">
        <f t="shared" si="3"/>
        <v>-1</v>
      </c>
      <c r="S15" s="42">
        <f t="shared" si="3"/>
        <v>-1</v>
      </c>
      <c r="T15" s="42">
        <f t="shared" si="3"/>
        <v>-1</v>
      </c>
      <c r="U15" s="42">
        <f t="shared" si="3"/>
        <v>-1</v>
      </c>
      <c r="V15" s="42">
        <f t="shared" si="3"/>
        <v>-1</v>
      </c>
      <c r="W15" s="42">
        <f t="shared" si="3"/>
        <v>-1</v>
      </c>
      <c r="X15" s="42">
        <f t="shared" si="3"/>
        <v>-1</v>
      </c>
      <c r="Y15" s="42">
        <f t="shared" si="3"/>
        <v>-1</v>
      </c>
      <c r="Z15" s="42">
        <f t="shared" si="3"/>
        <v>-1</v>
      </c>
      <c r="AA15" s="42">
        <f t="shared" si="3"/>
        <v>-1</v>
      </c>
      <c r="AB15" s="42">
        <f t="shared" si="3"/>
        <v>-1</v>
      </c>
      <c r="AC15" s="42">
        <f t="shared" si="3"/>
        <v>-1</v>
      </c>
      <c r="AD15" s="42">
        <f t="shared" si="3"/>
        <v>-1</v>
      </c>
      <c r="AE15" s="42">
        <f t="shared" si="3"/>
        <v>-1</v>
      </c>
      <c r="AF15" s="42">
        <f t="shared" si="3"/>
        <v>-1</v>
      </c>
      <c r="AG15" s="42">
        <f t="shared" si="3"/>
        <v>-1</v>
      </c>
      <c r="AH15" s="42">
        <f t="shared" si="3"/>
        <v>-1</v>
      </c>
      <c r="AI15" s="42">
        <f t="shared" si="3"/>
        <v>-1</v>
      </c>
      <c r="AJ15" s="42">
        <f t="shared" si="3"/>
        <v>-1</v>
      </c>
      <c r="AK15" s="42">
        <f t="shared" si="3"/>
        <v>-1</v>
      </c>
      <c r="AL15" s="42">
        <f t="shared" si="3"/>
        <v>-1</v>
      </c>
      <c r="AM15" s="42">
        <f t="shared" si="3"/>
        <v>-1</v>
      </c>
      <c r="AN15" s="42">
        <f t="shared" si="3"/>
        <v>-1</v>
      </c>
      <c r="AO15" s="42">
        <f t="shared" si="3"/>
        <v>-1</v>
      </c>
      <c r="AP15" s="42">
        <f t="shared" si="3"/>
        <v>-1</v>
      </c>
      <c r="AQ15" s="42">
        <f t="shared" si="3"/>
        <v>-1</v>
      </c>
      <c r="AR15" s="42">
        <f t="shared" si="3"/>
        <v>-1</v>
      </c>
      <c r="AS15" s="42">
        <f t="shared" si="3"/>
        <v>-1</v>
      </c>
      <c r="AT15" s="42">
        <f t="shared" si="3"/>
        <v>-1</v>
      </c>
      <c r="AU15" s="42">
        <f t="shared" si="3"/>
        <v>-1</v>
      </c>
      <c r="AV15" s="42">
        <f t="shared" si="3"/>
        <v>-1</v>
      </c>
      <c r="AW15" s="42">
        <f t="shared" si="3"/>
        <v>-1</v>
      </c>
      <c r="AX15" s="42">
        <f t="shared" si="3"/>
        <v>-1</v>
      </c>
      <c r="AY15" s="42">
        <f t="shared" si="3"/>
        <v>-1</v>
      </c>
      <c r="AZ15" s="42">
        <f t="shared" si="3"/>
        <v>-1</v>
      </c>
      <c r="BA15" s="42">
        <f t="shared" si="3"/>
        <v>-1</v>
      </c>
      <c r="BB15" s="42">
        <f t="shared" si="3"/>
        <v>-1</v>
      </c>
      <c r="BC15" s="42">
        <f t="shared" si="3"/>
        <v>-1</v>
      </c>
      <c r="BD15" s="42">
        <f t="shared" si="3"/>
        <v>-1</v>
      </c>
      <c r="BE15" s="42">
        <f t="shared" si="3"/>
        <v>-1</v>
      </c>
    </row>
    <row r="16" ht="15.75" hidden="1" customHeight="1">
      <c r="A16" s="46" t="s">
        <v>24</v>
      </c>
      <c r="B16" s="46" t="s">
        <v>25</v>
      </c>
      <c r="C16" s="37" t="s">
        <v>22</v>
      </c>
      <c r="D16" s="47">
        <v>1.0</v>
      </c>
      <c r="E16" s="48">
        <f>E15</f>
        <v>44896</v>
      </c>
      <c r="F16" s="48">
        <f>E16+2</f>
        <v>44898</v>
      </c>
      <c r="G16" s="49"/>
      <c r="H16" s="50">
        <f t="shared" si="4"/>
        <v>3</v>
      </c>
      <c r="I16" s="42">
        <f t="shared" ref="I16:BE16" si="5">IF(AND($E16&lt;=I$11,ROUNDDOWN(($F16-$E16+1)*$D16,0)+$E16-1&gt;=I$11),1,IF(AND($F16&gt;=I$11,$E16&lt;I$11),0,-1))</f>
        <v>1</v>
      </c>
      <c r="J16" s="42">
        <f t="shared" si="5"/>
        <v>1</v>
      </c>
      <c r="K16" s="42">
        <f t="shared" si="5"/>
        <v>1</v>
      </c>
      <c r="L16" s="42">
        <f t="shared" si="5"/>
        <v>-1</v>
      </c>
      <c r="M16" s="42">
        <f t="shared" si="5"/>
        <v>-1</v>
      </c>
      <c r="N16" s="42">
        <f t="shared" si="5"/>
        <v>-1</v>
      </c>
      <c r="O16" s="42">
        <f t="shared" si="5"/>
        <v>-1</v>
      </c>
      <c r="P16" s="42">
        <f t="shared" si="5"/>
        <v>-1</v>
      </c>
      <c r="Q16" s="42">
        <f t="shared" si="5"/>
        <v>-1</v>
      </c>
      <c r="R16" s="42">
        <f t="shared" si="5"/>
        <v>-1</v>
      </c>
      <c r="S16" s="42">
        <f t="shared" si="5"/>
        <v>-1</v>
      </c>
      <c r="T16" s="42">
        <f t="shared" si="5"/>
        <v>-1</v>
      </c>
      <c r="U16" s="42">
        <f t="shared" si="5"/>
        <v>-1</v>
      </c>
      <c r="V16" s="42">
        <f t="shared" si="5"/>
        <v>-1</v>
      </c>
      <c r="W16" s="42">
        <f t="shared" si="5"/>
        <v>-1</v>
      </c>
      <c r="X16" s="42">
        <f t="shared" si="5"/>
        <v>-1</v>
      </c>
      <c r="Y16" s="42">
        <f t="shared" si="5"/>
        <v>-1</v>
      </c>
      <c r="Z16" s="42">
        <f t="shared" si="5"/>
        <v>-1</v>
      </c>
      <c r="AA16" s="42">
        <f t="shared" si="5"/>
        <v>-1</v>
      </c>
      <c r="AB16" s="42">
        <f t="shared" si="5"/>
        <v>-1</v>
      </c>
      <c r="AC16" s="42">
        <f t="shared" si="5"/>
        <v>-1</v>
      </c>
      <c r="AD16" s="42">
        <f t="shared" si="5"/>
        <v>-1</v>
      </c>
      <c r="AE16" s="42">
        <f t="shared" si="5"/>
        <v>-1</v>
      </c>
      <c r="AF16" s="42">
        <f t="shared" si="5"/>
        <v>-1</v>
      </c>
      <c r="AG16" s="42">
        <f t="shared" si="5"/>
        <v>-1</v>
      </c>
      <c r="AH16" s="42">
        <f t="shared" si="5"/>
        <v>-1</v>
      </c>
      <c r="AI16" s="42">
        <f t="shared" si="5"/>
        <v>-1</v>
      </c>
      <c r="AJ16" s="42">
        <f t="shared" si="5"/>
        <v>-1</v>
      </c>
      <c r="AK16" s="42">
        <f t="shared" si="5"/>
        <v>-1</v>
      </c>
      <c r="AL16" s="42">
        <f t="shared" si="5"/>
        <v>-1</v>
      </c>
      <c r="AM16" s="42">
        <f t="shared" si="5"/>
        <v>-1</v>
      </c>
      <c r="AN16" s="42">
        <f t="shared" si="5"/>
        <v>-1</v>
      </c>
      <c r="AO16" s="42">
        <f t="shared" si="5"/>
        <v>-1</v>
      </c>
      <c r="AP16" s="42">
        <f t="shared" si="5"/>
        <v>-1</v>
      </c>
      <c r="AQ16" s="42">
        <f t="shared" si="5"/>
        <v>-1</v>
      </c>
      <c r="AR16" s="42">
        <f t="shared" si="5"/>
        <v>-1</v>
      </c>
      <c r="AS16" s="42">
        <f t="shared" si="5"/>
        <v>-1</v>
      </c>
      <c r="AT16" s="42">
        <f t="shared" si="5"/>
        <v>-1</v>
      </c>
      <c r="AU16" s="42">
        <f t="shared" si="5"/>
        <v>-1</v>
      </c>
      <c r="AV16" s="42">
        <f t="shared" si="5"/>
        <v>-1</v>
      </c>
      <c r="AW16" s="42">
        <f t="shared" si="5"/>
        <v>-1</v>
      </c>
      <c r="AX16" s="42">
        <f t="shared" si="5"/>
        <v>-1</v>
      </c>
      <c r="AY16" s="42">
        <f t="shared" si="5"/>
        <v>-1</v>
      </c>
      <c r="AZ16" s="42">
        <f t="shared" si="5"/>
        <v>-1</v>
      </c>
      <c r="BA16" s="42">
        <f t="shared" si="5"/>
        <v>-1</v>
      </c>
      <c r="BB16" s="42">
        <f t="shared" si="5"/>
        <v>-1</v>
      </c>
      <c r="BC16" s="42">
        <f t="shared" si="5"/>
        <v>-1</v>
      </c>
      <c r="BD16" s="42">
        <f t="shared" si="5"/>
        <v>-1</v>
      </c>
      <c r="BE16" s="42">
        <f t="shared" si="5"/>
        <v>-1</v>
      </c>
    </row>
    <row r="17" ht="15.75" hidden="1" customHeight="1">
      <c r="A17" s="46" t="s">
        <v>26</v>
      </c>
      <c r="B17" s="46" t="s">
        <v>27</v>
      </c>
      <c r="C17" s="37" t="s">
        <v>22</v>
      </c>
      <c r="D17" s="47">
        <v>1.0</v>
      </c>
      <c r="E17" s="48">
        <f t="shared" ref="E17:E18" si="7">F16</f>
        <v>44898</v>
      </c>
      <c r="F17" s="48">
        <f>E17+1</f>
        <v>44899</v>
      </c>
      <c r="G17" s="49"/>
      <c r="H17" s="50">
        <f t="shared" si="4"/>
        <v>2</v>
      </c>
      <c r="I17" s="42">
        <f t="shared" ref="I17:BE17" si="6">IF(AND($E17&lt;=I$11,ROUNDDOWN(($F17-$E17+1)*$D17,0)+$E17-1&gt;=I$11),1,IF(AND($F17&gt;=I$11,$E17&lt;I$11),0,-1))</f>
        <v>-1</v>
      </c>
      <c r="J17" s="42">
        <f t="shared" si="6"/>
        <v>-1</v>
      </c>
      <c r="K17" s="42">
        <f t="shared" si="6"/>
        <v>1</v>
      </c>
      <c r="L17" s="42">
        <f t="shared" si="6"/>
        <v>1</v>
      </c>
      <c r="M17" s="42">
        <f t="shared" si="6"/>
        <v>-1</v>
      </c>
      <c r="N17" s="42">
        <f t="shared" si="6"/>
        <v>-1</v>
      </c>
      <c r="O17" s="42">
        <f t="shared" si="6"/>
        <v>-1</v>
      </c>
      <c r="P17" s="42">
        <f t="shared" si="6"/>
        <v>-1</v>
      </c>
      <c r="Q17" s="42">
        <f t="shared" si="6"/>
        <v>-1</v>
      </c>
      <c r="R17" s="42">
        <f t="shared" si="6"/>
        <v>-1</v>
      </c>
      <c r="S17" s="42">
        <f t="shared" si="6"/>
        <v>-1</v>
      </c>
      <c r="T17" s="42">
        <f t="shared" si="6"/>
        <v>-1</v>
      </c>
      <c r="U17" s="42">
        <f t="shared" si="6"/>
        <v>-1</v>
      </c>
      <c r="V17" s="42">
        <f t="shared" si="6"/>
        <v>-1</v>
      </c>
      <c r="W17" s="42">
        <f t="shared" si="6"/>
        <v>-1</v>
      </c>
      <c r="X17" s="42">
        <f t="shared" si="6"/>
        <v>-1</v>
      </c>
      <c r="Y17" s="42">
        <f t="shared" si="6"/>
        <v>-1</v>
      </c>
      <c r="Z17" s="42">
        <f t="shared" si="6"/>
        <v>-1</v>
      </c>
      <c r="AA17" s="42">
        <f t="shared" si="6"/>
        <v>-1</v>
      </c>
      <c r="AB17" s="42">
        <f t="shared" si="6"/>
        <v>-1</v>
      </c>
      <c r="AC17" s="42">
        <f t="shared" si="6"/>
        <v>-1</v>
      </c>
      <c r="AD17" s="42">
        <f t="shared" si="6"/>
        <v>-1</v>
      </c>
      <c r="AE17" s="42">
        <f t="shared" si="6"/>
        <v>-1</v>
      </c>
      <c r="AF17" s="42">
        <f t="shared" si="6"/>
        <v>-1</v>
      </c>
      <c r="AG17" s="42">
        <f t="shared" si="6"/>
        <v>-1</v>
      </c>
      <c r="AH17" s="42">
        <f t="shared" si="6"/>
        <v>-1</v>
      </c>
      <c r="AI17" s="42">
        <f t="shared" si="6"/>
        <v>-1</v>
      </c>
      <c r="AJ17" s="42">
        <f t="shared" si="6"/>
        <v>-1</v>
      </c>
      <c r="AK17" s="42">
        <f t="shared" si="6"/>
        <v>-1</v>
      </c>
      <c r="AL17" s="42">
        <f t="shared" si="6"/>
        <v>-1</v>
      </c>
      <c r="AM17" s="42">
        <f t="shared" si="6"/>
        <v>-1</v>
      </c>
      <c r="AN17" s="42">
        <f t="shared" si="6"/>
        <v>-1</v>
      </c>
      <c r="AO17" s="42">
        <f t="shared" si="6"/>
        <v>-1</v>
      </c>
      <c r="AP17" s="42">
        <f t="shared" si="6"/>
        <v>-1</v>
      </c>
      <c r="AQ17" s="42">
        <f t="shared" si="6"/>
        <v>-1</v>
      </c>
      <c r="AR17" s="42">
        <f t="shared" si="6"/>
        <v>-1</v>
      </c>
      <c r="AS17" s="42">
        <f t="shared" si="6"/>
        <v>-1</v>
      </c>
      <c r="AT17" s="42">
        <f t="shared" si="6"/>
        <v>-1</v>
      </c>
      <c r="AU17" s="42">
        <f t="shared" si="6"/>
        <v>-1</v>
      </c>
      <c r="AV17" s="42">
        <f t="shared" si="6"/>
        <v>-1</v>
      </c>
      <c r="AW17" s="42">
        <f t="shared" si="6"/>
        <v>-1</v>
      </c>
      <c r="AX17" s="42">
        <f t="shared" si="6"/>
        <v>-1</v>
      </c>
      <c r="AY17" s="42">
        <f t="shared" si="6"/>
        <v>-1</v>
      </c>
      <c r="AZ17" s="42">
        <f t="shared" si="6"/>
        <v>-1</v>
      </c>
      <c r="BA17" s="42">
        <f t="shared" si="6"/>
        <v>-1</v>
      </c>
      <c r="BB17" s="42">
        <f t="shared" si="6"/>
        <v>-1</v>
      </c>
      <c r="BC17" s="42">
        <f t="shared" si="6"/>
        <v>-1</v>
      </c>
      <c r="BD17" s="42">
        <f t="shared" si="6"/>
        <v>-1</v>
      </c>
      <c r="BE17" s="42">
        <f t="shared" si="6"/>
        <v>-1</v>
      </c>
    </row>
    <row r="18" ht="15.75" hidden="1" customHeight="1">
      <c r="A18" s="46" t="s">
        <v>28</v>
      </c>
      <c r="B18" s="46" t="s">
        <v>29</v>
      </c>
      <c r="C18" s="37" t="s">
        <v>22</v>
      </c>
      <c r="D18" s="47">
        <v>1.0</v>
      </c>
      <c r="E18" s="48">
        <f t="shared" si="7"/>
        <v>44899</v>
      </c>
      <c r="F18" s="48">
        <f>E18+2</f>
        <v>44901</v>
      </c>
      <c r="G18" s="49"/>
      <c r="H18" s="50">
        <f t="shared" si="4"/>
        <v>3</v>
      </c>
      <c r="I18" s="42">
        <f t="shared" ref="I18:BE18" si="8">IF(AND($E18&lt;=I$11,ROUNDDOWN(($F18-$E18+1)*$D18,0)+$E18-1&gt;=I$11),1,IF(AND($F18&gt;=I$11,$E18&lt;I$11),0,-1))</f>
        <v>-1</v>
      </c>
      <c r="J18" s="42">
        <f t="shared" si="8"/>
        <v>-1</v>
      </c>
      <c r="K18" s="42">
        <f t="shared" si="8"/>
        <v>-1</v>
      </c>
      <c r="L18" s="42">
        <f t="shared" si="8"/>
        <v>1</v>
      </c>
      <c r="M18" s="42">
        <f t="shared" si="8"/>
        <v>1</v>
      </c>
      <c r="N18" s="42">
        <f t="shared" si="8"/>
        <v>1</v>
      </c>
      <c r="O18" s="42">
        <f t="shared" si="8"/>
        <v>-1</v>
      </c>
      <c r="P18" s="42">
        <f t="shared" si="8"/>
        <v>-1</v>
      </c>
      <c r="Q18" s="42">
        <f t="shared" si="8"/>
        <v>-1</v>
      </c>
      <c r="R18" s="42">
        <f t="shared" si="8"/>
        <v>-1</v>
      </c>
      <c r="S18" s="42">
        <f t="shared" si="8"/>
        <v>-1</v>
      </c>
      <c r="T18" s="42">
        <f t="shared" si="8"/>
        <v>-1</v>
      </c>
      <c r="U18" s="42">
        <f t="shared" si="8"/>
        <v>-1</v>
      </c>
      <c r="V18" s="42">
        <f t="shared" si="8"/>
        <v>-1</v>
      </c>
      <c r="W18" s="42">
        <f t="shared" si="8"/>
        <v>-1</v>
      </c>
      <c r="X18" s="42">
        <f t="shared" si="8"/>
        <v>-1</v>
      </c>
      <c r="Y18" s="42">
        <f t="shared" si="8"/>
        <v>-1</v>
      </c>
      <c r="Z18" s="42">
        <f t="shared" si="8"/>
        <v>-1</v>
      </c>
      <c r="AA18" s="42">
        <f t="shared" si="8"/>
        <v>-1</v>
      </c>
      <c r="AB18" s="42">
        <f t="shared" si="8"/>
        <v>-1</v>
      </c>
      <c r="AC18" s="42">
        <f t="shared" si="8"/>
        <v>-1</v>
      </c>
      <c r="AD18" s="42">
        <f t="shared" si="8"/>
        <v>-1</v>
      </c>
      <c r="AE18" s="42">
        <f t="shared" si="8"/>
        <v>-1</v>
      </c>
      <c r="AF18" s="42">
        <f t="shared" si="8"/>
        <v>-1</v>
      </c>
      <c r="AG18" s="42">
        <f t="shared" si="8"/>
        <v>-1</v>
      </c>
      <c r="AH18" s="42">
        <f t="shared" si="8"/>
        <v>-1</v>
      </c>
      <c r="AI18" s="42">
        <f t="shared" si="8"/>
        <v>-1</v>
      </c>
      <c r="AJ18" s="42">
        <f t="shared" si="8"/>
        <v>-1</v>
      </c>
      <c r="AK18" s="42">
        <f t="shared" si="8"/>
        <v>-1</v>
      </c>
      <c r="AL18" s="42">
        <f t="shared" si="8"/>
        <v>-1</v>
      </c>
      <c r="AM18" s="42">
        <f t="shared" si="8"/>
        <v>-1</v>
      </c>
      <c r="AN18" s="42">
        <f t="shared" si="8"/>
        <v>-1</v>
      </c>
      <c r="AO18" s="42">
        <f t="shared" si="8"/>
        <v>-1</v>
      </c>
      <c r="AP18" s="42">
        <f t="shared" si="8"/>
        <v>-1</v>
      </c>
      <c r="AQ18" s="42">
        <f t="shared" si="8"/>
        <v>-1</v>
      </c>
      <c r="AR18" s="42">
        <f t="shared" si="8"/>
        <v>-1</v>
      </c>
      <c r="AS18" s="42">
        <f t="shared" si="8"/>
        <v>-1</v>
      </c>
      <c r="AT18" s="42">
        <f t="shared" si="8"/>
        <v>-1</v>
      </c>
      <c r="AU18" s="42">
        <f t="shared" si="8"/>
        <v>-1</v>
      </c>
      <c r="AV18" s="42">
        <f t="shared" si="8"/>
        <v>-1</v>
      </c>
      <c r="AW18" s="42">
        <f t="shared" si="8"/>
        <v>-1</v>
      </c>
      <c r="AX18" s="42">
        <f t="shared" si="8"/>
        <v>-1</v>
      </c>
      <c r="AY18" s="42">
        <f t="shared" si="8"/>
        <v>-1</v>
      </c>
      <c r="AZ18" s="42">
        <f t="shared" si="8"/>
        <v>-1</v>
      </c>
      <c r="BA18" s="42">
        <f t="shared" si="8"/>
        <v>-1</v>
      </c>
      <c r="BB18" s="42">
        <f t="shared" si="8"/>
        <v>-1</v>
      </c>
      <c r="BC18" s="42">
        <f t="shared" si="8"/>
        <v>-1</v>
      </c>
      <c r="BD18" s="42">
        <f t="shared" si="8"/>
        <v>-1</v>
      </c>
      <c r="BE18" s="42">
        <f t="shared" si="8"/>
        <v>-1</v>
      </c>
    </row>
    <row r="19" ht="15.75" hidden="1" customHeight="1">
      <c r="A19" s="46" t="s">
        <v>30</v>
      </c>
      <c r="B19" s="46" t="s">
        <v>31</v>
      </c>
      <c r="C19" s="37" t="s">
        <v>22</v>
      </c>
      <c r="D19" s="47">
        <v>1.0</v>
      </c>
      <c r="E19" s="48">
        <v>44105.0</v>
      </c>
      <c r="F19" s="48">
        <v>44107.0</v>
      </c>
      <c r="G19" s="40"/>
      <c r="H19" s="50">
        <f t="shared" si="4"/>
        <v>3</v>
      </c>
      <c r="I19" s="42">
        <f t="shared" ref="I19:BE19" si="9">IF(AND($E19&lt;=I$11,ROUNDDOWN(($F19-$E19+1)*$D19,0)+$E19-1&gt;=I$11),1,IF(AND($F19&gt;=I$11,$E19&lt;I$11),0,-1))</f>
        <v>-1</v>
      </c>
      <c r="J19" s="42">
        <f t="shared" si="9"/>
        <v>-1</v>
      </c>
      <c r="K19" s="42">
        <f t="shared" si="9"/>
        <v>-1</v>
      </c>
      <c r="L19" s="42">
        <f t="shared" si="9"/>
        <v>-1</v>
      </c>
      <c r="M19" s="42">
        <f t="shared" si="9"/>
        <v>-1</v>
      </c>
      <c r="N19" s="42">
        <f t="shared" si="9"/>
        <v>-1</v>
      </c>
      <c r="O19" s="42">
        <f t="shared" si="9"/>
        <v>-1</v>
      </c>
      <c r="P19" s="42">
        <f t="shared" si="9"/>
        <v>-1</v>
      </c>
      <c r="Q19" s="42">
        <f t="shared" si="9"/>
        <v>-1</v>
      </c>
      <c r="R19" s="42">
        <f t="shared" si="9"/>
        <v>-1</v>
      </c>
      <c r="S19" s="42">
        <f t="shared" si="9"/>
        <v>-1</v>
      </c>
      <c r="T19" s="42">
        <f t="shared" si="9"/>
        <v>-1</v>
      </c>
      <c r="U19" s="42">
        <f t="shared" si="9"/>
        <v>-1</v>
      </c>
      <c r="V19" s="42">
        <f t="shared" si="9"/>
        <v>-1</v>
      </c>
      <c r="W19" s="42">
        <f t="shared" si="9"/>
        <v>-1</v>
      </c>
      <c r="X19" s="42">
        <f t="shared" si="9"/>
        <v>-1</v>
      </c>
      <c r="Y19" s="42">
        <f t="shared" si="9"/>
        <v>-1</v>
      </c>
      <c r="Z19" s="42">
        <f t="shared" si="9"/>
        <v>-1</v>
      </c>
      <c r="AA19" s="42">
        <f t="shared" si="9"/>
        <v>-1</v>
      </c>
      <c r="AB19" s="42">
        <f t="shared" si="9"/>
        <v>-1</v>
      </c>
      <c r="AC19" s="42">
        <f t="shared" si="9"/>
        <v>-1</v>
      </c>
      <c r="AD19" s="42">
        <f t="shared" si="9"/>
        <v>-1</v>
      </c>
      <c r="AE19" s="42">
        <f t="shared" si="9"/>
        <v>-1</v>
      </c>
      <c r="AF19" s="42">
        <f t="shared" si="9"/>
        <v>-1</v>
      </c>
      <c r="AG19" s="42">
        <f t="shared" si="9"/>
        <v>-1</v>
      </c>
      <c r="AH19" s="42">
        <f t="shared" si="9"/>
        <v>-1</v>
      </c>
      <c r="AI19" s="42">
        <f t="shared" si="9"/>
        <v>-1</v>
      </c>
      <c r="AJ19" s="42">
        <f t="shared" si="9"/>
        <v>-1</v>
      </c>
      <c r="AK19" s="42">
        <f t="shared" si="9"/>
        <v>-1</v>
      </c>
      <c r="AL19" s="42">
        <f t="shared" si="9"/>
        <v>-1</v>
      </c>
      <c r="AM19" s="42">
        <f t="shared" si="9"/>
        <v>-1</v>
      </c>
      <c r="AN19" s="42">
        <f t="shared" si="9"/>
        <v>-1</v>
      </c>
      <c r="AO19" s="42">
        <f t="shared" si="9"/>
        <v>-1</v>
      </c>
      <c r="AP19" s="42">
        <f t="shared" si="9"/>
        <v>-1</v>
      </c>
      <c r="AQ19" s="42">
        <f t="shared" si="9"/>
        <v>-1</v>
      </c>
      <c r="AR19" s="42">
        <f t="shared" si="9"/>
        <v>-1</v>
      </c>
      <c r="AS19" s="42">
        <f t="shared" si="9"/>
        <v>-1</v>
      </c>
      <c r="AT19" s="42">
        <f t="shared" si="9"/>
        <v>-1</v>
      </c>
      <c r="AU19" s="42">
        <f t="shared" si="9"/>
        <v>-1</v>
      </c>
      <c r="AV19" s="42">
        <f t="shared" si="9"/>
        <v>-1</v>
      </c>
      <c r="AW19" s="42">
        <f t="shared" si="9"/>
        <v>-1</v>
      </c>
      <c r="AX19" s="42">
        <f t="shared" si="9"/>
        <v>-1</v>
      </c>
      <c r="AY19" s="42">
        <f t="shared" si="9"/>
        <v>-1</v>
      </c>
      <c r="AZ19" s="42">
        <f t="shared" si="9"/>
        <v>-1</v>
      </c>
      <c r="BA19" s="42">
        <f t="shared" si="9"/>
        <v>-1</v>
      </c>
      <c r="BB19" s="42">
        <f t="shared" si="9"/>
        <v>-1</v>
      </c>
      <c r="BC19" s="42">
        <f t="shared" si="9"/>
        <v>-1</v>
      </c>
      <c r="BD19" s="42">
        <f t="shared" si="9"/>
        <v>-1</v>
      </c>
      <c r="BE19" s="42">
        <f t="shared" si="9"/>
        <v>-1</v>
      </c>
    </row>
    <row r="20" ht="15.75" hidden="1" customHeight="1">
      <c r="A20" s="43">
        <v>1.2</v>
      </c>
      <c r="B20" s="43" t="s">
        <v>32</v>
      </c>
      <c r="C20" s="37" t="s">
        <v>22</v>
      </c>
      <c r="D20" s="44">
        <f>AVERAGE(D21:D35)</f>
        <v>1</v>
      </c>
      <c r="E20" s="45">
        <f>F18</f>
        <v>44901</v>
      </c>
      <c r="F20" s="45">
        <f>F35</f>
        <v>44922</v>
      </c>
      <c r="G20" s="40"/>
      <c r="H20" s="41">
        <f t="shared" si="4"/>
        <v>22</v>
      </c>
      <c r="I20" s="42">
        <f t="shared" ref="I20:BE20" si="10">IF(AND($E20&lt;=I$11,ROUNDDOWN(($F20-$E20+1)*$D20,0)+$E20-1&gt;=I$11),1,IF(AND($F20&gt;=I$11,$E20&lt;I$11),0,-1))</f>
        <v>-1</v>
      </c>
      <c r="J20" s="42">
        <f t="shared" si="10"/>
        <v>-1</v>
      </c>
      <c r="K20" s="42">
        <f t="shared" si="10"/>
        <v>-1</v>
      </c>
      <c r="L20" s="42">
        <f t="shared" si="10"/>
        <v>-1</v>
      </c>
      <c r="M20" s="42">
        <f t="shared" si="10"/>
        <v>-1</v>
      </c>
      <c r="N20" s="42">
        <f t="shared" si="10"/>
        <v>1</v>
      </c>
      <c r="O20" s="42">
        <f t="shared" si="10"/>
        <v>1</v>
      </c>
      <c r="P20" s="42">
        <f t="shared" si="10"/>
        <v>1</v>
      </c>
      <c r="Q20" s="42">
        <f t="shared" si="10"/>
        <v>1</v>
      </c>
      <c r="R20" s="42">
        <f t="shared" si="10"/>
        <v>1</v>
      </c>
      <c r="S20" s="42">
        <f t="shared" si="10"/>
        <v>1</v>
      </c>
      <c r="T20" s="42">
        <f t="shared" si="10"/>
        <v>1</v>
      </c>
      <c r="U20" s="42">
        <f t="shared" si="10"/>
        <v>1</v>
      </c>
      <c r="V20" s="42">
        <f t="shared" si="10"/>
        <v>1</v>
      </c>
      <c r="W20" s="42">
        <f t="shared" si="10"/>
        <v>1</v>
      </c>
      <c r="X20" s="42">
        <f t="shared" si="10"/>
        <v>1</v>
      </c>
      <c r="Y20" s="42">
        <f t="shared" si="10"/>
        <v>1</v>
      </c>
      <c r="Z20" s="42">
        <f t="shared" si="10"/>
        <v>1</v>
      </c>
      <c r="AA20" s="42">
        <f t="shared" si="10"/>
        <v>1</v>
      </c>
      <c r="AB20" s="42">
        <f t="shared" si="10"/>
        <v>1</v>
      </c>
      <c r="AC20" s="42">
        <f t="shared" si="10"/>
        <v>1</v>
      </c>
      <c r="AD20" s="42">
        <f t="shared" si="10"/>
        <v>1</v>
      </c>
      <c r="AE20" s="42">
        <f t="shared" si="10"/>
        <v>1</v>
      </c>
      <c r="AF20" s="42">
        <f t="shared" si="10"/>
        <v>1</v>
      </c>
      <c r="AG20" s="42">
        <f t="shared" si="10"/>
        <v>1</v>
      </c>
      <c r="AH20" s="42">
        <f t="shared" si="10"/>
        <v>1</v>
      </c>
      <c r="AI20" s="42">
        <f t="shared" si="10"/>
        <v>1</v>
      </c>
      <c r="AJ20" s="42">
        <f t="shared" si="10"/>
        <v>-1</v>
      </c>
      <c r="AK20" s="42">
        <f t="shared" si="10"/>
        <v>-1</v>
      </c>
      <c r="AL20" s="42">
        <f t="shared" si="10"/>
        <v>-1</v>
      </c>
      <c r="AM20" s="42">
        <f t="shared" si="10"/>
        <v>-1</v>
      </c>
      <c r="AN20" s="42">
        <f t="shared" si="10"/>
        <v>-1</v>
      </c>
      <c r="AO20" s="42">
        <f t="shared" si="10"/>
        <v>-1</v>
      </c>
      <c r="AP20" s="42">
        <f t="shared" si="10"/>
        <v>-1</v>
      </c>
      <c r="AQ20" s="42">
        <f t="shared" si="10"/>
        <v>-1</v>
      </c>
      <c r="AR20" s="42">
        <f t="shared" si="10"/>
        <v>-1</v>
      </c>
      <c r="AS20" s="42">
        <f t="shared" si="10"/>
        <v>-1</v>
      </c>
      <c r="AT20" s="42">
        <f t="shared" si="10"/>
        <v>-1</v>
      </c>
      <c r="AU20" s="42">
        <f t="shared" si="10"/>
        <v>-1</v>
      </c>
      <c r="AV20" s="42">
        <f t="shared" si="10"/>
        <v>-1</v>
      </c>
      <c r="AW20" s="42">
        <f t="shared" si="10"/>
        <v>-1</v>
      </c>
      <c r="AX20" s="42">
        <f t="shared" si="10"/>
        <v>-1</v>
      </c>
      <c r="AY20" s="42">
        <f t="shared" si="10"/>
        <v>-1</v>
      </c>
      <c r="AZ20" s="42">
        <f t="shared" si="10"/>
        <v>-1</v>
      </c>
      <c r="BA20" s="42">
        <f t="shared" si="10"/>
        <v>-1</v>
      </c>
      <c r="BB20" s="42">
        <f t="shared" si="10"/>
        <v>-1</v>
      </c>
      <c r="BC20" s="42">
        <f t="shared" si="10"/>
        <v>-1</v>
      </c>
      <c r="BD20" s="42">
        <f t="shared" si="10"/>
        <v>-1</v>
      </c>
      <c r="BE20" s="42">
        <f t="shared" si="10"/>
        <v>-1</v>
      </c>
    </row>
    <row r="21" ht="15.75" hidden="1" customHeight="1">
      <c r="A21" s="46" t="s">
        <v>33</v>
      </c>
      <c r="B21" s="46" t="s">
        <v>34</v>
      </c>
      <c r="C21" s="37" t="s">
        <v>22</v>
      </c>
      <c r="D21" s="47">
        <v>1.0</v>
      </c>
      <c r="E21" s="48">
        <f t="shared" ref="E21:E22" si="12">E20</f>
        <v>44901</v>
      </c>
      <c r="F21" s="48">
        <f>E21+5</f>
        <v>44906</v>
      </c>
      <c r="G21" s="49"/>
      <c r="H21" s="50">
        <f t="shared" si="4"/>
        <v>6</v>
      </c>
      <c r="I21" s="42">
        <f t="shared" ref="I21:BE21" si="11">IF(AND($E21&lt;=I$11,ROUNDDOWN(($F21-$E21+1)*$D21,0)+$E21-1&gt;=I$11),1,IF(AND($F21&gt;=I$11,$E21&lt;I$11),0,-1))</f>
        <v>-1</v>
      </c>
      <c r="J21" s="42">
        <f t="shared" si="11"/>
        <v>-1</v>
      </c>
      <c r="K21" s="42">
        <f t="shared" si="11"/>
        <v>-1</v>
      </c>
      <c r="L21" s="42">
        <f t="shared" si="11"/>
        <v>-1</v>
      </c>
      <c r="M21" s="42">
        <f t="shared" si="11"/>
        <v>-1</v>
      </c>
      <c r="N21" s="42">
        <f t="shared" si="11"/>
        <v>1</v>
      </c>
      <c r="O21" s="42">
        <f t="shared" si="11"/>
        <v>1</v>
      </c>
      <c r="P21" s="42">
        <f t="shared" si="11"/>
        <v>1</v>
      </c>
      <c r="Q21" s="42">
        <f t="shared" si="11"/>
        <v>1</v>
      </c>
      <c r="R21" s="42">
        <f t="shared" si="11"/>
        <v>1</v>
      </c>
      <c r="S21" s="42">
        <f t="shared" si="11"/>
        <v>1</v>
      </c>
      <c r="T21" s="42">
        <f t="shared" si="11"/>
        <v>-1</v>
      </c>
      <c r="U21" s="42">
        <f t="shared" si="11"/>
        <v>-1</v>
      </c>
      <c r="V21" s="42">
        <f t="shared" si="11"/>
        <v>-1</v>
      </c>
      <c r="W21" s="42">
        <f t="shared" si="11"/>
        <v>-1</v>
      </c>
      <c r="X21" s="42">
        <f t="shared" si="11"/>
        <v>-1</v>
      </c>
      <c r="Y21" s="42">
        <f t="shared" si="11"/>
        <v>-1</v>
      </c>
      <c r="Z21" s="42">
        <f t="shared" si="11"/>
        <v>-1</v>
      </c>
      <c r="AA21" s="42">
        <f t="shared" si="11"/>
        <v>-1</v>
      </c>
      <c r="AB21" s="42">
        <f t="shared" si="11"/>
        <v>-1</v>
      </c>
      <c r="AC21" s="42">
        <f t="shared" si="11"/>
        <v>-1</v>
      </c>
      <c r="AD21" s="42">
        <f t="shared" si="11"/>
        <v>-1</v>
      </c>
      <c r="AE21" s="42">
        <f t="shared" si="11"/>
        <v>-1</v>
      </c>
      <c r="AF21" s="42">
        <f t="shared" si="11"/>
        <v>-1</v>
      </c>
      <c r="AG21" s="42">
        <f t="shared" si="11"/>
        <v>-1</v>
      </c>
      <c r="AH21" s="42">
        <f t="shared" si="11"/>
        <v>-1</v>
      </c>
      <c r="AI21" s="42">
        <f t="shared" si="11"/>
        <v>-1</v>
      </c>
      <c r="AJ21" s="42">
        <f t="shared" si="11"/>
        <v>-1</v>
      </c>
      <c r="AK21" s="42">
        <f t="shared" si="11"/>
        <v>-1</v>
      </c>
      <c r="AL21" s="42">
        <f t="shared" si="11"/>
        <v>-1</v>
      </c>
      <c r="AM21" s="42">
        <f t="shared" si="11"/>
        <v>-1</v>
      </c>
      <c r="AN21" s="42">
        <f t="shared" si="11"/>
        <v>-1</v>
      </c>
      <c r="AO21" s="42">
        <f t="shared" si="11"/>
        <v>-1</v>
      </c>
      <c r="AP21" s="42">
        <f t="shared" si="11"/>
        <v>-1</v>
      </c>
      <c r="AQ21" s="42">
        <f t="shared" si="11"/>
        <v>-1</v>
      </c>
      <c r="AR21" s="42">
        <f t="shared" si="11"/>
        <v>-1</v>
      </c>
      <c r="AS21" s="42">
        <f t="shared" si="11"/>
        <v>-1</v>
      </c>
      <c r="AT21" s="42">
        <f t="shared" si="11"/>
        <v>-1</v>
      </c>
      <c r="AU21" s="42">
        <f t="shared" si="11"/>
        <v>-1</v>
      </c>
      <c r="AV21" s="42">
        <f t="shared" si="11"/>
        <v>-1</v>
      </c>
      <c r="AW21" s="42">
        <f t="shared" si="11"/>
        <v>-1</v>
      </c>
      <c r="AX21" s="42">
        <f t="shared" si="11"/>
        <v>-1</v>
      </c>
      <c r="AY21" s="42">
        <f t="shared" si="11"/>
        <v>-1</v>
      </c>
      <c r="AZ21" s="42">
        <f t="shared" si="11"/>
        <v>-1</v>
      </c>
      <c r="BA21" s="42">
        <f t="shared" si="11"/>
        <v>-1</v>
      </c>
      <c r="BB21" s="42">
        <f t="shared" si="11"/>
        <v>-1</v>
      </c>
      <c r="BC21" s="42">
        <f t="shared" si="11"/>
        <v>-1</v>
      </c>
      <c r="BD21" s="42">
        <f t="shared" si="11"/>
        <v>-1</v>
      </c>
      <c r="BE21" s="42">
        <f t="shared" si="11"/>
        <v>-1</v>
      </c>
    </row>
    <row r="22" ht="15.75" hidden="1" customHeight="1">
      <c r="A22" s="46" t="s">
        <v>35</v>
      </c>
      <c r="B22" s="46" t="s">
        <v>36</v>
      </c>
      <c r="C22" s="37" t="s">
        <v>22</v>
      </c>
      <c r="D22" s="47">
        <v>1.0</v>
      </c>
      <c r="E22" s="48">
        <f t="shared" si="12"/>
        <v>44901</v>
      </c>
      <c r="F22" s="48">
        <f t="shared" ref="F22:F26" si="14">E22+1</f>
        <v>44902</v>
      </c>
      <c r="G22" s="49"/>
      <c r="H22" s="50">
        <f t="shared" si="4"/>
        <v>2</v>
      </c>
      <c r="I22" s="42">
        <f t="shared" ref="I22:BE22" si="13">IF(AND($E22&lt;=I$11,ROUNDDOWN(($F22-$E22+1)*$D22,0)+$E22-1&gt;=I$11),1,IF(AND($F22&gt;=I$11,$E22&lt;I$11),0,-1))</f>
        <v>-1</v>
      </c>
      <c r="J22" s="42">
        <f t="shared" si="13"/>
        <v>-1</v>
      </c>
      <c r="K22" s="42">
        <f t="shared" si="13"/>
        <v>-1</v>
      </c>
      <c r="L22" s="42">
        <f t="shared" si="13"/>
        <v>-1</v>
      </c>
      <c r="M22" s="42">
        <f t="shared" si="13"/>
        <v>-1</v>
      </c>
      <c r="N22" s="42">
        <f t="shared" si="13"/>
        <v>1</v>
      </c>
      <c r="O22" s="42">
        <f t="shared" si="13"/>
        <v>1</v>
      </c>
      <c r="P22" s="42">
        <f t="shared" si="13"/>
        <v>-1</v>
      </c>
      <c r="Q22" s="42">
        <f t="shared" si="13"/>
        <v>-1</v>
      </c>
      <c r="R22" s="42">
        <f t="shared" si="13"/>
        <v>-1</v>
      </c>
      <c r="S22" s="42">
        <f t="shared" si="13"/>
        <v>-1</v>
      </c>
      <c r="T22" s="42">
        <f t="shared" si="13"/>
        <v>-1</v>
      </c>
      <c r="U22" s="42">
        <f t="shared" si="13"/>
        <v>-1</v>
      </c>
      <c r="V22" s="42">
        <f t="shared" si="13"/>
        <v>-1</v>
      </c>
      <c r="W22" s="42">
        <f t="shared" si="13"/>
        <v>-1</v>
      </c>
      <c r="X22" s="42">
        <f t="shared" si="13"/>
        <v>-1</v>
      </c>
      <c r="Y22" s="42">
        <f t="shared" si="13"/>
        <v>-1</v>
      </c>
      <c r="Z22" s="42">
        <f t="shared" si="13"/>
        <v>-1</v>
      </c>
      <c r="AA22" s="42">
        <f t="shared" si="13"/>
        <v>-1</v>
      </c>
      <c r="AB22" s="42">
        <f t="shared" si="13"/>
        <v>-1</v>
      </c>
      <c r="AC22" s="42">
        <f t="shared" si="13"/>
        <v>-1</v>
      </c>
      <c r="AD22" s="42">
        <f t="shared" si="13"/>
        <v>-1</v>
      </c>
      <c r="AE22" s="42">
        <f t="shared" si="13"/>
        <v>-1</v>
      </c>
      <c r="AF22" s="42">
        <f t="shared" si="13"/>
        <v>-1</v>
      </c>
      <c r="AG22" s="42">
        <f t="shared" si="13"/>
        <v>-1</v>
      </c>
      <c r="AH22" s="42">
        <f t="shared" si="13"/>
        <v>-1</v>
      </c>
      <c r="AI22" s="42">
        <f t="shared" si="13"/>
        <v>-1</v>
      </c>
      <c r="AJ22" s="42">
        <f t="shared" si="13"/>
        <v>-1</v>
      </c>
      <c r="AK22" s="42">
        <f t="shared" si="13"/>
        <v>-1</v>
      </c>
      <c r="AL22" s="42">
        <f t="shared" si="13"/>
        <v>-1</v>
      </c>
      <c r="AM22" s="42">
        <f t="shared" si="13"/>
        <v>-1</v>
      </c>
      <c r="AN22" s="42">
        <f t="shared" si="13"/>
        <v>-1</v>
      </c>
      <c r="AO22" s="42">
        <f t="shared" si="13"/>
        <v>-1</v>
      </c>
      <c r="AP22" s="42">
        <f t="shared" si="13"/>
        <v>-1</v>
      </c>
      <c r="AQ22" s="42">
        <f t="shared" si="13"/>
        <v>-1</v>
      </c>
      <c r="AR22" s="42">
        <f t="shared" si="13"/>
        <v>-1</v>
      </c>
      <c r="AS22" s="42">
        <f t="shared" si="13"/>
        <v>-1</v>
      </c>
      <c r="AT22" s="42">
        <f t="shared" si="13"/>
        <v>-1</v>
      </c>
      <c r="AU22" s="42">
        <f t="shared" si="13"/>
        <v>-1</v>
      </c>
      <c r="AV22" s="42">
        <f t="shared" si="13"/>
        <v>-1</v>
      </c>
      <c r="AW22" s="42">
        <f t="shared" si="13"/>
        <v>-1</v>
      </c>
      <c r="AX22" s="42">
        <f t="shared" si="13"/>
        <v>-1</v>
      </c>
      <c r="AY22" s="42">
        <f t="shared" si="13"/>
        <v>-1</v>
      </c>
      <c r="AZ22" s="42">
        <f t="shared" si="13"/>
        <v>-1</v>
      </c>
      <c r="BA22" s="42">
        <f t="shared" si="13"/>
        <v>-1</v>
      </c>
      <c r="BB22" s="42">
        <f t="shared" si="13"/>
        <v>-1</v>
      </c>
      <c r="BC22" s="42">
        <f t="shared" si="13"/>
        <v>-1</v>
      </c>
      <c r="BD22" s="42">
        <f t="shared" si="13"/>
        <v>-1</v>
      </c>
      <c r="BE22" s="42">
        <f t="shared" si="13"/>
        <v>-1</v>
      </c>
    </row>
    <row r="23" ht="15.75" hidden="1" customHeight="1">
      <c r="A23" s="46" t="s">
        <v>35</v>
      </c>
      <c r="B23" s="46" t="s">
        <v>37</v>
      </c>
      <c r="C23" s="37" t="s">
        <v>22</v>
      </c>
      <c r="D23" s="47">
        <v>1.0</v>
      </c>
      <c r="E23" s="48">
        <f t="shared" ref="E23:E26" si="16">F22</f>
        <v>44902</v>
      </c>
      <c r="F23" s="48">
        <f t="shared" si="14"/>
        <v>44903</v>
      </c>
      <c r="G23" s="49"/>
      <c r="H23" s="50">
        <f t="shared" si="4"/>
        <v>2</v>
      </c>
      <c r="I23" s="42">
        <f t="shared" ref="I23:BE23" si="15">IF(AND($E23&lt;=I$11,ROUNDDOWN(($F23-$E23+1)*$D23,0)+$E23-1&gt;=I$11),1,IF(AND($F23&gt;=I$11,$E23&lt;I$11),0,-1))</f>
        <v>-1</v>
      </c>
      <c r="J23" s="42">
        <f t="shared" si="15"/>
        <v>-1</v>
      </c>
      <c r="K23" s="42">
        <f t="shared" si="15"/>
        <v>-1</v>
      </c>
      <c r="L23" s="42">
        <f t="shared" si="15"/>
        <v>-1</v>
      </c>
      <c r="M23" s="42">
        <f t="shared" si="15"/>
        <v>-1</v>
      </c>
      <c r="N23" s="42">
        <f t="shared" si="15"/>
        <v>-1</v>
      </c>
      <c r="O23" s="42">
        <f t="shared" si="15"/>
        <v>1</v>
      </c>
      <c r="P23" s="42">
        <f t="shared" si="15"/>
        <v>1</v>
      </c>
      <c r="Q23" s="42">
        <f t="shared" si="15"/>
        <v>-1</v>
      </c>
      <c r="R23" s="42">
        <f t="shared" si="15"/>
        <v>-1</v>
      </c>
      <c r="S23" s="42">
        <f t="shared" si="15"/>
        <v>-1</v>
      </c>
      <c r="T23" s="42">
        <f t="shared" si="15"/>
        <v>-1</v>
      </c>
      <c r="U23" s="42">
        <f t="shared" si="15"/>
        <v>-1</v>
      </c>
      <c r="V23" s="42">
        <f t="shared" si="15"/>
        <v>-1</v>
      </c>
      <c r="W23" s="42">
        <f t="shared" si="15"/>
        <v>-1</v>
      </c>
      <c r="X23" s="42">
        <f t="shared" si="15"/>
        <v>-1</v>
      </c>
      <c r="Y23" s="42">
        <f t="shared" si="15"/>
        <v>-1</v>
      </c>
      <c r="Z23" s="42">
        <f t="shared" si="15"/>
        <v>-1</v>
      </c>
      <c r="AA23" s="42">
        <f t="shared" si="15"/>
        <v>-1</v>
      </c>
      <c r="AB23" s="42">
        <f t="shared" si="15"/>
        <v>-1</v>
      </c>
      <c r="AC23" s="42">
        <f t="shared" si="15"/>
        <v>-1</v>
      </c>
      <c r="AD23" s="42">
        <f t="shared" si="15"/>
        <v>-1</v>
      </c>
      <c r="AE23" s="42">
        <f t="shared" si="15"/>
        <v>-1</v>
      </c>
      <c r="AF23" s="42">
        <f t="shared" si="15"/>
        <v>-1</v>
      </c>
      <c r="AG23" s="42">
        <f t="shared" si="15"/>
        <v>-1</v>
      </c>
      <c r="AH23" s="42">
        <f t="shared" si="15"/>
        <v>-1</v>
      </c>
      <c r="AI23" s="42">
        <f t="shared" si="15"/>
        <v>-1</v>
      </c>
      <c r="AJ23" s="42">
        <f t="shared" si="15"/>
        <v>-1</v>
      </c>
      <c r="AK23" s="42">
        <f t="shared" si="15"/>
        <v>-1</v>
      </c>
      <c r="AL23" s="42">
        <f t="shared" si="15"/>
        <v>-1</v>
      </c>
      <c r="AM23" s="42">
        <f t="shared" si="15"/>
        <v>-1</v>
      </c>
      <c r="AN23" s="42">
        <f t="shared" si="15"/>
        <v>-1</v>
      </c>
      <c r="AO23" s="42">
        <f t="shared" si="15"/>
        <v>-1</v>
      </c>
      <c r="AP23" s="42">
        <f t="shared" si="15"/>
        <v>-1</v>
      </c>
      <c r="AQ23" s="42">
        <f t="shared" si="15"/>
        <v>-1</v>
      </c>
      <c r="AR23" s="42">
        <f t="shared" si="15"/>
        <v>-1</v>
      </c>
      <c r="AS23" s="42">
        <f t="shared" si="15"/>
        <v>-1</v>
      </c>
      <c r="AT23" s="42">
        <f t="shared" si="15"/>
        <v>-1</v>
      </c>
      <c r="AU23" s="42">
        <f t="shared" si="15"/>
        <v>-1</v>
      </c>
      <c r="AV23" s="42">
        <f t="shared" si="15"/>
        <v>-1</v>
      </c>
      <c r="AW23" s="42">
        <f t="shared" si="15"/>
        <v>-1</v>
      </c>
      <c r="AX23" s="42">
        <f t="shared" si="15"/>
        <v>-1</v>
      </c>
      <c r="AY23" s="42">
        <f t="shared" si="15"/>
        <v>-1</v>
      </c>
      <c r="AZ23" s="42">
        <f t="shared" si="15"/>
        <v>-1</v>
      </c>
      <c r="BA23" s="42">
        <f t="shared" si="15"/>
        <v>-1</v>
      </c>
      <c r="BB23" s="42">
        <f t="shared" si="15"/>
        <v>-1</v>
      </c>
      <c r="BC23" s="42">
        <f t="shared" si="15"/>
        <v>-1</v>
      </c>
      <c r="BD23" s="42">
        <f t="shared" si="15"/>
        <v>-1</v>
      </c>
      <c r="BE23" s="42">
        <f t="shared" si="15"/>
        <v>-1</v>
      </c>
    </row>
    <row r="24" ht="15.75" hidden="1" customHeight="1">
      <c r="A24" s="46" t="s">
        <v>35</v>
      </c>
      <c r="B24" s="46" t="s">
        <v>38</v>
      </c>
      <c r="C24" s="37" t="s">
        <v>22</v>
      </c>
      <c r="D24" s="47">
        <v>1.0</v>
      </c>
      <c r="E24" s="48">
        <f t="shared" si="16"/>
        <v>44903</v>
      </c>
      <c r="F24" s="48">
        <f t="shared" si="14"/>
        <v>44904</v>
      </c>
      <c r="G24" s="49"/>
      <c r="H24" s="50">
        <f t="shared" si="4"/>
        <v>2</v>
      </c>
      <c r="I24" s="42">
        <f t="shared" ref="I24:BE24" si="17">IF(AND($E24&lt;=I$11,ROUNDDOWN(($F24-$E24+1)*$D24,0)+$E24-1&gt;=I$11),1,IF(AND($F24&gt;=I$11,$E24&lt;I$11),0,-1))</f>
        <v>-1</v>
      </c>
      <c r="J24" s="42">
        <f t="shared" si="17"/>
        <v>-1</v>
      </c>
      <c r="K24" s="42">
        <f t="shared" si="17"/>
        <v>-1</v>
      </c>
      <c r="L24" s="42">
        <f t="shared" si="17"/>
        <v>-1</v>
      </c>
      <c r="M24" s="42">
        <f t="shared" si="17"/>
        <v>-1</v>
      </c>
      <c r="N24" s="42">
        <f t="shared" si="17"/>
        <v>-1</v>
      </c>
      <c r="O24" s="42">
        <f t="shared" si="17"/>
        <v>-1</v>
      </c>
      <c r="P24" s="42">
        <f t="shared" si="17"/>
        <v>1</v>
      </c>
      <c r="Q24" s="42">
        <f t="shared" si="17"/>
        <v>1</v>
      </c>
      <c r="R24" s="42">
        <f t="shared" si="17"/>
        <v>-1</v>
      </c>
      <c r="S24" s="42">
        <f t="shared" si="17"/>
        <v>-1</v>
      </c>
      <c r="T24" s="42">
        <f t="shared" si="17"/>
        <v>-1</v>
      </c>
      <c r="U24" s="42">
        <f t="shared" si="17"/>
        <v>-1</v>
      </c>
      <c r="V24" s="42">
        <f t="shared" si="17"/>
        <v>-1</v>
      </c>
      <c r="W24" s="42">
        <f t="shared" si="17"/>
        <v>-1</v>
      </c>
      <c r="X24" s="42">
        <f t="shared" si="17"/>
        <v>-1</v>
      </c>
      <c r="Y24" s="42">
        <f t="shared" si="17"/>
        <v>-1</v>
      </c>
      <c r="Z24" s="42">
        <f t="shared" si="17"/>
        <v>-1</v>
      </c>
      <c r="AA24" s="42">
        <f t="shared" si="17"/>
        <v>-1</v>
      </c>
      <c r="AB24" s="42">
        <f t="shared" si="17"/>
        <v>-1</v>
      </c>
      <c r="AC24" s="42">
        <f t="shared" si="17"/>
        <v>-1</v>
      </c>
      <c r="AD24" s="42">
        <f t="shared" si="17"/>
        <v>-1</v>
      </c>
      <c r="AE24" s="42">
        <f t="shared" si="17"/>
        <v>-1</v>
      </c>
      <c r="AF24" s="42">
        <f t="shared" si="17"/>
        <v>-1</v>
      </c>
      <c r="AG24" s="42">
        <f t="shared" si="17"/>
        <v>-1</v>
      </c>
      <c r="AH24" s="42">
        <f t="shared" si="17"/>
        <v>-1</v>
      </c>
      <c r="AI24" s="42">
        <f t="shared" si="17"/>
        <v>-1</v>
      </c>
      <c r="AJ24" s="42">
        <f t="shared" si="17"/>
        <v>-1</v>
      </c>
      <c r="AK24" s="42">
        <f t="shared" si="17"/>
        <v>-1</v>
      </c>
      <c r="AL24" s="42">
        <f t="shared" si="17"/>
        <v>-1</v>
      </c>
      <c r="AM24" s="42">
        <f t="shared" si="17"/>
        <v>-1</v>
      </c>
      <c r="AN24" s="42">
        <f t="shared" si="17"/>
        <v>-1</v>
      </c>
      <c r="AO24" s="42">
        <f t="shared" si="17"/>
        <v>-1</v>
      </c>
      <c r="AP24" s="42">
        <f t="shared" si="17"/>
        <v>-1</v>
      </c>
      <c r="AQ24" s="42">
        <f t="shared" si="17"/>
        <v>-1</v>
      </c>
      <c r="AR24" s="42">
        <f t="shared" si="17"/>
        <v>-1</v>
      </c>
      <c r="AS24" s="42">
        <f t="shared" si="17"/>
        <v>-1</v>
      </c>
      <c r="AT24" s="42">
        <f t="shared" si="17"/>
        <v>-1</v>
      </c>
      <c r="AU24" s="42">
        <f t="shared" si="17"/>
        <v>-1</v>
      </c>
      <c r="AV24" s="42">
        <f t="shared" si="17"/>
        <v>-1</v>
      </c>
      <c r="AW24" s="42">
        <f t="shared" si="17"/>
        <v>-1</v>
      </c>
      <c r="AX24" s="42">
        <f t="shared" si="17"/>
        <v>-1</v>
      </c>
      <c r="AY24" s="42">
        <f t="shared" si="17"/>
        <v>-1</v>
      </c>
      <c r="AZ24" s="42">
        <f t="shared" si="17"/>
        <v>-1</v>
      </c>
      <c r="BA24" s="42">
        <f t="shared" si="17"/>
        <v>-1</v>
      </c>
      <c r="BB24" s="42">
        <f t="shared" si="17"/>
        <v>-1</v>
      </c>
      <c r="BC24" s="42">
        <f t="shared" si="17"/>
        <v>-1</v>
      </c>
      <c r="BD24" s="42">
        <f t="shared" si="17"/>
        <v>-1</v>
      </c>
      <c r="BE24" s="42">
        <f t="shared" si="17"/>
        <v>-1</v>
      </c>
    </row>
    <row r="25" ht="15.75" hidden="1" customHeight="1">
      <c r="A25" s="46" t="s">
        <v>35</v>
      </c>
      <c r="B25" s="46" t="s">
        <v>39</v>
      </c>
      <c r="C25" s="37" t="s">
        <v>22</v>
      </c>
      <c r="D25" s="47">
        <v>1.0</v>
      </c>
      <c r="E25" s="48">
        <f t="shared" si="16"/>
        <v>44904</v>
      </c>
      <c r="F25" s="48">
        <f t="shared" si="14"/>
        <v>44905</v>
      </c>
      <c r="G25" s="49"/>
      <c r="H25" s="50">
        <f t="shared" si="4"/>
        <v>2</v>
      </c>
      <c r="I25" s="42">
        <f t="shared" ref="I25:BE25" si="18">IF(AND($E25&lt;=I$11,ROUNDDOWN(($F25-$E25+1)*$D25,0)+$E25-1&gt;=I$11),1,IF(AND($F25&gt;=I$11,$E25&lt;I$11),0,-1))</f>
        <v>-1</v>
      </c>
      <c r="J25" s="42">
        <f t="shared" si="18"/>
        <v>-1</v>
      </c>
      <c r="K25" s="42">
        <f t="shared" si="18"/>
        <v>-1</v>
      </c>
      <c r="L25" s="42">
        <f t="shared" si="18"/>
        <v>-1</v>
      </c>
      <c r="M25" s="42">
        <f t="shared" si="18"/>
        <v>-1</v>
      </c>
      <c r="N25" s="42">
        <f t="shared" si="18"/>
        <v>-1</v>
      </c>
      <c r="O25" s="42">
        <f t="shared" si="18"/>
        <v>-1</v>
      </c>
      <c r="P25" s="42">
        <f t="shared" si="18"/>
        <v>-1</v>
      </c>
      <c r="Q25" s="42">
        <f t="shared" si="18"/>
        <v>1</v>
      </c>
      <c r="R25" s="42">
        <f t="shared" si="18"/>
        <v>1</v>
      </c>
      <c r="S25" s="42">
        <f t="shared" si="18"/>
        <v>-1</v>
      </c>
      <c r="T25" s="42">
        <f t="shared" si="18"/>
        <v>-1</v>
      </c>
      <c r="U25" s="42">
        <f t="shared" si="18"/>
        <v>-1</v>
      </c>
      <c r="V25" s="42">
        <f t="shared" si="18"/>
        <v>-1</v>
      </c>
      <c r="W25" s="42">
        <f t="shared" si="18"/>
        <v>-1</v>
      </c>
      <c r="X25" s="42">
        <f t="shared" si="18"/>
        <v>-1</v>
      </c>
      <c r="Y25" s="42">
        <f t="shared" si="18"/>
        <v>-1</v>
      </c>
      <c r="Z25" s="42">
        <f t="shared" si="18"/>
        <v>-1</v>
      </c>
      <c r="AA25" s="42">
        <f t="shared" si="18"/>
        <v>-1</v>
      </c>
      <c r="AB25" s="42">
        <f t="shared" si="18"/>
        <v>-1</v>
      </c>
      <c r="AC25" s="42">
        <f t="shared" si="18"/>
        <v>-1</v>
      </c>
      <c r="AD25" s="42">
        <f t="shared" si="18"/>
        <v>-1</v>
      </c>
      <c r="AE25" s="42">
        <f t="shared" si="18"/>
        <v>-1</v>
      </c>
      <c r="AF25" s="42">
        <f t="shared" si="18"/>
        <v>-1</v>
      </c>
      <c r="AG25" s="42">
        <f t="shared" si="18"/>
        <v>-1</v>
      </c>
      <c r="AH25" s="42">
        <f t="shared" si="18"/>
        <v>-1</v>
      </c>
      <c r="AI25" s="42">
        <f t="shared" si="18"/>
        <v>-1</v>
      </c>
      <c r="AJ25" s="42">
        <f t="shared" si="18"/>
        <v>-1</v>
      </c>
      <c r="AK25" s="42">
        <f t="shared" si="18"/>
        <v>-1</v>
      </c>
      <c r="AL25" s="42">
        <f t="shared" si="18"/>
        <v>-1</v>
      </c>
      <c r="AM25" s="42">
        <f t="shared" si="18"/>
        <v>-1</v>
      </c>
      <c r="AN25" s="42">
        <f t="shared" si="18"/>
        <v>-1</v>
      </c>
      <c r="AO25" s="42">
        <f t="shared" si="18"/>
        <v>-1</v>
      </c>
      <c r="AP25" s="42">
        <f t="shared" si="18"/>
        <v>-1</v>
      </c>
      <c r="AQ25" s="42">
        <f t="shared" si="18"/>
        <v>-1</v>
      </c>
      <c r="AR25" s="42">
        <f t="shared" si="18"/>
        <v>-1</v>
      </c>
      <c r="AS25" s="42">
        <f t="shared" si="18"/>
        <v>-1</v>
      </c>
      <c r="AT25" s="42">
        <f t="shared" si="18"/>
        <v>-1</v>
      </c>
      <c r="AU25" s="42">
        <f t="shared" si="18"/>
        <v>-1</v>
      </c>
      <c r="AV25" s="42">
        <f t="shared" si="18"/>
        <v>-1</v>
      </c>
      <c r="AW25" s="42">
        <f t="shared" si="18"/>
        <v>-1</v>
      </c>
      <c r="AX25" s="42">
        <f t="shared" si="18"/>
        <v>-1</v>
      </c>
      <c r="AY25" s="42">
        <f t="shared" si="18"/>
        <v>-1</v>
      </c>
      <c r="AZ25" s="42">
        <f t="shared" si="18"/>
        <v>-1</v>
      </c>
      <c r="BA25" s="42">
        <f t="shared" si="18"/>
        <v>-1</v>
      </c>
      <c r="BB25" s="42">
        <f t="shared" si="18"/>
        <v>-1</v>
      </c>
      <c r="BC25" s="42">
        <f t="shared" si="18"/>
        <v>-1</v>
      </c>
      <c r="BD25" s="42">
        <f t="shared" si="18"/>
        <v>-1</v>
      </c>
      <c r="BE25" s="42">
        <f t="shared" si="18"/>
        <v>-1</v>
      </c>
    </row>
    <row r="26" ht="15.75" hidden="1" customHeight="1">
      <c r="A26" s="46" t="s">
        <v>35</v>
      </c>
      <c r="B26" s="46" t="s">
        <v>40</v>
      </c>
      <c r="C26" s="37" t="s">
        <v>22</v>
      </c>
      <c r="D26" s="47">
        <v>1.0</v>
      </c>
      <c r="E26" s="48">
        <f t="shared" si="16"/>
        <v>44905</v>
      </c>
      <c r="F26" s="48">
        <f t="shared" si="14"/>
        <v>44906</v>
      </c>
      <c r="G26" s="49"/>
      <c r="H26" s="50">
        <f t="shared" si="4"/>
        <v>2</v>
      </c>
      <c r="I26" s="42">
        <f t="shared" ref="I26:BE26" si="19">IF(AND($E26&lt;=I$11,ROUNDDOWN(($F26-$E26+1)*$D26,0)+$E26-1&gt;=I$11),1,IF(AND($F26&gt;=I$11,$E26&lt;I$11),0,-1))</f>
        <v>-1</v>
      </c>
      <c r="J26" s="42">
        <f t="shared" si="19"/>
        <v>-1</v>
      </c>
      <c r="K26" s="42">
        <f t="shared" si="19"/>
        <v>-1</v>
      </c>
      <c r="L26" s="42">
        <f t="shared" si="19"/>
        <v>-1</v>
      </c>
      <c r="M26" s="42">
        <f t="shared" si="19"/>
        <v>-1</v>
      </c>
      <c r="N26" s="42">
        <f t="shared" si="19"/>
        <v>-1</v>
      </c>
      <c r="O26" s="42">
        <f t="shared" si="19"/>
        <v>-1</v>
      </c>
      <c r="P26" s="42">
        <f t="shared" si="19"/>
        <v>-1</v>
      </c>
      <c r="Q26" s="42">
        <f t="shared" si="19"/>
        <v>-1</v>
      </c>
      <c r="R26" s="42">
        <f t="shared" si="19"/>
        <v>1</v>
      </c>
      <c r="S26" s="42">
        <f t="shared" si="19"/>
        <v>1</v>
      </c>
      <c r="T26" s="42">
        <f t="shared" si="19"/>
        <v>-1</v>
      </c>
      <c r="U26" s="42">
        <f t="shared" si="19"/>
        <v>-1</v>
      </c>
      <c r="V26" s="42">
        <f t="shared" si="19"/>
        <v>-1</v>
      </c>
      <c r="W26" s="42">
        <f t="shared" si="19"/>
        <v>-1</v>
      </c>
      <c r="X26" s="42">
        <f t="shared" si="19"/>
        <v>-1</v>
      </c>
      <c r="Y26" s="42">
        <f t="shared" si="19"/>
        <v>-1</v>
      </c>
      <c r="Z26" s="42">
        <f t="shared" si="19"/>
        <v>-1</v>
      </c>
      <c r="AA26" s="42">
        <f t="shared" si="19"/>
        <v>-1</v>
      </c>
      <c r="AB26" s="42">
        <f t="shared" si="19"/>
        <v>-1</v>
      </c>
      <c r="AC26" s="42">
        <f t="shared" si="19"/>
        <v>-1</v>
      </c>
      <c r="AD26" s="42">
        <f t="shared" si="19"/>
        <v>-1</v>
      </c>
      <c r="AE26" s="42">
        <f t="shared" si="19"/>
        <v>-1</v>
      </c>
      <c r="AF26" s="42">
        <f t="shared" si="19"/>
        <v>-1</v>
      </c>
      <c r="AG26" s="42">
        <f t="shared" si="19"/>
        <v>-1</v>
      </c>
      <c r="AH26" s="42">
        <f t="shared" si="19"/>
        <v>-1</v>
      </c>
      <c r="AI26" s="42">
        <f t="shared" si="19"/>
        <v>-1</v>
      </c>
      <c r="AJ26" s="42">
        <f t="shared" si="19"/>
        <v>-1</v>
      </c>
      <c r="AK26" s="42">
        <f t="shared" si="19"/>
        <v>-1</v>
      </c>
      <c r="AL26" s="42">
        <f t="shared" si="19"/>
        <v>-1</v>
      </c>
      <c r="AM26" s="42">
        <f t="shared" si="19"/>
        <v>-1</v>
      </c>
      <c r="AN26" s="42">
        <f t="shared" si="19"/>
        <v>-1</v>
      </c>
      <c r="AO26" s="42">
        <f t="shared" si="19"/>
        <v>-1</v>
      </c>
      <c r="AP26" s="42">
        <f t="shared" si="19"/>
        <v>-1</v>
      </c>
      <c r="AQ26" s="42">
        <f t="shared" si="19"/>
        <v>-1</v>
      </c>
      <c r="AR26" s="42">
        <f t="shared" si="19"/>
        <v>-1</v>
      </c>
      <c r="AS26" s="42">
        <f t="shared" si="19"/>
        <v>-1</v>
      </c>
      <c r="AT26" s="42">
        <f t="shared" si="19"/>
        <v>-1</v>
      </c>
      <c r="AU26" s="42">
        <f t="shared" si="19"/>
        <v>-1</v>
      </c>
      <c r="AV26" s="42">
        <f t="shared" si="19"/>
        <v>-1</v>
      </c>
      <c r="AW26" s="42">
        <f t="shared" si="19"/>
        <v>-1</v>
      </c>
      <c r="AX26" s="42">
        <f t="shared" si="19"/>
        <v>-1</v>
      </c>
      <c r="AY26" s="42">
        <f t="shared" si="19"/>
        <v>-1</v>
      </c>
      <c r="AZ26" s="42">
        <f t="shared" si="19"/>
        <v>-1</v>
      </c>
      <c r="BA26" s="42">
        <f t="shared" si="19"/>
        <v>-1</v>
      </c>
      <c r="BB26" s="42">
        <f t="shared" si="19"/>
        <v>-1</v>
      </c>
      <c r="BC26" s="42">
        <f t="shared" si="19"/>
        <v>-1</v>
      </c>
      <c r="BD26" s="42">
        <f t="shared" si="19"/>
        <v>-1</v>
      </c>
      <c r="BE26" s="42">
        <f t="shared" si="19"/>
        <v>-1</v>
      </c>
    </row>
    <row r="27" ht="15.75" hidden="1" customHeight="1">
      <c r="A27" s="46" t="s">
        <v>41</v>
      </c>
      <c r="B27" s="46" t="s">
        <v>42</v>
      </c>
      <c r="C27" s="37" t="s">
        <v>22</v>
      </c>
      <c r="D27" s="47">
        <v>1.0</v>
      </c>
      <c r="E27" s="48">
        <f>E21</f>
        <v>44901</v>
      </c>
      <c r="F27" s="48">
        <f>F29</f>
        <v>44922</v>
      </c>
      <c r="G27" s="49"/>
      <c r="H27" s="50">
        <f t="shared" si="4"/>
        <v>22</v>
      </c>
      <c r="I27" s="42">
        <f t="shared" ref="I27:BE27" si="20">IF(AND($E27&lt;=I$11,ROUNDDOWN(($F27-$E27+1)*$D27,0)+$E27-1&gt;=I$11),1,IF(AND($F27&gt;=I$11,$E27&lt;I$11),0,-1))</f>
        <v>-1</v>
      </c>
      <c r="J27" s="42">
        <f t="shared" si="20"/>
        <v>-1</v>
      </c>
      <c r="K27" s="42">
        <f t="shared" si="20"/>
        <v>-1</v>
      </c>
      <c r="L27" s="42">
        <f t="shared" si="20"/>
        <v>-1</v>
      </c>
      <c r="M27" s="42">
        <f t="shared" si="20"/>
        <v>-1</v>
      </c>
      <c r="N27" s="42">
        <f t="shared" si="20"/>
        <v>1</v>
      </c>
      <c r="O27" s="42">
        <f t="shared" si="20"/>
        <v>1</v>
      </c>
      <c r="P27" s="42">
        <f t="shared" si="20"/>
        <v>1</v>
      </c>
      <c r="Q27" s="42">
        <f t="shared" si="20"/>
        <v>1</v>
      </c>
      <c r="R27" s="42">
        <f t="shared" si="20"/>
        <v>1</v>
      </c>
      <c r="S27" s="42">
        <f t="shared" si="20"/>
        <v>1</v>
      </c>
      <c r="T27" s="42">
        <f t="shared" si="20"/>
        <v>1</v>
      </c>
      <c r="U27" s="42">
        <f t="shared" si="20"/>
        <v>1</v>
      </c>
      <c r="V27" s="42">
        <f t="shared" si="20"/>
        <v>1</v>
      </c>
      <c r="W27" s="42">
        <f t="shared" si="20"/>
        <v>1</v>
      </c>
      <c r="X27" s="42">
        <f t="shared" si="20"/>
        <v>1</v>
      </c>
      <c r="Y27" s="42">
        <f t="shared" si="20"/>
        <v>1</v>
      </c>
      <c r="Z27" s="42">
        <f t="shared" si="20"/>
        <v>1</v>
      </c>
      <c r="AA27" s="42">
        <f t="shared" si="20"/>
        <v>1</v>
      </c>
      <c r="AB27" s="42">
        <f t="shared" si="20"/>
        <v>1</v>
      </c>
      <c r="AC27" s="42">
        <f t="shared" si="20"/>
        <v>1</v>
      </c>
      <c r="AD27" s="42">
        <f t="shared" si="20"/>
        <v>1</v>
      </c>
      <c r="AE27" s="42">
        <f t="shared" si="20"/>
        <v>1</v>
      </c>
      <c r="AF27" s="42">
        <f t="shared" si="20"/>
        <v>1</v>
      </c>
      <c r="AG27" s="42">
        <f t="shared" si="20"/>
        <v>1</v>
      </c>
      <c r="AH27" s="42">
        <f t="shared" si="20"/>
        <v>1</v>
      </c>
      <c r="AI27" s="42">
        <f t="shared" si="20"/>
        <v>1</v>
      </c>
      <c r="AJ27" s="42">
        <f t="shared" si="20"/>
        <v>-1</v>
      </c>
      <c r="AK27" s="42">
        <f t="shared" si="20"/>
        <v>-1</v>
      </c>
      <c r="AL27" s="42">
        <f t="shared" si="20"/>
        <v>-1</v>
      </c>
      <c r="AM27" s="42">
        <f t="shared" si="20"/>
        <v>-1</v>
      </c>
      <c r="AN27" s="42">
        <f t="shared" si="20"/>
        <v>-1</v>
      </c>
      <c r="AO27" s="42">
        <f t="shared" si="20"/>
        <v>-1</v>
      </c>
      <c r="AP27" s="42">
        <f t="shared" si="20"/>
        <v>-1</v>
      </c>
      <c r="AQ27" s="42">
        <f t="shared" si="20"/>
        <v>-1</v>
      </c>
      <c r="AR27" s="42">
        <f t="shared" si="20"/>
        <v>-1</v>
      </c>
      <c r="AS27" s="42">
        <f t="shared" si="20"/>
        <v>-1</v>
      </c>
      <c r="AT27" s="42">
        <f t="shared" si="20"/>
        <v>-1</v>
      </c>
      <c r="AU27" s="42">
        <f t="shared" si="20"/>
        <v>-1</v>
      </c>
      <c r="AV27" s="42">
        <f t="shared" si="20"/>
        <v>-1</v>
      </c>
      <c r="AW27" s="42">
        <f t="shared" si="20"/>
        <v>-1</v>
      </c>
      <c r="AX27" s="42">
        <f t="shared" si="20"/>
        <v>-1</v>
      </c>
      <c r="AY27" s="42">
        <f t="shared" si="20"/>
        <v>-1</v>
      </c>
      <c r="AZ27" s="42">
        <f t="shared" si="20"/>
        <v>-1</v>
      </c>
      <c r="BA27" s="42">
        <f t="shared" si="20"/>
        <v>-1</v>
      </c>
      <c r="BB27" s="42">
        <f t="shared" si="20"/>
        <v>-1</v>
      </c>
      <c r="BC27" s="42">
        <f t="shared" si="20"/>
        <v>-1</v>
      </c>
      <c r="BD27" s="42">
        <f t="shared" si="20"/>
        <v>-1</v>
      </c>
      <c r="BE27" s="42">
        <f t="shared" si="20"/>
        <v>-1</v>
      </c>
    </row>
    <row r="28" ht="15.75" hidden="1" customHeight="1">
      <c r="A28" s="46" t="s">
        <v>43</v>
      </c>
      <c r="B28" s="46" t="s">
        <v>44</v>
      </c>
      <c r="C28" s="37" t="s">
        <v>22</v>
      </c>
      <c r="D28" s="47">
        <v>1.0</v>
      </c>
      <c r="E28" s="48">
        <f>E27</f>
        <v>44901</v>
      </c>
      <c r="F28" s="48">
        <f>F29</f>
        <v>44922</v>
      </c>
      <c r="G28" s="49"/>
      <c r="H28" s="50">
        <f t="shared" si="4"/>
        <v>22</v>
      </c>
      <c r="I28" s="42">
        <f t="shared" ref="I28:BE28" si="21">IF(AND($E28&lt;=I$11,ROUNDDOWN(($F28-$E28+1)*$D28,0)+$E28-1&gt;=I$11),1,IF(AND($F28&gt;=I$11,$E28&lt;I$11),0,-1))</f>
        <v>-1</v>
      </c>
      <c r="J28" s="42">
        <f t="shared" si="21"/>
        <v>-1</v>
      </c>
      <c r="K28" s="42">
        <f t="shared" si="21"/>
        <v>-1</v>
      </c>
      <c r="L28" s="42">
        <f t="shared" si="21"/>
        <v>-1</v>
      </c>
      <c r="M28" s="42">
        <f t="shared" si="21"/>
        <v>-1</v>
      </c>
      <c r="N28" s="42">
        <f t="shared" si="21"/>
        <v>1</v>
      </c>
      <c r="O28" s="42">
        <f t="shared" si="21"/>
        <v>1</v>
      </c>
      <c r="P28" s="42">
        <f t="shared" si="21"/>
        <v>1</v>
      </c>
      <c r="Q28" s="42">
        <f t="shared" si="21"/>
        <v>1</v>
      </c>
      <c r="R28" s="42">
        <f t="shared" si="21"/>
        <v>1</v>
      </c>
      <c r="S28" s="42">
        <f t="shared" si="21"/>
        <v>1</v>
      </c>
      <c r="T28" s="42">
        <f t="shared" si="21"/>
        <v>1</v>
      </c>
      <c r="U28" s="42">
        <f t="shared" si="21"/>
        <v>1</v>
      </c>
      <c r="V28" s="42">
        <f t="shared" si="21"/>
        <v>1</v>
      </c>
      <c r="W28" s="42">
        <f t="shared" si="21"/>
        <v>1</v>
      </c>
      <c r="X28" s="42">
        <f t="shared" si="21"/>
        <v>1</v>
      </c>
      <c r="Y28" s="42">
        <f t="shared" si="21"/>
        <v>1</v>
      </c>
      <c r="Z28" s="42">
        <f t="shared" si="21"/>
        <v>1</v>
      </c>
      <c r="AA28" s="42">
        <f t="shared" si="21"/>
        <v>1</v>
      </c>
      <c r="AB28" s="42">
        <f t="shared" si="21"/>
        <v>1</v>
      </c>
      <c r="AC28" s="42">
        <f t="shared" si="21"/>
        <v>1</v>
      </c>
      <c r="AD28" s="42">
        <f t="shared" si="21"/>
        <v>1</v>
      </c>
      <c r="AE28" s="42">
        <f t="shared" si="21"/>
        <v>1</v>
      </c>
      <c r="AF28" s="42">
        <f t="shared" si="21"/>
        <v>1</v>
      </c>
      <c r="AG28" s="42">
        <f t="shared" si="21"/>
        <v>1</v>
      </c>
      <c r="AH28" s="42">
        <f t="shared" si="21"/>
        <v>1</v>
      </c>
      <c r="AI28" s="42">
        <f t="shared" si="21"/>
        <v>1</v>
      </c>
      <c r="AJ28" s="42">
        <f t="shared" si="21"/>
        <v>-1</v>
      </c>
      <c r="AK28" s="42">
        <f t="shared" si="21"/>
        <v>-1</v>
      </c>
      <c r="AL28" s="42">
        <f t="shared" si="21"/>
        <v>-1</v>
      </c>
      <c r="AM28" s="42">
        <f t="shared" si="21"/>
        <v>-1</v>
      </c>
      <c r="AN28" s="42">
        <f t="shared" si="21"/>
        <v>-1</v>
      </c>
      <c r="AO28" s="42">
        <f t="shared" si="21"/>
        <v>-1</v>
      </c>
      <c r="AP28" s="42">
        <f t="shared" si="21"/>
        <v>-1</v>
      </c>
      <c r="AQ28" s="42">
        <f t="shared" si="21"/>
        <v>-1</v>
      </c>
      <c r="AR28" s="42">
        <f t="shared" si="21"/>
        <v>-1</v>
      </c>
      <c r="AS28" s="42">
        <f t="shared" si="21"/>
        <v>-1</v>
      </c>
      <c r="AT28" s="42">
        <f t="shared" si="21"/>
        <v>-1</v>
      </c>
      <c r="AU28" s="42">
        <f t="shared" si="21"/>
        <v>-1</v>
      </c>
      <c r="AV28" s="42">
        <f t="shared" si="21"/>
        <v>-1</v>
      </c>
      <c r="AW28" s="42">
        <f t="shared" si="21"/>
        <v>-1</v>
      </c>
      <c r="AX28" s="42">
        <f t="shared" si="21"/>
        <v>-1</v>
      </c>
      <c r="AY28" s="42">
        <f t="shared" si="21"/>
        <v>-1</v>
      </c>
      <c r="AZ28" s="42">
        <f t="shared" si="21"/>
        <v>-1</v>
      </c>
      <c r="BA28" s="42">
        <f t="shared" si="21"/>
        <v>-1</v>
      </c>
      <c r="BB28" s="42">
        <f t="shared" si="21"/>
        <v>-1</v>
      </c>
      <c r="BC28" s="42">
        <f t="shared" si="21"/>
        <v>-1</v>
      </c>
      <c r="BD28" s="42">
        <f t="shared" si="21"/>
        <v>-1</v>
      </c>
      <c r="BE28" s="42">
        <f t="shared" si="21"/>
        <v>-1</v>
      </c>
    </row>
    <row r="29" ht="15.75" hidden="1" customHeight="1">
      <c r="A29" s="46" t="s">
        <v>45</v>
      </c>
      <c r="B29" s="46" t="s">
        <v>46</v>
      </c>
      <c r="C29" s="37" t="s">
        <v>22</v>
      </c>
      <c r="D29" s="47">
        <v>1.0</v>
      </c>
      <c r="E29" s="48">
        <f>F29-2</f>
        <v>44920</v>
      </c>
      <c r="F29" s="48">
        <f>F35</f>
        <v>44922</v>
      </c>
      <c r="G29" s="49"/>
      <c r="H29" s="50">
        <f t="shared" si="4"/>
        <v>3</v>
      </c>
      <c r="I29" s="42">
        <f t="shared" ref="I29:BE29" si="22">IF(AND($E29&lt;=I$11,ROUNDDOWN(($F29-$E29+1)*$D29,0)+$E29-1&gt;=I$11),1,IF(AND($F29&gt;=I$11,$E29&lt;I$11),0,-1))</f>
        <v>-1</v>
      </c>
      <c r="J29" s="42">
        <f t="shared" si="22"/>
        <v>-1</v>
      </c>
      <c r="K29" s="42">
        <f t="shared" si="22"/>
        <v>-1</v>
      </c>
      <c r="L29" s="42">
        <f t="shared" si="22"/>
        <v>-1</v>
      </c>
      <c r="M29" s="42">
        <f t="shared" si="22"/>
        <v>-1</v>
      </c>
      <c r="N29" s="42">
        <f t="shared" si="22"/>
        <v>-1</v>
      </c>
      <c r="O29" s="42">
        <f t="shared" si="22"/>
        <v>-1</v>
      </c>
      <c r="P29" s="42">
        <f t="shared" si="22"/>
        <v>-1</v>
      </c>
      <c r="Q29" s="42">
        <f t="shared" si="22"/>
        <v>-1</v>
      </c>
      <c r="R29" s="42">
        <f t="shared" si="22"/>
        <v>-1</v>
      </c>
      <c r="S29" s="42">
        <f t="shared" si="22"/>
        <v>-1</v>
      </c>
      <c r="T29" s="42">
        <f t="shared" si="22"/>
        <v>-1</v>
      </c>
      <c r="U29" s="42">
        <f t="shared" si="22"/>
        <v>-1</v>
      </c>
      <c r="V29" s="42">
        <f t="shared" si="22"/>
        <v>-1</v>
      </c>
      <c r="W29" s="42">
        <f t="shared" si="22"/>
        <v>-1</v>
      </c>
      <c r="X29" s="42">
        <f t="shared" si="22"/>
        <v>-1</v>
      </c>
      <c r="Y29" s="42">
        <f t="shared" si="22"/>
        <v>-1</v>
      </c>
      <c r="Z29" s="42">
        <f t="shared" si="22"/>
        <v>-1</v>
      </c>
      <c r="AA29" s="42">
        <f t="shared" si="22"/>
        <v>-1</v>
      </c>
      <c r="AB29" s="42">
        <f t="shared" si="22"/>
        <v>-1</v>
      </c>
      <c r="AC29" s="42">
        <f t="shared" si="22"/>
        <v>-1</v>
      </c>
      <c r="AD29" s="42">
        <f t="shared" si="22"/>
        <v>-1</v>
      </c>
      <c r="AE29" s="42">
        <f t="shared" si="22"/>
        <v>-1</v>
      </c>
      <c r="AF29" s="42">
        <f t="shared" si="22"/>
        <v>-1</v>
      </c>
      <c r="AG29" s="42">
        <f t="shared" si="22"/>
        <v>1</v>
      </c>
      <c r="AH29" s="42">
        <f t="shared" si="22"/>
        <v>1</v>
      </c>
      <c r="AI29" s="42">
        <f t="shared" si="22"/>
        <v>1</v>
      </c>
      <c r="AJ29" s="42">
        <f t="shared" si="22"/>
        <v>-1</v>
      </c>
      <c r="AK29" s="42">
        <f t="shared" si="22"/>
        <v>-1</v>
      </c>
      <c r="AL29" s="42">
        <f t="shared" si="22"/>
        <v>-1</v>
      </c>
      <c r="AM29" s="42">
        <f t="shared" si="22"/>
        <v>-1</v>
      </c>
      <c r="AN29" s="42">
        <f t="shared" si="22"/>
        <v>-1</v>
      </c>
      <c r="AO29" s="42">
        <f t="shared" si="22"/>
        <v>-1</v>
      </c>
      <c r="AP29" s="42">
        <f t="shared" si="22"/>
        <v>-1</v>
      </c>
      <c r="AQ29" s="42">
        <f t="shared" si="22"/>
        <v>-1</v>
      </c>
      <c r="AR29" s="42">
        <f t="shared" si="22"/>
        <v>-1</v>
      </c>
      <c r="AS29" s="42">
        <f t="shared" si="22"/>
        <v>-1</v>
      </c>
      <c r="AT29" s="42">
        <f t="shared" si="22"/>
        <v>-1</v>
      </c>
      <c r="AU29" s="42">
        <f t="shared" si="22"/>
        <v>-1</v>
      </c>
      <c r="AV29" s="42">
        <f t="shared" si="22"/>
        <v>-1</v>
      </c>
      <c r="AW29" s="42">
        <f t="shared" si="22"/>
        <v>-1</v>
      </c>
      <c r="AX29" s="42">
        <f t="shared" si="22"/>
        <v>-1</v>
      </c>
      <c r="AY29" s="42">
        <f t="shared" si="22"/>
        <v>-1</v>
      </c>
      <c r="AZ29" s="42">
        <f t="shared" si="22"/>
        <v>-1</v>
      </c>
      <c r="BA29" s="42">
        <f t="shared" si="22"/>
        <v>-1</v>
      </c>
      <c r="BB29" s="42">
        <f t="shared" si="22"/>
        <v>-1</v>
      </c>
      <c r="BC29" s="42">
        <f t="shared" si="22"/>
        <v>-1</v>
      </c>
      <c r="BD29" s="42">
        <f t="shared" si="22"/>
        <v>-1</v>
      </c>
      <c r="BE29" s="42">
        <f t="shared" si="22"/>
        <v>-1</v>
      </c>
    </row>
    <row r="30" ht="15.75" hidden="1" customHeight="1">
      <c r="A30" s="46" t="s">
        <v>47</v>
      </c>
      <c r="B30" s="46" t="s">
        <v>48</v>
      </c>
      <c r="C30" s="37" t="s">
        <v>22</v>
      </c>
      <c r="D30" s="47">
        <v>1.0</v>
      </c>
      <c r="E30" s="48">
        <f>F21</f>
        <v>44906</v>
      </c>
      <c r="F30" s="48">
        <f>F35</f>
        <v>44922</v>
      </c>
      <c r="G30" s="49"/>
      <c r="H30" s="50">
        <f t="shared" si="4"/>
        <v>17</v>
      </c>
      <c r="I30" s="42">
        <f t="shared" ref="I30:BE30" si="23">IF(AND($E30&lt;=I$11,ROUNDDOWN(($F30-$E30+1)*$D30,0)+$E30-1&gt;=I$11),1,IF(AND($F30&gt;=I$11,$E30&lt;I$11),0,-1))</f>
        <v>-1</v>
      </c>
      <c r="J30" s="42">
        <f t="shared" si="23"/>
        <v>-1</v>
      </c>
      <c r="K30" s="42">
        <f t="shared" si="23"/>
        <v>-1</v>
      </c>
      <c r="L30" s="42">
        <f t="shared" si="23"/>
        <v>-1</v>
      </c>
      <c r="M30" s="42">
        <f t="shared" si="23"/>
        <v>-1</v>
      </c>
      <c r="N30" s="42">
        <f t="shared" si="23"/>
        <v>-1</v>
      </c>
      <c r="O30" s="42">
        <f t="shared" si="23"/>
        <v>-1</v>
      </c>
      <c r="P30" s="42">
        <f t="shared" si="23"/>
        <v>-1</v>
      </c>
      <c r="Q30" s="42">
        <f t="shared" si="23"/>
        <v>-1</v>
      </c>
      <c r="R30" s="42">
        <f t="shared" si="23"/>
        <v>-1</v>
      </c>
      <c r="S30" s="42">
        <f t="shared" si="23"/>
        <v>1</v>
      </c>
      <c r="T30" s="42">
        <f t="shared" si="23"/>
        <v>1</v>
      </c>
      <c r="U30" s="42">
        <f t="shared" si="23"/>
        <v>1</v>
      </c>
      <c r="V30" s="42">
        <f t="shared" si="23"/>
        <v>1</v>
      </c>
      <c r="W30" s="42">
        <f t="shared" si="23"/>
        <v>1</v>
      </c>
      <c r="X30" s="42">
        <f t="shared" si="23"/>
        <v>1</v>
      </c>
      <c r="Y30" s="42">
        <f t="shared" si="23"/>
        <v>1</v>
      </c>
      <c r="Z30" s="42">
        <f t="shared" si="23"/>
        <v>1</v>
      </c>
      <c r="AA30" s="42">
        <f t="shared" si="23"/>
        <v>1</v>
      </c>
      <c r="AB30" s="42">
        <f t="shared" si="23"/>
        <v>1</v>
      </c>
      <c r="AC30" s="42">
        <f t="shared" si="23"/>
        <v>1</v>
      </c>
      <c r="AD30" s="42">
        <f t="shared" si="23"/>
        <v>1</v>
      </c>
      <c r="AE30" s="42">
        <f t="shared" si="23"/>
        <v>1</v>
      </c>
      <c r="AF30" s="42">
        <f t="shared" si="23"/>
        <v>1</v>
      </c>
      <c r="AG30" s="42">
        <f t="shared" si="23"/>
        <v>1</v>
      </c>
      <c r="AH30" s="42">
        <f t="shared" si="23"/>
        <v>1</v>
      </c>
      <c r="AI30" s="42">
        <f t="shared" si="23"/>
        <v>1</v>
      </c>
      <c r="AJ30" s="42">
        <f t="shared" si="23"/>
        <v>-1</v>
      </c>
      <c r="AK30" s="42">
        <f t="shared" si="23"/>
        <v>-1</v>
      </c>
      <c r="AL30" s="42">
        <f t="shared" si="23"/>
        <v>-1</v>
      </c>
      <c r="AM30" s="42">
        <f t="shared" si="23"/>
        <v>-1</v>
      </c>
      <c r="AN30" s="42">
        <f t="shared" si="23"/>
        <v>-1</v>
      </c>
      <c r="AO30" s="42">
        <f t="shared" si="23"/>
        <v>-1</v>
      </c>
      <c r="AP30" s="42">
        <f t="shared" si="23"/>
        <v>-1</v>
      </c>
      <c r="AQ30" s="42">
        <f t="shared" si="23"/>
        <v>-1</v>
      </c>
      <c r="AR30" s="42">
        <f t="shared" si="23"/>
        <v>-1</v>
      </c>
      <c r="AS30" s="42">
        <f t="shared" si="23"/>
        <v>-1</v>
      </c>
      <c r="AT30" s="42">
        <f t="shared" si="23"/>
        <v>-1</v>
      </c>
      <c r="AU30" s="42">
        <f t="shared" si="23"/>
        <v>-1</v>
      </c>
      <c r="AV30" s="42">
        <f t="shared" si="23"/>
        <v>-1</v>
      </c>
      <c r="AW30" s="42">
        <f t="shared" si="23"/>
        <v>-1</v>
      </c>
      <c r="AX30" s="42">
        <f t="shared" si="23"/>
        <v>-1</v>
      </c>
      <c r="AY30" s="42">
        <f t="shared" si="23"/>
        <v>-1</v>
      </c>
      <c r="AZ30" s="42">
        <f t="shared" si="23"/>
        <v>-1</v>
      </c>
      <c r="BA30" s="42">
        <f t="shared" si="23"/>
        <v>-1</v>
      </c>
      <c r="BB30" s="42">
        <f t="shared" si="23"/>
        <v>-1</v>
      </c>
      <c r="BC30" s="42">
        <f t="shared" si="23"/>
        <v>-1</v>
      </c>
      <c r="BD30" s="42">
        <f t="shared" si="23"/>
        <v>-1</v>
      </c>
      <c r="BE30" s="42">
        <f t="shared" si="23"/>
        <v>-1</v>
      </c>
    </row>
    <row r="31" ht="15.75" hidden="1" customHeight="1">
      <c r="A31" s="46" t="s">
        <v>49</v>
      </c>
      <c r="B31" s="46" t="s">
        <v>50</v>
      </c>
      <c r="C31" s="37" t="s">
        <v>22</v>
      </c>
      <c r="D31" s="47">
        <v>1.0</v>
      </c>
      <c r="E31" s="48">
        <f>F21</f>
        <v>44906</v>
      </c>
      <c r="F31" s="48">
        <f>E31+2</f>
        <v>44908</v>
      </c>
      <c r="G31" s="49"/>
      <c r="H31" s="50">
        <f t="shared" si="4"/>
        <v>3</v>
      </c>
      <c r="I31" s="42">
        <f t="shared" ref="I31:BE31" si="24">IF(AND($E31&lt;=I$11,ROUNDDOWN(($F31-$E31+1)*$D31,0)+$E31-1&gt;=I$11),1,IF(AND($F31&gt;=I$11,$E31&lt;I$11),0,-1))</f>
        <v>-1</v>
      </c>
      <c r="J31" s="42">
        <f t="shared" si="24"/>
        <v>-1</v>
      </c>
      <c r="K31" s="42">
        <f t="shared" si="24"/>
        <v>-1</v>
      </c>
      <c r="L31" s="42">
        <f t="shared" si="24"/>
        <v>-1</v>
      </c>
      <c r="M31" s="42">
        <f t="shared" si="24"/>
        <v>-1</v>
      </c>
      <c r="N31" s="42">
        <f t="shared" si="24"/>
        <v>-1</v>
      </c>
      <c r="O31" s="42">
        <f t="shared" si="24"/>
        <v>-1</v>
      </c>
      <c r="P31" s="42">
        <f t="shared" si="24"/>
        <v>-1</v>
      </c>
      <c r="Q31" s="42">
        <f t="shared" si="24"/>
        <v>-1</v>
      </c>
      <c r="R31" s="42">
        <f t="shared" si="24"/>
        <v>-1</v>
      </c>
      <c r="S31" s="42">
        <f t="shared" si="24"/>
        <v>1</v>
      </c>
      <c r="T31" s="42">
        <f t="shared" si="24"/>
        <v>1</v>
      </c>
      <c r="U31" s="42">
        <f t="shared" si="24"/>
        <v>1</v>
      </c>
      <c r="V31" s="42">
        <f t="shared" si="24"/>
        <v>-1</v>
      </c>
      <c r="W31" s="42">
        <f t="shared" si="24"/>
        <v>-1</v>
      </c>
      <c r="X31" s="42">
        <f t="shared" si="24"/>
        <v>-1</v>
      </c>
      <c r="Y31" s="42">
        <f t="shared" si="24"/>
        <v>-1</v>
      </c>
      <c r="Z31" s="42">
        <f t="shared" si="24"/>
        <v>-1</v>
      </c>
      <c r="AA31" s="42">
        <f t="shared" si="24"/>
        <v>-1</v>
      </c>
      <c r="AB31" s="42">
        <f t="shared" si="24"/>
        <v>-1</v>
      </c>
      <c r="AC31" s="42">
        <f t="shared" si="24"/>
        <v>-1</v>
      </c>
      <c r="AD31" s="42">
        <f t="shared" si="24"/>
        <v>-1</v>
      </c>
      <c r="AE31" s="42">
        <f t="shared" si="24"/>
        <v>-1</v>
      </c>
      <c r="AF31" s="42">
        <f t="shared" si="24"/>
        <v>-1</v>
      </c>
      <c r="AG31" s="42">
        <f t="shared" si="24"/>
        <v>-1</v>
      </c>
      <c r="AH31" s="42">
        <f t="shared" si="24"/>
        <v>-1</v>
      </c>
      <c r="AI31" s="42">
        <f t="shared" si="24"/>
        <v>-1</v>
      </c>
      <c r="AJ31" s="42">
        <f t="shared" si="24"/>
        <v>-1</v>
      </c>
      <c r="AK31" s="42">
        <f t="shared" si="24"/>
        <v>-1</v>
      </c>
      <c r="AL31" s="42">
        <f t="shared" si="24"/>
        <v>-1</v>
      </c>
      <c r="AM31" s="42">
        <f t="shared" si="24"/>
        <v>-1</v>
      </c>
      <c r="AN31" s="42">
        <f t="shared" si="24"/>
        <v>-1</v>
      </c>
      <c r="AO31" s="42">
        <f t="shared" si="24"/>
        <v>-1</v>
      </c>
      <c r="AP31" s="42">
        <f t="shared" si="24"/>
        <v>-1</v>
      </c>
      <c r="AQ31" s="42">
        <f t="shared" si="24"/>
        <v>-1</v>
      </c>
      <c r="AR31" s="42">
        <f t="shared" si="24"/>
        <v>-1</v>
      </c>
      <c r="AS31" s="42">
        <f t="shared" si="24"/>
        <v>-1</v>
      </c>
      <c r="AT31" s="42">
        <f t="shared" si="24"/>
        <v>-1</v>
      </c>
      <c r="AU31" s="42">
        <f t="shared" si="24"/>
        <v>-1</v>
      </c>
      <c r="AV31" s="42">
        <f t="shared" si="24"/>
        <v>-1</v>
      </c>
      <c r="AW31" s="42">
        <f t="shared" si="24"/>
        <v>-1</v>
      </c>
      <c r="AX31" s="42">
        <f t="shared" si="24"/>
        <v>-1</v>
      </c>
      <c r="AY31" s="42">
        <f t="shared" si="24"/>
        <v>-1</v>
      </c>
      <c r="AZ31" s="42">
        <f t="shared" si="24"/>
        <v>-1</v>
      </c>
      <c r="BA31" s="42">
        <f t="shared" si="24"/>
        <v>-1</v>
      </c>
      <c r="BB31" s="42">
        <f t="shared" si="24"/>
        <v>-1</v>
      </c>
      <c r="BC31" s="42">
        <f t="shared" si="24"/>
        <v>-1</v>
      </c>
      <c r="BD31" s="42">
        <f t="shared" si="24"/>
        <v>-1</v>
      </c>
      <c r="BE31" s="42">
        <f t="shared" si="24"/>
        <v>-1</v>
      </c>
    </row>
    <row r="32" ht="15.75" hidden="1" customHeight="1">
      <c r="A32" s="46" t="s">
        <v>51</v>
      </c>
      <c r="B32" s="46" t="s">
        <v>52</v>
      </c>
      <c r="C32" s="37" t="s">
        <v>22</v>
      </c>
      <c r="D32" s="47">
        <v>1.0</v>
      </c>
      <c r="E32" s="48">
        <f t="shared" ref="E32:E35" si="26">F31+1</f>
        <v>44909</v>
      </c>
      <c r="F32" s="48">
        <f>E32+4</f>
        <v>44913</v>
      </c>
      <c r="G32" s="49"/>
      <c r="H32" s="50">
        <f t="shared" si="4"/>
        <v>5</v>
      </c>
      <c r="I32" s="42">
        <f t="shared" ref="I32:BE32" si="25">IF(AND($E32&lt;=I$11,ROUNDDOWN(($F32-$E32+1)*$D32,0)+$E32-1&gt;=I$11),1,IF(AND($F32&gt;=I$11,$E32&lt;I$11),0,-1))</f>
        <v>-1</v>
      </c>
      <c r="J32" s="42">
        <f t="shared" si="25"/>
        <v>-1</v>
      </c>
      <c r="K32" s="42">
        <f t="shared" si="25"/>
        <v>-1</v>
      </c>
      <c r="L32" s="42">
        <f t="shared" si="25"/>
        <v>-1</v>
      </c>
      <c r="M32" s="42">
        <f t="shared" si="25"/>
        <v>-1</v>
      </c>
      <c r="N32" s="42">
        <f t="shared" si="25"/>
        <v>-1</v>
      </c>
      <c r="O32" s="42">
        <f t="shared" si="25"/>
        <v>-1</v>
      </c>
      <c r="P32" s="42">
        <f t="shared" si="25"/>
        <v>-1</v>
      </c>
      <c r="Q32" s="42">
        <f t="shared" si="25"/>
        <v>-1</v>
      </c>
      <c r="R32" s="42">
        <f t="shared" si="25"/>
        <v>-1</v>
      </c>
      <c r="S32" s="42">
        <f t="shared" si="25"/>
        <v>-1</v>
      </c>
      <c r="T32" s="42">
        <f t="shared" si="25"/>
        <v>-1</v>
      </c>
      <c r="U32" s="42">
        <f t="shared" si="25"/>
        <v>-1</v>
      </c>
      <c r="V32" s="42">
        <f t="shared" si="25"/>
        <v>1</v>
      </c>
      <c r="W32" s="42">
        <f t="shared" si="25"/>
        <v>1</v>
      </c>
      <c r="X32" s="42">
        <f t="shared" si="25"/>
        <v>1</v>
      </c>
      <c r="Y32" s="42">
        <f t="shared" si="25"/>
        <v>1</v>
      </c>
      <c r="Z32" s="42">
        <f t="shared" si="25"/>
        <v>1</v>
      </c>
      <c r="AA32" s="42">
        <f t="shared" si="25"/>
        <v>-1</v>
      </c>
      <c r="AB32" s="42">
        <f t="shared" si="25"/>
        <v>-1</v>
      </c>
      <c r="AC32" s="42">
        <f t="shared" si="25"/>
        <v>-1</v>
      </c>
      <c r="AD32" s="42">
        <f t="shared" si="25"/>
        <v>-1</v>
      </c>
      <c r="AE32" s="42">
        <f t="shared" si="25"/>
        <v>-1</v>
      </c>
      <c r="AF32" s="42">
        <f t="shared" si="25"/>
        <v>-1</v>
      </c>
      <c r="AG32" s="42">
        <f t="shared" si="25"/>
        <v>-1</v>
      </c>
      <c r="AH32" s="42">
        <f t="shared" si="25"/>
        <v>-1</v>
      </c>
      <c r="AI32" s="42">
        <f t="shared" si="25"/>
        <v>-1</v>
      </c>
      <c r="AJ32" s="42">
        <f t="shared" si="25"/>
        <v>-1</v>
      </c>
      <c r="AK32" s="42">
        <f t="shared" si="25"/>
        <v>-1</v>
      </c>
      <c r="AL32" s="42">
        <f t="shared" si="25"/>
        <v>-1</v>
      </c>
      <c r="AM32" s="42">
        <f t="shared" si="25"/>
        <v>-1</v>
      </c>
      <c r="AN32" s="42">
        <f t="shared" si="25"/>
        <v>-1</v>
      </c>
      <c r="AO32" s="42">
        <f t="shared" si="25"/>
        <v>-1</v>
      </c>
      <c r="AP32" s="42">
        <f t="shared" si="25"/>
        <v>-1</v>
      </c>
      <c r="AQ32" s="42">
        <f t="shared" si="25"/>
        <v>-1</v>
      </c>
      <c r="AR32" s="42">
        <f t="shared" si="25"/>
        <v>-1</v>
      </c>
      <c r="AS32" s="42">
        <f t="shared" si="25"/>
        <v>-1</v>
      </c>
      <c r="AT32" s="42">
        <f t="shared" si="25"/>
        <v>-1</v>
      </c>
      <c r="AU32" s="42">
        <f t="shared" si="25"/>
        <v>-1</v>
      </c>
      <c r="AV32" s="42">
        <f t="shared" si="25"/>
        <v>-1</v>
      </c>
      <c r="AW32" s="42">
        <f t="shared" si="25"/>
        <v>-1</v>
      </c>
      <c r="AX32" s="42">
        <f t="shared" si="25"/>
        <v>-1</v>
      </c>
      <c r="AY32" s="42">
        <f t="shared" si="25"/>
        <v>-1</v>
      </c>
      <c r="AZ32" s="42">
        <f t="shared" si="25"/>
        <v>-1</v>
      </c>
      <c r="BA32" s="42">
        <f t="shared" si="25"/>
        <v>-1</v>
      </c>
      <c r="BB32" s="42">
        <f t="shared" si="25"/>
        <v>-1</v>
      </c>
      <c r="BC32" s="42">
        <f t="shared" si="25"/>
        <v>-1</v>
      </c>
      <c r="BD32" s="42">
        <f t="shared" si="25"/>
        <v>-1</v>
      </c>
      <c r="BE32" s="42">
        <f t="shared" si="25"/>
        <v>-1</v>
      </c>
    </row>
    <row r="33" ht="15.75" hidden="1" customHeight="1">
      <c r="A33" s="46" t="s">
        <v>53</v>
      </c>
      <c r="B33" s="46" t="s">
        <v>54</v>
      </c>
      <c r="C33" s="37" t="s">
        <v>22</v>
      </c>
      <c r="D33" s="47">
        <v>1.0</v>
      </c>
      <c r="E33" s="48">
        <f t="shared" si="26"/>
        <v>44914</v>
      </c>
      <c r="F33" s="48">
        <f t="shared" ref="F33:F35" si="28">E33+2</f>
        <v>44916</v>
      </c>
      <c r="G33" s="49"/>
      <c r="H33" s="50">
        <f t="shared" si="4"/>
        <v>3</v>
      </c>
      <c r="I33" s="42">
        <f t="shared" ref="I33:BE33" si="27">IF(AND($E33&lt;=I$11,ROUNDDOWN(($F33-$E33+1)*$D33,0)+$E33-1&gt;=I$11),1,IF(AND($F33&gt;=I$11,$E33&lt;I$11),0,-1))</f>
        <v>-1</v>
      </c>
      <c r="J33" s="42">
        <f t="shared" si="27"/>
        <v>-1</v>
      </c>
      <c r="K33" s="42">
        <f t="shared" si="27"/>
        <v>-1</v>
      </c>
      <c r="L33" s="42">
        <f t="shared" si="27"/>
        <v>-1</v>
      </c>
      <c r="M33" s="42">
        <f t="shared" si="27"/>
        <v>-1</v>
      </c>
      <c r="N33" s="42">
        <f t="shared" si="27"/>
        <v>-1</v>
      </c>
      <c r="O33" s="42">
        <f t="shared" si="27"/>
        <v>-1</v>
      </c>
      <c r="P33" s="42">
        <f t="shared" si="27"/>
        <v>-1</v>
      </c>
      <c r="Q33" s="42">
        <f t="shared" si="27"/>
        <v>-1</v>
      </c>
      <c r="R33" s="42">
        <f t="shared" si="27"/>
        <v>-1</v>
      </c>
      <c r="S33" s="42">
        <f t="shared" si="27"/>
        <v>-1</v>
      </c>
      <c r="T33" s="42">
        <f t="shared" si="27"/>
        <v>-1</v>
      </c>
      <c r="U33" s="42">
        <f t="shared" si="27"/>
        <v>-1</v>
      </c>
      <c r="V33" s="42">
        <f t="shared" si="27"/>
        <v>-1</v>
      </c>
      <c r="W33" s="42">
        <f t="shared" si="27"/>
        <v>-1</v>
      </c>
      <c r="X33" s="42">
        <f t="shared" si="27"/>
        <v>-1</v>
      </c>
      <c r="Y33" s="42">
        <f t="shared" si="27"/>
        <v>-1</v>
      </c>
      <c r="Z33" s="42">
        <f t="shared" si="27"/>
        <v>-1</v>
      </c>
      <c r="AA33" s="42">
        <f t="shared" si="27"/>
        <v>1</v>
      </c>
      <c r="AB33" s="42">
        <f t="shared" si="27"/>
        <v>1</v>
      </c>
      <c r="AC33" s="42">
        <f t="shared" si="27"/>
        <v>1</v>
      </c>
      <c r="AD33" s="42">
        <f t="shared" si="27"/>
        <v>-1</v>
      </c>
      <c r="AE33" s="42">
        <f t="shared" si="27"/>
        <v>-1</v>
      </c>
      <c r="AF33" s="42">
        <f t="shared" si="27"/>
        <v>-1</v>
      </c>
      <c r="AG33" s="42">
        <f t="shared" si="27"/>
        <v>-1</v>
      </c>
      <c r="AH33" s="42">
        <f t="shared" si="27"/>
        <v>-1</v>
      </c>
      <c r="AI33" s="42">
        <f t="shared" si="27"/>
        <v>-1</v>
      </c>
      <c r="AJ33" s="42">
        <f t="shared" si="27"/>
        <v>-1</v>
      </c>
      <c r="AK33" s="42">
        <f t="shared" si="27"/>
        <v>-1</v>
      </c>
      <c r="AL33" s="42">
        <f t="shared" si="27"/>
        <v>-1</v>
      </c>
      <c r="AM33" s="42">
        <f t="shared" si="27"/>
        <v>-1</v>
      </c>
      <c r="AN33" s="42">
        <f t="shared" si="27"/>
        <v>-1</v>
      </c>
      <c r="AO33" s="42">
        <f t="shared" si="27"/>
        <v>-1</v>
      </c>
      <c r="AP33" s="42">
        <f t="shared" si="27"/>
        <v>-1</v>
      </c>
      <c r="AQ33" s="42">
        <f t="shared" si="27"/>
        <v>-1</v>
      </c>
      <c r="AR33" s="42">
        <f t="shared" si="27"/>
        <v>-1</v>
      </c>
      <c r="AS33" s="42">
        <f t="shared" si="27"/>
        <v>-1</v>
      </c>
      <c r="AT33" s="42">
        <f t="shared" si="27"/>
        <v>-1</v>
      </c>
      <c r="AU33" s="42">
        <f t="shared" si="27"/>
        <v>-1</v>
      </c>
      <c r="AV33" s="42">
        <f t="shared" si="27"/>
        <v>-1</v>
      </c>
      <c r="AW33" s="42">
        <f t="shared" si="27"/>
        <v>-1</v>
      </c>
      <c r="AX33" s="42">
        <f t="shared" si="27"/>
        <v>-1</v>
      </c>
      <c r="AY33" s="42">
        <f t="shared" si="27"/>
        <v>-1</v>
      </c>
      <c r="AZ33" s="42">
        <f t="shared" si="27"/>
        <v>-1</v>
      </c>
      <c r="BA33" s="42">
        <f t="shared" si="27"/>
        <v>-1</v>
      </c>
      <c r="BB33" s="42">
        <f t="shared" si="27"/>
        <v>-1</v>
      </c>
      <c r="BC33" s="42">
        <f t="shared" si="27"/>
        <v>-1</v>
      </c>
      <c r="BD33" s="42">
        <f t="shared" si="27"/>
        <v>-1</v>
      </c>
      <c r="BE33" s="42">
        <f t="shared" si="27"/>
        <v>-1</v>
      </c>
    </row>
    <row r="34" ht="15.75" hidden="1" customHeight="1">
      <c r="A34" s="46" t="s">
        <v>55</v>
      </c>
      <c r="B34" s="46" t="s">
        <v>56</v>
      </c>
      <c r="C34" s="37" t="s">
        <v>22</v>
      </c>
      <c r="D34" s="47">
        <v>1.0</v>
      </c>
      <c r="E34" s="48">
        <f t="shared" si="26"/>
        <v>44917</v>
      </c>
      <c r="F34" s="48">
        <f t="shared" si="28"/>
        <v>44919</v>
      </c>
      <c r="G34" s="49"/>
      <c r="H34" s="50">
        <f t="shared" si="4"/>
        <v>3</v>
      </c>
      <c r="I34" s="42">
        <f t="shared" ref="I34:BE34" si="29">IF(AND($E34&lt;=I$11,ROUNDDOWN(($F34-$E34+1)*$D34,0)+$E34-1&gt;=I$11),1,IF(AND($F34&gt;=I$11,$E34&lt;I$11),0,-1))</f>
        <v>-1</v>
      </c>
      <c r="J34" s="42">
        <f t="shared" si="29"/>
        <v>-1</v>
      </c>
      <c r="K34" s="42">
        <f t="shared" si="29"/>
        <v>-1</v>
      </c>
      <c r="L34" s="42">
        <f t="shared" si="29"/>
        <v>-1</v>
      </c>
      <c r="M34" s="42">
        <f t="shared" si="29"/>
        <v>-1</v>
      </c>
      <c r="N34" s="42">
        <f t="shared" si="29"/>
        <v>-1</v>
      </c>
      <c r="O34" s="42">
        <f t="shared" si="29"/>
        <v>-1</v>
      </c>
      <c r="P34" s="42">
        <f t="shared" si="29"/>
        <v>-1</v>
      </c>
      <c r="Q34" s="42">
        <f t="shared" si="29"/>
        <v>-1</v>
      </c>
      <c r="R34" s="42">
        <f t="shared" si="29"/>
        <v>-1</v>
      </c>
      <c r="S34" s="42">
        <f t="shared" si="29"/>
        <v>-1</v>
      </c>
      <c r="T34" s="42">
        <f t="shared" si="29"/>
        <v>-1</v>
      </c>
      <c r="U34" s="42">
        <f t="shared" si="29"/>
        <v>-1</v>
      </c>
      <c r="V34" s="42">
        <f t="shared" si="29"/>
        <v>-1</v>
      </c>
      <c r="W34" s="42">
        <f t="shared" si="29"/>
        <v>-1</v>
      </c>
      <c r="X34" s="42">
        <f t="shared" si="29"/>
        <v>-1</v>
      </c>
      <c r="Y34" s="42">
        <f t="shared" si="29"/>
        <v>-1</v>
      </c>
      <c r="Z34" s="42">
        <f t="shared" si="29"/>
        <v>-1</v>
      </c>
      <c r="AA34" s="42">
        <f t="shared" si="29"/>
        <v>-1</v>
      </c>
      <c r="AB34" s="42">
        <f t="shared" si="29"/>
        <v>-1</v>
      </c>
      <c r="AC34" s="42">
        <f t="shared" si="29"/>
        <v>-1</v>
      </c>
      <c r="AD34" s="42">
        <f t="shared" si="29"/>
        <v>1</v>
      </c>
      <c r="AE34" s="42">
        <f t="shared" si="29"/>
        <v>1</v>
      </c>
      <c r="AF34" s="42">
        <f t="shared" si="29"/>
        <v>1</v>
      </c>
      <c r="AG34" s="42">
        <f t="shared" si="29"/>
        <v>-1</v>
      </c>
      <c r="AH34" s="42">
        <f t="shared" si="29"/>
        <v>-1</v>
      </c>
      <c r="AI34" s="42">
        <f t="shared" si="29"/>
        <v>-1</v>
      </c>
      <c r="AJ34" s="42">
        <f t="shared" si="29"/>
        <v>-1</v>
      </c>
      <c r="AK34" s="42">
        <f t="shared" si="29"/>
        <v>-1</v>
      </c>
      <c r="AL34" s="42">
        <f t="shared" si="29"/>
        <v>-1</v>
      </c>
      <c r="AM34" s="42">
        <f t="shared" si="29"/>
        <v>-1</v>
      </c>
      <c r="AN34" s="42">
        <f t="shared" si="29"/>
        <v>-1</v>
      </c>
      <c r="AO34" s="42">
        <f t="shared" si="29"/>
        <v>-1</v>
      </c>
      <c r="AP34" s="42">
        <f t="shared" si="29"/>
        <v>-1</v>
      </c>
      <c r="AQ34" s="42">
        <f t="shared" si="29"/>
        <v>-1</v>
      </c>
      <c r="AR34" s="42">
        <f t="shared" si="29"/>
        <v>-1</v>
      </c>
      <c r="AS34" s="42">
        <f t="shared" si="29"/>
        <v>-1</v>
      </c>
      <c r="AT34" s="42">
        <f t="shared" si="29"/>
        <v>-1</v>
      </c>
      <c r="AU34" s="42">
        <f t="shared" si="29"/>
        <v>-1</v>
      </c>
      <c r="AV34" s="42">
        <f t="shared" si="29"/>
        <v>-1</v>
      </c>
      <c r="AW34" s="42">
        <f t="shared" si="29"/>
        <v>-1</v>
      </c>
      <c r="AX34" s="42">
        <f t="shared" si="29"/>
        <v>-1</v>
      </c>
      <c r="AY34" s="42">
        <f t="shared" si="29"/>
        <v>-1</v>
      </c>
      <c r="AZ34" s="42">
        <f t="shared" si="29"/>
        <v>-1</v>
      </c>
      <c r="BA34" s="42">
        <f t="shared" si="29"/>
        <v>-1</v>
      </c>
      <c r="BB34" s="42">
        <f t="shared" si="29"/>
        <v>-1</v>
      </c>
      <c r="BC34" s="42">
        <f t="shared" si="29"/>
        <v>-1</v>
      </c>
      <c r="BD34" s="42">
        <f t="shared" si="29"/>
        <v>-1</v>
      </c>
      <c r="BE34" s="42">
        <f t="shared" si="29"/>
        <v>-1</v>
      </c>
    </row>
    <row r="35" ht="15.75" hidden="1" customHeight="1">
      <c r="A35" s="46" t="s">
        <v>57</v>
      </c>
      <c r="B35" s="46" t="s">
        <v>58</v>
      </c>
      <c r="C35" s="37" t="s">
        <v>22</v>
      </c>
      <c r="D35" s="47">
        <v>1.0</v>
      </c>
      <c r="E35" s="48">
        <f t="shared" si="26"/>
        <v>44920</v>
      </c>
      <c r="F35" s="48">
        <f t="shared" si="28"/>
        <v>44922</v>
      </c>
      <c r="G35" s="49"/>
      <c r="H35" s="50">
        <f t="shared" si="4"/>
        <v>3</v>
      </c>
      <c r="I35" s="42">
        <f t="shared" ref="I35:BE35" si="30">IF(AND($E35&lt;=I$11,ROUNDDOWN(($F35-$E35+1)*$D35,0)+$E35-1&gt;=I$11),1,IF(AND($F35&gt;=I$11,$E35&lt;I$11),0,-1))</f>
        <v>-1</v>
      </c>
      <c r="J35" s="42">
        <f t="shared" si="30"/>
        <v>-1</v>
      </c>
      <c r="K35" s="42">
        <f t="shared" si="30"/>
        <v>-1</v>
      </c>
      <c r="L35" s="42">
        <f t="shared" si="30"/>
        <v>-1</v>
      </c>
      <c r="M35" s="42">
        <f t="shared" si="30"/>
        <v>-1</v>
      </c>
      <c r="N35" s="42">
        <f t="shared" si="30"/>
        <v>-1</v>
      </c>
      <c r="O35" s="42">
        <f t="shared" si="30"/>
        <v>-1</v>
      </c>
      <c r="P35" s="42">
        <f t="shared" si="30"/>
        <v>-1</v>
      </c>
      <c r="Q35" s="42">
        <f t="shared" si="30"/>
        <v>-1</v>
      </c>
      <c r="R35" s="42">
        <f t="shared" si="30"/>
        <v>-1</v>
      </c>
      <c r="S35" s="42">
        <f t="shared" si="30"/>
        <v>-1</v>
      </c>
      <c r="T35" s="42">
        <f t="shared" si="30"/>
        <v>-1</v>
      </c>
      <c r="U35" s="42">
        <f t="shared" si="30"/>
        <v>-1</v>
      </c>
      <c r="V35" s="42">
        <f t="shared" si="30"/>
        <v>-1</v>
      </c>
      <c r="W35" s="42">
        <f t="shared" si="30"/>
        <v>-1</v>
      </c>
      <c r="X35" s="42">
        <f t="shared" si="30"/>
        <v>-1</v>
      </c>
      <c r="Y35" s="42">
        <f t="shared" si="30"/>
        <v>-1</v>
      </c>
      <c r="Z35" s="42">
        <f t="shared" si="30"/>
        <v>-1</v>
      </c>
      <c r="AA35" s="42">
        <f t="shared" si="30"/>
        <v>-1</v>
      </c>
      <c r="AB35" s="42">
        <f t="shared" si="30"/>
        <v>-1</v>
      </c>
      <c r="AC35" s="42">
        <f t="shared" si="30"/>
        <v>-1</v>
      </c>
      <c r="AD35" s="42">
        <f t="shared" si="30"/>
        <v>-1</v>
      </c>
      <c r="AE35" s="42">
        <f t="shared" si="30"/>
        <v>-1</v>
      </c>
      <c r="AF35" s="42">
        <f t="shared" si="30"/>
        <v>-1</v>
      </c>
      <c r="AG35" s="42">
        <f t="shared" si="30"/>
        <v>1</v>
      </c>
      <c r="AH35" s="42">
        <f t="shared" si="30"/>
        <v>1</v>
      </c>
      <c r="AI35" s="42">
        <f t="shared" si="30"/>
        <v>1</v>
      </c>
      <c r="AJ35" s="42">
        <f t="shared" si="30"/>
        <v>-1</v>
      </c>
      <c r="AK35" s="42">
        <f t="shared" si="30"/>
        <v>-1</v>
      </c>
      <c r="AL35" s="42">
        <f t="shared" si="30"/>
        <v>-1</v>
      </c>
      <c r="AM35" s="42">
        <f t="shared" si="30"/>
        <v>-1</v>
      </c>
      <c r="AN35" s="42">
        <f t="shared" si="30"/>
        <v>-1</v>
      </c>
      <c r="AO35" s="42">
        <f t="shared" si="30"/>
        <v>-1</v>
      </c>
      <c r="AP35" s="42">
        <f t="shared" si="30"/>
        <v>-1</v>
      </c>
      <c r="AQ35" s="42">
        <f t="shared" si="30"/>
        <v>-1</v>
      </c>
      <c r="AR35" s="42">
        <f t="shared" si="30"/>
        <v>-1</v>
      </c>
      <c r="AS35" s="42">
        <f t="shared" si="30"/>
        <v>-1</v>
      </c>
      <c r="AT35" s="42">
        <f t="shared" si="30"/>
        <v>-1</v>
      </c>
      <c r="AU35" s="42">
        <f t="shared" si="30"/>
        <v>-1</v>
      </c>
      <c r="AV35" s="42">
        <f t="shared" si="30"/>
        <v>-1</v>
      </c>
      <c r="AW35" s="42">
        <f t="shared" si="30"/>
        <v>-1</v>
      </c>
      <c r="AX35" s="42">
        <f t="shared" si="30"/>
        <v>-1</v>
      </c>
      <c r="AY35" s="42">
        <f t="shared" si="30"/>
        <v>-1</v>
      </c>
      <c r="AZ35" s="42">
        <f t="shared" si="30"/>
        <v>-1</v>
      </c>
      <c r="BA35" s="42">
        <f t="shared" si="30"/>
        <v>-1</v>
      </c>
      <c r="BB35" s="42">
        <f t="shared" si="30"/>
        <v>-1</v>
      </c>
      <c r="BC35" s="42">
        <f t="shared" si="30"/>
        <v>-1</v>
      </c>
      <c r="BD35" s="42">
        <f t="shared" si="30"/>
        <v>-1</v>
      </c>
      <c r="BE35" s="42">
        <f t="shared" si="30"/>
        <v>-1</v>
      </c>
    </row>
    <row r="36" ht="15.75" hidden="1" customHeight="1">
      <c r="A36" s="43" t="s">
        <v>59</v>
      </c>
      <c r="B36" s="43" t="s">
        <v>60</v>
      </c>
      <c r="C36" s="37" t="s">
        <v>22</v>
      </c>
      <c r="D36" s="44">
        <f>AVERAGE(D37:D42)</f>
        <v>1</v>
      </c>
      <c r="E36" s="45">
        <f>E37</f>
        <v>44151</v>
      </c>
      <c r="F36" s="45">
        <f>F42</f>
        <v>44162</v>
      </c>
      <c r="G36" s="40"/>
      <c r="H36" s="41">
        <f t="shared" si="4"/>
        <v>12</v>
      </c>
      <c r="I36" s="42">
        <f t="shared" ref="I36:BE36" si="31">IF(AND($E36&lt;=I$11,ROUNDDOWN(($F36-$E36+1)*$D36,0)+$E36-1&gt;=I$11),1,IF(AND($F36&gt;=I$11,$E36&lt;I$11),0,-1))</f>
        <v>-1</v>
      </c>
      <c r="J36" s="42">
        <f t="shared" si="31"/>
        <v>-1</v>
      </c>
      <c r="K36" s="42">
        <f t="shared" si="31"/>
        <v>-1</v>
      </c>
      <c r="L36" s="42">
        <f t="shared" si="31"/>
        <v>-1</v>
      </c>
      <c r="M36" s="42">
        <f t="shared" si="31"/>
        <v>-1</v>
      </c>
      <c r="N36" s="42">
        <f t="shared" si="31"/>
        <v>-1</v>
      </c>
      <c r="O36" s="42">
        <f t="shared" si="31"/>
        <v>-1</v>
      </c>
      <c r="P36" s="42">
        <f t="shared" si="31"/>
        <v>-1</v>
      </c>
      <c r="Q36" s="42">
        <f t="shared" si="31"/>
        <v>-1</v>
      </c>
      <c r="R36" s="42">
        <f t="shared" si="31"/>
        <v>-1</v>
      </c>
      <c r="S36" s="42">
        <f t="shared" si="31"/>
        <v>-1</v>
      </c>
      <c r="T36" s="42">
        <f t="shared" si="31"/>
        <v>-1</v>
      </c>
      <c r="U36" s="42">
        <f t="shared" si="31"/>
        <v>-1</v>
      </c>
      <c r="V36" s="42">
        <f t="shared" si="31"/>
        <v>-1</v>
      </c>
      <c r="W36" s="42">
        <f t="shared" si="31"/>
        <v>-1</v>
      </c>
      <c r="X36" s="42">
        <f t="shared" si="31"/>
        <v>-1</v>
      </c>
      <c r="Y36" s="42">
        <f t="shared" si="31"/>
        <v>-1</v>
      </c>
      <c r="Z36" s="42">
        <f t="shared" si="31"/>
        <v>-1</v>
      </c>
      <c r="AA36" s="42">
        <f t="shared" si="31"/>
        <v>-1</v>
      </c>
      <c r="AB36" s="42">
        <f t="shared" si="31"/>
        <v>-1</v>
      </c>
      <c r="AC36" s="42">
        <f t="shared" si="31"/>
        <v>-1</v>
      </c>
      <c r="AD36" s="42">
        <f t="shared" si="31"/>
        <v>-1</v>
      </c>
      <c r="AE36" s="42">
        <f t="shared" si="31"/>
        <v>-1</v>
      </c>
      <c r="AF36" s="42">
        <f t="shared" si="31"/>
        <v>-1</v>
      </c>
      <c r="AG36" s="42">
        <f t="shared" si="31"/>
        <v>-1</v>
      </c>
      <c r="AH36" s="42">
        <f t="shared" si="31"/>
        <v>-1</v>
      </c>
      <c r="AI36" s="42">
        <f t="shared" si="31"/>
        <v>-1</v>
      </c>
      <c r="AJ36" s="42">
        <f t="shared" si="31"/>
        <v>-1</v>
      </c>
      <c r="AK36" s="42">
        <f t="shared" si="31"/>
        <v>-1</v>
      </c>
      <c r="AL36" s="42">
        <f t="shared" si="31"/>
        <v>-1</v>
      </c>
      <c r="AM36" s="42">
        <f t="shared" si="31"/>
        <v>-1</v>
      </c>
      <c r="AN36" s="42">
        <f t="shared" si="31"/>
        <v>-1</v>
      </c>
      <c r="AO36" s="42">
        <f t="shared" si="31"/>
        <v>-1</v>
      </c>
      <c r="AP36" s="42">
        <f t="shared" si="31"/>
        <v>-1</v>
      </c>
      <c r="AQ36" s="42">
        <f t="shared" si="31"/>
        <v>-1</v>
      </c>
      <c r="AR36" s="42">
        <f t="shared" si="31"/>
        <v>-1</v>
      </c>
      <c r="AS36" s="42">
        <f t="shared" si="31"/>
        <v>-1</v>
      </c>
      <c r="AT36" s="42">
        <f t="shared" si="31"/>
        <v>-1</v>
      </c>
      <c r="AU36" s="42">
        <f t="shared" si="31"/>
        <v>-1</v>
      </c>
      <c r="AV36" s="42">
        <f t="shared" si="31"/>
        <v>-1</v>
      </c>
      <c r="AW36" s="42">
        <f t="shared" si="31"/>
        <v>-1</v>
      </c>
      <c r="AX36" s="42">
        <f t="shared" si="31"/>
        <v>-1</v>
      </c>
      <c r="AY36" s="42">
        <f t="shared" si="31"/>
        <v>-1</v>
      </c>
      <c r="AZ36" s="42">
        <f t="shared" si="31"/>
        <v>-1</v>
      </c>
      <c r="BA36" s="42">
        <f t="shared" si="31"/>
        <v>-1</v>
      </c>
      <c r="BB36" s="42">
        <f t="shared" si="31"/>
        <v>-1</v>
      </c>
      <c r="BC36" s="42">
        <f t="shared" si="31"/>
        <v>-1</v>
      </c>
      <c r="BD36" s="42">
        <f t="shared" si="31"/>
        <v>-1</v>
      </c>
      <c r="BE36" s="42">
        <f t="shared" si="31"/>
        <v>-1</v>
      </c>
    </row>
    <row r="37" ht="15.75" hidden="1" customHeight="1">
      <c r="A37" s="46" t="s">
        <v>61</v>
      </c>
      <c r="B37" s="46" t="s">
        <v>62</v>
      </c>
      <c r="C37" s="37" t="s">
        <v>22</v>
      </c>
      <c r="D37" s="47">
        <v>1.0</v>
      </c>
      <c r="E37" s="48">
        <v>44151.0</v>
      </c>
      <c r="F37" s="48">
        <f t="shared" ref="F37:F41" si="33">E37+1</f>
        <v>44152</v>
      </c>
      <c r="G37" s="49"/>
      <c r="H37" s="50">
        <f t="shared" si="4"/>
        <v>2</v>
      </c>
      <c r="I37" s="42">
        <f t="shared" ref="I37:BE37" si="32">IF(AND($E37&lt;=I$11,ROUNDDOWN(($F37-$E37+1)*$D37,0)+$E37-1&gt;=I$11),1,IF(AND($F37&gt;=I$11,$E37&lt;I$11),0,-1))</f>
        <v>-1</v>
      </c>
      <c r="J37" s="42">
        <f t="shared" si="32"/>
        <v>-1</v>
      </c>
      <c r="K37" s="42">
        <f t="shared" si="32"/>
        <v>-1</v>
      </c>
      <c r="L37" s="42">
        <f t="shared" si="32"/>
        <v>-1</v>
      </c>
      <c r="M37" s="42">
        <f t="shared" si="32"/>
        <v>-1</v>
      </c>
      <c r="N37" s="42">
        <f t="shared" si="32"/>
        <v>-1</v>
      </c>
      <c r="O37" s="42">
        <f t="shared" si="32"/>
        <v>-1</v>
      </c>
      <c r="P37" s="42">
        <f t="shared" si="32"/>
        <v>-1</v>
      </c>
      <c r="Q37" s="42">
        <f t="shared" si="32"/>
        <v>-1</v>
      </c>
      <c r="R37" s="42">
        <f t="shared" si="32"/>
        <v>-1</v>
      </c>
      <c r="S37" s="42">
        <f t="shared" si="32"/>
        <v>-1</v>
      </c>
      <c r="T37" s="42">
        <f t="shared" si="32"/>
        <v>-1</v>
      </c>
      <c r="U37" s="42">
        <f t="shared" si="32"/>
        <v>-1</v>
      </c>
      <c r="V37" s="42">
        <f t="shared" si="32"/>
        <v>-1</v>
      </c>
      <c r="W37" s="42">
        <f t="shared" si="32"/>
        <v>-1</v>
      </c>
      <c r="X37" s="42">
        <f t="shared" si="32"/>
        <v>-1</v>
      </c>
      <c r="Y37" s="42">
        <f t="shared" si="32"/>
        <v>-1</v>
      </c>
      <c r="Z37" s="42">
        <f t="shared" si="32"/>
        <v>-1</v>
      </c>
      <c r="AA37" s="42">
        <f t="shared" si="32"/>
        <v>-1</v>
      </c>
      <c r="AB37" s="42">
        <f t="shared" si="32"/>
        <v>-1</v>
      </c>
      <c r="AC37" s="42">
        <f t="shared" si="32"/>
        <v>-1</v>
      </c>
      <c r="AD37" s="42">
        <f t="shared" si="32"/>
        <v>-1</v>
      </c>
      <c r="AE37" s="42">
        <f t="shared" si="32"/>
        <v>-1</v>
      </c>
      <c r="AF37" s="42">
        <f t="shared" si="32"/>
        <v>-1</v>
      </c>
      <c r="AG37" s="42">
        <f t="shared" si="32"/>
        <v>-1</v>
      </c>
      <c r="AH37" s="42">
        <f t="shared" si="32"/>
        <v>-1</v>
      </c>
      <c r="AI37" s="42">
        <f t="shared" si="32"/>
        <v>-1</v>
      </c>
      <c r="AJ37" s="42">
        <f t="shared" si="32"/>
        <v>-1</v>
      </c>
      <c r="AK37" s="42">
        <f t="shared" si="32"/>
        <v>-1</v>
      </c>
      <c r="AL37" s="42">
        <f t="shared" si="32"/>
        <v>-1</v>
      </c>
      <c r="AM37" s="42">
        <f t="shared" si="32"/>
        <v>-1</v>
      </c>
      <c r="AN37" s="42">
        <f t="shared" si="32"/>
        <v>-1</v>
      </c>
      <c r="AO37" s="42">
        <f t="shared" si="32"/>
        <v>-1</v>
      </c>
      <c r="AP37" s="42">
        <f t="shared" si="32"/>
        <v>-1</v>
      </c>
      <c r="AQ37" s="42">
        <f t="shared" si="32"/>
        <v>-1</v>
      </c>
      <c r="AR37" s="42">
        <f t="shared" si="32"/>
        <v>-1</v>
      </c>
      <c r="AS37" s="42">
        <f t="shared" si="32"/>
        <v>-1</v>
      </c>
      <c r="AT37" s="42">
        <f t="shared" si="32"/>
        <v>-1</v>
      </c>
      <c r="AU37" s="42">
        <f t="shared" si="32"/>
        <v>-1</v>
      </c>
      <c r="AV37" s="42">
        <f t="shared" si="32"/>
        <v>-1</v>
      </c>
      <c r="AW37" s="42">
        <f t="shared" si="32"/>
        <v>-1</v>
      </c>
      <c r="AX37" s="42">
        <f t="shared" si="32"/>
        <v>-1</v>
      </c>
      <c r="AY37" s="42">
        <f t="shared" si="32"/>
        <v>-1</v>
      </c>
      <c r="AZ37" s="42">
        <f t="shared" si="32"/>
        <v>-1</v>
      </c>
      <c r="BA37" s="42">
        <f t="shared" si="32"/>
        <v>-1</v>
      </c>
      <c r="BB37" s="42">
        <f t="shared" si="32"/>
        <v>-1</v>
      </c>
      <c r="BC37" s="42">
        <f t="shared" si="32"/>
        <v>-1</v>
      </c>
      <c r="BD37" s="42">
        <f t="shared" si="32"/>
        <v>-1</v>
      </c>
      <c r="BE37" s="42">
        <f t="shared" si="32"/>
        <v>-1</v>
      </c>
    </row>
    <row r="38" ht="15.75" hidden="1" customHeight="1">
      <c r="A38" s="46" t="s">
        <v>63</v>
      </c>
      <c r="B38" s="46" t="s">
        <v>64</v>
      </c>
      <c r="C38" s="37" t="s">
        <v>22</v>
      </c>
      <c r="D38" s="47">
        <v>1.0</v>
      </c>
      <c r="E38" s="48">
        <f t="shared" ref="E38:E42" si="35">F37+1</f>
        <v>44153</v>
      </c>
      <c r="F38" s="48">
        <f t="shared" si="33"/>
        <v>44154</v>
      </c>
      <c r="G38" s="49"/>
      <c r="H38" s="50">
        <f t="shared" si="4"/>
        <v>2</v>
      </c>
      <c r="I38" s="42">
        <f t="shared" ref="I38:BE38" si="34">IF(AND($E38&lt;=I$11,ROUNDDOWN(($F38-$E38+1)*$D38,0)+$E38-1&gt;=I$11),1,IF(AND($F38&gt;=I$11,$E38&lt;I$11),0,-1))</f>
        <v>-1</v>
      </c>
      <c r="J38" s="42">
        <f t="shared" si="34"/>
        <v>-1</v>
      </c>
      <c r="K38" s="42">
        <f t="shared" si="34"/>
        <v>-1</v>
      </c>
      <c r="L38" s="42">
        <f t="shared" si="34"/>
        <v>-1</v>
      </c>
      <c r="M38" s="42">
        <f t="shared" si="34"/>
        <v>-1</v>
      </c>
      <c r="N38" s="42">
        <f t="shared" si="34"/>
        <v>-1</v>
      </c>
      <c r="O38" s="42">
        <f t="shared" si="34"/>
        <v>-1</v>
      </c>
      <c r="P38" s="42">
        <f t="shared" si="34"/>
        <v>-1</v>
      </c>
      <c r="Q38" s="42">
        <f t="shared" si="34"/>
        <v>-1</v>
      </c>
      <c r="R38" s="42">
        <f t="shared" si="34"/>
        <v>-1</v>
      </c>
      <c r="S38" s="42">
        <f t="shared" si="34"/>
        <v>-1</v>
      </c>
      <c r="T38" s="42">
        <f t="shared" si="34"/>
        <v>-1</v>
      </c>
      <c r="U38" s="42">
        <f t="shared" si="34"/>
        <v>-1</v>
      </c>
      <c r="V38" s="42">
        <f t="shared" si="34"/>
        <v>-1</v>
      </c>
      <c r="W38" s="42">
        <f t="shared" si="34"/>
        <v>-1</v>
      </c>
      <c r="X38" s="42">
        <f t="shared" si="34"/>
        <v>-1</v>
      </c>
      <c r="Y38" s="42">
        <f t="shared" si="34"/>
        <v>-1</v>
      </c>
      <c r="Z38" s="42">
        <f t="shared" si="34"/>
        <v>-1</v>
      </c>
      <c r="AA38" s="42">
        <f t="shared" si="34"/>
        <v>-1</v>
      </c>
      <c r="AB38" s="42">
        <f t="shared" si="34"/>
        <v>-1</v>
      </c>
      <c r="AC38" s="42">
        <f t="shared" si="34"/>
        <v>-1</v>
      </c>
      <c r="AD38" s="42">
        <f t="shared" si="34"/>
        <v>-1</v>
      </c>
      <c r="AE38" s="42">
        <f t="shared" si="34"/>
        <v>-1</v>
      </c>
      <c r="AF38" s="42">
        <f t="shared" si="34"/>
        <v>-1</v>
      </c>
      <c r="AG38" s="42">
        <f t="shared" si="34"/>
        <v>-1</v>
      </c>
      <c r="AH38" s="42">
        <f t="shared" si="34"/>
        <v>-1</v>
      </c>
      <c r="AI38" s="42">
        <f t="shared" si="34"/>
        <v>-1</v>
      </c>
      <c r="AJ38" s="42">
        <f t="shared" si="34"/>
        <v>-1</v>
      </c>
      <c r="AK38" s="42">
        <f t="shared" si="34"/>
        <v>-1</v>
      </c>
      <c r="AL38" s="42">
        <f t="shared" si="34"/>
        <v>-1</v>
      </c>
      <c r="AM38" s="42">
        <f t="shared" si="34"/>
        <v>-1</v>
      </c>
      <c r="AN38" s="42">
        <f t="shared" si="34"/>
        <v>-1</v>
      </c>
      <c r="AO38" s="42">
        <f t="shared" si="34"/>
        <v>-1</v>
      </c>
      <c r="AP38" s="42">
        <f t="shared" si="34"/>
        <v>-1</v>
      </c>
      <c r="AQ38" s="42">
        <f t="shared" si="34"/>
        <v>-1</v>
      </c>
      <c r="AR38" s="42">
        <f t="shared" si="34"/>
        <v>-1</v>
      </c>
      <c r="AS38" s="42">
        <f t="shared" si="34"/>
        <v>-1</v>
      </c>
      <c r="AT38" s="42">
        <f t="shared" si="34"/>
        <v>-1</v>
      </c>
      <c r="AU38" s="42">
        <f t="shared" si="34"/>
        <v>-1</v>
      </c>
      <c r="AV38" s="42">
        <f t="shared" si="34"/>
        <v>-1</v>
      </c>
      <c r="AW38" s="42">
        <f t="shared" si="34"/>
        <v>-1</v>
      </c>
      <c r="AX38" s="42">
        <f t="shared" si="34"/>
        <v>-1</v>
      </c>
      <c r="AY38" s="42">
        <f t="shared" si="34"/>
        <v>-1</v>
      </c>
      <c r="AZ38" s="42">
        <f t="shared" si="34"/>
        <v>-1</v>
      </c>
      <c r="BA38" s="42">
        <f t="shared" si="34"/>
        <v>-1</v>
      </c>
      <c r="BB38" s="42">
        <f t="shared" si="34"/>
        <v>-1</v>
      </c>
      <c r="BC38" s="42">
        <f t="shared" si="34"/>
        <v>-1</v>
      </c>
      <c r="BD38" s="42">
        <f t="shared" si="34"/>
        <v>-1</v>
      </c>
      <c r="BE38" s="42">
        <f t="shared" si="34"/>
        <v>-1</v>
      </c>
    </row>
    <row r="39" ht="15.75" hidden="1" customHeight="1">
      <c r="A39" s="46" t="s">
        <v>65</v>
      </c>
      <c r="B39" s="46" t="s">
        <v>66</v>
      </c>
      <c r="C39" s="37" t="s">
        <v>22</v>
      </c>
      <c r="D39" s="47">
        <v>1.0</v>
      </c>
      <c r="E39" s="48">
        <f t="shared" si="35"/>
        <v>44155</v>
      </c>
      <c r="F39" s="48">
        <f t="shared" si="33"/>
        <v>44156</v>
      </c>
      <c r="G39" s="49"/>
      <c r="H39" s="50">
        <f t="shared" si="4"/>
        <v>2</v>
      </c>
      <c r="I39" s="42">
        <f t="shared" ref="I39:BE39" si="36">IF(AND($E39&lt;=I$11,ROUNDDOWN(($F39-$E39+1)*$D39,0)+$E39-1&gt;=I$11),1,IF(AND($F39&gt;=I$11,$E39&lt;I$11),0,-1))</f>
        <v>-1</v>
      </c>
      <c r="J39" s="42">
        <f t="shared" si="36"/>
        <v>-1</v>
      </c>
      <c r="K39" s="42">
        <f t="shared" si="36"/>
        <v>-1</v>
      </c>
      <c r="L39" s="42">
        <f t="shared" si="36"/>
        <v>-1</v>
      </c>
      <c r="M39" s="42">
        <f t="shared" si="36"/>
        <v>-1</v>
      </c>
      <c r="N39" s="42">
        <f t="shared" si="36"/>
        <v>-1</v>
      </c>
      <c r="O39" s="42">
        <f t="shared" si="36"/>
        <v>-1</v>
      </c>
      <c r="P39" s="42">
        <f t="shared" si="36"/>
        <v>-1</v>
      </c>
      <c r="Q39" s="42">
        <f t="shared" si="36"/>
        <v>-1</v>
      </c>
      <c r="R39" s="42">
        <f t="shared" si="36"/>
        <v>-1</v>
      </c>
      <c r="S39" s="42">
        <f t="shared" si="36"/>
        <v>-1</v>
      </c>
      <c r="T39" s="42">
        <f t="shared" si="36"/>
        <v>-1</v>
      </c>
      <c r="U39" s="42">
        <f t="shared" si="36"/>
        <v>-1</v>
      </c>
      <c r="V39" s="42">
        <f t="shared" si="36"/>
        <v>-1</v>
      </c>
      <c r="W39" s="42">
        <f t="shared" si="36"/>
        <v>-1</v>
      </c>
      <c r="X39" s="42">
        <f t="shared" si="36"/>
        <v>-1</v>
      </c>
      <c r="Y39" s="42">
        <f t="shared" si="36"/>
        <v>-1</v>
      </c>
      <c r="Z39" s="42">
        <f t="shared" si="36"/>
        <v>-1</v>
      </c>
      <c r="AA39" s="42">
        <f t="shared" si="36"/>
        <v>-1</v>
      </c>
      <c r="AB39" s="42">
        <f t="shared" si="36"/>
        <v>-1</v>
      </c>
      <c r="AC39" s="42">
        <f t="shared" si="36"/>
        <v>-1</v>
      </c>
      <c r="AD39" s="42">
        <f t="shared" si="36"/>
        <v>-1</v>
      </c>
      <c r="AE39" s="42">
        <f t="shared" si="36"/>
        <v>-1</v>
      </c>
      <c r="AF39" s="42">
        <f t="shared" si="36"/>
        <v>-1</v>
      </c>
      <c r="AG39" s="42">
        <f t="shared" si="36"/>
        <v>-1</v>
      </c>
      <c r="AH39" s="42">
        <f t="shared" si="36"/>
        <v>-1</v>
      </c>
      <c r="AI39" s="42">
        <f t="shared" si="36"/>
        <v>-1</v>
      </c>
      <c r="AJ39" s="42">
        <f t="shared" si="36"/>
        <v>-1</v>
      </c>
      <c r="AK39" s="42">
        <f t="shared" si="36"/>
        <v>-1</v>
      </c>
      <c r="AL39" s="42">
        <f t="shared" si="36"/>
        <v>-1</v>
      </c>
      <c r="AM39" s="42">
        <f t="shared" si="36"/>
        <v>-1</v>
      </c>
      <c r="AN39" s="42">
        <f t="shared" si="36"/>
        <v>-1</v>
      </c>
      <c r="AO39" s="42">
        <f t="shared" si="36"/>
        <v>-1</v>
      </c>
      <c r="AP39" s="42">
        <f t="shared" si="36"/>
        <v>-1</v>
      </c>
      <c r="AQ39" s="42">
        <f t="shared" si="36"/>
        <v>-1</v>
      </c>
      <c r="AR39" s="42">
        <f t="shared" si="36"/>
        <v>-1</v>
      </c>
      <c r="AS39" s="42">
        <f t="shared" si="36"/>
        <v>-1</v>
      </c>
      <c r="AT39" s="42">
        <f t="shared" si="36"/>
        <v>-1</v>
      </c>
      <c r="AU39" s="42">
        <f t="shared" si="36"/>
        <v>-1</v>
      </c>
      <c r="AV39" s="42">
        <f t="shared" si="36"/>
        <v>-1</v>
      </c>
      <c r="AW39" s="42">
        <f t="shared" si="36"/>
        <v>-1</v>
      </c>
      <c r="AX39" s="42">
        <f t="shared" si="36"/>
        <v>-1</v>
      </c>
      <c r="AY39" s="42">
        <f t="shared" si="36"/>
        <v>-1</v>
      </c>
      <c r="AZ39" s="42">
        <f t="shared" si="36"/>
        <v>-1</v>
      </c>
      <c r="BA39" s="42">
        <f t="shared" si="36"/>
        <v>-1</v>
      </c>
      <c r="BB39" s="42">
        <f t="shared" si="36"/>
        <v>-1</v>
      </c>
      <c r="BC39" s="42">
        <f t="shared" si="36"/>
        <v>-1</v>
      </c>
      <c r="BD39" s="42">
        <f t="shared" si="36"/>
        <v>-1</v>
      </c>
      <c r="BE39" s="42">
        <f t="shared" si="36"/>
        <v>-1</v>
      </c>
    </row>
    <row r="40" ht="15.75" hidden="1" customHeight="1">
      <c r="A40" s="46" t="s">
        <v>67</v>
      </c>
      <c r="B40" s="46" t="s">
        <v>68</v>
      </c>
      <c r="C40" s="37" t="s">
        <v>22</v>
      </c>
      <c r="D40" s="47">
        <v>1.0</v>
      </c>
      <c r="E40" s="48">
        <f t="shared" si="35"/>
        <v>44157</v>
      </c>
      <c r="F40" s="48">
        <f t="shared" si="33"/>
        <v>44158</v>
      </c>
      <c r="G40" s="49"/>
      <c r="H40" s="50">
        <f t="shared" si="4"/>
        <v>2</v>
      </c>
      <c r="I40" s="42">
        <f t="shared" ref="I40:BE40" si="37">IF(AND($E40&lt;=I$11,ROUNDDOWN(($F40-$E40+1)*$D40,0)+$E40-1&gt;=I$11),1,IF(AND($F40&gt;=I$11,$E40&lt;I$11),0,-1))</f>
        <v>-1</v>
      </c>
      <c r="J40" s="42">
        <f t="shared" si="37"/>
        <v>-1</v>
      </c>
      <c r="K40" s="42">
        <f t="shared" si="37"/>
        <v>-1</v>
      </c>
      <c r="L40" s="42">
        <f t="shared" si="37"/>
        <v>-1</v>
      </c>
      <c r="M40" s="42">
        <f t="shared" si="37"/>
        <v>-1</v>
      </c>
      <c r="N40" s="42">
        <f t="shared" si="37"/>
        <v>-1</v>
      </c>
      <c r="O40" s="42">
        <f t="shared" si="37"/>
        <v>-1</v>
      </c>
      <c r="P40" s="42">
        <f t="shared" si="37"/>
        <v>-1</v>
      </c>
      <c r="Q40" s="42">
        <f t="shared" si="37"/>
        <v>-1</v>
      </c>
      <c r="R40" s="42">
        <f t="shared" si="37"/>
        <v>-1</v>
      </c>
      <c r="S40" s="42">
        <f t="shared" si="37"/>
        <v>-1</v>
      </c>
      <c r="T40" s="42">
        <f t="shared" si="37"/>
        <v>-1</v>
      </c>
      <c r="U40" s="42">
        <f t="shared" si="37"/>
        <v>-1</v>
      </c>
      <c r="V40" s="42">
        <f t="shared" si="37"/>
        <v>-1</v>
      </c>
      <c r="W40" s="42">
        <f t="shared" si="37"/>
        <v>-1</v>
      </c>
      <c r="X40" s="42">
        <f t="shared" si="37"/>
        <v>-1</v>
      </c>
      <c r="Y40" s="42">
        <f t="shared" si="37"/>
        <v>-1</v>
      </c>
      <c r="Z40" s="42">
        <f t="shared" si="37"/>
        <v>-1</v>
      </c>
      <c r="AA40" s="42">
        <f t="shared" si="37"/>
        <v>-1</v>
      </c>
      <c r="AB40" s="42">
        <f t="shared" si="37"/>
        <v>-1</v>
      </c>
      <c r="AC40" s="42">
        <f t="shared" si="37"/>
        <v>-1</v>
      </c>
      <c r="AD40" s="42">
        <f t="shared" si="37"/>
        <v>-1</v>
      </c>
      <c r="AE40" s="42">
        <f t="shared" si="37"/>
        <v>-1</v>
      </c>
      <c r="AF40" s="42">
        <f t="shared" si="37"/>
        <v>-1</v>
      </c>
      <c r="AG40" s="42">
        <f t="shared" si="37"/>
        <v>-1</v>
      </c>
      <c r="AH40" s="42">
        <f t="shared" si="37"/>
        <v>-1</v>
      </c>
      <c r="AI40" s="42">
        <f t="shared" si="37"/>
        <v>-1</v>
      </c>
      <c r="AJ40" s="42">
        <f t="shared" si="37"/>
        <v>-1</v>
      </c>
      <c r="AK40" s="42">
        <f t="shared" si="37"/>
        <v>-1</v>
      </c>
      <c r="AL40" s="42">
        <f t="shared" si="37"/>
        <v>-1</v>
      </c>
      <c r="AM40" s="42">
        <f t="shared" si="37"/>
        <v>-1</v>
      </c>
      <c r="AN40" s="42">
        <f t="shared" si="37"/>
        <v>-1</v>
      </c>
      <c r="AO40" s="42">
        <f t="shared" si="37"/>
        <v>-1</v>
      </c>
      <c r="AP40" s="42">
        <f t="shared" si="37"/>
        <v>-1</v>
      </c>
      <c r="AQ40" s="42">
        <f t="shared" si="37"/>
        <v>-1</v>
      </c>
      <c r="AR40" s="42">
        <f t="shared" si="37"/>
        <v>-1</v>
      </c>
      <c r="AS40" s="42">
        <f t="shared" si="37"/>
        <v>-1</v>
      </c>
      <c r="AT40" s="42">
        <f t="shared" si="37"/>
        <v>-1</v>
      </c>
      <c r="AU40" s="42">
        <f t="shared" si="37"/>
        <v>-1</v>
      </c>
      <c r="AV40" s="42">
        <f t="shared" si="37"/>
        <v>-1</v>
      </c>
      <c r="AW40" s="42">
        <f t="shared" si="37"/>
        <v>-1</v>
      </c>
      <c r="AX40" s="42">
        <f t="shared" si="37"/>
        <v>-1</v>
      </c>
      <c r="AY40" s="42">
        <f t="shared" si="37"/>
        <v>-1</v>
      </c>
      <c r="AZ40" s="42">
        <f t="shared" si="37"/>
        <v>-1</v>
      </c>
      <c r="BA40" s="42">
        <f t="shared" si="37"/>
        <v>-1</v>
      </c>
      <c r="BB40" s="42">
        <f t="shared" si="37"/>
        <v>-1</v>
      </c>
      <c r="BC40" s="42">
        <f t="shared" si="37"/>
        <v>-1</v>
      </c>
      <c r="BD40" s="42">
        <f t="shared" si="37"/>
        <v>-1</v>
      </c>
      <c r="BE40" s="42">
        <f t="shared" si="37"/>
        <v>-1</v>
      </c>
    </row>
    <row r="41" ht="15.75" hidden="1" customHeight="1">
      <c r="A41" s="46" t="s">
        <v>69</v>
      </c>
      <c r="B41" s="46" t="s">
        <v>64</v>
      </c>
      <c r="C41" s="37" t="s">
        <v>22</v>
      </c>
      <c r="D41" s="47">
        <v>1.0</v>
      </c>
      <c r="E41" s="48">
        <f t="shared" si="35"/>
        <v>44159</v>
      </c>
      <c r="F41" s="48">
        <f t="shared" si="33"/>
        <v>44160</v>
      </c>
      <c r="G41" s="49"/>
      <c r="H41" s="50">
        <f t="shared" si="4"/>
        <v>2</v>
      </c>
      <c r="I41" s="42">
        <f t="shared" ref="I41:BE41" si="38">IF(AND($E41&lt;=I$11,ROUNDDOWN(($F41-$E41+1)*$D41,0)+$E41-1&gt;=I$11),1,IF(AND($F41&gt;=I$11,$E41&lt;I$11),0,-1))</f>
        <v>-1</v>
      </c>
      <c r="J41" s="42">
        <f t="shared" si="38"/>
        <v>-1</v>
      </c>
      <c r="K41" s="42">
        <f t="shared" si="38"/>
        <v>-1</v>
      </c>
      <c r="L41" s="42">
        <f t="shared" si="38"/>
        <v>-1</v>
      </c>
      <c r="M41" s="42">
        <f t="shared" si="38"/>
        <v>-1</v>
      </c>
      <c r="N41" s="42">
        <f t="shared" si="38"/>
        <v>-1</v>
      </c>
      <c r="O41" s="42">
        <f t="shared" si="38"/>
        <v>-1</v>
      </c>
      <c r="P41" s="42">
        <f t="shared" si="38"/>
        <v>-1</v>
      </c>
      <c r="Q41" s="42">
        <f t="shared" si="38"/>
        <v>-1</v>
      </c>
      <c r="R41" s="42">
        <f t="shared" si="38"/>
        <v>-1</v>
      </c>
      <c r="S41" s="42">
        <f t="shared" si="38"/>
        <v>-1</v>
      </c>
      <c r="T41" s="42">
        <f t="shared" si="38"/>
        <v>-1</v>
      </c>
      <c r="U41" s="42">
        <f t="shared" si="38"/>
        <v>-1</v>
      </c>
      <c r="V41" s="42">
        <f t="shared" si="38"/>
        <v>-1</v>
      </c>
      <c r="W41" s="42">
        <f t="shared" si="38"/>
        <v>-1</v>
      </c>
      <c r="X41" s="42">
        <f t="shared" si="38"/>
        <v>-1</v>
      </c>
      <c r="Y41" s="42">
        <f t="shared" si="38"/>
        <v>-1</v>
      </c>
      <c r="Z41" s="42">
        <f t="shared" si="38"/>
        <v>-1</v>
      </c>
      <c r="AA41" s="42">
        <f t="shared" si="38"/>
        <v>-1</v>
      </c>
      <c r="AB41" s="42">
        <f t="shared" si="38"/>
        <v>-1</v>
      </c>
      <c r="AC41" s="42">
        <f t="shared" si="38"/>
        <v>-1</v>
      </c>
      <c r="AD41" s="42">
        <f t="shared" si="38"/>
        <v>-1</v>
      </c>
      <c r="AE41" s="42">
        <f t="shared" si="38"/>
        <v>-1</v>
      </c>
      <c r="AF41" s="42">
        <f t="shared" si="38"/>
        <v>-1</v>
      </c>
      <c r="AG41" s="42">
        <f t="shared" si="38"/>
        <v>-1</v>
      </c>
      <c r="AH41" s="42">
        <f t="shared" si="38"/>
        <v>-1</v>
      </c>
      <c r="AI41" s="42">
        <f t="shared" si="38"/>
        <v>-1</v>
      </c>
      <c r="AJ41" s="42">
        <f t="shared" si="38"/>
        <v>-1</v>
      </c>
      <c r="AK41" s="42">
        <f t="shared" si="38"/>
        <v>-1</v>
      </c>
      <c r="AL41" s="42">
        <f t="shared" si="38"/>
        <v>-1</v>
      </c>
      <c r="AM41" s="42">
        <f t="shared" si="38"/>
        <v>-1</v>
      </c>
      <c r="AN41" s="42">
        <f t="shared" si="38"/>
        <v>-1</v>
      </c>
      <c r="AO41" s="42">
        <f t="shared" si="38"/>
        <v>-1</v>
      </c>
      <c r="AP41" s="42">
        <f t="shared" si="38"/>
        <v>-1</v>
      </c>
      <c r="AQ41" s="42">
        <f t="shared" si="38"/>
        <v>-1</v>
      </c>
      <c r="AR41" s="42">
        <f t="shared" si="38"/>
        <v>-1</v>
      </c>
      <c r="AS41" s="42">
        <f t="shared" si="38"/>
        <v>-1</v>
      </c>
      <c r="AT41" s="42">
        <f t="shared" si="38"/>
        <v>-1</v>
      </c>
      <c r="AU41" s="42">
        <f t="shared" si="38"/>
        <v>-1</v>
      </c>
      <c r="AV41" s="42">
        <f t="shared" si="38"/>
        <v>-1</v>
      </c>
      <c r="AW41" s="42">
        <f t="shared" si="38"/>
        <v>-1</v>
      </c>
      <c r="AX41" s="42">
        <f t="shared" si="38"/>
        <v>-1</v>
      </c>
      <c r="AY41" s="42">
        <f t="shared" si="38"/>
        <v>-1</v>
      </c>
      <c r="AZ41" s="42">
        <f t="shared" si="38"/>
        <v>-1</v>
      </c>
      <c r="BA41" s="42">
        <f t="shared" si="38"/>
        <v>-1</v>
      </c>
      <c r="BB41" s="42">
        <f t="shared" si="38"/>
        <v>-1</v>
      </c>
      <c r="BC41" s="42">
        <f t="shared" si="38"/>
        <v>-1</v>
      </c>
      <c r="BD41" s="42">
        <f t="shared" si="38"/>
        <v>-1</v>
      </c>
      <c r="BE41" s="42">
        <f t="shared" si="38"/>
        <v>-1</v>
      </c>
    </row>
    <row r="42" ht="15.75" hidden="1" customHeight="1">
      <c r="A42" s="46" t="s">
        <v>70</v>
      </c>
      <c r="B42" s="46" t="s">
        <v>66</v>
      </c>
      <c r="C42" s="37" t="s">
        <v>22</v>
      </c>
      <c r="D42" s="47">
        <v>1.0</v>
      </c>
      <c r="E42" s="48">
        <f t="shared" si="35"/>
        <v>44161</v>
      </c>
      <c r="F42" s="48">
        <v>44162.0</v>
      </c>
      <c r="G42" s="49"/>
      <c r="H42" s="50">
        <f t="shared" si="4"/>
        <v>2</v>
      </c>
      <c r="I42" s="42">
        <f t="shared" ref="I42:BE42" si="39">IF(AND($E42&lt;=I$11,ROUNDDOWN(($F42-$E42+1)*$D42,0)+$E42-1&gt;=I$11),1,IF(AND($F42&gt;=I$11,$E42&lt;I$11),0,-1))</f>
        <v>-1</v>
      </c>
      <c r="J42" s="42">
        <f t="shared" si="39"/>
        <v>-1</v>
      </c>
      <c r="K42" s="42">
        <f t="shared" si="39"/>
        <v>-1</v>
      </c>
      <c r="L42" s="42">
        <f t="shared" si="39"/>
        <v>-1</v>
      </c>
      <c r="M42" s="42">
        <f t="shared" si="39"/>
        <v>-1</v>
      </c>
      <c r="N42" s="42">
        <f t="shared" si="39"/>
        <v>-1</v>
      </c>
      <c r="O42" s="42">
        <f t="shared" si="39"/>
        <v>-1</v>
      </c>
      <c r="P42" s="42">
        <f t="shared" si="39"/>
        <v>-1</v>
      </c>
      <c r="Q42" s="42">
        <f t="shared" si="39"/>
        <v>-1</v>
      </c>
      <c r="R42" s="42">
        <f t="shared" si="39"/>
        <v>-1</v>
      </c>
      <c r="S42" s="42">
        <f t="shared" si="39"/>
        <v>-1</v>
      </c>
      <c r="T42" s="42">
        <f t="shared" si="39"/>
        <v>-1</v>
      </c>
      <c r="U42" s="42">
        <f t="shared" si="39"/>
        <v>-1</v>
      </c>
      <c r="V42" s="42">
        <f t="shared" si="39"/>
        <v>-1</v>
      </c>
      <c r="W42" s="42">
        <f t="shared" si="39"/>
        <v>-1</v>
      </c>
      <c r="X42" s="42">
        <f t="shared" si="39"/>
        <v>-1</v>
      </c>
      <c r="Y42" s="42">
        <f t="shared" si="39"/>
        <v>-1</v>
      </c>
      <c r="Z42" s="42">
        <f t="shared" si="39"/>
        <v>-1</v>
      </c>
      <c r="AA42" s="42">
        <f t="shared" si="39"/>
        <v>-1</v>
      </c>
      <c r="AB42" s="42">
        <f t="shared" si="39"/>
        <v>-1</v>
      </c>
      <c r="AC42" s="42">
        <f t="shared" si="39"/>
        <v>-1</v>
      </c>
      <c r="AD42" s="42">
        <f t="shared" si="39"/>
        <v>-1</v>
      </c>
      <c r="AE42" s="42">
        <f t="shared" si="39"/>
        <v>-1</v>
      </c>
      <c r="AF42" s="42">
        <f t="shared" si="39"/>
        <v>-1</v>
      </c>
      <c r="AG42" s="42">
        <f t="shared" si="39"/>
        <v>-1</v>
      </c>
      <c r="AH42" s="42">
        <f t="shared" si="39"/>
        <v>-1</v>
      </c>
      <c r="AI42" s="42">
        <f t="shared" si="39"/>
        <v>-1</v>
      </c>
      <c r="AJ42" s="42">
        <f t="shared" si="39"/>
        <v>-1</v>
      </c>
      <c r="AK42" s="42">
        <f t="shared" si="39"/>
        <v>-1</v>
      </c>
      <c r="AL42" s="42">
        <f t="shared" si="39"/>
        <v>-1</v>
      </c>
      <c r="AM42" s="42">
        <f t="shared" si="39"/>
        <v>-1</v>
      </c>
      <c r="AN42" s="42">
        <f t="shared" si="39"/>
        <v>-1</v>
      </c>
      <c r="AO42" s="42">
        <f t="shared" si="39"/>
        <v>-1</v>
      </c>
      <c r="AP42" s="42">
        <f t="shared" si="39"/>
        <v>-1</v>
      </c>
      <c r="AQ42" s="42">
        <f t="shared" si="39"/>
        <v>-1</v>
      </c>
      <c r="AR42" s="42">
        <f t="shared" si="39"/>
        <v>-1</v>
      </c>
      <c r="AS42" s="42">
        <f t="shared" si="39"/>
        <v>-1</v>
      </c>
      <c r="AT42" s="42">
        <f t="shared" si="39"/>
        <v>-1</v>
      </c>
      <c r="AU42" s="42">
        <f t="shared" si="39"/>
        <v>-1</v>
      </c>
      <c r="AV42" s="42">
        <f t="shared" si="39"/>
        <v>-1</v>
      </c>
      <c r="AW42" s="42">
        <f t="shared" si="39"/>
        <v>-1</v>
      </c>
      <c r="AX42" s="42">
        <f t="shared" si="39"/>
        <v>-1</v>
      </c>
      <c r="AY42" s="42">
        <f t="shared" si="39"/>
        <v>-1</v>
      </c>
      <c r="AZ42" s="42">
        <f t="shared" si="39"/>
        <v>-1</v>
      </c>
      <c r="BA42" s="42">
        <f t="shared" si="39"/>
        <v>-1</v>
      </c>
      <c r="BB42" s="42">
        <f t="shared" si="39"/>
        <v>-1</v>
      </c>
      <c r="BC42" s="42">
        <f t="shared" si="39"/>
        <v>-1</v>
      </c>
      <c r="BD42" s="42">
        <f t="shared" si="39"/>
        <v>-1</v>
      </c>
      <c r="BE42" s="42">
        <f t="shared" si="39"/>
        <v>-1</v>
      </c>
    </row>
    <row r="43" ht="15.75" hidden="1" customHeight="1">
      <c r="A43" s="43" t="s">
        <v>71</v>
      </c>
      <c r="B43" s="43" t="s">
        <v>72</v>
      </c>
      <c r="C43" s="37" t="s">
        <v>22</v>
      </c>
      <c r="D43" s="44">
        <f>AVERAGE(D44:D49)</f>
        <v>1</v>
      </c>
      <c r="E43" s="45">
        <f>E44</f>
        <v>44165</v>
      </c>
      <c r="F43" s="45">
        <f>F48</f>
        <v>44176</v>
      </c>
      <c r="G43" s="49"/>
      <c r="H43" s="41">
        <f t="shared" si="4"/>
        <v>12</v>
      </c>
      <c r="I43" s="42">
        <f t="shared" ref="I43:BE43" si="40">IF(AND($E43&lt;=I$11,ROUNDDOWN(($F43-$E43+1)*$D43,0)+$E43-1&gt;=I$11),1,IF(AND($F43&gt;=I$11,$E43&lt;I$11),0,-1))</f>
        <v>-1</v>
      </c>
      <c r="J43" s="42">
        <f t="shared" si="40"/>
        <v>-1</v>
      </c>
      <c r="K43" s="42">
        <f t="shared" si="40"/>
        <v>-1</v>
      </c>
      <c r="L43" s="42">
        <f t="shared" si="40"/>
        <v>-1</v>
      </c>
      <c r="M43" s="42">
        <f t="shared" si="40"/>
        <v>-1</v>
      </c>
      <c r="N43" s="42">
        <f t="shared" si="40"/>
        <v>-1</v>
      </c>
      <c r="O43" s="42">
        <f t="shared" si="40"/>
        <v>-1</v>
      </c>
      <c r="P43" s="42">
        <f t="shared" si="40"/>
        <v>-1</v>
      </c>
      <c r="Q43" s="42">
        <f t="shared" si="40"/>
        <v>-1</v>
      </c>
      <c r="R43" s="42">
        <f t="shared" si="40"/>
        <v>-1</v>
      </c>
      <c r="S43" s="42">
        <f t="shared" si="40"/>
        <v>-1</v>
      </c>
      <c r="T43" s="42">
        <f t="shared" si="40"/>
        <v>-1</v>
      </c>
      <c r="U43" s="42">
        <f t="shared" si="40"/>
        <v>-1</v>
      </c>
      <c r="V43" s="42">
        <f t="shared" si="40"/>
        <v>-1</v>
      </c>
      <c r="W43" s="42">
        <f t="shared" si="40"/>
        <v>-1</v>
      </c>
      <c r="X43" s="42">
        <f t="shared" si="40"/>
        <v>-1</v>
      </c>
      <c r="Y43" s="42">
        <f t="shared" si="40"/>
        <v>-1</v>
      </c>
      <c r="Z43" s="42">
        <f t="shared" si="40"/>
        <v>-1</v>
      </c>
      <c r="AA43" s="42">
        <f t="shared" si="40"/>
        <v>-1</v>
      </c>
      <c r="AB43" s="42">
        <f t="shared" si="40"/>
        <v>-1</v>
      </c>
      <c r="AC43" s="42">
        <f t="shared" si="40"/>
        <v>-1</v>
      </c>
      <c r="AD43" s="42">
        <f t="shared" si="40"/>
        <v>-1</v>
      </c>
      <c r="AE43" s="42">
        <f t="shared" si="40"/>
        <v>-1</v>
      </c>
      <c r="AF43" s="42">
        <f t="shared" si="40"/>
        <v>-1</v>
      </c>
      <c r="AG43" s="42">
        <f t="shared" si="40"/>
        <v>-1</v>
      </c>
      <c r="AH43" s="42">
        <f t="shared" si="40"/>
        <v>-1</v>
      </c>
      <c r="AI43" s="42">
        <f t="shared" si="40"/>
        <v>-1</v>
      </c>
      <c r="AJ43" s="42">
        <f t="shared" si="40"/>
        <v>-1</v>
      </c>
      <c r="AK43" s="42">
        <f t="shared" si="40"/>
        <v>-1</v>
      </c>
      <c r="AL43" s="42">
        <f t="shared" si="40"/>
        <v>-1</v>
      </c>
      <c r="AM43" s="42">
        <f t="shared" si="40"/>
        <v>-1</v>
      </c>
      <c r="AN43" s="42">
        <f t="shared" si="40"/>
        <v>-1</v>
      </c>
      <c r="AO43" s="42">
        <f t="shared" si="40"/>
        <v>-1</v>
      </c>
      <c r="AP43" s="42">
        <f t="shared" si="40"/>
        <v>-1</v>
      </c>
      <c r="AQ43" s="42">
        <f t="shared" si="40"/>
        <v>-1</v>
      </c>
      <c r="AR43" s="42">
        <f t="shared" si="40"/>
        <v>-1</v>
      </c>
      <c r="AS43" s="42">
        <f t="shared" si="40"/>
        <v>-1</v>
      </c>
      <c r="AT43" s="42">
        <f t="shared" si="40"/>
        <v>-1</v>
      </c>
      <c r="AU43" s="42">
        <f t="shared" si="40"/>
        <v>-1</v>
      </c>
      <c r="AV43" s="42">
        <f t="shared" si="40"/>
        <v>-1</v>
      </c>
      <c r="AW43" s="42">
        <f t="shared" si="40"/>
        <v>-1</v>
      </c>
      <c r="AX43" s="42">
        <f t="shared" si="40"/>
        <v>-1</v>
      </c>
      <c r="AY43" s="42">
        <f t="shared" si="40"/>
        <v>-1</v>
      </c>
      <c r="AZ43" s="42">
        <f t="shared" si="40"/>
        <v>-1</v>
      </c>
      <c r="BA43" s="42">
        <f t="shared" si="40"/>
        <v>-1</v>
      </c>
      <c r="BB43" s="42">
        <f t="shared" si="40"/>
        <v>-1</v>
      </c>
      <c r="BC43" s="42">
        <f t="shared" si="40"/>
        <v>-1</v>
      </c>
      <c r="BD43" s="42">
        <f t="shared" si="40"/>
        <v>-1</v>
      </c>
      <c r="BE43" s="42">
        <f t="shared" si="40"/>
        <v>-1</v>
      </c>
    </row>
    <row r="44" ht="15.75" hidden="1" customHeight="1">
      <c r="A44" s="46" t="s">
        <v>73</v>
      </c>
      <c r="B44" s="46" t="s">
        <v>74</v>
      </c>
      <c r="C44" s="37" t="s">
        <v>22</v>
      </c>
      <c r="D44" s="47">
        <v>1.0</v>
      </c>
      <c r="E44" s="48">
        <f>F42+3</f>
        <v>44165</v>
      </c>
      <c r="F44" s="48">
        <v>44169.0</v>
      </c>
      <c r="G44" s="49"/>
      <c r="H44" s="50">
        <f t="shared" si="4"/>
        <v>5</v>
      </c>
      <c r="I44" s="42">
        <f t="shared" ref="I44:BE44" si="41">IF(AND($E44&lt;=I$11,ROUNDDOWN(($F44-$E44+1)*$D44,0)+$E44-1&gt;=I$11),1,IF(AND($F44&gt;=I$11,$E44&lt;I$11),0,-1))</f>
        <v>-1</v>
      </c>
      <c r="J44" s="42">
        <f t="shared" si="41"/>
        <v>-1</v>
      </c>
      <c r="K44" s="42">
        <f t="shared" si="41"/>
        <v>-1</v>
      </c>
      <c r="L44" s="42">
        <f t="shared" si="41"/>
        <v>-1</v>
      </c>
      <c r="M44" s="42">
        <f t="shared" si="41"/>
        <v>-1</v>
      </c>
      <c r="N44" s="42">
        <f t="shared" si="41"/>
        <v>-1</v>
      </c>
      <c r="O44" s="42">
        <f t="shared" si="41"/>
        <v>-1</v>
      </c>
      <c r="P44" s="42">
        <f t="shared" si="41"/>
        <v>-1</v>
      </c>
      <c r="Q44" s="42">
        <f t="shared" si="41"/>
        <v>-1</v>
      </c>
      <c r="R44" s="42">
        <f t="shared" si="41"/>
        <v>-1</v>
      </c>
      <c r="S44" s="42">
        <f t="shared" si="41"/>
        <v>-1</v>
      </c>
      <c r="T44" s="42">
        <f t="shared" si="41"/>
        <v>-1</v>
      </c>
      <c r="U44" s="42">
        <f t="shared" si="41"/>
        <v>-1</v>
      </c>
      <c r="V44" s="42">
        <f t="shared" si="41"/>
        <v>-1</v>
      </c>
      <c r="W44" s="42">
        <f t="shared" si="41"/>
        <v>-1</v>
      </c>
      <c r="X44" s="42">
        <f t="shared" si="41"/>
        <v>-1</v>
      </c>
      <c r="Y44" s="42">
        <f t="shared" si="41"/>
        <v>-1</v>
      </c>
      <c r="Z44" s="42">
        <f t="shared" si="41"/>
        <v>-1</v>
      </c>
      <c r="AA44" s="42">
        <f t="shared" si="41"/>
        <v>-1</v>
      </c>
      <c r="AB44" s="42">
        <f t="shared" si="41"/>
        <v>-1</v>
      </c>
      <c r="AC44" s="42">
        <f t="shared" si="41"/>
        <v>-1</v>
      </c>
      <c r="AD44" s="42">
        <f t="shared" si="41"/>
        <v>-1</v>
      </c>
      <c r="AE44" s="42">
        <f t="shared" si="41"/>
        <v>-1</v>
      </c>
      <c r="AF44" s="42">
        <f t="shared" si="41"/>
        <v>-1</v>
      </c>
      <c r="AG44" s="42">
        <f t="shared" si="41"/>
        <v>-1</v>
      </c>
      <c r="AH44" s="42">
        <f t="shared" si="41"/>
        <v>-1</v>
      </c>
      <c r="AI44" s="42">
        <f t="shared" si="41"/>
        <v>-1</v>
      </c>
      <c r="AJ44" s="42">
        <f t="shared" si="41"/>
        <v>-1</v>
      </c>
      <c r="AK44" s="42">
        <f t="shared" si="41"/>
        <v>-1</v>
      </c>
      <c r="AL44" s="42">
        <f t="shared" si="41"/>
        <v>-1</v>
      </c>
      <c r="AM44" s="42">
        <f t="shared" si="41"/>
        <v>-1</v>
      </c>
      <c r="AN44" s="42">
        <f t="shared" si="41"/>
        <v>-1</v>
      </c>
      <c r="AO44" s="42">
        <f t="shared" si="41"/>
        <v>-1</v>
      </c>
      <c r="AP44" s="42">
        <f t="shared" si="41"/>
        <v>-1</v>
      </c>
      <c r="AQ44" s="42">
        <f t="shared" si="41"/>
        <v>-1</v>
      </c>
      <c r="AR44" s="42">
        <f t="shared" si="41"/>
        <v>-1</v>
      </c>
      <c r="AS44" s="42">
        <f t="shared" si="41"/>
        <v>-1</v>
      </c>
      <c r="AT44" s="42">
        <f t="shared" si="41"/>
        <v>-1</v>
      </c>
      <c r="AU44" s="42">
        <f t="shared" si="41"/>
        <v>-1</v>
      </c>
      <c r="AV44" s="42">
        <f t="shared" si="41"/>
        <v>-1</v>
      </c>
      <c r="AW44" s="42">
        <f t="shared" si="41"/>
        <v>-1</v>
      </c>
      <c r="AX44" s="42">
        <f t="shared" si="41"/>
        <v>-1</v>
      </c>
      <c r="AY44" s="42">
        <f t="shared" si="41"/>
        <v>-1</v>
      </c>
      <c r="AZ44" s="42">
        <f t="shared" si="41"/>
        <v>-1</v>
      </c>
      <c r="BA44" s="42">
        <f t="shared" si="41"/>
        <v>-1</v>
      </c>
      <c r="BB44" s="42">
        <f t="shared" si="41"/>
        <v>-1</v>
      </c>
      <c r="BC44" s="42">
        <f t="shared" si="41"/>
        <v>-1</v>
      </c>
      <c r="BD44" s="42">
        <f t="shared" si="41"/>
        <v>-1</v>
      </c>
      <c r="BE44" s="42">
        <f t="shared" si="41"/>
        <v>-1</v>
      </c>
    </row>
    <row r="45" ht="15.75" hidden="1" customHeight="1">
      <c r="A45" s="46" t="s">
        <v>75</v>
      </c>
      <c r="B45" s="46" t="s">
        <v>76</v>
      </c>
      <c r="C45" s="37" t="s">
        <v>22</v>
      </c>
      <c r="D45" s="47">
        <v>1.0</v>
      </c>
      <c r="E45" s="48">
        <f>E44</f>
        <v>44165</v>
      </c>
      <c r="F45" s="48">
        <v>44169.0</v>
      </c>
      <c r="G45" s="49"/>
      <c r="H45" s="50">
        <f t="shared" si="4"/>
        <v>5</v>
      </c>
      <c r="I45" s="42">
        <f t="shared" ref="I45:BE45" si="42">IF(AND($E45&lt;=I$11,ROUNDDOWN(($F45-$E45+1)*$D45,0)+$E45-1&gt;=I$11),1,IF(AND($F45&gt;=I$11,$E45&lt;I$11),0,-1))</f>
        <v>-1</v>
      </c>
      <c r="J45" s="42">
        <f t="shared" si="42"/>
        <v>-1</v>
      </c>
      <c r="K45" s="42">
        <f t="shared" si="42"/>
        <v>-1</v>
      </c>
      <c r="L45" s="42">
        <f t="shared" si="42"/>
        <v>-1</v>
      </c>
      <c r="M45" s="42">
        <f t="shared" si="42"/>
        <v>-1</v>
      </c>
      <c r="N45" s="42">
        <f t="shared" si="42"/>
        <v>-1</v>
      </c>
      <c r="O45" s="42">
        <f t="shared" si="42"/>
        <v>-1</v>
      </c>
      <c r="P45" s="42">
        <f t="shared" si="42"/>
        <v>-1</v>
      </c>
      <c r="Q45" s="42">
        <f t="shared" si="42"/>
        <v>-1</v>
      </c>
      <c r="R45" s="42">
        <f t="shared" si="42"/>
        <v>-1</v>
      </c>
      <c r="S45" s="42">
        <f t="shared" si="42"/>
        <v>-1</v>
      </c>
      <c r="T45" s="42">
        <f t="shared" si="42"/>
        <v>-1</v>
      </c>
      <c r="U45" s="42">
        <f t="shared" si="42"/>
        <v>-1</v>
      </c>
      <c r="V45" s="42">
        <f t="shared" si="42"/>
        <v>-1</v>
      </c>
      <c r="W45" s="42">
        <f t="shared" si="42"/>
        <v>-1</v>
      </c>
      <c r="X45" s="42">
        <f t="shared" si="42"/>
        <v>-1</v>
      </c>
      <c r="Y45" s="42">
        <f t="shared" si="42"/>
        <v>-1</v>
      </c>
      <c r="Z45" s="42">
        <f t="shared" si="42"/>
        <v>-1</v>
      </c>
      <c r="AA45" s="42">
        <f t="shared" si="42"/>
        <v>-1</v>
      </c>
      <c r="AB45" s="42">
        <f t="shared" si="42"/>
        <v>-1</v>
      </c>
      <c r="AC45" s="42">
        <f t="shared" si="42"/>
        <v>-1</v>
      </c>
      <c r="AD45" s="42">
        <f t="shared" si="42"/>
        <v>-1</v>
      </c>
      <c r="AE45" s="42">
        <f t="shared" si="42"/>
        <v>-1</v>
      </c>
      <c r="AF45" s="42">
        <f t="shared" si="42"/>
        <v>-1</v>
      </c>
      <c r="AG45" s="42">
        <f t="shared" si="42"/>
        <v>-1</v>
      </c>
      <c r="AH45" s="42">
        <f t="shared" si="42"/>
        <v>-1</v>
      </c>
      <c r="AI45" s="42">
        <f t="shared" si="42"/>
        <v>-1</v>
      </c>
      <c r="AJ45" s="42">
        <f t="shared" si="42"/>
        <v>-1</v>
      </c>
      <c r="AK45" s="42">
        <f t="shared" si="42"/>
        <v>-1</v>
      </c>
      <c r="AL45" s="42">
        <f t="shared" si="42"/>
        <v>-1</v>
      </c>
      <c r="AM45" s="42">
        <f t="shared" si="42"/>
        <v>-1</v>
      </c>
      <c r="AN45" s="42">
        <f t="shared" si="42"/>
        <v>-1</v>
      </c>
      <c r="AO45" s="42">
        <f t="shared" si="42"/>
        <v>-1</v>
      </c>
      <c r="AP45" s="42">
        <f t="shared" si="42"/>
        <v>-1</v>
      </c>
      <c r="AQ45" s="42">
        <f t="shared" si="42"/>
        <v>-1</v>
      </c>
      <c r="AR45" s="42">
        <f t="shared" si="42"/>
        <v>-1</v>
      </c>
      <c r="AS45" s="42">
        <f t="shared" si="42"/>
        <v>-1</v>
      </c>
      <c r="AT45" s="42">
        <f t="shared" si="42"/>
        <v>-1</v>
      </c>
      <c r="AU45" s="42">
        <f t="shared" si="42"/>
        <v>-1</v>
      </c>
      <c r="AV45" s="42">
        <f t="shared" si="42"/>
        <v>-1</v>
      </c>
      <c r="AW45" s="42">
        <f t="shared" si="42"/>
        <v>-1</v>
      </c>
      <c r="AX45" s="42">
        <f t="shared" si="42"/>
        <v>-1</v>
      </c>
      <c r="AY45" s="42">
        <f t="shared" si="42"/>
        <v>-1</v>
      </c>
      <c r="AZ45" s="42">
        <f t="shared" si="42"/>
        <v>-1</v>
      </c>
      <c r="BA45" s="42">
        <f t="shared" si="42"/>
        <v>-1</v>
      </c>
      <c r="BB45" s="42">
        <f t="shared" si="42"/>
        <v>-1</v>
      </c>
      <c r="BC45" s="42">
        <f t="shared" si="42"/>
        <v>-1</v>
      </c>
      <c r="BD45" s="42">
        <f t="shared" si="42"/>
        <v>-1</v>
      </c>
      <c r="BE45" s="42">
        <f t="shared" si="42"/>
        <v>-1</v>
      </c>
    </row>
    <row r="46" ht="15.75" hidden="1" customHeight="1">
      <c r="A46" s="46" t="s">
        <v>77</v>
      </c>
      <c r="B46" s="46" t="s">
        <v>78</v>
      </c>
      <c r="C46" s="37" t="s">
        <v>22</v>
      </c>
      <c r="D46" s="47">
        <v>1.0</v>
      </c>
      <c r="E46" s="48">
        <f>F45+3</f>
        <v>44172</v>
      </c>
      <c r="F46" s="48">
        <v>44173.0</v>
      </c>
      <c r="G46" s="49"/>
      <c r="H46" s="50">
        <f t="shared" si="4"/>
        <v>2</v>
      </c>
      <c r="I46" s="42">
        <f t="shared" ref="I46:BE46" si="43">IF(AND($E46&lt;=I$11,ROUNDDOWN(($F46-$E46+1)*$D46,0)+$E46-1&gt;=I$11),1,IF(AND($F46&gt;=I$11,$E46&lt;I$11),0,-1))</f>
        <v>-1</v>
      </c>
      <c r="J46" s="42">
        <f t="shared" si="43"/>
        <v>-1</v>
      </c>
      <c r="K46" s="42">
        <f t="shared" si="43"/>
        <v>-1</v>
      </c>
      <c r="L46" s="42">
        <f t="shared" si="43"/>
        <v>-1</v>
      </c>
      <c r="M46" s="42">
        <f t="shared" si="43"/>
        <v>-1</v>
      </c>
      <c r="N46" s="42">
        <f t="shared" si="43"/>
        <v>-1</v>
      </c>
      <c r="O46" s="42">
        <f t="shared" si="43"/>
        <v>-1</v>
      </c>
      <c r="P46" s="42">
        <f t="shared" si="43"/>
        <v>-1</v>
      </c>
      <c r="Q46" s="42">
        <f t="shared" si="43"/>
        <v>-1</v>
      </c>
      <c r="R46" s="42">
        <f t="shared" si="43"/>
        <v>-1</v>
      </c>
      <c r="S46" s="42">
        <f t="shared" si="43"/>
        <v>-1</v>
      </c>
      <c r="T46" s="42">
        <f t="shared" si="43"/>
        <v>-1</v>
      </c>
      <c r="U46" s="42">
        <f t="shared" si="43"/>
        <v>-1</v>
      </c>
      <c r="V46" s="42">
        <f t="shared" si="43"/>
        <v>-1</v>
      </c>
      <c r="W46" s="42">
        <f t="shared" si="43"/>
        <v>-1</v>
      </c>
      <c r="X46" s="42">
        <f t="shared" si="43"/>
        <v>-1</v>
      </c>
      <c r="Y46" s="42">
        <f t="shared" si="43"/>
        <v>-1</v>
      </c>
      <c r="Z46" s="42">
        <f t="shared" si="43"/>
        <v>-1</v>
      </c>
      <c r="AA46" s="42">
        <f t="shared" si="43"/>
        <v>-1</v>
      </c>
      <c r="AB46" s="42">
        <f t="shared" si="43"/>
        <v>-1</v>
      </c>
      <c r="AC46" s="42">
        <f t="shared" si="43"/>
        <v>-1</v>
      </c>
      <c r="AD46" s="42">
        <f t="shared" si="43"/>
        <v>-1</v>
      </c>
      <c r="AE46" s="42">
        <f t="shared" si="43"/>
        <v>-1</v>
      </c>
      <c r="AF46" s="42">
        <f t="shared" si="43"/>
        <v>-1</v>
      </c>
      <c r="AG46" s="42">
        <f t="shared" si="43"/>
        <v>-1</v>
      </c>
      <c r="AH46" s="42">
        <f t="shared" si="43"/>
        <v>-1</v>
      </c>
      <c r="AI46" s="42">
        <f t="shared" si="43"/>
        <v>-1</v>
      </c>
      <c r="AJ46" s="42">
        <f t="shared" si="43"/>
        <v>-1</v>
      </c>
      <c r="AK46" s="42">
        <f t="shared" si="43"/>
        <v>-1</v>
      </c>
      <c r="AL46" s="42">
        <f t="shared" si="43"/>
        <v>-1</v>
      </c>
      <c r="AM46" s="42">
        <f t="shared" si="43"/>
        <v>-1</v>
      </c>
      <c r="AN46" s="42">
        <f t="shared" si="43"/>
        <v>-1</v>
      </c>
      <c r="AO46" s="42">
        <f t="shared" si="43"/>
        <v>-1</v>
      </c>
      <c r="AP46" s="42">
        <f t="shared" si="43"/>
        <v>-1</v>
      </c>
      <c r="AQ46" s="42">
        <f t="shared" si="43"/>
        <v>-1</v>
      </c>
      <c r="AR46" s="42">
        <f t="shared" si="43"/>
        <v>-1</v>
      </c>
      <c r="AS46" s="42">
        <f t="shared" si="43"/>
        <v>-1</v>
      </c>
      <c r="AT46" s="42">
        <f t="shared" si="43"/>
        <v>-1</v>
      </c>
      <c r="AU46" s="42">
        <f t="shared" si="43"/>
        <v>-1</v>
      </c>
      <c r="AV46" s="42">
        <f t="shared" si="43"/>
        <v>-1</v>
      </c>
      <c r="AW46" s="42">
        <f t="shared" si="43"/>
        <v>-1</v>
      </c>
      <c r="AX46" s="42">
        <f t="shared" si="43"/>
        <v>-1</v>
      </c>
      <c r="AY46" s="42">
        <f t="shared" si="43"/>
        <v>-1</v>
      </c>
      <c r="AZ46" s="42">
        <f t="shared" si="43"/>
        <v>-1</v>
      </c>
      <c r="BA46" s="42">
        <f t="shared" si="43"/>
        <v>-1</v>
      </c>
      <c r="BB46" s="42">
        <f t="shared" si="43"/>
        <v>-1</v>
      </c>
      <c r="BC46" s="42">
        <f t="shared" si="43"/>
        <v>-1</v>
      </c>
      <c r="BD46" s="42">
        <f t="shared" si="43"/>
        <v>-1</v>
      </c>
      <c r="BE46" s="42">
        <f t="shared" si="43"/>
        <v>-1</v>
      </c>
    </row>
    <row r="47" ht="15.75" hidden="1" customHeight="1">
      <c r="A47" s="46" t="s">
        <v>79</v>
      </c>
      <c r="B47" s="46" t="s">
        <v>80</v>
      </c>
      <c r="C47" s="37" t="s">
        <v>22</v>
      </c>
      <c r="D47" s="47">
        <v>1.0</v>
      </c>
      <c r="E47" s="48">
        <f t="shared" ref="E47:E48" si="45">F46</f>
        <v>44173</v>
      </c>
      <c r="F47" s="48">
        <v>44176.0</v>
      </c>
      <c r="G47" s="49"/>
      <c r="H47" s="50">
        <f t="shared" si="4"/>
        <v>4</v>
      </c>
      <c r="I47" s="42">
        <f t="shared" ref="I47:BE47" si="44">IF(AND($E47&lt;=I$11,ROUNDDOWN(($F47-$E47+1)*$D47,0)+$E47-1&gt;=I$11),1,IF(AND($F47&gt;=I$11,$E47&lt;I$11),0,-1))</f>
        <v>-1</v>
      </c>
      <c r="J47" s="42">
        <f t="shared" si="44"/>
        <v>-1</v>
      </c>
      <c r="K47" s="42">
        <f t="shared" si="44"/>
        <v>-1</v>
      </c>
      <c r="L47" s="42">
        <f t="shared" si="44"/>
        <v>-1</v>
      </c>
      <c r="M47" s="42">
        <f t="shared" si="44"/>
        <v>-1</v>
      </c>
      <c r="N47" s="42">
        <f t="shared" si="44"/>
        <v>-1</v>
      </c>
      <c r="O47" s="42">
        <f t="shared" si="44"/>
        <v>-1</v>
      </c>
      <c r="P47" s="42">
        <f t="shared" si="44"/>
        <v>-1</v>
      </c>
      <c r="Q47" s="42">
        <f t="shared" si="44"/>
        <v>-1</v>
      </c>
      <c r="R47" s="42">
        <f t="shared" si="44"/>
        <v>-1</v>
      </c>
      <c r="S47" s="42">
        <f t="shared" si="44"/>
        <v>-1</v>
      </c>
      <c r="T47" s="42">
        <f t="shared" si="44"/>
        <v>-1</v>
      </c>
      <c r="U47" s="42">
        <f t="shared" si="44"/>
        <v>-1</v>
      </c>
      <c r="V47" s="42">
        <f t="shared" si="44"/>
        <v>-1</v>
      </c>
      <c r="W47" s="42">
        <f t="shared" si="44"/>
        <v>-1</v>
      </c>
      <c r="X47" s="42">
        <f t="shared" si="44"/>
        <v>-1</v>
      </c>
      <c r="Y47" s="42">
        <f t="shared" si="44"/>
        <v>-1</v>
      </c>
      <c r="Z47" s="42">
        <f t="shared" si="44"/>
        <v>-1</v>
      </c>
      <c r="AA47" s="42">
        <f t="shared" si="44"/>
        <v>-1</v>
      </c>
      <c r="AB47" s="42">
        <f t="shared" si="44"/>
        <v>-1</v>
      </c>
      <c r="AC47" s="42">
        <f t="shared" si="44"/>
        <v>-1</v>
      </c>
      <c r="AD47" s="42">
        <f t="shared" si="44"/>
        <v>-1</v>
      </c>
      <c r="AE47" s="42">
        <f t="shared" si="44"/>
        <v>-1</v>
      </c>
      <c r="AF47" s="42">
        <f t="shared" si="44"/>
        <v>-1</v>
      </c>
      <c r="AG47" s="42">
        <f t="shared" si="44"/>
        <v>-1</v>
      </c>
      <c r="AH47" s="42">
        <f t="shared" si="44"/>
        <v>-1</v>
      </c>
      <c r="AI47" s="42">
        <f t="shared" si="44"/>
        <v>-1</v>
      </c>
      <c r="AJ47" s="42">
        <f t="shared" si="44"/>
        <v>-1</v>
      </c>
      <c r="AK47" s="42">
        <f t="shared" si="44"/>
        <v>-1</v>
      </c>
      <c r="AL47" s="42">
        <f t="shared" si="44"/>
        <v>-1</v>
      </c>
      <c r="AM47" s="42">
        <f t="shared" si="44"/>
        <v>-1</v>
      </c>
      <c r="AN47" s="42">
        <f t="shared" si="44"/>
        <v>-1</v>
      </c>
      <c r="AO47" s="42">
        <f t="shared" si="44"/>
        <v>-1</v>
      </c>
      <c r="AP47" s="42">
        <f t="shared" si="44"/>
        <v>-1</v>
      </c>
      <c r="AQ47" s="42">
        <f t="shared" si="44"/>
        <v>-1</v>
      </c>
      <c r="AR47" s="42">
        <f t="shared" si="44"/>
        <v>-1</v>
      </c>
      <c r="AS47" s="42">
        <f t="shared" si="44"/>
        <v>-1</v>
      </c>
      <c r="AT47" s="42">
        <f t="shared" si="44"/>
        <v>-1</v>
      </c>
      <c r="AU47" s="42">
        <f t="shared" si="44"/>
        <v>-1</v>
      </c>
      <c r="AV47" s="42">
        <f t="shared" si="44"/>
        <v>-1</v>
      </c>
      <c r="AW47" s="42">
        <f t="shared" si="44"/>
        <v>-1</v>
      </c>
      <c r="AX47" s="42">
        <f t="shared" si="44"/>
        <v>-1</v>
      </c>
      <c r="AY47" s="42">
        <f t="shared" si="44"/>
        <v>-1</v>
      </c>
      <c r="AZ47" s="42">
        <f t="shared" si="44"/>
        <v>-1</v>
      </c>
      <c r="BA47" s="42">
        <f t="shared" si="44"/>
        <v>-1</v>
      </c>
      <c r="BB47" s="42">
        <f t="shared" si="44"/>
        <v>-1</v>
      </c>
      <c r="BC47" s="42">
        <f t="shared" si="44"/>
        <v>-1</v>
      </c>
      <c r="BD47" s="42">
        <f t="shared" si="44"/>
        <v>-1</v>
      </c>
      <c r="BE47" s="42">
        <f t="shared" si="44"/>
        <v>-1</v>
      </c>
    </row>
    <row r="48" ht="15.75" hidden="1" customHeight="1">
      <c r="A48" s="46" t="s">
        <v>81</v>
      </c>
      <c r="B48" s="46" t="s">
        <v>82</v>
      </c>
      <c r="C48" s="37" t="s">
        <v>22</v>
      </c>
      <c r="D48" s="47">
        <v>1.0</v>
      </c>
      <c r="E48" s="48">
        <f t="shared" si="45"/>
        <v>44176</v>
      </c>
      <c r="F48" s="48">
        <f>E48</f>
        <v>44176</v>
      </c>
      <c r="G48" s="49"/>
      <c r="H48" s="50">
        <f t="shared" si="4"/>
        <v>1</v>
      </c>
      <c r="I48" s="42">
        <f t="shared" ref="I48:BE48" si="46">IF(AND($E48&lt;=I$11,ROUNDDOWN(($F48-$E48+1)*$D48,0)+$E48-1&gt;=I$11),1,IF(AND($F48&gt;=I$11,$E48&lt;I$11),0,-1))</f>
        <v>-1</v>
      </c>
      <c r="J48" s="42">
        <f t="shared" si="46"/>
        <v>-1</v>
      </c>
      <c r="K48" s="42">
        <f t="shared" si="46"/>
        <v>-1</v>
      </c>
      <c r="L48" s="42">
        <f t="shared" si="46"/>
        <v>-1</v>
      </c>
      <c r="M48" s="42">
        <f t="shared" si="46"/>
        <v>-1</v>
      </c>
      <c r="N48" s="42">
        <f t="shared" si="46"/>
        <v>-1</v>
      </c>
      <c r="O48" s="42">
        <f t="shared" si="46"/>
        <v>-1</v>
      </c>
      <c r="P48" s="42">
        <f t="shared" si="46"/>
        <v>-1</v>
      </c>
      <c r="Q48" s="42">
        <f t="shared" si="46"/>
        <v>-1</v>
      </c>
      <c r="R48" s="42">
        <f t="shared" si="46"/>
        <v>-1</v>
      </c>
      <c r="S48" s="42">
        <f t="shared" si="46"/>
        <v>-1</v>
      </c>
      <c r="T48" s="42">
        <f t="shared" si="46"/>
        <v>-1</v>
      </c>
      <c r="U48" s="42">
        <f t="shared" si="46"/>
        <v>-1</v>
      </c>
      <c r="V48" s="42">
        <f t="shared" si="46"/>
        <v>-1</v>
      </c>
      <c r="W48" s="42">
        <f t="shared" si="46"/>
        <v>-1</v>
      </c>
      <c r="X48" s="42">
        <f t="shared" si="46"/>
        <v>-1</v>
      </c>
      <c r="Y48" s="42">
        <f t="shared" si="46"/>
        <v>-1</v>
      </c>
      <c r="Z48" s="42">
        <f t="shared" si="46"/>
        <v>-1</v>
      </c>
      <c r="AA48" s="42">
        <f t="shared" si="46"/>
        <v>-1</v>
      </c>
      <c r="AB48" s="42">
        <f t="shared" si="46"/>
        <v>-1</v>
      </c>
      <c r="AC48" s="42">
        <f t="shared" si="46"/>
        <v>-1</v>
      </c>
      <c r="AD48" s="42">
        <f t="shared" si="46"/>
        <v>-1</v>
      </c>
      <c r="AE48" s="42">
        <f t="shared" si="46"/>
        <v>-1</v>
      </c>
      <c r="AF48" s="42">
        <f t="shared" si="46"/>
        <v>-1</v>
      </c>
      <c r="AG48" s="42">
        <f t="shared" si="46"/>
        <v>-1</v>
      </c>
      <c r="AH48" s="42">
        <f t="shared" si="46"/>
        <v>-1</v>
      </c>
      <c r="AI48" s="42">
        <f t="shared" si="46"/>
        <v>-1</v>
      </c>
      <c r="AJ48" s="42">
        <f t="shared" si="46"/>
        <v>-1</v>
      </c>
      <c r="AK48" s="42">
        <f t="shared" si="46"/>
        <v>-1</v>
      </c>
      <c r="AL48" s="42">
        <f t="shared" si="46"/>
        <v>-1</v>
      </c>
      <c r="AM48" s="42">
        <f t="shared" si="46"/>
        <v>-1</v>
      </c>
      <c r="AN48" s="42">
        <f t="shared" si="46"/>
        <v>-1</v>
      </c>
      <c r="AO48" s="42">
        <f t="shared" si="46"/>
        <v>-1</v>
      </c>
      <c r="AP48" s="42">
        <f t="shared" si="46"/>
        <v>-1</v>
      </c>
      <c r="AQ48" s="42">
        <f t="shared" si="46"/>
        <v>-1</v>
      </c>
      <c r="AR48" s="42">
        <f t="shared" si="46"/>
        <v>-1</v>
      </c>
      <c r="AS48" s="42">
        <f t="shared" si="46"/>
        <v>-1</v>
      </c>
      <c r="AT48" s="42">
        <f t="shared" si="46"/>
        <v>-1</v>
      </c>
      <c r="AU48" s="42">
        <f t="shared" si="46"/>
        <v>-1</v>
      </c>
      <c r="AV48" s="42">
        <f t="shared" si="46"/>
        <v>-1</v>
      </c>
      <c r="AW48" s="42">
        <f t="shared" si="46"/>
        <v>-1</v>
      </c>
      <c r="AX48" s="42">
        <f t="shared" si="46"/>
        <v>-1</v>
      </c>
      <c r="AY48" s="42">
        <f t="shared" si="46"/>
        <v>-1</v>
      </c>
      <c r="AZ48" s="42">
        <f t="shared" si="46"/>
        <v>-1</v>
      </c>
      <c r="BA48" s="42">
        <f t="shared" si="46"/>
        <v>-1</v>
      </c>
      <c r="BB48" s="42">
        <f t="shared" si="46"/>
        <v>-1</v>
      </c>
      <c r="BC48" s="42">
        <f t="shared" si="46"/>
        <v>-1</v>
      </c>
      <c r="BD48" s="42">
        <f t="shared" si="46"/>
        <v>-1</v>
      </c>
      <c r="BE48" s="42">
        <f t="shared" si="46"/>
        <v>-1</v>
      </c>
    </row>
    <row r="49" ht="15.75" hidden="1" customHeight="1">
      <c r="A49" s="46" t="s">
        <v>83</v>
      </c>
      <c r="B49" s="46" t="s">
        <v>84</v>
      </c>
      <c r="C49" s="37" t="s">
        <v>22</v>
      </c>
      <c r="D49" s="47">
        <v>1.0</v>
      </c>
      <c r="E49" s="48">
        <v>44202.0</v>
      </c>
      <c r="F49" s="48">
        <f t="shared" ref="F49:F53" si="48">E49+2</f>
        <v>44204</v>
      </c>
      <c r="G49" s="49"/>
      <c r="H49" s="50">
        <f t="shared" si="4"/>
        <v>3</v>
      </c>
      <c r="I49" s="42">
        <f t="shared" ref="I49:BE49" si="47">IF(AND($E49&lt;=I$11,ROUNDDOWN(($F49-$E49+1)*$D49,0)+$E49-1&gt;=I$11),1,IF(AND($F49&gt;=I$11,$E49&lt;I$11),0,-1))</f>
        <v>-1</v>
      </c>
      <c r="J49" s="42">
        <f t="shared" si="47"/>
        <v>-1</v>
      </c>
      <c r="K49" s="42">
        <f t="shared" si="47"/>
        <v>-1</v>
      </c>
      <c r="L49" s="42">
        <f t="shared" si="47"/>
        <v>-1</v>
      </c>
      <c r="M49" s="42">
        <f t="shared" si="47"/>
        <v>-1</v>
      </c>
      <c r="N49" s="42">
        <f t="shared" si="47"/>
        <v>-1</v>
      </c>
      <c r="O49" s="42">
        <f t="shared" si="47"/>
        <v>-1</v>
      </c>
      <c r="P49" s="42">
        <f t="shared" si="47"/>
        <v>-1</v>
      </c>
      <c r="Q49" s="42">
        <f t="shared" si="47"/>
        <v>-1</v>
      </c>
      <c r="R49" s="42">
        <f t="shared" si="47"/>
        <v>-1</v>
      </c>
      <c r="S49" s="42">
        <f t="shared" si="47"/>
        <v>-1</v>
      </c>
      <c r="T49" s="42">
        <f t="shared" si="47"/>
        <v>-1</v>
      </c>
      <c r="U49" s="42">
        <f t="shared" si="47"/>
        <v>-1</v>
      </c>
      <c r="V49" s="42">
        <f t="shared" si="47"/>
        <v>-1</v>
      </c>
      <c r="W49" s="42">
        <f t="shared" si="47"/>
        <v>-1</v>
      </c>
      <c r="X49" s="42">
        <f t="shared" si="47"/>
        <v>-1</v>
      </c>
      <c r="Y49" s="42">
        <f t="shared" si="47"/>
        <v>-1</v>
      </c>
      <c r="Z49" s="42">
        <f t="shared" si="47"/>
        <v>-1</v>
      </c>
      <c r="AA49" s="42">
        <f t="shared" si="47"/>
        <v>-1</v>
      </c>
      <c r="AB49" s="42">
        <f t="shared" si="47"/>
        <v>-1</v>
      </c>
      <c r="AC49" s="42">
        <f t="shared" si="47"/>
        <v>-1</v>
      </c>
      <c r="AD49" s="42">
        <f t="shared" si="47"/>
        <v>-1</v>
      </c>
      <c r="AE49" s="42">
        <f t="shared" si="47"/>
        <v>-1</v>
      </c>
      <c r="AF49" s="42">
        <f t="shared" si="47"/>
        <v>-1</v>
      </c>
      <c r="AG49" s="42">
        <f t="shared" si="47"/>
        <v>-1</v>
      </c>
      <c r="AH49" s="42">
        <f t="shared" si="47"/>
        <v>-1</v>
      </c>
      <c r="AI49" s="42">
        <f t="shared" si="47"/>
        <v>-1</v>
      </c>
      <c r="AJ49" s="42">
        <f t="shared" si="47"/>
        <v>-1</v>
      </c>
      <c r="AK49" s="42">
        <f t="shared" si="47"/>
        <v>-1</v>
      </c>
      <c r="AL49" s="42">
        <f t="shared" si="47"/>
        <v>-1</v>
      </c>
      <c r="AM49" s="42">
        <f t="shared" si="47"/>
        <v>-1</v>
      </c>
      <c r="AN49" s="42">
        <f t="shared" si="47"/>
        <v>-1</v>
      </c>
      <c r="AO49" s="42">
        <f t="shared" si="47"/>
        <v>-1</v>
      </c>
      <c r="AP49" s="42">
        <f t="shared" si="47"/>
        <v>-1</v>
      </c>
      <c r="AQ49" s="42">
        <f t="shared" si="47"/>
        <v>-1</v>
      </c>
      <c r="AR49" s="42">
        <f t="shared" si="47"/>
        <v>-1</v>
      </c>
      <c r="AS49" s="42">
        <f t="shared" si="47"/>
        <v>-1</v>
      </c>
      <c r="AT49" s="42">
        <f t="shared" si="47"/>
        <v>-1</v>
      </c>
      <c r="AU49" s="42">
        <f t="shared" si="47"/>
        <v>-1</v>
      </c>
      <c r="AV49" s="42">
        <f t="shared" si="47"/>
        <v>-1</v>
      </c>
      <c r="AW49" s="42">
        <f t="shared" si="47"/>
        <v>-1</v>
      </c>
      <c r="AX49" s="42">
        <f t="shared" si="47"/>
        <v>-1</v>
      </c>
      <c r="AY49" s="42">
        <f t="shared" si="47"/>
        <v>-1</v>
      </c>
      <c r="AZ49" s="42">
        <f t="shared" si="47"/>
        <v>-1</v>
      </c>
      <c r="BA49" s="42">
        <f t="shared" si="47"/>
        <v>-1</v>
      </c>
      <c r="BB49" s="42">
        <f t="shared" si="47"/>
        <v>-1</v>
      </c>
      <c r="BC49" s="42">
        <f t="shared" si="47"/>
        <v>-1</v>
      </c>
      <c r="BD49" s="42">
        <f t="shared" si="47"/>
        <v>-1</v>
      </c>
      <c r="BE49" s="42">
        <f t="shared" si="47"/>
        <v>-1</v>
      </c>
    </row>
    <row r="50" ht="15.75" hidden="1" customHeight="1">
      <c r="A50" s="46" t="s">
        <v>85</v>
      </c>
      <c r="B50" s="46" t="s">
        <v>86</v>
      </c>
      <c r="C50" s="37" t="s">
        <v>22</v>
      </c>
      <c r="D50" s="47">
        <v>1.0</v>
      </c>
      <c r="E50" s="48">
        <v>44202.0</v>
      </c>
      <c r="F50" s="48">
        <f t="shared" si="48"/>
        <v>44204</v>
      </c>
      <c r="G50" s="49"/>
      <c r="H50" s="50">
        <f t="shared" si="4"/>
        <v>3</v>
      </c>
      <c r="I50" s="42">
        <f t="shared" ref="I50:BE50" si="49">IF(AND($E50&lt;=I$11,ROUNDDOWN(($F50-$E50+1)*$D50,0)+$E50-1&gt;=I$11),1,IF(AND($F50&gt;=I$11,$E50&lt;I$11),0,-1))</f>
        <v>-1</v>
      </c>
      <c r="J50" s="42">
        <f t="shared" si="49"/>
        <v>-1</v>
      </c>
      <c r="K50" s="42">
        <f t="shared" si="49"/>
        <v>-1</v>
      </c>
      <c r="L50" s="42">
        <f t="shared" si="49"/>
        <v>-1</v>
      </c>
      <c r="M50" s="42">
        <f t="shared" si="49"/>
        <v>-1</v>
      </c>
      <c r="N50" s="42">
        <f t="shared" si="49"/>
        <v>-1</v>
      </c>
      <c r="O50" s="42">
        <f t="shared" si="49"/>
        <v>-1</v>
      </c>
      <c r="P50" s="42">
        <f t="shared" si="49"/>
        <v>-1</v>
      </c>
      <c r="Q50" s="42">
        <f t="shared" si="49"/>
        <v>-1</v>
      </c>
      <c r="R50" s="42">
        <f t="shared" si="49"/>
        <v>-1</v>
      </c>
      <c r="S50" s="42">
        <f t="shared" si="49"/>
        <v>-1</v>
      </c>
      <c r="T50" s="42">
        <f t="shared" si="49"/>
        <v>-1</v>
      </c>
      <c r="U50" s="42">
        <f t="shared" si="49"/>
        <v>-1</v>
      </c>
      <c r="V50" s="42">
        <f t="shared" si="49"/>
        <v>-1</v>
      </c>
      <c r="W50" s="42">
        <f t="shared" si="49"/>
        <v>-1</v>
      </c>
      <c r="X50" s="42">
        <f t="shared" si="49"/>
        <v>-1</v>
      </c>
      <c r="Y50" s="42">
        <f t="shared" si="49"/>
        <v>-1</v>
      </c>
      <c r="Z50" s="42">
        <f t="shared" si="49"/>
        <v>-1</v>
      </c>
      <c r="AA50" s="42">
        <f t="shared" si="49"/>
        <v>-1</v>
      </c>
      <c r="AB50" s="42">
        <f t="shared" si="49"/>
        <v>-1</v>
      </c>
      <c r="AC50" s="42">
        <f t="shared" si="49"/>
        <v>-1</v>
      </c>
      <c r="AD50" s="42">
        <f t="shared" si="49"/>
        <v>-1</v>
      </c>
      <c r="AE50" s="42">
        <f t="shared" si="49"/>
        <v>-1</v>
      </c>
      <c r="AF50" s="42">
        <f t="shared" si="49"/>
        <v>-1</v>
      </c>
      <c r="AG50" s="42">
        <f t="shared" si="49"/>
        <v>-1</v>
      </c>
      <c r="AH50" s="42">
        <f t="shared" si="49"/>
        <v>-1</v>
      </c>
      <c r="AI50" s="42">
        <f t="shared" si="49"/>
        <v>-1</v>
      </c>
      <c r="AJ50" s="42">
        <f t="shared" si="49"/>
        <v>-1</v>
      </c>
      <c r="AK50" s="42">
        <f t="shared" si="49"/>
        <v>-1</v>
      </c>
      <c r="AL50" s="42">
        <f t="shared" si="49"/>
        <v>-1</v>
      </c>
      <c r="AM50" s="42">
        <f t="shared" si="49"/>
        <v>-1</v>
      </c>
      <c r="AN50" s="42">
        <f t="shared" si="49"/>
        <v>-1</v>
      </c>
      <c r="AO50" s="42">
        <f t="shared" si="49"/>
        <v>-1</v>
      </c>
      <c r="AP50" s="42">
        <f t="shared" si="49"/>
        <v>-1</v>
      </c>
      <c r="AQ50" s="42">
        <f t="shared" si="49"/>
        <v>-1</v>
      </c>
      <c r="AR50" s="42">
        <f t="shared" si="49"/>
        <v>-1</v>
      </c>
      <c r="AS50" s="42">
        <f t="shared" si="49"/>
        <v>-1</v>
      </c>
      <c r="AT50" s="42">
        <f t="shared" si="49"/>
        <v>-1</v>
      </c>
      <c r="AU50" s="42">
        <f t="shared" si="49"/>
        <v>-1</v>
      </c>
      <c r="AV50" s="42">
        <f t="shared" si="49"/>
        <v>-1</v>
      </c>
      <c r="AW50" s="42">
        <f t="shared" si="49"/>
        <v>-1</v>
      </c>
      <c r="AX50" s="42">
        <f t="shared" si="49"/>
        <v>-1</v>
      </c>
      <c r="AY50" s="42">
        <f t="shared" si="49"/>
        <v>-1</v>
      </c>
      <c r="AZ50" s="42">
        <f t="shared" si="49"/>
        <v>-1</v>
      </c>
      <c r="BA50" s="42">
        <f t="shared" si="49"/>
        <v>-1</v>
      </c>
      <c r="BB50" s="42">
        <f t="shared" si="49"/>
        <v>-1</v>
      </c>
      <c r="BC50" s="42">
        <f t="shared" si="49"/>
        <v>-1</v>
      </c>
      <c r="BD50" s="42">
        <f t="shared" si="49"/>
        <v>-1</v>
      </c>
      <c r="BE50" s="42">
        <f t="shared" si="49"/>
        <v>-1</v>
      </c>
    </row>
    <row r="51" ht="15.75" hidden="1" customHeight="1">
      <c r="A51" s="46" t="s">
        <v>87</v>
      </c>
      <c r="B51" s="46" t="s">
        <v>88</v>
      </c>
      <c r="C51" s="37" t="s">
        <v>22</v>
      </c>
      <c r="D51" s="47">
        <v>1.0</v>
      </c>
      <c r="E51" s="48">
        <v>44202.0</v>
      </c>
      <c r="F51" s="48">
        <f t="shared" si="48"/>
        <v>44204</v>
      </c>
      <c r="G51" s="49"/>
      <c r="H51" s="50">
        <f t="shared" si="4"/>
        <v>3</v>
      </c>
      <c r="I51" s="42">
        <f t="shared" ref="I51:BE51" si="50">IF(AND($E51&lt;=I$11,ROUNDDOWN(($F51-$E51+1)*$D51,0)+$E51-1&gt;=I$11),1,IF(AND($F51&gt;=I$11,$E51&lt;I$11),0,-1))</f>
        <v>-1</v>
      </c>
      <c r="J51" s="42">
        <f t="shared" si="50"/>
        <v>-1</v>
      </c>
      <c r="K51" s="42">
        <f t="shared" si="50"/>
        <v>-1</v>
      </c>
      <c r="L51" s="42">
        <f t="shared" si="50"/>
        <v>-1</v>
      </c>
      <c r="M51" s="42">
        <f t="shared" si="50"/>
        <v>-1</v>
      </c>
      <c r="N51" s="42">
        <f t="shared" si="50"/>
        <v>-1</v>
      </c>
      <c r="O51" s="42">
        <f t="shared" si="50"/>
        <v>-1</v>
      </c>
      <c r="P51" s="42">
        <f t="shared" si="50"/>
        <v>-1</v>
      </c>
      <c r="Q51" s="42">
        <f t="shared" si="50"/>
        <v>-1</v>
      </c>
      <c r="R51" s="42">
        <f t="shared" si="50"/>
        <v>-1</v>
      </c>
      <c r="S51" s="42">
        <f t="shared" si="50"/>
        <v>-1</v>
      </c>
      <c r="T51" s="42">
        <f t="shared" si="50"/>
        <v>-1</v>
      </c>
      <c r="U51" s="42">
        <f t="shared" si="50"/>
        <v>-1</v>
      </c>
      <c r="V51" s="42">
        <f t="shared" si="50"/>
        <v>-1</v>
      </c>
      <c r="W51" s="42">
        <f t="shared" si="50"/>
        <v>-1</v>
      </c>
      <c r="X51" s="42">
        <f t="shared" si="50"/>
        <v>-1</v>
      </c>
      <c r="Y51" s="42">
        <f t="shared" si="50"/>
        <v>-1</v>
      </c>
      <c r="Z51" s="42">
        <f t="shared" si="50"/>
        <v>-1</v>
      </c>
      <c r="AA51" s="42">
        <f t="shared" si="50"/>
        <v>-1</v>
      </c>
      <c r="AB51" s="42">
        <f t="shared" si="50"/>
        <v>-1</v>
      </c>
      <c r="AC51" s="42">
        <f t="shared" si="50"/>
        <v>-1</v>
      </c>
      <c r="AD51" s="42">
        <f t="shared" si="50"/>
        <v>-1</v>
      </c>
      <c r="AE51" s="42">
        <f t="shared" si="50"/>
        <v>-1</v>
      </c>
      <c r="AF51" s="42">
        <f t="shared" si="50"/>
        <v>-1</v>
      </c>
      <c r="AG51" s="42">
        <f t="shared" si="50"/>
        <v>-1</v>
      </c>
      <c r="AH51" s="42">
        <f t="shared" si="50"/>
        <v>-1</v>
      </c>
      <c r="AI51" s="42">
        <f t="shared" si="50"/>
        <v>-1</v>
      </c>
      <c r="AJ51" s="42">
        <f t="shared" si="50"/>
        <v>-1</v>
      </c>
      <c r="AK51" s="42">
        <f t="shared" si="50"/>
        <v>-1</v>
      </c>
      <c r="AL51" s="42">
        <f t="shared" si="50"/>
        <v>-1</v>
      </c>
      <c r="AM51" s="42">
        <f t="shared" si="50"/>
        <v>-1</v>
      </c>
      <c r="AN51" s="42">
        <f t="shared" si="50"/>
        <v>-1</v>
      </c>
      <c r="AO51" s="42">
        <f t="shared" si="50"/>
        <v>-1</v>
      </c>
      <c r="AP51" s="42">
        <f t="shared" si="50"/>
        <v>-1</v>
      </c>
      <c r="AQ51" s="42">
        <f t="shared" si="50"/>
        <v>-1</v>
      </c>
      <c r="AR51" s="42">
        <f t="shared" si="50"/>
        <v>-1</v>
      </c>
      <c r="AS51" s="42">
        <f t="shared" si="50"/>
        <v>-1</v>
      </c>
      <c r="AT51" s="42">
        <f t="shared" si="50"/>
        <v>-1</v>
      </c>
      <c r="AU51" s="42">
        <f t="shared" si="50"/>
        <v>-1</v>
      </c>
      <c r="AV51" s="42">
        <f t="shared" si="50"/>
        <v>-1</v>
      </c>
      <c r="AW51" s="42">
        <f t="shared" si="50"/>
        <v>-1</v>
      </c>
      <c r="AX51" s="42">
        <f t="shared" si="50"/>
        <v>-1</v>
      </c>
      <c r="AY51" s="42">
        <f t="shared" si="50"/>
        <v>-1</v>
      </c>
      <c r="AZ51" s="42">
        <f t="shared" si="50"/>
        <v>-1</v>
      </c>
      <c r="BA51" s="42">
        <f t="shared" si="50"/>
        <v>-1</v>
      </c>
      <c r="BB51" s="42">
        <f t="shared" si="50"/>
        <v>-1</v>
      </c>
      <c r="BC51" s="42">
        <f t="shared" si="50"/>
        <v>-1</v>
      </c>
      <c r="BD51" s="42">
        <f t="shared" si="50"/>
        <v>-1</v>
      </c>
      <c r="BE51" s="42">
        <f t="shared" si="50"/>
        <v>-1</v>
      </c>
    </row>
    <row r="52" ht="15.75" hidden="1" customHeight="1">
      <c r="A52" s="46" t="s">
        <v>89</v>
      </c>
      <c r="B52" s="46" t="s">
        <v>90</v>
      </c>
      <c r="C52" s="37" t="s">
        <v>22</v>
      </c>
      <c r="D52" s="47">
        <v>1.0</v>
      </c>
      <c r="E52" s="48">
        <v>44202.0</v>
      </c>
      <c r="F52" s="48">
        <f t="shared" si="48"/>
        <v>44204</v>
      </c>
      <c r="G52" s="49"/>
      <c r="H52" s="50">
        <f t="shared" si="4"/>
        <v>3</v>
      </c>
      <c r="I52" s="42">
        <f t="shared" ref="I52:BE52" si="51">IF(AND($E52&lt;=I$11,ROUNDDOWN(($F52-$E52+1)*$D52,0)+$E52-1&gt;=I$11),1,IF(AND($F52&gt;=I$11,$E52&lt;I$11),0,-1))</f>
        <v>-1</v>
      </c>
      <c r="J52" s="42">
        <f t="shared" si="51"/>
        <v>-1</v>
      </c>
      <c r="K52" s="42">
        <f t="shared" si="51"/>
        <v>-1</v>
      </c>
      <c r="L52" s="42">
        <f t="shared" si="51"/>
        <v>-1</v>
      </c>
      <c r="M52" s="42">
        <f t="shared" si="51"/>
        <v>-1</v>
      </c>
      <c r="N52" s="42">
        <f t="shared" si="51"/>
        <v>-1</v>
      </c>
      <c r="O52" s="42">
        <f t="shared" si="51"/>
        <v>-1</v>
      </c>
      <c r="P52" s="42">
        <f t="shared" si="51"/>
        <v>-1</v>
      </c>
      <c r="Q52" s="42">
        <f t="shared" si="51"/>
        <v>-1</v>
      </c>
      <c r="R52" s="42">
        <f t="shared" si="51"/>
        <v>-1</v>
      </c>
      <c r="S52" s="42">
        <f t="shared" si="51"/>
        <v>-1</v>
      </c>
      <c r="T52" s="42">
        <f t="shared" si="51"/>
        <v>-1</v>
      </c>
      <c r="U52" s="42">
        <f t="shared" si="51"/>
        <v>-1</v>
      </c>
      <c r="V52" s="42">
        <f t="shared" si="51"/>
        <v>-1</v>
      </c>
      <c r="W52" s="42">
        <f t="shared" si="51"/>
        <v>-1</v>
      </c>
      <c r="X52" s="42">
        <f t="shared" si="51"/>
        <v>-1</v>
      </c>
      <c r="Y52" s="42">
        <f t="shared" si="51"/>
        <v>-1</v>
      </c>
      <c r="Z52" s="42">
        <f t="shared" si="51"/>
        <v>-1</v>
      </c>
      <c r="AA52" s="42">
        <f t="shared" si="51"/>
        <v>-1</v>
      </c>
      <c r="AB52" s="42">
        <f t="shared" si="51"/>
        <v>-1</v>
      </c>
      <c r="AC52" s="42">
        <f t="shared" si="51"/>
        <v>-1</v>
      </c>
      <c r="AD52" s="42">
        <f t="shared" si="51"/>
        <v>-1</v>
      </c>
      <c r="AE52" s="42">
        <f t="shared" si="51"/>
        <v>-1</v>
      </c>
      <c r="AF52" s="42">
        <f t="shared" si="51"/>
        <v>-1</v>
      </c>
      <c r="AG52" s="42">
        <f t="shared" si="51"/>
        <v>-1</v>
      </c>
      <c r="AH52" s="42">
        <f t="shared" si="51"/>
        <v>-1</v>
      </c>
      <c r="AI52" s="42">
        <f t="shared" si="51"/>
        <v>-1</v>
      </c>
      <c r="AJ52" s="42">
        <f t="shared" si="51"/>
        <v>-1</v>
      </c>
      <c r="AK52" s="42">
        <f t="shared" si="51"/>
        <v>-1</v>
      </c>
      <c r="AL52" s="42">
        <f t="shared" si="51"/>
        <v>-1</v>
      </c>
      <c r="AM52" s="42">
        <f t="shared" si="51"/>
        <v>-1</v>
      </c>
      <c r="AN52" s="42">
        <f t="shared" si="51"/>
        <v>-1</v>
      </c>
      <c r="AO52" s="42">
        <f t="shared" si="51"/>
        <v>-1</v>
      </c>
      <c r="AP52" s="42">
        <f t="shared" si="51"/>
        <v>-1</v>
      </c>
      <c r="AQ52" s="42">
        <f t="shared" si="51"/>
        <v>-1</v>
      </c>
      <c r="AR52" s="42">
        <f t="shared" si="51"/>
        <v>-1</v>
      </c>
      <c r="AS52" s="42">
        <f t="shared" si="51"/>
        <v>-1</v>
      </c>
      <c r="AT52" s="42">
        <f t="shared" si="51"/>
        <v>-1</v>
      </c>
      <c r="AU52" s="42">
        <f t="shared" si="51"/>
        <v>-1</v>
      </c>
      <c r="AV52" s="42">
        <f t="shared" si="51"/>
        <v>-1</v>
      </c>
      <c r="AW52" s="42">
        <f t="shared" si="51"/>
        <v>-1</v>
      </c>
      <c r="AX52" s="42">
        <f t="shared" si="51"/>
        <v>-1</v>
      </c>
      <c r="AY52" s="42">
        <f t="shared" si="51"/>
        <v>-1</v>
      </c>
      <c r="AZ52" s="42">
        <f t="shared" si="51"/>
        <v>-1</v>
      </c>
      <c r="BA52" s="42">
        <f t="shared" si="51"/>
        <v>-1</v>
      </c>
      <c r="BB52" s="42">
        <f t="shared" si="51"/>
        <v>-1</v>
      </c>
      <c r="BC52" s="42">
        <f t="shared" si="51"/>
        <v>-1</v>
      </c>
      <c r="BD52" s="42">
        <f t="shared" si="51"/>
        <v>-1</v>
      </c>
      <c r="BE52" s="42">
        <f t="shared" si="51"/>
        <v>-1</v>
      </c>
    </row>
    <row r="53" ht="15.75" hidden="1" customHeight="1">
      <c r="A53" s="46" t="s">
        <v>91</v>
      </c>
      <c r="B53" s="46" t="s">
        <v>92</v>
      </c>
      <c r="C53" s="37" t="s">
        <v>22</v>
      </c>
      <c r="D53" s="47">
        <v>1.0</v>
      </c>
      <c r="E53" s="48">
        <v>44202.0</v>
      </c>
      <c r="F53" s="48">
        <f t="shared" si="48"/>
        <v>44204</v>
      </c>
      <c r="G53" s="49"/>
      <c r="H53" s="50">
        <f t="shared" si="4"/>
        <v>3</v>
      </c>
      <c r="I53" s="42">
        <f t="shared" ref="I53:BE53" si="52">IF(AND($E53&lt;=I$11,ROUNDDOWN(($F53-$E53+1)*$D53,0)+$E53-1&gt;=I$11),1,IF(AND($F53&gt;=I$11,$E53&lt;I$11),0,-1))</f>
        <v>-1</v>
      </c>
      <c r="J53" s="42">
        <f t="shared" si="52"/>
        <v>-1</v>
      </c>
      <c r="K53" s="42">
        <f t="shared" si="52"/>
        <v>-1</v>
      </c>
      <c r="L53" s="42">
        <f t="shared" si="52"/>
        <v>-1</v>
      </c>
      <c r="M53" s="42">
        <f t="shared" si="52"/>
        <v>-1</v>
      </c>
      <c r="N53" s="42">
        <f t="shared" si="52"/>
        <v>-1</v>
      </c>
      <c r="O53" s="42">
        <f t="shared" si="52"/>
        <v>-1</v>
      </c>
      <c r="P53" s="42">
        <f t="shared" si="52"/>
        <v>-1</v>
      </c>
      <c r="Q53" s="42">
        <f t="shared" si="52"/>
        <v>-1</v>
      </c>
      <c r="R53" s="42">
        <f t="shared" si="52"/>
        <v>-1</v>
      </c>
      <c r="S53" s="42">
        <f t="shared" si="52"/>
        <v>-1</v>
      </c>
      <c r="T53" s="42">
        <f t="shared" si="52"/>
        <v>-1</v>
      </c>
      <c r="U53" s="42">
        <f t="shared" si="52"/>
        <v>-1</v>
      </c>
      <c r="V53" s="42">
        <f t="shared" si="52"/>
        <v>-1</v>
      </c>
      <c r="W53" s="42">
        <f t="shared" si="52"/>
        <v>-1</v>
      </c>
      <c r="X53" s="42">
        <f t="shared" si="52"/>
        <v>-1</v>
      </c>
      <c r="Y53" s="42">
        <f t="shared" si="52"/>
        <v>-1</v>
      </c>
      <c r="Z53" s="42">
        <f t="shared" si="52"/>
        <v>-1</v>
      </c>
      <c r="AA53" s="42">
        <f t="shared" si="52"/>
        <v>-1</v>
      </c>
      <c r="AB53" s="42">
        <f t="shared" si="52"/>
        <v>-1</v>
      </c>
      <c r="AC53" s="42">
        <f t="shared" si="52"/>
        <v>-1</v>
      </c>
      <c r="AD53" s="42">
        <f t="shared" si="52"/>
        <v>-1</v>
      </c>
      <c r="AE53" s="42">
        <f t="shared" si="52"/>
        <v>-1</v>
      </c>
      <c r="AF53" s="42">
        <f t="shared" si="52"/>
        <v>-1</v>
      </c>
      <c r="AG53" s="42">
        <f t="shared" si="52"/>
        <v>-1</v>
      </c>
      <c r="AH53" s="42">
        <f t="shared" si="52"/>
        <v>-1</v>
      </c>
      <c r="AI53" s="42">
        <f t="shared" si="52"/>
        <v>-1</v>
      </c>
      <c r="AJ53" s="42">
        <f t="shared" si="52"/>
        <v>-1</v>
      </c>
      <c r="AK53" s="42">
        <f t="shared" si="52"/>
        <v>-1</v>
      </c>
      <c r="AL53" s="42">
        <f t="shared" si="52"/>
        <v>-1</v>
      </c>
      <c r="AM53" s="42">
        <f t="shared" si="52"/>
        <v>-1</v>
      </c>
      <c r="AN53" s="42">
        <f t="shared" si="52"/>
        <v>-1</v>
      </c>
      <c r="AO53" s="42">
        <f t="shared" si="52"/>
        <v>-1</v>
      </c>
      <c r="AP53" s="42">
        <f t="shared" si="52"/>
        <v>-1</v>
      </c>
      <c r="AQ53" s="42">
        <f t="shared" si="52"/>
        <v>-1</v>
      </c>
      <c r="AR53" s="42">
        <f t="shared" si="52"/>
        <v>-1</v>
      </c>
      <c r="AS53" s="42">
        <f t="shared" si="52"/>
        <v>-1</v>
      </c>
      <c r="AT53" s="42">
        <f t="shared" si="52"/>
        <v>-1</v>
      </c>
      <c r="AU53" s="42">
        <f t="shared" si="52"/>
        <v>-1</v>
      </c>
      <c r="AV53" s="42">
        <f t="shared" si="52"/>
        <v>-1</v>
      </c>
      <c r="AW53" s="42">
        <f t="shared" si="52"/>
        <v>-1</v>
      </c>
      <c r="AX53" s="42">
        <f t="shared" si="52"/>
        <v>-1</v>
      </c>
      <c r="AY53" s="42">
        <f t="shared" si="52"/>
        <v>-1</v>
      </c>
      <c r="AZ53" s="42">
        <f t="shared" si="52"/>
        <v>-1</v>
      </c>
      <c r="BA53" s="42">
        <f t="shared" si="52"/>
        <v>-1</v>
      </c>
      <c r="BB53" s="42">
        <f t="shared" si="52"/>
        <v>-1</v>
      </c>
      <c r="BC53" s="42">
        <f t="shared" si="52"/>
        <v>-1</v>
      </c>
      <c r="BD53" s="42">
        <f t="shared" si="52"/>
        <v>-1</v>
      </c>
      <c r="BE53" s="42">
        <f t="shared" si="52"/>
        <v>-1</v>
      </c>
    </row>
    <row r="54" ht="15.75" hidden="1" customHeight="1">
      <c r="A54" s="43" t="s">
        <v>93</v>
      </c>
      <c r="B54" s="43" t="s">
        <v>94</v>
      </c>
      <c r="C54" s="37" t="s">
        <v>22</v>
      </c>
      <c r="D54" s="44">
        <f>AVERAGE(D55:D59,D65:D67)</f>
        <v>1</v>
      </c>
      <c r="E54" s="45">
        <f>E49+1</f>
        <v>44203</v>
      </c>
      <c r="F54" s="45">
        <f>E54+8</f>
        <v>44211</v>
      </c>
      <c r="G54" s="49"/>
      <c r="H54" s="41">
        <f t="shared" si="4"/>
        <v>9</v>
      </c>
      <c r="I54" s="42">
        <f t="shared" ref="I54:BE54" si="53">IF(AND($E54&lt;=I$11,ROUNDDOWN(($F54-$E54+1)*$D54,0)+$E54-1&gt;=I$11),1,IF(AND($F54&gt;=I$11,$E54&lt;I$11),0,-1))</f>
        <v>-1</v>
      </c>
      <c r="J54" s="42">
        <f t="shared" si="53"/>
        <v>-1</v>
      </c>
      <c r="K54" s="42">
        <f t="shared" si="53"/>
        <v>-1</v>
      </c>
      <c r="L54" s="42">
        <f t="shared" si="53"/>
        <v>-1</v>
      </c>
      <c r="M54" s="42">
        <f t="shared" si="53"/>
        <v>-1</v>
      </c>
      <c r="N54" s="42">
        <f t="shared" si="53"/>
        <v>-1</v>
      </c>
      <c r="O54" s="42">
        <f t="shared" si="53"/>
        <v>-1</v>
      </c>
      <c r="P54" s="42">
        <f t="shared" si="53"/>
        <v>-1</v>
      </c>
      <c r="Q54" s="42">
        <f t="shared" si="53"/>
        <v>-1</v>
      </c>
      <c r="R54" s="42">
        <f t="shared" si="53"/>
        <v>-1</v>
      </c>
      <c r="S54" s="42">
        <f t="shared" si="53"/>
        <v>-1</v>
      </c>
      <c r="T54" s="42">
        <f t="shared" si="53"/>
        <v>-1</v>
      </c>
      <c r="U54" s="42">
        <f t="shared" si="53"/>
        <v>-1</v>
      </c>
      <c r="V54" s="42">
        <f t="shared" si="53"/>
        <v>-1</v>
      </c>
      <c r="W54" s="42">
        <f t="shared" si="53"/>
        <v>-1</v>
      </c>
      <c r="X54" s="42">
        <f t="shared" si="53"/>
        <v>-1</v>
      </c>
      <c r="Y54" s="42">
        <f t="shared" si="53"/>
        <v>-1</v>
      </c>
      <c r="Z54" s="42">
        <f t="shared" si="53"/>
        <v>-1</v>
      </c>
      <c r="AA54" s="42">
        <f t="shared" si="53"/>
        <v>-1</v>
      </c>
      <c r="AB54" s="42">
        <f t="shared" si="53"/>
        <v>-1</v>
      </c>
      <c r="AC54" s="42">
        <f t="shared" si="53"/>
        <v>-1</v>
      </c>
      <c r="AD54" s="42">
        <f t="shared" si="53"/>
        <v>-1</v>
      </c>
      <c r="AE54" s="42">
        <f t="shared" si="53"/>
        <v>-1</v>
      </c>
      <c r="AF54" s="42">
        <f t="shared" si="53"/>
        <v>-1</v>
      </c>
      <c r="AG54" s="42">
        <f t="shared" si="53"/>
        <v>-1</v>
      </c>
      <c r="AH54" s="42">
        <f t="shared" si="53"/>
        <v>-1</v>
      </c>
      <c r="AI54" s="42">
        <f t="shared" si="53"/>
        <v>-1</v>
      </c>
      <c r="AJ54" s="42">
        <f t="shared" si="53"/>
        <v>-1</v>
      </c>
      <c r="AK54" s="42">
        <f t="shared" si="53"/>
        <v>-1</v>
      </c>
      <c r="AL54" s="42">
        <f t="shared" si="53"/>
        <v>-1</v>
      </c>
      <c r="AM54" s="42">
        <f t="shared" si="53"/>
        <v>-1</v>
      </c>
      <c r="AN54" s="42">
        <f t="shared" si="53"/>
        <v>-1</v>
      </c>
      <c r="AO54" s="42">
        <f t="shared" si="53"/>
        <v>-1</v>
      </c>
      <c r="AP54" s="42">
        <f t="shared" si="53"/>
        <v>-1</v>
      </c>
      <c r="AQ54" s="42">
        <f t="shared" si="53"/>
        <v>-1</v>
      </c>
      <c r="AR54" s="42">
        <f t="shared" si="53"/>
        <v>-1</v>
      </c>
      <c r="AS54" s="42">
        <f t="shared" si="53"/>
        <v>-1</v>
      </c>
      <c r="AT54" s="42">
        <f t="shared" si="53"/>
        <v>-1</v>
      </c>
      <c r="AU54" s="42">
        <f t="shared" si="53"/>
        <v>-1</v>
      </c>
      <c r="AV54" s="42">
        <f t="shared" si="53"/>
        <v>-1</v>
      </c>
      <c r="AW54" s="42">
        <f t="shared" si="53"/>
        <v>-1</v>
      </c>
      <c r="AX54" s="42">
        <f t="shared" si="53"/>
        <v>-1</v>
      </c>
      <c r="AY54" s="42">
        <f t="shared" si="53"/>
        <v>-1</v>
      </c>
      <c r="AZ54" s="42">
        <f t="shared" si="53"/>
        <v>-1</v>
      </c>
      <c r="BA54" s="42">
        <f t="shared" si="53"/>
        <v>-1</v>
      </c>
      <c r="BB54" s="42">
        <f t="shared" si="53"/>
        <v>-1</v>
      </c>
      <c r="BC54" s="42">
        <f t="shared" si="53"/>
        <v>-1</v>
      </c>
      <c r="BD54" s="42">
        <f t="shared" si="53"/>
        <v>-1</v>
      </c>
      <c r="BE54" s="42">
        <f t="shared" si="53"/>
        <v>-1</v>
      </c>
    </row>
    <row r="55" ht="15.75" hidden="1" customHeight="1">
      <c r="A55" s="46" t="s">
        <v>95</v>
      </c>
      <c r="B55" s="46" t="s">
        <v>96</v>
      </c>
      <c r="C55" s="37" t="s">
        <v>22</v>
      </c>
      <c r="D55" s="47">
        <v>1.0</v>
      </c>
      <c r="E55" s="48">
        <f>E49+2</f>
        <v>44204</v>
      </c>
      <c r="F55" s="48">
        <f t="shared" ref="F55:F56" si="55">E55+1</f>
        <v>44205</v>
      </c>
      <c r="G55" s="49"/>
      <c r="H55" s="50">
        <f t="shared" si="4"/>
        <v>2</v>
      </c>
      <c r="I55" s="42">
        <f t="shared" ref="I55:BE55" si="54">IF(AND($E55&lt;=I$11,ROUNDDOWN(($F55-$E55+1)*$D55,0)+$E55-1&gt;=I$11),1,IF(AND($F55&gt;=I$11,$E55&lt;I$11),0,-1))</f>
        <v>-1</v>
      </c>
      <c r="J55" s="42">
        <f t="shared" si="54"/>
        <v>-1</v>
      </c>
      <c r="K55" s="42">
        <f t="shared" si="54"/>
        <v>-1</v>
      </c>
      <c r="L55" s="42">
        <f t="shared" si="54"/>
        <v>-1</v>
      </c>
      <c r="M55" s="42">
        <f t="shared" si="54"/>
        <v>-1</v>
      </c>
      <c r="N55" s="42">
        <f t="shared" si="54"/>
        <v>-1</v>
      </c>
      <c r="O55" s="42">
        <f t="shared" si="54"/>
        <v>-1</v>
      </c>
      <c r="P55" s="42">
        <f t="shared" si="54"/>
        <v>-1</v>
      </c>
      <c r="Q55" s="42">
        <f t="shared" si="54"/>
        <v>-1</v>
      </c>
      <c r="R55" s="42">
        <f t="shared" si="54"/>
        <v>-1</v>
      </c>
      <c r="S55" s="42">
        <f t="shared" si="54"/>
        <v>-1</v>
      </c>
      <c r="T55" s="42">
        <f t="shared" si="54"/>
        <v>-1</v>
      </c>
      <c r="U55" s="42">
        <f t="shared" si="54"/>
        <v>-1</v>
      </c>
      <c r="V55" s="42">
        <f t="shared" si="54"/>
        <v>-1</v>
      </c>
      <c r="W55" s="42">
        <f t="shared" si="54"/>
        <v>-1</v>
      </c>
      <c r="X55" s="42">
        <f t="shared" si="54"/>
        <v>-1</v>
      </c>
      <c r="Y55" s="42">
        <f t="shared" si="54"/>
        <v>-1</v>
      </c>
      <c r="Z55" s="42">
        <f t="shared" si="54"/>
        <v>-1</v>
      </c>
      <c r="AA55" s="42">
        <f t="shared" si="54"/>
        <v>-1</v>
      </c>
      <c r="AB55" s="42">
        <f t="shared" si="54"/>
        <v>-1</v>
      </c>
      <c r="AC55" s="42">
        <f t="shared" si="54"/>
        <v>-1</v>
      </c>
      <c r="AD55" s="42">
        <f t="shared" si="54"/>
        <v>-1</v>
      </c>
      <c r="AE55" s="42">
        <f t="shared" si="54"/>
        <v>-1</v>
      </c>
      <c r="AF55" s="42">
        <f t="shared" si="54"/>
        <v>-1</v>
      </c>
      <c r="AG55" s="42">
        <f t="shared" si="54"/>
        <v>-1</v>
      </c>
      <c r="AH55" s="42">
        <f t="shared" si="54"/>
        <v>-1</v>
      </c>
      <c r="AI55" s="42">
        <f t="shared" si="54"/>
        <v>-1</v>
      </c>
      <c r="AJ55" s="42">
        <f t="shared" si="54"/>
        <v>-1</v>
      </c>
      <c r="AK55" s="42">
        <f t="shared" si="54"/>
        <v>-1</v>
      </c>
      <c r="AL55" s="42">
        <f t="shared" si="54"/>
        <v>-1</v>
      </c>
      <c r="AM55" s="42">
        <f t="shared" si="54"/>
        <v>-1</v>
      </c>
      <c r="AN55" s="42">
        <f t="shared" si="54"/>
        <v>-1</v>
      </c>
      <c r="AO55" s="42">
        <f t="shared" si="54"/>
        <v>-1</v>
      </c>
      <c r="AP55" s="42">
        <f t="shared" si="54"/>
        <v>-1</v>
      </c>
      <c r="AQ55" s="42">
        <f t="shared" si="54"/>
        <v>-1</v>
      </c>
      <c r="AR55" s="42">
        <f t="shared" si="54"/>
        <v>-1</v>
      </c>
      <c r="AS55" s="42">
        <f t="shared" si="54"/>
        <v>-1</v>
      </c>
      <c r="AT55" s="42">
        <f t="shared" si="54"/>
        <v>-1</v>
      </c>
      <c r="AU55" s="42">
        <f t="shared" si="54"/>
        <v>-1</v>
      </c>
      <c r="AV55" s="42">
        <f t="shared" si="54"/>
        <v>-1</v>
      </c>
      <c r="AW55" s="42">
        <f t="shared" si="54"/>
        <v>-1</v>
      </c>
      <c r="AX55" s="42">
        <f t="shared" si="54"/>
        <v>-1</v>
      </c>
      <c r="AY55" s="42">
        <f t="shared" si="54"/>
        <v>-1</v>
      </c>
      <c r="AZ55" s="42">
        <f t="shared" si="54"/>
        <v>-1</v>
      </c>
      <c r="BA55" s="42">
        <f t="shared" si="54"/>
        <v>-1</v>
      </c>
      <c r="BB55" s="42">
        <f t="shared" si="54"/>
        <v>-1</v>
      </c>
      <c r="BC55" s="42">
        <f t="shared" si="54"/>
        <v>-1</v>
      </c>
      <c r="BD55" s="42">
        <f t="shared" si="54"/>
        <v>-1</v>
      </c>
      <c r="BE55" s="42">
        <f t="shared" si="54"/>
        <v>-1</v>
      </c>
    </row>
    <row r="56" ht="15.75" hidden="1" customHeight="1">
      <c r="A56" s="46" t="s">
        <v>97</v>
      </c>
      <c r="B56" s="46" t="s">
        <v>98</v>
      </c>
      <c r="C56" s="37" t="s">
        <v>22</v>
      </c>
      <c r="D56" s="47">
        <v>1.0</v>
      </c>
      <c r="E56" s="48">
        <f>F55</f>
        <v>44205</v>
      </c>
      <c r="F56" s="48">
        <f t="shared" si="55"/>
        <v>44206</v>
      </c>
      <c r="G56" s="49"/>
      <c r="H56" s="50">
        <f t="shared" si="4"/>
        <v>2</v>
      </c>
      <c r="I56" s="42">
        <f t="shared" ref="I56:BE56" si="56">IF(AND($E56&lt;=I$11,ROUNDDOWN(($F56-$E56+1)*$D56,0)+$E56-1&gt;=I$11),1,IF(AND($F56&gt;=I$11,$E56&lt;I$11),0,-1))</f>
        <v>-1</v>
      </c>
      <c r="J56" s="42">
        <f t="shared" si="56"/>
        <v>-1</v>
      </c>
      <c r="K56" s="42">
        <f t="shared" si="56"/>
        <v>-1</v>
      </c>
      <c r="L56" s="42">
        <f t="shared" si="56"/>
        <v>-1</v>
      </c>
      <c r="M56" s="42">
        <f t="shared" si="56"/>
        <v>-1</v>
      </c>
      <c r="N56" s="42">
        <f t="shared" si="56"/>
        <v>-1</v>
      </c>
      <c r="O56" s="42">
        <f t="shared" si="56"/>
        <v>-1</v>
      </c>
      <c r="P56" s="42">
        <f t="shared" si="56"/>
        <v>-1</v>
      </c>
      <c r="Q56" s="42">
        <f t="shared" si="56"/>
        <v>-1</v>
      </c>
      <c r="R56" s="42">
        <f t="shared" si="56"/>
        <v>-1</v>
      </c>
      <c r="S56" s="42">
        <f t="shared" si="56"/>
        <v>-1</v>
      </c>
      <c r="T56" s="42">
        <f t="shared" si="56"/>
        <v>-1</v>
      </c>
      <c r="U56" s="42">
        <f t="shared" si="56"/>
        <v>-1</v>
      </c>
      <c r="V56" s="42">
        <f t="shared" si="56"/>
        <v>-1</v>
      </c>
      <c r="W56" s="42">
        <f t="shared" si="56"/>
        <v>-1</v>
      </c>
      <c r="X56" s="42">
        <f t="shared" si="56"/>
        <v>-1</v>
      </c>
      <c r="Y56" s="42">
        <f t="shared" si="56"/>
        <v>-1</v>
      </c>
      <c r="Z56" s="42">
        <f t="shared" si="56"/>
        <v>-1</v>
      </c>
      <c r="AA56" s="42">
        <f t="shared" si="56"/>
        <v>-1</v>
      </c>
      <c r="AB56" s="42">
        <f t="shared" si="56"/>
        <v>-1</v>
      </c>
      <c r="AC56" s="42">
        <f t="shared" si="56"/>
        <v>-1</v>
      </c>
      <c r="AD56" s="42">
        <f t="shared" si="56"/>
        <v>-1</v>
      </c>
      <c r="AE56" s="42">
        <f t="shared" si="56"/>
        <v>-1</v>
      </c>
      <c r="AF56" s="42">
        <f t="shared" si="56"/>
        <v>-1</v>
      </c>
      <c r="AG56" s="42">
        <f t="shared" si="56"/>
        <v>-1</v>
      </c>
      <c r="AH56" s="42">
        <f t="shared" si="56"/>
        <v>-1</v>
      </c>
      <c r="AI56" s="42">
        <f t="shared" si="56"/>
        <v>-1</v>
      </c>
      <c r="AJ56" s="42">
        <f t="shared" si="56"/>
        <v>-1</v>
      </c>
      <c r="AK56" s="42">
        <f t="shared" si="56"/>
        <v>-1</v>
      </c>
      <c r="AL56" s="42">
        <f t="shared" si="56"/>
        <v>-1</v>
      </c>
      <c r="AM56" s="42">
        <f t="shared" si="56"/>
        <v>-1</v>
      </c>
      <c r="AN56" s="42">
        <f t="shared" si="56"/>
        <v>-1</v>
      </c>
      <c r="AO56" s="42">
        <f t="shared" si="56"/>
        <v>-1</v>
      </c>
      <c r="AP56" s="42">
        <f t="shared" si="56"/>
        <v>-1</v>
      </c>
      <c r="AQ56" s="42">
        <f t="shared" si="56"/>
        <v>-1</v>
      </c>
      <c r="AR56" s="42">
        <f t="shared" si="56"/>
        <v>-1</v>
      </c>
      <c r="AS56" s="42">
        <f t="shared" si="56"/>
        <v>-1</v>
      </c>
      <c r="AT56" s="42">
        <f t="shared" si="56"/>
        <v>-1</v>
      </c>
      <c r="AU56" s="42">
        <f t="shared" si="56"/>
        <v>-1</v>
      </c>
      <c r="AV56" s="42">
        <f t="shared" si="56"/>
        <v>-1</v>
      </c>
      <c r="AW56" s="42">
        <f t="shared" si="56"/>
        <v>-1</v>
      </c>
      <c r="AX56" s="42">
        <f t="shared" si="56"/>
        <v>-1</v>
      </c>
      <c r="AY56" s="42">
        <f t="shared" si="56"/>
        <v>-1</v>
      </c>
      <c r="AZ56" s="42">
        <f t="shared" si="56"/>
        <v>-1</v>
      </c>
      <c r="BA56" s="42">
        <f t="shared" si="56"/>
        <v>-1</v>
      </c>
      <c r="BB56" s="42">
        <f t="shared" si="56"/>
        <v>-1</v>
      </c>
      <c r="BC56" s="42">
        <f t="shared" si="56"/>
        <v>-1</v>
      </c>
      <c r="BD56" s="42">
        <f t="shared" si="56"/>
        <v>-1</v>
      </c>
      <c r="BE56" s="42">
        <f t="shared" si="56"/>
        <v>-1</v>
      </c>
    </row>
    <row r="57" ht="15.75" hidden="1" customHeight="1">
      <c r="A57" s="46" t="s">
        <v>99</v>
      </c>
      <c r="B57" s="46" t="s">
        <v>100</v>
      </c>
      <c r="C57" s="37" t="s">
        <v>22</v>
      </c>
      <c r="D57" s="47">
        <v>1.0</v>
      </c>
      <c r="E57" s="48">
        <f t="shared" ref="E57:F57" si="57">E56</f>
        <v>44205</v>
      </c>
      <c r="F57" s="48">
        <f t="shared" si="57"/>
        <v>44206</v>
      </c>
      <c r="G57" s="49"/>
      <c r="H57" s="50">
        <f t="shared" si="4"/>
        <v>2</v>
      </c>
      <c r="I57" s="42">
        <f t="shared" ref="I57:BE57" si="58">IF(AND($E57&lt;=I$11,ROUNDDOWN(($F57-$E57+1)*$D57,0)+$E57-1&gt;=I$11),1,IF(AND($F57&gt;=I$11,$E57&lt;I$11),0,-1))</f>
        <v>-1</v>
      </c>
      <c r="J57" s="42">
        <f t="shared" si="58"/>
        <v>-1</v>
      </c>
      <c r="K57" s="42">
        <f t="shared" si="58"/>
        <v>-1</v>
      </c>
      <c r="L57" s="42">
        <f t="shared" si="58"/>
        <v>-1</v>
      </c>
      <c r="M57" s="42">
        <f t="shared" si="58"/>
        <v>-1</v>
      </c>
      <c r="N57" s="42">
        <f t="shared" si="58"/>
        <v>-1</v>
      </c>
      <c r="O57" s="42">
        <f t="shared" si="58"/>
        <v>-1</v>
      </c>
      <c r="P57" s="42">
        <f t="shared" si="58"/>
        <v>-1</v>
      </c>
      <c r="Q57" s="42">
        <f t="shared" si="58"/>
        <v>-1</v>
      </c>
      <c r="R57" s="42">
        <f t="shared" si="58"/>
        <v>-1</v>
      </c>
      <c r="S57" s="42">
        <f t="shared" si="58"/>
        <v>-1</v>
      </c>
      <c r="T57" s="42">
        <f t="shared" si="58"/>
        <v>-1</v>
      </c>
      <c r="U57" s="42">
        <f t="shared" si="58"/>
        <v>-1</v>
      </c>
      <c r="V57" s="42">
        <f t="shared" si="58"/>
        <v>-1</v>
      </c>
      <c r="W57" s="42">
        <f t="shared" si="58"/>
        <v>-1</v>
      </c>
      <c r="X57" s="42">
        <f t="shared" si="58"/>
        <v>-1</v>
      </c>
      <c r="Y57" s="42">
        <f t="shared" si="58"/>
        <v>-1</v>
      </c>
      <c r="Z57" s="42">
        <f t="shared" si="58"/>
        <v>-1</v>
      </c>
      <c r="AA57" s="42">
        <f t="shared" si="58"/>
        <v>-1</v>
      </c>
      <c r="AB57" s="42">
        <f t="shared" si="58"/>
        <v>-1</v>
      </c>
      <c r="AC57" s="42">
        <f t="shared" si="58"/>
        <v>-1</v>
      </c>
      <c r="AD57" s="42">
        <f t="shared" si="58"/>
        <v>-1</v>
      </c>
      <c r="AE57" s="42">
        <f t="shared" si="58"/>
        <v>-1</v>
      </c>
      <c r="AF57" s="42">
        <f t="shared" si="58"/>
        <v>-1</v>
      </c>
      <c r="AG57" s="42">
        <f t="shared" si="58"/>
        <v>-1</v>
      </c>
      <c r="AH57" s="42">
        <f t="shared" si="58"/>
        <v>-1</v>
      </c>
      <c r="AI57" s="42">
        <f t="shared" si="58"/>
        <v>-1</v>
      </c>
      <c r="AJ57" s="42">
        <f t="shared" si="58"/>
        <v>-1</v>
      </c>
      <c r="AK57" s="42">
        <f t="shared" si="58"/>
        <v>-1</v>
      </c>
      <c r="AL57" s="42">
        <f t="shared" si="58"/>
        <v>-1</v>
      </c>
      <c r="AM57" s="42">
        <f t="shared" si="58"/>
        <v>-1</v>
      </c>
      <c r="AN57" s="42">
        <f t="shared" si="58"/>
        <v>-1</v>
      </c>
      <c r="AO57" s="42">
        <f t="shared" si="58"/>
        <v>-1</v>
      </c>
      <c r="AP57" s="42">
        <f t="shared" si="58"/>
        <v>-1</v>
      </c>
      <c r="AQ57" s="42">
        <f t="shared" si="58"/>
        <v>-1</v>
      </c>
      <c r="AR57" s="42">
        <f t="shared" si="58"/>
        <v>-1</v>
      </c>
      <c r="AS57" s="42">
        <f t="shared" si="58"/>
        <v>-1</v>
      </c>
      <c r="AT57" s="42">
        <f t="shared" si="58"/>
        <v>-1</v>
      </c>
      <c r="AU57" s="42">
        <f t="shared" si="58"/>
        <v>-1</v>
      </c>
      <c r="AV57" s="42">
        <f t="shared" si="58"/>
        <v>-1</v>
      </c>
      <c r="AW57" s="42">
        <f t="shared" si="58"/>
        <v>-1</v>
      </c>
      <c r="AX57" s="42">
        <f t="shared" si="58"/>
        <v>-1</v>
      </c>
      <c r="AY57" s="42">
        <f t="shared" si="58"/>
        <v>-1</v>
      </c>
      <c r="AZ57" s="42">
        <f t="shared" si="58"/>
        <v>-1</v>
      </c>
      <c r="BA57" s="42">
        <f t="shared" si="58"/>
        <v>-1</v>
      </c>
      <c r="BB57" s="42">
        <f t="shared" si="58"/>
        <v>-1</v>
      </c>
      <c r="BC57" s="42">
        <f t="shared" si="58"/>
        <v>-1</v>
      </c>
      <c r="BD57" s="42">
        <f t="shared" si="58"/>
        <v>-1</v>
      </c>
      <c r="BE57" s="42">
        <f t="shared" si="58"/>
        <v>-1</v>
      </c>
    </row>
    <row r="58" ht="15.75" hidden="1" customHeight="1">
      <c r="A58" s="46" t="s">
        <v>101</v>
      </c>
      <c r="B58" s="46" t="s">
        <v>102</v>
      </c>
      <c r="C58" s="37" t="s">
        <v>22</v>
      </c>
      <c r="D58" s="47">
        <v>1.0</v>
      </c>
      <c r="E58" s="48">
        <f>F57</f>
        <v>44206</v>
      </c>
      <c r="F58" s="48">
        <f>E58</f>
        <v>44206</v>
      </c>
      <c r="G58" s="49"/>
      <c r="H58" s="50">
        <f t="shared" si="4"/>
        <v>1</v>
      </c>
      <c r="I58" s="42">
        <f t="shared" ref="I58:BE58" si="59">IF(AND($E58&lt;=I$11,ROUNDDOWN(($F58-$E58+1)*$D58,0)+$E58-1&gt;=I$11),1,IF(AND($F58&gt;=I$11,$E58&lt;I$11),0,-1))</f>
        <v>-1</v>
      </c>
      <c r="J58" s="42">
        <f t="shared" si="59"/>
        <v>-1</v>
      </c>
      <c r="K58" s="42">
        <f t="shared" si="59"/>
        <v>-1</v>
      </c>
      <c r="L58" s="42">
        <f t="shared" si="59"/>
        <v>-1</v>
      </c>
      <c r="M58" s="42">
        <f t="shared" si="59"/>
        <v>-1</v>
      </c>
      <c r="N58" s="42">
        <f t="shared" si="59"/>
        <v>-1</v>
      </c>
      <c r="O58" s="42">
        <f t="shared" si="59"/>
        <v>-1</v>
      </c>
      <c r="P58" s="42">
        <f t="shared" si="59"/>
        <v>-1</v>
      </c>
      <c r="Q58" s="42">
        <f t="shared" si="59"/>
        <v>-1</v>
      </c>
      <c r="R58" s="42">
        <f t="shared" si="59"/>
        <v>-1</v>
      </c>
      <c r="S58" s="42">
        <f t="shared" si="59"/>
        <v>-1</v>
      </c>
      <c r="T58" s="42">
        <f t="shared" si="59"/>
        <v>-1</v>
      </c>
      <c r="U58" s="42">
        <f t="shared" si="59"/>
        <v>-1</v>
      </c>
      <c r="V58" s="42">
        <f t="shared" si="59"/>
        <v>-1</v>
      </c>
      <c r="W58" s="42">
        <f t="shared" si="59"/>
        <v>-1</v>
      </c>
      <c r="X58" s="42">
        <f t="shared" si="59"/>
        <v>-1</v>
      </c>
      <c r="Y58" s="42">
        <f t="shared" si="59"/>
        <v>-1</v>
      </c>
      <c r="Z58" s="42">
        <f t="shared" si="59"/>
        <v>-1</v>
      </c>
      <c r="AA58" s="42">
        <f t="shared" si="59"/>
        <v>-1</v>
      </c>
      <c r="AB58" s="42">
        <f t="shared" si="59"/>
        <v>-1</v>
      </c>
      <c r="AC58" s="42">
        <f t="shared" si="59"/>
        <v>-1</v>
      </c>
      <c r="AD58" s="42">
        <f t="shared" si="59"/>
        <v>-1</v>
      </c>
      <c r="AE58" s="42">
        <f t="shared" si="59"/>
        <v>-1</v>
      </c>
      <c r="AF58" s="42">
        <f t="shared" si="59"/>
        <v>-1</v>
      </c>
      <c r="AG58" s="42">
        <f t="shared" si="59"/>
        <v>-1</v>
      </c>
      <c r="AH58" s="42">
        <f t="shared" si="59"/>
        <v>-1</v>
      </c>
      <c r="AI58" s="42">
        <f t="shared" si="59"/>
        <v>-1</v>
      </c>
      <c r="AJ58" s="42">
        <f t="shared" si="59"/>
        <v>-1</v>
      </c>
      <c r="AK58" s="42">
        <f t="shared" si="59"/>
        <v>-1</v>
      </c>
      <c r="AL58" s="42">
        <f t="shared" si="59"/>
        <v>-1</v>
      </c>
      <c r="AM58" s="42">
        <f t="shared" si="59"/>
        <v>-1</v>
      </c>
      <c r="AN58" s="42">
        <f t="shared" si="59"/>
        <v>-1</v>
      </c>
      <c r="AO58" s="42">
        <f t="shared" si="59"/>
        <v>-1</v>
      </c>
      <c r="AP58" s="42">
        <f t="shared" si="59"/>
        <v>-1</v>
      </c>
      <c r="AQ58" s="42">
        <f t="shared" si="59"/>
        <v>-1</v>
      </c>
      <c r="AR58" s="42">
        <f t="shared" si="59"/>
        <v>-1</v>
      </c>
      <c r="AS58" s="42">
        <f t="shared" si="59"/>
        <v>-1</v>
      </c>
      <c r="AT58" s="42">
        <f t="shared" si="59"/>
        <v>-1</v>
      </c>
      <c r="AU58" s="42">
        <f t="shared" si="59"/>
        <v>-1</v>
      </c>
      <c r="AV58" s="42">
        <f t="shared" si="59"/>
        <v>-1</v>
      </c>
      <c r="AW58" s="42">
        <f t="shared" si="59"/>
        <v>-1</v>
      </c>
      <c r="AX58" s="42">
        <f t="shared" si="59"/>
        <v>-1</v>
      </c>
      <c r="AY58" s="42">
        <f t="shared" si="59"/>
        <v>-1</v>
      </c>
      <c r="AZ58" s="42">
        <f t="shared" si="59"/>
        <v>-1</v>
      </c>
      <c r="BA58" s="42">
        <f t="shared" si="59"/>
        <v>-1</v>
      </c>
      <c r="BB58" s="42">
        <f t="shared" si="59"/>
        <v>-1</v>
      </c>
      <c r="BC58" s="42">
        <f t="shared" si="59"/>
        <v>-1</v>
      </c>
      <c r="BD58" s="42">
        <f t="shared" si="59"/>
        <v>-1</v>
      </c>
      <c r="BE58" s="42">
        <f t="shared" si="59"/>
        <v>-1</v>
      </c>
    </row>
    <row r="59" ht="15.75" hidden="1" customHeight="1">
      <c r="A59" s="46" t="s">
        <v>103</v>
      </c>
      <c r="B59" s="46" t="s">
        <v>104</v>
      </c>
      <c r="C59" s="37" t="s">
        <v>22</v>
      </c>
      <c r="D59" s="47">
        <v>1.0</v>
      </c>
      <c r="E59" s="48">
        <f t="shared" ref="E59:E60" si="61">E58</f>
        <v>44206</v>
      </c>
      <c r="F59" s="48">
        <f>E59+5</f>
        <v>44211</v>
      </c>
      <c r="G59" s="49"/>
      <c r="H59" s="50">
        <f t="shared" si="4"/>
        <v>6</v>
      </c>
      <c r="I59" s="42">
        <f t="shared" ref="I59:BE59" si="60">IF(AND($E59&lt;=I$11,ROUNDDOWN(($F59-$E59+1)*$D59,0)+$E59-1&gt;=I$11),1,IF(AND($F59&gt;=I$11,$E59&lt;I$11),0,-1))</f>
        <v>-1</v>
      </c>
      <c r="J59" s="42">
        <f t="shared" si="60"/>
        <v>-1</v>
      </c>
      <c r="K59" s="42">
        <f t="shared" si="60"/>
        <v>-1</v>
      </c>
      <c r="L59" s="42">
        <f t="shared" si="60"/>
        <v>-1</v>
      </c>
      <c r="M59" s="42">
        <f t="shared" si="60"/>
        <v>-1</v>
      </c>
      <c r="N59" s="42">
        <f t="shared" si="60"/>
        <v>-1</v>
      </c>
      <c r="O59" s="42">
        <f t="shared" si="60"/>
        <v>-1</v>
      </c>
      <c r="P59" s="42">
        <f t="shared" si="60"/>
        <v>-1</v>
      </c>
      <c r="Q59" s="42">
        <f t="shared" si="60"/>
        <v>-1</v>
      </c>
      <c r="R59" s="42">
        <f t="shared" si="60"/>
        <v>-1</v>
      </c>
      <c r="S59" s="42">
        <f t="shared" si="60"/>
        <v>-1</v>
      </c>
      <c r="T59" s="42">
        <f t="shared" si="60"/>
        <v>-1</v>
      </c>
      <c r="U59" s="42">
        <f t="shared" si="60"/>
        <v>-1</v>
      </c>
      <c r="V59" s="42">
        <f t="shared" si="60"/>
        <v>-1</v>
      </c>
      <c r="W59" s="42">
        <f t="shared" si="60"/>
        <v>-1</v>
      </c>
      <c r="X59" s="42">
        <f t="shared" si="60"/>
        <v>-1</v>
      </c>
      <c r="Y59" s="42">
        <f t="shared" si="60"/>
        <v>-1</v>
      </c>
      <c r="Z59" s="42">
        <f t="shared" si="60"/>
        <v>-1</v>
      </c>
      <c r="AA59" s="42">
        <f t="shared" si="60"/>
        <v>-1</v>
      </c>
      <c r="AB59" s="42">
        <f t="shared" si="60"/>
        <v>-1</v>
      </c>
      <c r="AC59" s="42">
        <f t="shared" si="60"/>
        <v>-1</v>
      </c>
      <c r="AD59" s="42">
        <f t="shared" si="60"/>
        <v>-1</v>
      </c>
      <c r="AE59" s="42">
        <f t="shared" si="60"/>
        <v>-1</v>
      </c>
      <c r="AF59" s="42">
        <f t="shared" si="60"/>
        <v>-1</v>
      </c>
      <c r="AG59" s="42">
        <f t="shared" si="60"/>
        <v>-1</v>
      </c>
      <c r="AH59" s="42">
        <f t="shared" si="60"/>
        <v>-1</v>
      </c>
      <c r="AI59" s="42">
        <f t="shared" si="60"/>
        <v>-1</v>
      </c>
      <c r="AJ59" s="42">
        <f t="shared" si="60"/>
        <v>-1</v>
      </c>
      <c r="AK59" s="42">
        <f t="shared" si="60"/>
        <v>-1</v>
      </c>
      <c r="AL59" s="42">
        <f t="shared" si="60"/>
        <v>-1</v>
      </c>
      <c r="AM59" s="42">
        <f t="shared" si="60"/>
        <v>-1</v>
      </c>
      <c r="AN59" s="42">
        <f t="shared" si="60"/>
        <v>-1</v>
      </c>
      <c r="AO59" s="42">
        <f t="shared" si="60"/>
        <v>-1</v>
      </c>
      <c r="AP59" s="42">
        <f t="shared" si="60"/>
        <v>-1</v>
      </c>
      <c r="AQ59" s="42">
        <f t="shared" si="60"/>
        <v>-1</v>
      </c>
      <c r="AR59" s="42">
        <f t="shared" si="60"/>
        <v>-1</v>
      </c>
      <c r="AS59" s="42">
        <f t="shared" si="60"/>
        <v>-1</v>
      </c>
      <c r="AT59" s="42">
        <f t="shared" si="60"/>
        <v>-1</v>
      </c>
      <c r="AU59" s="42">
        <f t="shared" si="60"/>
        <v>-1</v>
      </c>
      <c r="AV59" s="42">
        <f t="shared" si="60"/>
        <v>-1</v>
      </c>
      <c r="AW59" s="42">
        <f t="shared" si="60"/>
        <v>-1</v>
      </c>
      <c r="AX59" s="42">
        <f t="shared" si="60"/>
        <v>-1</v>
      </c>
      <c r="AY59" s="42">
        <f t="shared" si="60"/>
        <v>-1</v>
      </c>
      <c r="AZ59" s="42">
        <f t="shared" si="60"/>
        <v>-1</v>
      </c>
      <c r="BA59" s="42">
        <f t="shared" si="60"/>
        <v>-1</v>
      </c>
      <c r="BB59" s="42">
        <f t="shared" si="60"/>
        <v>-1</v>
      </c>
      <c r="BC59" s="42">
        <f t="shared" si="60"/>
        <v>-1</v>
      </c>
      <c r="BD59" s="42">
        <f t="shared" si="60"/>
        <v>-1</v>
      </c>
      <c r="BE59" s="42">
        <f t="shared" si="60"/>
        <v>-1</v>
      </c>
    </row>
    <row r="60" ht="15.75" hidden="1" customHeight="1">
      <c r="A60" s="46" t="s">
        <v>105</v>
      </c>
      <c r="B60" s="46" t="s">
        <v>106</v>
      </c>
      <c r="C60" s="37" t="s">
        <v>22</v>
      </c>
      <c r="D60" s="47">
        <v>1.0</v>
      </c>
      <c r="E60" s="48">
        <f t="shared" si="61"/>
        <v>44206</v>
      </c>
      <c r="F60" s="48">
        <f t="shared" ref="F60:F62" si="63">E60+1</f>
        <v>44207</v>
      </c>
      <c r="G60" s="49"/>
      <c r="H60" s="50">
        <f t="shared" si="4"/>
        <v>2</v>
      </c>
      <c r="I60" s="42">
        <f t="shared" ref="I60:BE60" si="62">IF(AND($E60&lt;=I$11,ROUNDDOWN(($F60-$E60+1)*$D60,0)+$E60-1&gt;=I$11),1,IF(AND($F60&gt;=I$11,$E60&lt;I$11),0,-1))</f>
        <v>-1</v>
      </c>
      <c r="J60" s="42">
        <f t="shared" si="62"/>
        <v>-1</v>
      </c>
      <c r="K60" s="42">
        <f t="shared" si="62"/>
        <v>-1</v>
      </c>
      <c r="L60" s="42">
        <f t="shared" si="62"/>
        <v>-1</v>
      </c>
      <c r="M60" s="42">
        <f t="shared" si="62"/>
        <v>-1</v>
      </c>
      <c r="N60" s="42">
        <f t="shared" si="62"/>
        <v>-1</v>
      </c>
      <c r="O60" s="42">
        <f t="shared" si="62"/>
        <v>-1</v>
      </c>
      <c r="P60" s="42">
        <f t="shared" si="62"/>
        <v>-1</v>
      </c>
      <c r="Q60" s="42">
        <f t="shared" si="62"/>
        <v>-1</v>
      </c>
      <c r="R60" s="42">
        <f t="shared" si="62"/>
        <v>-1</v>
      </c>
      <c r="S60" s="42">
        <f t="shared" si="62"/>
        <v>-1</v>
      </c>
      <c r="T60" s="42">
        <f t="shared" si="62"/>
        <v>-1</v>
      </c>
      <c r="U60" s="42">
        <f t="shared" si="62"/>
        <v>-1</v>
      </c>
      <c r="V60" s="42">
        <f t="shared" si="62"/>
        <v>-1</v>
      </c>
      <c r="W60" s="42">
        <f t="shared" si="62"/>
        <v>-1</v>
      </c>
      <c r="X60" s="42">
        <f t="shared" si="62"/>
        <v>-1</v>
      </c>
      <c r="Y60" s="42">
        <f t="shared" si="62"/>
        <v>-1</v>
      </c>
      <c r="Z60" s="42">
        <f t="shared" si="62"/>
        <v>-1</v>
      </c>
      <c r="AA60" s="42">
        <f t="shared" si="62"/>
        <v>-1</v>
      </c>
      <c r="AB60" s="42">
        <f t="shared" si="62"/>
        <v>-1</v>
      </c>
      <c r="AC60" s="42">
        <f t="shared" si="62"/>
        <v>-1</v>
      </c>
      <c r="AD60" s="42">
        <f t="shared" si="62"/>
        <v>-1</v>
      </c>
      <c r="AE60" s="42">
        <f t="shared" si="62"/>
        <v>-1</v>
      </c>
      <c r="AF60" s="42">
        <f t="shared" si="62"/>
        <v>-1</v>
      </c>
      <c r="AG60" s="42">
        <f t="shared" si="62"/>
        <v>-1</v>
      </c>
      <c r="AH60" s="42">
        <f t="shared" si="62"/>
        <v>-1</v>
      </c>
      <c r="AI60" s="42">
        <f t="shared" si="62"/>
        <v>-1</v>
      </c>
      <c r="AJ60" s="42">
        <f t="shared" si="62"/>
        <v>-1</v>
      </c>
      <c r="AK60" s="42">
        <f t="shared" si="62"/>
        <v>-1</v>
      </c>
      <c r="AL60" s="42">
        <f t="shared" si="62"/>
        <v>-1</v>
      </c>
      <c r="AM60" s="42">
        <f t="shared" si="62"/>
        <v>-1</v>
      </c>
      <c r="AN60" s="42">
        <f t="shared" si="62"/>
        <v>-1</v>
      </c>
      <c r="AO60" s="42">
        <f t="shared" si="62"/>
        <v>-1</v>
      </c>
      <c r="AP60" s="42">
        <f t="shared" si="62"/>
        <v>-1</v>
      </c>
      <c r="AQ60" s="42">
        <f t="shared" si="62"/>
        <v>-1</v>
      </c>
      <c r="AR60" s="42">
        <f t="shared" si="62"/>
        <v>-1</v>
      </c>
      <c r="AS60" s="42">
        <f t="shared" si="62"/>
        <v>-1</v>
      </c>
      <c r="AT60" s="42">
        <f t="shared" si="62"/>
        <v>-1</v>
      </c>
      <c r="AU60" s="42">
        <f t="shared" si="62"/>
        <v>-1</v>
      </c>
      <c r="AV60" s="42">
        <f t="shared" si="62"/>
        <v>-1</v>
      </c>
      <c r="AW60" s="42">
        <f t="shared" si="62"/>
        <v>-1</v>
      </c>
      <c r="AX60" s="42">
        <f t="shared" si="62"/>
        <v>-1</v>
      </c>
      <c r="AY60" s="42">
        <f t="shared" si="62"/>
        <v>-1</v>
      </c>
      <c r="AZ60" s="42">
        <f t="shared" si="62"/>
        <v>-1</v>
      </c>
      <c r="BA60" s="42">
        <f t="shared" si="62"/>
        <v>-1</v>
      </c>
      <c r="BB60" s="42">
        <f t="shared" si="62"/>
        <v>-1</v>
      </c>
      <c r="BC60" s="42">
        <f t="shared" si="62"/>
        <v>-1</v>
      </c>
      <c r="BD60" s="42">
        <f t="shared" si="62"/>
        <v>-1</v>
      </c>
      <c r="BE60" s="42">
        <f t="shared" si="62"/>
        <v>-1</v>
      </c>
    </row>
    <row r="61" ht="15.75" hidden="1" customHeight="1">
      <c r="A61" s="46" t="s">
        <v>107</v>
      </c>
      <c r="B61" s="46" t="s">
        <v>108</v>
      </c>
      <c r="C61" s="37" t="s">
        <v>22</v>
      </c>
      <c r="D61" s="47">
        <v>1.0</v>
      </c>
      <c r="E61" s="48">
        <f t="shared" ref="E61:E66" si="65">F60</f>
        <v>44207</v>
      </c>
      <c r="F61" s="48">
        <f t="shared" si="63"/>
        <v>44208</v>
      </c>
      <c r="G61" s="49"/>
      <c r="H61" s="50"/>
      <c r="I61" s="42">
        <f t="shared" ref="I61:BE61" si="64">IF(AND($E61&lt;=I$11,ROUNDDOWN(($F61-$E61+1)*$D61,0)+$E61-1&gt;=I$11),1,IF(AND($F61&gt;=I$11,$E61&lt;I$11),0,-1))</f>
        <v>-1</v>
      </c>
      <c r="J61" s="42">
        <f t="shared" si="64"/>
        <v>-1</v>
      </c>
      <c r="K61" s="42">
        <f t="shared" si="64"/>
        <v>-1</v>
      </c>
      <c r="L61" s="42">
        <f t="shared" si="64"/>
        <v>-1</v>
      </c>
      <c r="M61" s="42">
        <f t="shared" si="64"/>
        <v>-1</v>
      </c>
      <c r="N61" s="42">
        <f t="shared" si="64"/>
        <v>-1</v>
      </c>
      <c r="O61" s="42">
        <f t="shared" si="64"/>
        <v>-1</v>
      </c>
      <c r="P61" s="42">
        <f t="shared" si="64"/>
        <v>-1</v>
      </c>
      <c r="Q61" s="42">
        <f t="shared" si="64"/>
        <v>-1</v>
      </c>
      <c r="R61" s="42">
        <f t="shared" si="64"/>
        <v>-1</v>
      </c>
      <c r="S61" s="42">
        <f t="shared" si="64"/>
        <v>-1</v>
      </c>
      <c r="T61" s="42">
        <f t="shared" si="64"/>
        <v>-1</v>
      </c>
      <c r="U61" s="42">
        <f t="shared" si="64"/>
        <v>-1</v>
      </c>
      <c r="V61" s="42">
        <f t="shared" si="64"/>
        <v>-1</v>
      </c>
      <c r="W61" s="42">
        <f t="shared" si="64"/>
        <v>-1</v>
      </c>
      <c r="X61" s="42">
        <f t="shared" si="64"/>
        <v>-1</v>
      </c>
      <c r="Y61" s="42">
        <f t="shared" si="64"/>
        <v>-1</v>
      </c>
      <c r="Z61" s="42">
        <f t="shared" si="64"/>
        <v>-1</v>
      </c>
      <c r="AA61" s="42">
        <f t="shared" si="64"/>
        <v>-1</v>
      </c>
      <c r="AB61" s="42">
        <f t="shared" si="64"/>
        <v>-1</v>
      </c>
      <c r="AC61" s="42">
        <f t="shared" si="64"/>
        <v>-1</v>
      </c>
      <c r="AD61" s="42">
        <f t="shared" si="64"/>
        <v>-1</v>
      </c>
      <c r="AE61" s="42">
        <f t="shared" si="64"/>
        <v>-1</v>
      </c>
      <c r="AF61" s="42">
        <f t="shared" si="64"/>
        <v>-1</v>
      </c>
      <c r="AG61" s="42">
        <f t="shared" si="64"/>
        <v>-1</v>
      </c>
      <c r="AH61" s="42">
        <f t="shared" si="64"/>
        <v>-1</v>
      </c>
      <c r="AI61" s="42">
        <f t="shared" si="64"/>
        <v>-1</v>
      </c>
      <c r="AJ61" s="42">
        <f t="shared" si="64"/>
        <v>-1</v>
      </c>
      <c r="AK61" s="42">
        <f t="shared" si="64"/>
        <v>-1</v>
      </c>
      <c r="AL61" s="42">
        <f t="shared" si="64"/>
        <v>-1</v>
      </c>
      <c r="AM61" s="42">
        <f t="shared" si="64"/>
        <v>-1</v>
      </c>
      <c r="AN61" s="42">
        <f t="shared" si="64"/>
        <v>-1</v>
      </c>
      <c r="AO61" s="42">
        <f t="shared" si="64"/>
        <v>-1</v>
      </c>
      <c r="AP61" s="42">
        <f t="shared" si="64"/>
        <v>-1</v>
      </c>
      <c r="AQ61" s="42">
        <f t="shared" si="64"/>
        <v>-1</v>
      </c>
      <c r="AR61" s="42">
        <f t="shared" si="64"/>
        <v>-1</v>
      </c>
      <c r="AS61" s="42">
        <f t="shared" si="64"/>
        <v>-1</v>
      </c>
      <c r="AT61" s="42">
        <f t="shared" si="64"/>
        <v>-1</v>
      </c>
      <c r="AU61" s="42">
        <f t="shared" si="64"/>
        <v>-1</v>
      </c>
      <c r="AV61" s="42">
        <f t="shared" si="64"/>
        <v>-1</v>
      </c>
      <c r="AW61" s="42">
        <f t="shared" si="64"/>
        <v>-1</v>
      </c>
      <c r="AX61" s="42">
        <f t="shared" si="64"/>
        <v>-1</v>
      </c>
      <c r="AY61" s="42">
        <f t="shared" si="64"/>
        <v>-1</v>
      </c>
      <c r="AZ61" s="42">
        <f t="shared" si="64"/>
        <v>-1</v>
      </c>
      <c r="BA61" s="42">
        <f t="shared" si="64"/>
        <v>-1</v>
      </c>
      <c r="BB61" s="42">
        <f t="shared" si="64"/>
        <v>-1</v>
      </c>
      <c r="BC61" s="42">
        <f t="shared" si="64"/>
        <v>-1</v>
      </c>
      <c r="BD61" s="42">
        <f t="shared" si="64"/>
        <v>-1</v>
      </c>
      <c r="BE61" s="42">
        <f t="shared" si="64"/>
        <v>-1</v>
      </c>
    </row>
    <row r="62" ht="15.75" hidden="1" customHeight="1">
      <c r="A62" s="46" t="s">
        <v>109</v>
      </c>
      <c r="B62" s="46" t="s">
        <v>110</v>
      </c>
      <c r="C62" s="37" t="s">
        <v>22</v>
      </c>
      <c r="D62" s="47">
        <v>1.0</v>
      </c>
      <c r="E62" s="51">
        <f t="shared" si="65"/>
        <v>44208</v>
      </c>
      <c r="F62" s="51">
        <f t="shared" si="63"/>
        <v>44209</v>
      </c>
      <c r="G62" s="49"/>
      <c r="H62" s="50"/>
      <c r="I62" s="42">
        <f t="shared" ref="I62:BE62" si="66">IF(AND($E62&lt;=I$11,ROUNDDOWN(($F62-$E62+1)*$D62,0)+$E62-1&gt;=I$11),1,IF(AND($F62&gt;=I$11,$E62&lt;I$11),0,-1))</f>
        <v>-1</v>
      </c>
      <c r="J62" s="42">
        <f t="shared" si="66"/>
        <v>-1</v>
      </c>
      <c r="K62" s="42">
        <f t="shared" si="66"/>
        <v>-1</v>
      </c>
      <c r="L62" s="42">
        <f t="shared" si="66"/>
        <v>-1</v>
      </c>
      <c r="M62" s="42">
        <f t="shared" si="66"/>
        <v>-1</v>
      </c>
      <c r="N62" s="42">
        <f t="shared" si="66"/>
        <v>-1</v>
      </c>
      <c r="O62" s="42">
        <f t="shared" si="66"/>
        <v>-1</v>
      </c>
      <c r="P62" s="42">
        <f t="shared" si="66"/>
        <v>-1</v>
      </c>
      <c r="Q62" s="42">
        <f t="shared" si="66"/>
        <v>-1</v>
      </c>
      <c r="R62" s="42">
        <f t="shared" si="66"/>
        <v>-1</v>
      </c>
      <c r="S62" s="42">
        <f t="shared" si="66"/>
        <v>-1</v>
      </c>
      <c r="T62" s="42">
        <f t="shared" si="66"/>
        <v>-1</v>
      </c>
      <c r="U62" s="42">
        <f t="shared" si="66"/>
        <v>-1</v>
      </c>
      <c r="V62" s="42">
        <f t="shared" si="66"/>
        <v>-1</v>
      </c>
      <c r="W62" s="42">
        <f t="shared" si="66"/>
        <v>-1</v>
      </c>
      <c r="X62" s="42">
        <f t="shared" si="66"/>
        <v>-1</v>
      </c>
      <c r="Y62" s="42">
        <f t="shared" si="66"/>
        <v>-1</v>
      </c>
      <c r="Z62" s="42">
        <f t="shared" si="66"/>
        <v>-1</v>
      </c>
      <c r="AA62" s="42">
        <f t="shared" si="66"/>
        <v>-1</v>
      </c>
      <c r="AB62" s="42">
        <f t="shared" si="66"/>
        <v>-1</v>
      </c>
      <c r="AC62" s="42">
        <f t="shared" si="66"/>
        <v>-1</v>
      </c>
      <c r="AD62" s="42">
        <f t="shared" si="66"/>
        <v>-1</v>
      </c>
      <c r="AE62" s="42">
        <f t="shared" si="66"/>
        <v>-1</v>
      </c>
      <c r="AF62" s="42">
        <f t="shared" si="66"/>
        <v>-1</v>
      </c>
      <c r="AG62" s="42">
        <f t="shared" si="66"/>
        <v>-1</v>
      </c>
      <c r="AH62" s="42">
        <f t="shared" si="66"/>
        <v>-1</v>
      </c>
      <c r="AI62" s="42">
        <f t="shared" si="66"/>
        <v>-1</v>
      </c>
      <c r="AJ62" s="42">
        <f t="shared" si="66"/>
        <v>-1</v>
      </c>
      <c r="AK62" s="42">
        <f t="shared" si="66"/>
        <v>-1</v>
      </c>
      <c r="AL62" s="42">
        <f t="shared" si="66"/>
        <v>-1</v>
      </c>
      <c r="AM62" s="42">
        <f t="shared" si="66"/>
        <v>-1</v>
      </c>
      <c r="AN62" s="42">
        <f t="shared" si="66"/>
        <v>-1</v>
      </c>
      <c r="AO62" s="42">
        <f t="shared" si="66"/>
        <v>-1</v>
      </c>
      <c r="AP62" s="42">
        <f t="shared" si="66"/>
        <v>-1</v>
      </c>
      <c r="AQ62" s="42">
        <f t="shared" si="66"/>
        <v>-1</v>
      </c>
      <c r="AR62" s="42">
        <f t="shared" si="66"/>
        <v>-1</v>
      </c>
      <c r="AS62" s="42">
        <f t="shared" si="66"/>
        <v>-1</v>
      </c>
      <c r="AT62" s="42">
        <f t="shared" si="66"/>
        <v>-1</v>
      </c>
      <c r="AU62" s="42">
        <f t="shared" si="66"/>
        <v>-1</v>
      </c>
      <c r="AV62" s="42">
        <f t="shared" si="66"/>
        <v>-1</v>
      </c>
      <c r="AW62" s="42">
        <f t="shared" si="66"/>
        <v>-1</v>
      </c>
      <c r="AX62" s="42">
        <f t="shared" si="66"/>
        <v>-1</v>
      </c>
      <c r="AY62" s="42">
        <f t="shared" si="66"/>
        <v>-1</v>
      </c>
      <c r="AZ62" s="42">
        <f t="shared" si="66"/>
        <v>-1</v>
      </c>
      <c r="BA62" s="42">
        <f t="shared" si="66"/>
        <v>-1</v>
      </c>
      <c r="BB62" s="42">
        <f t="shared" si="66"/>
        <v>-1</v>
      </c>
      <c r="BC62" s="42">
        <f t="shared" si="66"/>
        <v>-1</v>
      </c>
      <c r="BD62" s="42">
        <f t="shared" si="66"/>
        <v>-1</v>
      </c>
      <c r="BE62" s="42">
        <f t="shared" si="66"/>
        <v>-1</v>
      </c>
    </row>
    <row r="63" ht="15.75" hidden="1" customHeight="1">
      <c r="A63" s="46" t="s">
        <v>111</v>
      </c>
      <c r="B63" s="46" t="s">
        <v>112</v>
      </c>
      <c r="C63" s="37" t="s">
        <v>22</v>
      </c>
      <c r="D63" s="47">
        <v>1.0</v>
      </c>
      <c r="E63" s="48">
        <f t="shared" si="65"/>
        <v>44209</v>
      </c>
      <c r="F63" s="48">
        <f t="shared" ref="F63:F64" si="68">E63</f>
        <v>44209</v>
      </c>
      <c r="G63" s="49"/>
      <c r="H63" s="50"/>
      <c r="I63" s="42">
        <f t="shared" ref="I63:BE63" si="67">IF(AND($E63&lt;=I$11,ROUNDDOWN(($F63-$E63+1)*$D63,0)+$E63-1&gt;=I$11),1,IF(AND($F63&gt;=I$11,$E63&lt;I$11),0,-1))</f>
        <v>-1</v>
      </c>
      <c r="J63" s="42">
        <f t="shared" si="67"/>
        <v>-1</v>
      </c>
      <c r="K63" s="42">
        <f t="shared" si="67"/>
        <v>-1</v>
      </c>
      <c r="L63" s="42">
        <f t="shared" si="67"/>
        <v>-1</v>
      </c>
      <c r="M63" s="42">
        <f t="shared" si="67"/>
        <v>-1</v>
      </c>
      <c r="N63" s="42">
        <f t="shared" si="67"/>
        <v>-1</v>
      </c>
      <c r="O63" s="42">
        <f t="shared" si="67"/>
        <v>-1</v>
      </c>
      <c r="P63" s="42">
        <f t="shared" si="67"/>
        <v>-1</v>
      </c>
      <c r="Q63" s="42">
        <f t="shared" si="67"/>
        <v>-1</v>
      </c>
      <c r="R63" s="42">
        <f t="shared" si="67"/>
        <v>-1</v>
      </c>
      <c r="S63" s="42">
        <f t="shared" si="67"/>
        <v>-1</v>
      </c>
      <c r="T63" s="42">
        <f t="shared" si="67"/>
        <v>-1</v>
      </c>
      <c r="U63" s="42">
        <f t="shared" si="67"/>
        <v>-1</v>
      </c>
      <c r="V63" s="42">
        <f t="shared" si="67"/>
        <v>-1</v>
      </c>
      <c r="W63" s="42">
        <f t="shared" si="67"/>
        <v>-1</v>
      </c>
      <c r="X63" s="42">
        <f t="shared" si="67"/>
        <v>-1</v>
      </c>
      <c r="Y63" s="42">
        <f t="shared" si="67"/>
        <v>-1</v>
      </c>
      <c r="Z63" s="42">
        <f t="shared" si="67"/>
        <v>-1</v>
      </c>
      <c r="AA63" s="42">
        <f t="shared" si="67"/>
        <v>-1</v>
      </c>
      <c r="AB63" s="42">
        <f t="shared" si="67"/>
        <v>-1</v>
      </c>
      <c r="AC63" s="42">
        <f t="shared" si="67"/>
        <v>-1</v>
      </c>
      <c r="AD63" s="42">
        <f t="shared" si="67"/>
        <v>-1</v>
      </c>
      <c r="AE63" s="42">
        <f t="shared" si="67"/>
        <v>-1</v>
      </c>
      <c r="AF63" s="42">
        <f t="shared" si="67"/>
        <v>-1</v>
      </c>
      <c r="AG63" s="42">
        <f t="shared" si="67"/>
        <v>-1</v>
      </c>
      <c r="AH63" s="42">
        <f t="shared" si="67"/>
        <v>-1</v>
      </c>
      <c r="AI63" s="42">
        <f t="shared" si="67"/>
        <v>-1</v>
      </c>
      <c r="AJ63" s="42">
        <f t="shared" si="67"/>
        <v>-1</v>
      </c>
      <c r="AK63" s="42">
        <f t="shared" si="67"/>
        <v>-1</v>
      </c>
      <c r="AL63" s="42">
        <f t="shared" si="67"/>
        <v>-1</v>
      </c>
      <c r="AM63" s="42">
        <f t="shared" si="67"/>
        <v>-1</v>
      </c>
      <c r="AN63" s="42">
        <f t="shared" si="67"/>
        <v>-1</v>
      </c>
      <c r="AO63" s="42">
        <f t="shared" si="67"/>
        <v>-1</v>
      </c>
      <c r="AP63" s="42">
        <f t="shared" si="67"/>
        <v>-1</v>
      </c>
      <c r="AQ63" s="42">
        <f t="shared" si="67"/>
        <v>-1</v>
      </c>
      <c r="AR63" s="42">
        <f t="shared" si="67"/>
        <v>-1</v>
      </c>
      <c r="AS63" s="42">
        <f t="shared" si="67"/>
        <v>-1</v>
      </c>
      <c r="AT63" s="42">
        <f t="shared" si="67"/>
        <v>-1</v>
      </c>
      <c r="AU63" s="42">
        <f t="shared" si="67"/>
        <v>-1</v>
      </c>
      <c r="AV63" s="42">
        <f t="shared" si="67"/>
        <v>-1</v>
      </c>
      <c r="AW63" s="42">
        <f t="shared" si="67"/>
        <v>-1</v>
      </c>
      <c r="AX63" s="42">
        <f t="shared" si="67"/>
        <v>-1</v>
      </c>
      <c r="AY63" s="42">
        <f t="shared" si="67"/>
        <v>-1</v>
      </c>
      <c r="AZ63" s="42">
        <f t="shared" si="67"/>
        <v>-1</v>
      </c>
      <c r="BA63" s="42">
        <f t="shared" si="67"/>
        <v>-1</v>
      </c>
      <c r="BB63" s="42">
        <f t="shared" si="67"/>
        <v>-1</v>
      </c>
      <c r="BC63" s="42">
        <f t="shared" si="67"/>
        <v>-1</v>
      </c>
      <c r="BD63" s="42">
        <f t="shared" si="67"/>
        <v>-1</v>
      </c>
      <c r="BE63" s="42">
        <f t="shared" si="67"/>
        <v>-1</v>
      </c>
    </row>
    <row r="64" ht="15.75" hidden="1" customHeight="1">
      <c r="A64" s="46" t="s">
        <v>113</v>
      </c>
      <c r="B64" s="46" t="s">
        <v>114</v>
      </c>
      <c r="C64" s="37" t="s">
        <v>22</v>
      </c>
      <c r="D64" s="47">
        <v>1.0</v>
      </c>
      <c r="E64" s="48">
        <f t="shared" si="65"/>
        <v>44209</v>
      </c>
      <c r="F64" s="48">
        <f t="shared" si="68"/>
        <v>44209</v>
      </c>
      <c r="G64" s="49"/>
      <c r="H64" s="50"/>
      <c r="I64" s="42">
        <f t="shared" ref="I64:BE64" si="69">IF(AND($E64&lt;=I$11,ROUNDDOWN(($F64-$E64+1)*$D64,0)+$E64-1&gt;=I$11),1,IF(AND($F64&gt;=I$11,$E64&lt;I$11),0,-1))</f>
        <v>-1</v>
      </c>
      <c r="J64" s="42">
        <f t="shared" si="69"/>
        <v>-1</v>
      </c>
      <c r="K64" s="42">
        <f t="shared" si="69"/>
        <v>-1</v>
      </c>
      <c r="L64" s="42">
        <f t="shared" si="69"/>
        <v>-1</v>
      </c>
      <c r="M64" s="42">
        <f t="shared" si="69"/>
        <v>-1</v>
      </c>
      <c r="N64" s="42">
        <f t="shared" si="69"/>
        <v>-1</v>
      </c>
      <c r="O64" s="42">
        <f t="shared" si="69"/>
        <v>-1</v>
      </c>
      <c r="P64" s="42">
        <f t="shared" si="69"/>
        <v>-1</v>
      </c>
      <c r="Q64" s="42">
        <f t="shared" si="69"/>
        <v>-1</v>
      </c>
      <c r="R64" s="42">
        <f t="shared" si="69"/>
        <v>-1</v>
      </c>
      <c r="S64" s="42">
        <f t="shared" si="69"/>
        <v>-1</v>
      </c>
      <c r="T64" s="42">
        <f t="shared" si="69"/>
        <v>-1</v>
      </c>
      <c r="U64" s="42">
        <f t="shared" si="69"/>
        <v>-1</v>
      </c>
      <c r="V64" s="42">
        <f t="shared" si="69"/>
        <v>-1</v>
      </c>
      <c r="W64" s="42">
        <f t="shared" si="69"/>
        <v>-1</v>
      </c>
      <c r="X64" s="42">
        <f t="shared" si="69"/>
        <v>-1</v>
      </c>
      <c r="Y64" s="42">
        <f t="shared" si="69"/>
        <v>-1</v>
      </c>
      <c r="Z64" s="42">
        <f t="shared" si="69"/>
        <v>-1</v>
      </c>
      <c r="AA64" s="42">
        <f t="shared" si="69"/>
        <v>-1</v>
      </c>
      <c r="AB64" s="42">
        <f t="shared" si="69"/>
        <v>-1</v>
      </c>
      <c r="AC64" s="42">
        <f t="shared" si="69"/>
        <v>-1</v>
      </c>
      <c r="AD64" s="42">
        <f t="shared" si="69"/>
        <v>-1</v>
      </c>
      <c r="AE64" s="42">
        <f t="shared" si="69"/>
        <v>-1</v>
      </c>
      <c r="AF64" s="42">
        <f t="shared" si="69"/>
        <v>-1</v>
      </c>
      <c r="AG64" s="42">
        <f t="shared" si="69"/>
        <v>-1</v>
      </c>
      <c r="AH64" s="42">
        <f t="shared" si="69"/>
        <v>-1</v>
      </c>
      <c r="AI64" s="42">
        <f t="shared" si="69"/>
        <v>-1</v>
      </c>
      <c r="AJ64" s="42">
        <f t="shared" si="69"/>
        <v>-1</v>
      </c>
      <c r="AK64" s="42">
        <f t="shared" si="69"/>
        <v>-1</v>
      </c>
      <c r="AL64" s="42">
        <f t="shared" si="69"/>
        <v>-1</v>
      </c>
      <c r="AM64" s="42">
        <f t="shared" si="69"/>
        <v>-1</v>
      </c>
      <c r="AN64" s="42">
        <f t="shared" si="69"/>
        <v>-1</v>
      </c>
      <c r="AO64" s="42">
        <f t="shared" si="69"/>
        <v>-1</v>
      </c>
      <c r="AP64" s="42">
        <f t="shared" si="69"/>
        <v>-1</v>
      </c>
      <c r="AQ64" s="42">
        <f t="shared" si="69"/>
        <v>-1</v>
      </c>
      <c r="AR64" s="42">
        <f t="shared" si="69"/>
        <v>-1</v>
      </c>
      <c r="AS64" s="42">
        <f t="shared" si="69"/>
        <v>-1</v>
      </c>
      <c r="AT64" s="42">
        <f t="shared" si="69"/>
        <v>-1</v>
      </c>
      <c r="AU64" s="42">
        <f t="shared" si="69"/>
        <v>-1</v>
      </c>
      <c r="AV64" s="42">
        <f t="shared" si="69"/>
        <v>-1</v>
      </c>
      <c r="AW64" s="42">
        <f t="shared" si="69"/>
        <v>-1</v>
      </c>
      <c r="AX64" s="42">
        <f t="shared" si="69"/>
        <v>-1</v>
      </c>
      <c r="AY64" s="42">
        <f t="shared" si="69"/>
        <v>-1</v>
      </c>
      <c r="AZ64" s="42">
        <f t="shared" si="69"/>
        <v>-1</v>
      </c>
      <c r="BA64" s="42">
        <f t="shared" si="69"/>
        <v>-1</v>
      </c>
      <c r="BB64" s="42">
        <f t="shared" si="69"/>
        <v>-1</v>
      </c>
      <c r="BC64" s="42">
        <f t="shared" si="69"/>
        <v>-1</v>
      </c>
      <c r="BD64" s="42">
        <f t="shared" si="69"/>
        <v>-1</v>
      </c>
      <c r="BE64" s="42">
        <f t="shared" si="69"/>
        <v>-1</v>
      </c>
    </row>
    <row r="65" ht="15.75" hidden="1" customHeight="1">
      <c r="A65" s="46" t="s">
        <v>115</v>
      </c>
      <c r="B65" s="46" t="s">
        <v>116</v>
      </c>
      <c r="C65" s="37" t="s">
        <v>22</v>
      </c>
      <c r="D65" s="47">
        <v>1.0</v>
      </c>
      <c r="E65" s="48">
        <f t="shared" si="65"/>
        <v>44209</v>
      </c>
      <c r="F65" s="48">
        <f>E65+1</f>
        <v>44210</v>
      </c>
      <c r="G65" s="49"/>
      <c r="H65" s="50"/>
      <c r="I65" s="42">
        <f t="shared" ref="I65:BE65" si="70">IF(AND($E65&lt;=I$11,ROUNDDOWN(($F65-$E65+1)*$D65,0)+$E65-1&gt;=I$11),1,IF(AND($F65&gt;=I$11,$E65&lt;I$11),0,-1))</f>
        <v>-1</v>
      </c>
      <c r="J65" s="42">
        <f t="shared" si="70"/>
        <v>-1</v>
      </c>
      <c r="K65" s="42">
        <f t="shared" si="70"/>
        <v>-1</v>
      </c>
      <c r="L65" s="42">
        <f t="shared" si="70"/>
        <v>-1</v>
      </c>
      <c r="M65" s="42">
        <f t="shared" si="70"/>
        <v>-1</v>
      </c>
      <c r="N65" s="42">
        <f t="shared" si="70"/>
        <v>-1</v>
      </c>
      <c r="O65" s="42">
        <f t="shared" si="70"/>
        <v>-1</v>
      </c>
      <c r="P65" s="42">
        <f t="shared" si="70"/>
        <v>-1</v>
      </c>
      <c r="Q65" s="42">
        <f t="shared" si="70"/>
        <v>-1</v>
      </c>
      <c r="R65" s="42">
        <f t="shared" si="70"/>
        <v>-1</v>
      </c>
      <c r="S65" s="42">
        <f t="shared" si="70"/>
        <v>-1</v>
      </c>
      <c r="T65" s="42">
        <f t="shared" si="70"/>
        <v>-1</v>
      </c>
      <c r="U65" s="42">
        <f t="shared" si="70"/>
        <v>-1</v>
      </c>
      <c r="V65" s="42">
        <f t="shared" si="70"/>
        <v>-1</v>
      </c>
      <c r="W65" s="42">
        <f t="shared" si="70"/>
        <v>-1</v>
      </c>
      <c r="X65" s="42">
        <f t="shared" si="70"/>
        <v>-1</v>
      </c>
      <c r="Y65" s="42">
        <f t="shared" si="70"/>
        <v>-1</v>
      </c>
      <c r="Z65" s="42">
        <f t="shared" si="70"/>
        <v>-1</v>
      </c>
      <c r="AA65" s="42">
        <f t="shared" si="70"/>
        <v>-1</v>
      </c>
      <c r="AB65" s="42">
        <f t="shared" si="70"/>
        <v>-1</v>
      </c>
      <c r="AC65" s="42">
        <f t="shared" si="70"/>
        <v>-1</v>
      </c>
      <c r="AD65" s="42">
        <f t="shared" si="70"/>
        <v>-1</v>
      </c>
      <c r="AE65" s="42">
        <f t="shared" si="70"/>
        <v>-1</v>
      </c>
      <c r="AF65" s="42">
        <f t="shared" si="70"/>
        <v>-1</v>
      </c>
      <c r="AG65" s="42">
        <f t="shared" si="70"/>
        <v>-1</v>
      </c>
      <c r="AH65" s="42">
        <f t="shared" si="70"/>
        <v>-1</v>
      </c>
      <c r="AI65" s="42">
        <f t="shared" si="70"/>
        <v>-1</v>
      </c>
      <c r="AJ65" s="42">
        <f t="shared" si="70"/>
        <v>-1</v>
      </c>
      <c r="AK65" s="42">
        <f t="shared" si="70"/>
        <v>-1</v>
      </c>
      <c r="AL65" s="42">
        <f t="shared" si="70"/>
        <v>-1</v>
      </c>
      <c r="AM65" s="42">
        <f t="shared" si="70"/>
        <v>-1</v>
      </c>
      <c r="AN65" s="42">
        <f t="shared" si="70"/>
        <v>-1</v>
      </c>
      <c r="AO65" s="42">
        <f t="shared" si="70"/>
        <v>-1</v>
      </c>
      <c r="AP65" s="42">
        <f t="shared" si="70"/>
        <v>-1</v>
      </c>
      <c r="AQ65" s="42">
        <f t="shared" si="70"/>
        <v>-1</v>
      </c>
      <c r="AR65" s="42">
        <f t="shared" si="70"/>
        <v>-1</v>
      </c>
      <c r="AS65" s="42">
        <f t="shared" si="70"/>
        <v>-1</v>
      </c>
      <c r="AT65" s="42">
        <f t="shared" si="70"/>
        <v>-1</v>
      </c>
      <c r="AU65" s="42">
        <f t="shared" si="70"/>
        <v>-1</v>
      </c>
      <c r="AV65" s="42">
        <f t="shared" si="70"/>
        <v>-1</v>
      </c>
      <c r="AW65" s="42">
        <f t="shared" si="70"/>
        <v>-1</v>
      </c>
      <c r="AX65" s="42">
        <f t="shared" si="70"/>
        <v>-1</v>
      </c>
      <c r="AY65" s="42">
        <f t="shared" si="70"/>
        <v>-1</v>
      </c>
      <c r="AZ65" s="42">
        <f t="shared" si="70"/>
        <v>-1</v>
      </c>
      <c r="BA65" s="42">
        <f t="shared" si="70"/>
        <v>-1</v>
      </c>
      <c r="BB65" s="42">
        <f t="shared" si="70"/>
        <v>-1</v>
      </c>
      <c r="BC65" s="42">
        <f t="shared" si="70"/>
        <v>-1</v>
      </c>
      <c r="BD65" s="42">
        <f t="shared" si="70"/>
        <v>-1</v>
      </c>
      <c r="BE65" s="42">
        <f t="shared" si="70"/>
        <v>-1</v>
      </c>
    </row>
    <row r="66" ht="15.75" hidden="1" customHeight="1">
      <c r="A66" s="46" t="s">
        <v>117</v>
      </c>
      <c r="B66" s="46" t="s">
        <v>118</v>
      </c>
      <c r="C66" s="37" t="s">
        <v>22</v>
      </c>
      <c r="D66" s="47">
        <v>1.0</v>
      </c>
      <c r="E66" s="48">
        <f t="shared" si="65"/>
        <v>44210</v>
      </c>
      <c r="F66" s="48">
        <f>E66</f>
        <v>44210</v>
      </c>
      <c r="G66" s="49"/>
      <c r="H66" s="50"/>
      <c r="I66" s="42">
        <f t="shared" ref="I66:BE66" si="71">IF(AND($E66&lt;=I$11,ROUNDDOWN(($F66-$E66+1)*$D66,0)+$E66-1&gt;=I$11),1,IF(AND($F66&gt;=I$11,$E66&lt;I$11),0,-1))</f>
        <v>-1</v>
      </c>
      <c r="J66" s="42">
        <f t="shared" si="71"/>
        <v>-1</v>
      </c>
      <c r="K66" s="42">
        <f t="shared" si="71"/>
        <v>-1</v>
      </c>
      <c r="L66" s="42">
        <f t="shared" si="71"/>
        <v>-1</v>
      </c>
      <c r="M66" s="42">
        <f t="shared" si="71"/>
        <v>-1</v>
      </c>
      <c r="N66" s="42">
        <f t="shared" si="71"/>
        <v>-1</v>
      </c>
      <c r="O66" s="42">
        <f t="shared" si="71"/>
        <v>-1</v>
      </c>
      <c r="P66" s="42">
        <f t="shared" si="71"/>
        <v>-1</v>
      </c>
      <c r="Q66" s="42">
        <f t="shared" si="71"/>
        <v>-1</v>
      </c>
      <c r="R66" s="42">
        <f t="shared" si="71"/>
        <v>-1</v>
      </c>
      <c r="S66" s="42">
        <f t="shared" si="71"/>
        <v>-1</v>
      </c>
      <c r="T66" s="42">
        <f t="shared" si="71"/>
        <v>-1</v>
      </c>
      <c r="U66" s="42">
        <f t="shared" si="71"/>
        <v>-1</v>
      </c>
      <c r="V66" s="42">
        <f t="shared" si="71"/>
        <v>-1</v>
      </c>
      <c r="W66" s="42">
        <f t="shared" si="71"/>
        <v>-1</v>
      </c>
      <c r="X66" s="42">
        <f t="shared" si="71"/>
        <v>-1</v>
      </c>
      <c r="Y66" s="42">
        <f t="shared" si="71"/>
        <v>-1</v>
      </c>
      <c r="Z66" s="42">
        <f t="shared" si="71"/>
        <v>-1</v>
      </c>
      <c r="AA66" s="42">
        <f t="shared" si="71"/>
        <v>-1</v>
      </c>
      <c r="AB66" s="42">
        <f t="shared" si="71"/>
        <v>-1</v>
      </c>
      <c r="AC66" s="42">
        <f t="shared" si="71"/>
        <v>-1</v>
      </c>
      <c r="AD66" s="42">
        <f t="shared" si="71"/>
        <v>-1</v>
      </c>
      <c r="AE66" s="42">
        <f t="shared" si="71"/>
        <v>-1</v>
      </c>
      <c r="AF66" s="42">
        <f t="shared" si="71"/>
        <v>-1</v>
      </c>
      <c r="AG66" s="42">
        <f t="shared" si="71"/>
        <v>-1</v>
      </c>
      <c r="AH66" s="42">
        <f t="shared" si="71"/>
        <v>-1</v>
      </c>
      <c r="AI66" s="42">
        <f t="shared" si="71"/>
        <v>-1</v>
      </c>
      <c r="AJ66" s="42">
        <f t="shared" si="71"/>
        <v>-1</v>
      </c>
      <c r="AK66" s="42">
        <f t="shared" si="71"/>
        <v>-1</v>
      </c>
      <c r="AL66" s="42">
        <f t="shared" si="71"/>
        <v>-1</v>
      </c>
      <c r="AM66" s="42">
        <f t="shared" si="71"/>
        <v>-1</v>
      </c>
      <c r="AN66" s="42">
        <f t="shared" si="71"/>
        <v>-1</v>
      </c>
      <c r="AO66" s="42">
        <f t="shared" si="71"/>
        <v>-1</v>
      </c>
      <c r="AP66" s="42">
        <f t="shared" si="71"/>
        <v>-1</v>
      </c>
      <c r="AQ66" s="42">
        <f t="shared" si="71"/>
        <v>-1</v>
      </c>
      <c r="AR66" s="42">
        <f t="shared" si="71"/>
        <v>-1</v>
      </c>
      <c r="AS66" s="42">
        <f t="shared" si="71"/>
        <v>-1</v>
      </c>
      <c r="AT66" s="42">
        <f t="shared" si="71"/>
        <v>-1</v>
      </c>
      <c r="AU66" s="42">
        <f t="shared" si="71"/>
        <v>-1</v>
      </c>
      <c r="AV66" s="42">
        <f t="shared" si="71"/>
        <v>-1</v>
      </c>
      <c r="AW66" s="42">
        <f t="shared" si="71"/>
        <v>-1</v>
      </c>
      <c r="AX66" s="42">
        <f t="shared" si="71"/>
        <v>-1</v>
      </c>
      <c r="AY66" s="42">
        <f t="shared" si="71"/>
        <v>-1</v>
      </c>
      <c r="AZ66" s="42">
        <f t="shared" si="71"/>
        <v>-1</v>
      </c>
      <c r="BA66" s="42">
        <f t="shared" si="71"/>
        <v>-1</v>
      </c>
      <c r="BB66" s="42">
        <f t="shared" si="71"/>
        <v>-1</v>
      </c>
      <c r="BC66" s="42">
        <f t="shared" si="71"/>
        <v>-1</v>
      </c>
      <c r="BD66" s="42">
        <f t="shared" si="71"/>
        <v>-1</v>
      </c>
      <c r="BE66" s="42">
        <f t="shared" si="71"/>
        <v>-1</v>
      </c>
    </row>
    <row r="67" ht="15.75" hidden="1" customHeight="1">
      <c r="A67" s="46" t="s">
        <v>119</v>
      </c>
      <c r="B67" s="46" t="s">
        <v>120</v>
      </c>
      <c r="C67" s="37" t="s">
        <v>22</v>
      </c>
      <c r="D67" s="47">
        <v>1.0</v>
      </c>
      <c r="E67" s="48">
        <f>F66+1</f>
        <v>44211</v>
      </c>
      <c r="F67" s="48">
        <v>44211.0</v>
      </c>
      <c r="G67" s="49"/>
      <c r="H67" s="50"/>
      <c r="I67" s="42">
        <f t="shared" ref="I67:BE67" si="72">IF(AND($E67&lt;=I$11,ROUNDDOWN(($F67-$E67+1)*$D67,0)+$E67-1&gt;=I$11),1,IF(AND($F67&gt;=I$11,$E67&lt;I$11),0,-1))</f>
        <v>-1</v>
      </c>
      <c r="J67" s="42">
        <f t="shared" si="72"/>
        <v>-1</v>
      </c>
      <c r="K67" s="42">
        <f t="shared" si="72"/>
        <v>-1</v>
      </c>
      <c r="L67" s="42">
        <f t="shared" si="72"/>
        <v>-1</v>
      </c>
      <c r="M67" s="42">
        <f t="shared" si="72"/>
        <v>-1</v>
      </c>
      <c r="N67" s="42">
        <f t="shared" si="72"/>
        <v>-1</v>
      </c>
      <c r="O67" s="42">
        <f t="shared" si="72"/>
        <v>-1</v>
      </c>
      <c r="P67" s="42">
        <f t="shared" si="72"/>
        <v>-1</v>
      </c>
      <c r="Q67" s="42">
        <f t="shared" si="72"/>
        <v>-1</v>
      </c>
      <c r="R67" s="42">
        <f t="shared" si="72"/>
        <v>-1</v>
      </c>
      <c r="S67" s="42">
        <f t="shared" si="72"/>
        <v>-1</v>
      </c>
      <c r="T67" s="42">
        <f t="shared" si="72"/>
        <v>-1</v>
      </c>
      <c r="U67" s="42">
        <f t="shared" si="72"/>
        <v>-1</v>
      </c>
      <c r="V67" s="42">
        <f t="shared" si="72"/>
        <v>-1</v>
      </c>
      <c r="W67" s="42">
        <f t="shared" si="72"/>
        <v>-1</v>
      </c>
      <c r="X67" s="42">
        <f t="shared" si="72"/>
        <v>-1</v>
      </c>
      <c r="Y67" s="42">
        <f t="shared" si="72"/>
        <v>-1</v>
      </c>
      <c r="Z67" s="42">
        <f t="shared" si="72"/>
        <v>-1</v>
      </c>
      <c r="AA67" s="42">
        <f t="shared" si="72"/>
        <v>-1</v>
      </c>
      <c r="AB67" s="42">
        <f t="shared" si="72"/>
        <v>-1</v>
      </c>
      <c r="AC67" s="42">
        <f t="shared" si="72"/>
        <v>-1</v>
      </c>
      <c r="AD67" s="42">
        <f t="shared" si="72"/>
        <v>-1</v>
      </c>
      <c r="AE67" s="42">
        <f t="shared" si="72"/>
        <v>-1</v>
      </c>
      <c r="AF67" s="42">
        <f t="shared" si="72"/>
        <v>-1</v>
      </c>
      <c r="AG67" s="42">
        <f t="shared" si="72"/>
        <v>-1</v>
      </c>
      <c r="AH67" s="42">
        <f t="shared" si="72"/>
        <v>-1</v>
      </c>
      <c r="AI67" s="42">
        <f t="shared" si="72"/>
        <v>-1</v>
      </c>
      <c r="AJ67" s="42">
        <f t="shared" si="72"/>
        <v>-1</v>
      </c>
      <c r="AK67" s="42">
        <f t="shared" si="72"/>
        <v>-1</v>
      </c>
      <c r="AL67" s="42">
        <f t="shared" si="72"/>
        <v>-1</v>
      </c>
      <c r="AM67" s="42">
        <f t="shared" si="72"/>
        <v>-1</v>
      </c>
      <c r="AN67" s="42">
        <f t="shared" si="72"/>
        <v>-1</v>
      </c>
      <c r="AO67" s="42">
        <f t="shared" si="72"/>
        <v>-1</v>
      </c>
      <c r="AP67" s="42">
        <f t="shared" si="72"/>
        <v>-1</v>
      </c>
      <c r="AQ67" s="42">
        <f t="shared" si="72"/>
        <v>-1</v>
      </c>
      <c r="AR67" s="42">
        <f t="shared" si="72"/>
        <v>-1</v>
      </c>
      <c r="AS67" s="42">
        <f t="shared" si="72"/>
        <v>-1</v>
      </c>
      <c r="AT67" s="42">
        <f t="shared" si="72"/>
        <v>-1</v>
      </c>
      <c r="AU67" s="42">
        <f t="shared" si="72"/>
        <v>-1</v>
      </c>
      <c r="AV67" s="42">
        <f t="shared" si="72"/>
        <v>-1</v>
      </c>
      <c r="AW67" s="42">
        <f t="shared" si="72"/>
        <v>-1</v>
      </c>
      <c r="AX67" s="42">
        <f t="shared" si="72"/>
        <v>-1</v>
      </c>
      <c r="AY67" s="42">
        <f t="shared" si="72"/>
        <v>-1</v>
      </c>
      <c r="AZ67" s="42">
        <f t="shared" si="72"/>
        <v>-1</v>
      </c>
      <c r="BA67" s="42">
        <f t="shared" si="72"/>
        <v>-1</v>
      </c>
      <c r="BB67" s="42">
        <f t="shared" si="72"/>
        <v>-1</v>
      </c>
      <c r="BC67" s="42">
        <f t="shared" si="72"/>
        <v>-1</v>
      </c>
      <c r="BD67" s="42">
        <f t="shared" si="72"/>
        <v>-1</v>
      </c>
      <c r="BE67" s="42">
        <f t="shared" si="72"/>
        <v>-1</v>
      </c>
    </row>
    <row r="68" ht="30.0" customHeight="1">
      <c r="A68" s="52">
        <v>2.0</v>
      </c>
      <c r="B68" s="52" t="s">
        <v>121</v>
      </c>
      <c r="C68" s="37" t="s">
        <v>22</v>
      </c>
      <c r="D68" s="53">
        <v>1.0</v>
      </c>
      <c r="E68" s="54">
        <v>44897.0</v>
      </c>
      <c r="F68" s="54">
        <v>44916.0</v>
      </c>
      <c r="G68" s="49"/>
      <c r="H68" s="50">
        <f t="shared" ref="H68:H86" si="74">IF(OR(ISBLANK(E68),ISBLANK(F68)),"",F68-E68+1)</f>
        <v>20</v>
      </c>
      <c r="I68" s="42">
        <f t="shared" ref="I68:BE68" si="73">IF(AND($E68&lt;=I$11,ROUNDDOWN(($F68-$E68+1)*$D68,0)+$E68-1&gt;=I$11),1,IF(AND($F68&gt;=I$11,$E68&lt;I$11),0,-1))</f>
        <v>-1</v>
      </c>
      <c r="J68" s="55">
        <f t="shared" si="73"/>
        <v>1</v>
      </c>
      <c r="K68" s="55">
        <f t="shared" si="73"/>
        <v>1</v>
      </c>
      <c r="L68" s="55">
        <f t="shared" si="73"/>
        <v>1</v>
      </c>
      <c r="M68" s="55">
        <f t="shared" si="73"/>
        <v>1</v>
      </c>
      <c r="N68" s="55">
        <f t="shared" si="73"/>
        <v>1</v>
      </c>
      <c r="O68" s="55">
        <f t="shared" si="73"/>
        <v>1</v>
      </c>
      <c r="P68" s="55">
        <f t="shared" si="73"/>
        <v>1</v>
      </c>
      <c r="Q68" s="55">
        <f t="shared" si="73"/>
        <v>1</v>
      </c>
      <c r="R68" s="55">
        <f t="shared" si="73"/>
        <v>1</v>
      </c>
      <c r="S68" s="55">
        <f t="shared" si="73"/>
        <v>1</v>
      </c>
      <c r="T68" s="55">
        <f t="shared" si="73"/>
        <v>1</v>
      </c>
      <c r="U68" s="55">
        <f t="shared" si="73"/>
        <v>1</v>
      </c>
      <c r="V68" s="55">
        <f t="shared" si="73"/>
        <v>1</v>
      </c>
      <c r="W68" s="55">
        <f t="shared" si="73"/>
        <v>1</v>
      </c>
      <c r="X68" s="55">
        <f t="shared" si="73"/>
        <v>1</v>
      </c>
      <c r="Y68" s="55">
        <f t="shared" si="73"/>
        <v>1</v>
      </c>
      <c r="Z68" s="55">
        <f t="shared" si="73"/>
        <v>1</v>
      </c>
      <c r="AA68" s="55">
        <f t="shared" si="73"/>
        <v>1</v>
      </c>
      <c r="AB68" s="55">
        <f t="shared" si="73"/>
        <v>1</v>
      </c>
      <c r="AC68" s="55">
        <f t="shared" si="73"/>
        <v>1</v>
      </c>
      <c r="AD68" s="55">
        <f t="shared" si="73"/>
        <v>-1</v>
      </c>
      <c r="AE68" s="55">
        <f t="shared" si="73"/>
        <v>-1</v>
      </c>
      <c r="AF68" s="55">
        <f t="shared" si="73"/>
        <v>-1</v>
      </c>
      <c r="AG68" s="55">
        <f t="shared" si="73"/>
        <v>-1</v>
      </c>
      <c r="AH68" s="55">
        <f t="shared" si="73"/>
        <v>-1</v>
      </c>
      <c r="AI68" s="42">
        <f t="shared" si="73"/>
        <v>-1</v>
      </c>
      <c r="AJ68" s="42">
        <f t="shared" si="73"/>
        <v>-1</v>
      </c>
      <c r="AK68" s="42">
        <f t="shared" si="73"/>
        <v>-1</v>
      </c>
      <c r="AL68" s="42">
        <f t="shared" si="73"/>
        <v>-1</v>
      </c>
      <c r="AM68" s="42">
        <f t="shared" si="73"/>
        <v>-1</v>
      </c>
      <c r="AN68" s="42">
        <f t="shared" si="73"/>
        <v>-1</v>
      </c>
      <c r="AO68" s="42">
        <f t="shared" si="73"/>
        <v>-1</v>
      </c>
      <c r="AP68" s="42">
        <f t="shared" si="73"/>
        <v>-1</v>
      </c>
      <c r="AQ68" s="42">
        <f t="shared" si="73"/>
        <v>-1</v>
      </c>
      <c r="AR68" s="42">
        <f t="shared" si="73"/>
        <v>-1</v>
      </c>
      <c r="AS68" s="42">
        <f t="shared" si="73"/>
        <v>-1</v>
      </c>
      <c r="AT68" s="42">
        <f t="shared" si="73"/>
        <v>-1</v>
      </c>
      <c r="AU68" s="42">
        <f t="shared" si="73"/>
        <v>-1</v>
      </c>
      <c r="AV68" s="42">
        <f t="shared" si="73"/>
        <v>-1</v>
      </c>
      <c r="AW68" s="42">
        <f t="shared" si="73"/>
        <v>-1</v>
      </c>
      <c r="AX68" s="42">
        <f t="shared" si="73"/>
        <v>-1</v>
      </c>
      <c r="AY68" s="42">
        <f t="shared" si="73"/>
        <v>-1</v>
      </c>
      <c r="AZ68" s="42">
        <f t="shared" si="73"/>
        <v>-1</v>
      </c>
      <c r="BA68" s="42">
        <f t="shared" si="73"/>
        <v>-1</v>
      </c>
      <c r="BB68" s="42">
        <f t="shared" si="73"/>
        <v>-1</v>
      </c>
      <c r="BC68" s="42">
        <f t="shared" si="73"/>
        <v>-1</v>
      </c>
      <c r="BD68" s="42">
        <f t="shared" si="73"/>
        <v>-1</v>
      </c>
      <c r="BE68" s="42">
        <f t="shared" si="73"/>
        <v>-1</v>
      </c>
    </row>
    <row r="69" ht="30.0" customHeight="1">
      <c r="A69" s="56">
        <v>2.1</v>
      </c>
      <c r="B69" s="57" t="s">
        <v>122</v>
      </c>
      <c r="C69" s="37" t="s">
        <v>22</v>
      </c>
      <c r="D69" s="58">
        <v>1.0</v>
      </c>
      <c r="E69" s="59">
        <v>44897.0</v>
      </c>
      <c r="F69" s="59">
        <v>44903.0</v>
      </c>
      <c r="G69" s="49"/>
      <c r="H69" s="50">
        <f t="shared" si="74"/>
        <v>7</v>
      </c>
      <c r="I69" s="42">
        <f t="shared" ref="I69:BE69" si="75">IF(AND($E69&lt;=I$11,ROUNDDOWN(($F69-$E69+1)*$D69,0)+$E69-1&gt;=I$11),1,IF(AND($F69&gt;=I$11,$E69&lt;I$11),0,-1))</f>
        <v>-1</v>
      </c>
      <c r="J69" s="55">
        <f t="shared" si="75"/>
        <v>1</v>
      </c>
      <c r="K69" s="42">
        <f t="shared" si="75"/>
        <v>1</v>
      </c>
      <c r="L69" s="42">
        <f t="shared" si="75"/>
        <v>1</v>
      </c>
      <c r="M69" s="42">
        <f t="shared" si="75"/>
        <v>1</v>
      </c>
      <c r="N69" s="42">
        <f t="shared" si="75"/>
        <v>1</v>
      </c>
      <c r="O69" s="42">
        <f t="shared" si="75"/>
        <v>1</v>
      </c>
      <c r="P69" s="42">
        <f t="shared" si="75"/>
        <v>1</v>
      </c>
      <c r="Q69" s="42">
        <f t="shared" si="75"/>
        <v>-1</v>
      </c>
      <c r="R69" s="42">
        <f t="shared" si="75"/>
        <v>-1</v>
      </c>
      <c r="S69" s="42">
        <f t="shared" si="75"/>
        <v>-1</v>
      </c>
      <c r="T69" s="42">
        <f t="shared" si="75"/>
        <v>-1</v>
      </c>
      <c r="U69" s="42">
        <f t="shared" si="75"/>
        <v>-1</v>
      </c>
      <c r="V69" s="42">
        <f t="shared" si="75"/>
        <v>-1</v>
      </c>
      <c r="W69" s="42">
        <f t="shared" si="75"/>
        <v>-1</v>
      </c>
      <c r="X69" s="42">
        <f t="shared" si="75"/>
        <v>-1</v>
      </c>
      <c r="Y69" s="42">
        <f t="shared" si="75"/>
        <v>-1</v>
      </c>
      <c r="Z69" s="42">
        <f t="shared" si="75"/>
        <v>-1</v>
      </c>
      <c r="AA69" s="42">
        <f t="shared" si="75"/>
        <v>-1</v>
      </c>
      <c r="AB69" s="42">
        <f t="shared" si="75"/>
        <v>-1</v>
      </c>
      <c r="AC69" s="42">
        <f t="shared" si="75"/>
        <v>-1</v>
      </c>
      <c r="AD69" s="42">
        <f t="shared" si="75"/>
        <v>-1</v>
      </c>
      <c r="AE69" s="42">
        <f t="shared" si="75"/>
        <v>-1</v>
      </c>
      <c r="AF69" s="42">
        <f t="shared" si="75"/>
        <v>-1</v>
      </c>
      <c r="AG69" s="42">
        <f t="shared" si="75"/>
        <v>-1</v>
      </c>
      <c r="AH69" s="42">
        <f t="shared" si="75"/>
        <v>-1</v>
      </c>
      <c r="AI69" s="42">
        <f t="shared" si="75"/>
        <v>-1</v>
      </c>
      <c r="AJ69" s="42">
        <f t="shared" si="75"/>
        <v>-1</v>
      </c>
      <c r="AK69" s="42">
        <f t="shared" si="75"/>
        <v>-1</v>
      </c>
      <c r="AL69" s="42">
        <f t="shared" si="75"/>
        <v>-1</v>
      </c>
      <c r="AM69" s="42">
        <f t="shared" si="75"/>
        <v>-1</v>
      </c>
      <c r="AN69" s="42">
        <f t="shared" si="75"/>
        <v>-1</v>
      </c>
      <c r="AO69" s="42">
        <f t="shared" si="75"/>
        <v>-1</v>
      </c>
      <c r="AP69" s="42">
        <f t="shared" si="75"/>
        <v>-1</v>
      </c>
      <c r="AQ69" s="42">
        <f t="shared" si="75"/>
        <v>-1</v>
      </c>
      <c r="AR69" s="42">
        <f t="shared" si="75"/>
        <v>-1</v>
      </c>
      <c r="AS69" s="42">
        <f t="shared" si="75"/>
        <v>-1</v>
      </c>
      <c r="AT69" s="42">
        <f t="shared" si="75"/>
        <v>-1</v>
      </c>
      <c r="AU69" s="42">
        <f t="shared" si="75"/>
        <v>-1</v>
      </c>
      <c r="AV69" s="42">
        <f t="shared" si="75"/>
        <v>-1</v>
      </c>
      <c r="AW69" s="42">
        <f t="shared" si="75"/>
        <v>-1</v>
      </c>
      <c r="AX69" s="42">
        <f t="shared" si="75"/>
        <v>-1</v>
      </c>
      <c r="AY69" s="42">
        <f t="shared" si="75"/>
        <v>-1</v>
      </c>
      <c r="AZ69" s="42">
        <f t="shared" si="75"/>
        <v>-1</v>
      </c>
      <c r="BA69" s="42">
        <f t="shared" si="75"/>
        <v>-1</v>
      </c>
      <c r="BB69" s="42">
        <f t="shared" si="75"/>
        <v>-1</v>
      </c>
      <c r="BC69" s="42">
        <f t="shared" si="75"/>
        <v>-1</v>
      </c>
      <c r="BD69" s="42">
        <f t="shared" si="75"/>
        <v>-1</v>
      </c>
      <c r="BE69" s="42">
        <f t="shared" si="75"/>
        <v>-1</v>
      </c>
    </row>
    <row r="70" ht="30.0" customHeight="1">
      <c r="A70" s="56"/>
      <c r="B70" s="57" t="s">
        <v>123</v>
      </c>
      <c r="C70" s="37" t="s">
        <v>22</v>
      </c>
      <c r="D70" s="58">
        <v>1.0</v>
      </c>
      <c r="E70" s="59">
        <v>44904.0</v>
      </c>
      <c r="F70" s="59">
        <v>44910.0</v>
      </c>
      <c r="G70" s="49"/>
      <c r="H70" s="50">
        <f t="shared" si="74"/>
        <v>7</v>
      </c>
      <c r="I70" s="42">
        <f t="shared" ref="I70:BE70" si="76">IF(AND($E70&lt;=I$11,ROUNDDOWN(($F70-$E70+1)*$D70,0)+$E70-1&gt;=I$11),1,IF(AND($F70&gt;=I$11,$E70&lt;I$11),0,-1))</f>
        <v>-1</v>
      </c>
      <c r="J70" s="42">
        <f t="shared" si="76"/>
        <v>-1</v>
      </c>
      <c r="K70" s="42">
        <f t="shared" si="76"/>
        <v>-1</v>
      </c>
      <c r="L70" s="42">
        <f t="shared" si="76"/>
        <v>-1</v>
      </c>
      <c r="M70" s="42">
        <f t="shared" si="76"/>
        <v>-1</v>
      </c>
      <c r="N70" s="42">
        <f t="shared" si="76"/>
        <v>-1</v>
      </c>
      <c r="O70" s="42">
        <f t="shared" si="76"/>
        <v>-1</v>
      </c>
      <c r="P70" s="42">
        <f t="shared" si="76"/>
        <v>-1</v>
      </c>
      <c r="Q70" s="42">
        <f t="shared" si="76"/>
        <v>1</v>
      </c>
      <c r="R70" s="42">
        <f t="shared" si="76"/>
        <v>1</v>
      </c>
      <c r="S70" s="42">
        <f t="shared" si="76"/>
        <v>1</v>
      </c>
      <c r="T70" s="42">
        <f t="shared" si="76"/>
        <v>1</v>
      </c>
      <c r="U70" s="42">
        <f t="shared" si="76"/>
        <v>1</v>
      </c>
      <c r="V70" s="42">
        <f t="shared" si="76"/>
        <v>1</v>
      </c>
      <c r="W70" s="42">
        <f t="shared" si="76"/>
        <v>1</v>
      </c>
      <c r="X70" s="42">
        <f t="shared" si="76"/>
        <v>-1</v>
      </c>
      <c r="Y70" s="42">
        <f t="shared" si="76"/>
        <v>-1</v>
      </c>
      <c r="Z70" s="42">
        <f t="shared" si="76"/>
        <v>-1</v>
      </c>
      <c r="AA70" s="42">
        <f t="shared" si="76"/>
        <v>-1</v>
      </c>
      <c r="AB70" s="42">
        <f t="shared" si="76"/>
        <v>-1</v>
      </c>
      <c r="AC70" s="42">
        <f t="shared" si="76"/>
        <v>-1</v>
      </c>
      <c r="AD70" s="42">
        <f t="shared" si="76"/>
        <v>-1</v>
      </c>
      <c r="AE70" s="42">
        <f t="shared" si="76"/>
        <v>-1</v>
      </c>
      <c r="AF70" s="42">
        <f t="shared" si="76"/>
        <v>-1</v>
      </c>
      <c r="AG70" s="42">
        <f t="shared" si="76"/>
        <v>-1</v>
      </c>
      <c r="AH70" s="42">
        <f t="shared" si="76"/>
        <v>-1</v>
      </c>
      <c r="AI70" s="42">
        <f t="shared" si="76"/>
        <v>-1</v>
      </c>
      <c r="AJ70" s="42">
        <f t="shared" si="76"/>
        <v>-1</v>
      </c>
      <c r="AK70" s="42">
        <f t="shared" si="76"/>
        <v>-1</v>
      </c>
      <c r="AL70" s="42">
        <f t="shared" si="76"/>
        <v>-1</v>
      </c>
      <c r="AM70" s="42">
        <f t="shared" si="76"/>
        <v>-1</v>
      </c>
      <c r="AN70" s="42">
        <f t="shared" si="76"/>
        <v>-1</v>
      </c>
      <c r="AO70" s="42">
        <f t="shared" si="76"/>
        <v>-1</v>
      </c>
      <c r="AP70" s="42">
        <f t="shared" si="76"/>
        <v>-1</v>
      </c>
      <c r="AQ70" s="42">
        <f t="shared" si="76"/>
        <v>-1</v>
      </c>
      <c r="AR70" s="42">
        <f t="shared" si="76"/>
        <v>-1</v>
      </c>
      <c r="AS70" s="42">
        <f t="shared" si="76"/>
        <v>-1</v>
      </c>
      <c r="AT70" s="42">
        <f t="shared" si="76"/>
        <v>-1</v>
      </c>
      <c r="AU70" s="42">
        <f t="shared" si="76"/>
        <v>-1</v>
      </c>
      <c r="AV70" s="42">
        <f t="shared" si="76"/>
        <v>-1</v>
      </c>
      <c r="AW70" s="42">
        <f t="shared" si="76"/>
        <v>-1</v>
      </c>
      <c r="AX70" s="42">
        <f t="shared" si="76"/>
        <v>-1</v>
      </c>
      <c r="AY70" s="42">
        <f t="shared" si="76"/>
        <v>-1</v>
      </c>
      <c r="AZ70" s="42">
        <f t="shared" si="76"/>
        <v>-1</v>
      </c>
      <c r="BA70" s="42">
        <f t="shared" si="76"/>
        <v>-1</v>
      </c>
      <c r="BB70" s="42">
        <f t="shared" si="76"/>
        <v>-1</v>
      </c>
      <c r="BC70" s="42">
        <f t="shared" si="76"/>
        <v>-1</v>
      </c>
      <c r="BD70" s="42">
        <f t="shared" si="76"/>
        <v>-1</v>
      </c>
      <c r="BE70" s="42">
        <f t="shared" si="76"/>
        <v>-1</v>
      </c>
    </row>
    <row r="71" ht="30.0" customHeight="1">
      <c r="A71" s="56"/>
      <c r="B71" s="57" t="s">
        <v>124</v>
      </c>
      <c r="C71" s="37" t="s">
        <v>22</v>
      </c>
      <c r="D71" s="58">
        <v>1.0</v>
      </c>
      <c r="E71" s="59">
        <v>44911.0</v>
      </c>
      <c r="F71" s="59">
        <v>44916.0</v>
      </c>
      <c r="G71" s="49"/>
      <c r="H71" s="50">
        <f t="shared" si="74"/>
        <v>6</v>
      </c>
      <c r="I71" s="42">
        <f t="shared" ref="I71:BE71" si="77">IF(AND($E71&lt;=I$11,ROUNDDOWN(($F71-$E71+1)*$D71,0)+$E71-1&gt;=I$11),1,IF(AND($F71&gt;=I$11,$E71&lt;I$11),0,-1))</f>
        <v>-1</v>
      </c>
      <c r="J71" s="42">
        <f t="shared" si="77"/>
        <v>-1</v>
      </c>
      <c r="K71" s="42">
        <f t="shared" si="77"/>
        <v>-1</v>
      </c>
      <c r="L71" s="42">
        <f t="shared" si="77"/>
        <v>-1</v>
      </c>
      <c r="M71" s="42">
        <f t="shared" si="77"/>
        <v>-1</v>
      </c>
      <c r="N71" s="42">
        <f t="shared" si="77"/>
        <v>-1</v>
      </c>
      <c r="O71" s="42">
        <f t="shared" si="77"/>
        <v>-1</v>
      </c>
      <c r="P71" s="42">
        <f t="shared" si="77"/>
        <v>-1</v>
      </c>
      <c r="Q71" s="42">
        <f t="shared" si="77"/>
        <v>-1</v>
      </c>
      <c r="R71" s="42">
        <f t="shared" si="77"/>
        <v>-1</v>
      </c>
      <c r="S71" s="42">
        <f t="shared" si="77"/>
        <v>-1</v>
      </c>
      <c r="T71" s="42">
        <f t="shared" si="77"/>
        <v>-1</v>
      </c>
      <c r="U71" s="42">
        <f t="shared" si="77"/>
        <v>-1</v>
      </c>
      <c r="V71" s="42">
        <f t="shared" si="77"/>
        <v>-1</v>
      </c>
      <c r="W71" s="42">
        <f t="shared" si="77"/>
        <v>-1</v>
      </c>
      <c r="X71" s="42">
        <f t="shared" si="77"/>
        <v>1</v>
      </c>
      <c r="Y71" s="42">
        <f t="shared" si="77"/>
        <v>1</v>
      </c>
      <c r="Z71" s="42">
        <f t="shared" si="77"/>
        <v>1</v>
      </c>
      <c r="AA71" s="42">
        <f t="shared" si="77"/>
        <v>1</v>
      </c>
      <c r="AB71" s="42">
        <f t="shared" si="77"/>
        <v>1</v>
      </c>
      <c r="AC71" s="42">
        <f t="shared" si="77"/>
        <v>1</v>
      </c>
      <c r="AD71" s="42">
        <f t="shared" si="77"/>
        <v>-1</v>
      </c>
      <c r="AE71" s="42">
        <f t="shared" si="77"/>
        <v>-1</v>
      </c>
      <c r="AF71" s="42">
        <f t="shared" si="77"/>
        <v>-1</v>
      </c>
      <c r="AG71" s="42">
        <f t="shared" si="77"/>
        <v>-1</v>
      </c>
      <c r="AH71" s="42">
        <f t="shared" si="77"/>
        <v>-1</v>
      </c>
      <c r="AI71" s="42">
        <f t="shared" si="77"/>
        <v>-1</v>
      </c>
      <c r="AJ71" s="42">
        <f t="shared" si="77"/>
        <v>-1</v>
      </c>
      <c r="AK71" s="42">
        <f t="shared" si="77"/>
        <v>-1</v>
      </c>
      <c r="AL71" s="42">
        <f t="shared" si="77"/>
        <v>-1</v>
      </c>
      <c r="AM71" s="42">
        <f t="shared" si="77"/>
        <v>-1</v>
      </c>
      <c r="AN71" s="42">
        <f t="shared" si="77"/>
        <v>-1</v>
      </c>
      <c r="AO71" s="42">
        <f t="shared" si="77"/>
        <v>-1</v>
      </c>
      <c r="AP71" s="42">
        <f t="shared" si="77"/>
        <v>-1</v>
      </c>
      <c r="AQ71" s="42">
        <f t="shared" si="77"/>
        <v>-1</v>
      </c>
      <c r="AR71" s="42">
        <f t="shared" si="77"/>
        <v>-1</v>
      </c>
      <c r="AS71" s="42">
        <f t="shared" si="77"/>
        <v>-1</v>
      </c>
      <c r="AT71" s="42">
        <f t="shared" si="77"/>
        <v>-1</v>
      </c>
      <c r="AU71" s="42">
        <f t="shared" si="77"/>
        <v>-1</v>
      </c>
      <c r="AV71" s="42">
        <f t="shared" si="77"/>
        <v>-1</v>
      </c>
      <c r="AW71" s="42">
        <f t="shared" si="77"/>
        <v>-1</v>
      </c>
      <c r="AX71" s="42">
        <f t="shared" si="77"/>
        <v>-1</v>
      </c>
      <c r="AY71" s="42">
        <f t="shared" si="77"/>
        <v>-1</v>
      </c>
      <c r="AZ71" s="42">
        <f t="shared" si="77"/>
        <v>-1</v>
      </c>
      <c r="BA71" s="42">
        <f t="shared" si="77"/>
        <v>-1</v>
      </c>
      <c r="BB71" s="42">
        <f t="shared" si="77"/>
        <v>-1</v>
      </c>
      <c r="BC71" s="42">
        <f t="shared" si="77"/>
        <v>-1</v>
      </c>
      <c r="BD71" s="42">
        <f t="shared" si="77"/>
        <v>-1</v>
      </c>
      <c r="BE71" s="42">
        <f t="shared" si="77"/>
        <v>-1</v>
      </c>
    </row>
    <row r="72" ht="30.0" customHeight="1">
      <c r="A72" s="60">
        <v>3.0</v>
      </c>
      <c r="B72" s="60" t="s">
        <v>125</v>
      </c>
      <c r="C72" s="37" t="s">
        <v>22</v>
      </c>
      <c r="D72" s="58">
        <v>1.0</v>
      </c>
      <c r="E72" s="61">
        <v>44917.0</v>
      </c>
      <c r="F72" s="61">
        <v>44932.0</v>
      </c>
      <c r="G72" s="49"/>
      <c r="H72" s="50">
        <f t="shared" si="74"/>
        <v>16</v>
      </c>
      <c r="I72" s="42">
        <f t="shared" ref="I72:BE72" si="78">IF(AND($E72&lt;=I$11,ROUNDDOWN(($F72-$E72+1)*$D72,0)+$E72-1&gt;=I$11),1,IF(AND($F72&gt;=I$11,$E72&lt;I$11),0,-1))</f>
        <v>-1</v>
      </c>
      <c r="J72" s="42">
        <f t="shared" si="78"/>
        <v>-1</v>
      </c>
      <c r="K72" s="42">
        <f t="shared" si="78"/>
        <v>-1</v>
      </c>
      <c r="L72" s="42">
        <f t="shared" si="78"/>
        <v>-1</v>
      </c>
      <c r="M72" s="42">
        <f t="shared" si="78"/>
        <v>-1</v>
      </c>
      <c r="N72" s="42">
        <f t="shared" si="78"/>
        <v>-1</v>
      </c>
      <c r="O72" s="42">
        <f t="shared" si="78"/>
        <v>-1</v>
      </c>
      <c r="P72" s="42">
        <f t="shared" si="78"/>
        <v>-1</v>
      </c>
      <c r="Q72" s="42">
        <f t="shared" si="78"/>
        <v>-1</v>
      </c>
      <c r="R72" s="42">
        <f t="shared" si="78"/>
        <v>-1</v>
      </c>
      <c r="S72" s="42">
        <f t="shared" si="78"/>
        <v>-1</v>
      </c>
      <c r="T72" s="42">
        <f t="shared" si="78"/>
        <v>-1</v>
      </c>
      <c r="U72" s="42">
        <f t="shared" si="78"/>
        <v>-1</v>
      </c>
      <c r="V72" s="42">
        <f t="shared" si="78"/>
        <v>-1</v>
      </c>
      <c r="W72" s="42">
        <f t="shared" si="78"/>
        <v>-1</v>
      </c>
      <c r="X72" s="42">
        <f t="shared" si="78"/>
        <v>-1</v>
      </c>
      <c r="Y72" s="42">
        <f t="shared" si="78"/>
        <v>-1</v>
      </c>
      <c r="Z72" s="42">
        <f t="shared" si="78"/>
        <v>-1</v>
      </c>
      <c r="AA72" s="42">
        <f t="shared" si="78"/>
        <v>-1</v>
      </c>
      <c r="AB72" s="42">
        <f t="shared" si="78"/>
        <v>-1</v>
      </c>
      <c r="AC72" s="42">
        <f t="shared" si="78"/>
        <v>-1</v>
      </c>
      <c r="AD72" s="42">
        <f t="shared" si="78"/>
        <v>1</v>
      </c>
      <c r="AE72" s="42">
        <f t="shared" si="78"/>
        <v>1</v>
      </c>
      <c r="AF72" s="42">
        <f t="shared" si="78"/>
        <v>1</v>
      </c>
      <c r="AG72" s="42">
        <f t="shared" si="78"/>
        <v>1</v>
      </c>
      <c r="AH72" s="42">
        <f t="shared" si="78"/>
        <v>1</v>
      </c>
      <c r="AI72" s="42">
        <f t="shared" si="78"/>
        <v>1</v>
      </c>
      <c r="AJ72" s="42">
        <f t="shared" si="78"/>
        <v>1</v>
      </c>
      <c r="AK72" s="42">
        <f t="shared" si="78"/>
        <v>1</v>
      </c>
      <c r="AL72" s="42">
        <f t="shared" si="78"/>
        <v>1</v>
      </c>
      <c r="AM72" s="42">
        <f t="shared" si="78"/>
        <v>1</v>
      </c>
      <c r="AN72" s="42">
        <f t="shared" si="78"/>
        <v>1</v>
      </c>
      <c r="AO72" s="42">
        <f t="shared" si="78"/>
        <v>1</v>
      </c>
      <c r="AP72" s="42">
        <f t="shared" si="78"/>
        <v>1</v>
      </c>
      <c r="AQ72" s="42">
        <f t="shared" si="78"/>
        <v>1</v>
      </c>
      <c r="AR72" s="42">
        <f t="shared" si="78"/>
        <v>1</v>
      </c>
      <c r="AS72" s="42">
        <f t="shared" si="78"/>
        <v>1</v>
      </c>
      <c r="AT72" s="42">
        <f t="shared" si="78"/>
        <v>-1</v>
      </c>
      <c r="AU72" s="42">
        <f t="shared" si="78"/>
        <v>-1</v>
      </c>
      <c r="AV72" s="42">
        <f t="shared" si="78"/>
        <v>-1</v>
      </c>
      <c r="AW72" s="42">
        <f t="shared" si="78"/>
        <v>-1</v>
      </c>
      <c r="AX72" s="42">
        <f t="shared" si="78"/>
        <v>-1</v>
      </c>
      <c r="AY72" s="42">
        <f t="shared" si="78"/>
        <v>-1</v>
      </c>
      <c r="AZ72" s="42">
        <f t="shared" si="78"/>
        <v>-1</v>
      </c>
      <c r="BA72" s="42">
        <f t="shared" si="78"/>
        <v>-1</v>
      </c>
      <c r="BB72" s="42">
        <f t="shared" si="78"/>
        <v>-1</v>
      </c>
      <c r="BC72" s="42">
        <f t="shared" si="78"/>
        <v>-1</v>
      </c>
      <c r="BD72" s="42">
        <f t="shared" si="78"/>
        <v>-1</v>
      </c>
      <c r="BE72" s="42">
        <f t="shared" si="78"/>
        <v>-1</v>
      </c>
    </row>
    <row r="73" ht="30.0" customHeight="1">
      <c r="A73" s="62"/>
      <c r="B73" s="62" t="s">
        <v>126</v>
      </c>
      <c r="C73" s="37" t="s">
        <v>22</v>
      </c>
      <c r="D73" s="58">
        <v>1.0</v>
      </c>
      <c r="E73" s="63">
        <v>44917.0</v>
      </c>
      <c r="F73" s="63">
        <v>44920.0</v>
      </c>
      <c r="G73" s="49"/>
      <c r="H73" s="50">
        <f t="shared" si="74"/>
        <v>4</v>
      </c>
      <c r="I73" s="42">
        <f t="shared" ref="I73:BE73" si="79">IF(AND($E73&lt;=I$11,ROUNDDOWN(($F73-$E73+1)*$D73,0)+$E73-1&gt;=I$11),1,IF(AND($F73&gt;=I$11,$E73&lt;I$11),0,-1))</f>
        <v>-1</v>
      </c>
      <c r="J73" s="42">
        <f t="shared" si="79"/>
        <v>-1</v>
      </c>
      <c r="K73" s="42">
        <f t="shared" si="79"/>
        <v>-1</v>
      </c>
      <c r="L73" s="42">
        <f t="shared" si="79"/>
        <v>-1</v>
      </c>
      <c r="M73" s="42">
        <f t="shared" si="79"/>
        <v>-1</v>
      </c>
      <c r="N73" s="42">
        <f t="shared" si="79"/>
        <v>-1</v>
      </c>
      <c r="O73" s="42">
        <f t="shared" si="79"/>
        <v>-1</v>
      </c>
      <c r="P73" s="42">
        <f t="shared" si="79"/>
        <v>-1</v>
      </c>
      <c r="Q73" s="42">
        <f t="shared" si="79"/>
        <v>-1</v>
      </c>
      <c r="R73" s="42">
        <f t="shared" si="79"/>
        <v>-1</v>
      </c>
      <c r="S73" s="42">
        <f t="shared" si="79"/>
        <v>-1</v>
      </c>
      <c r="T73" s="42">
        <f t="shared" si="79"/>
        <v>-1</v>
      </c>
      <c r="U73" s="42">
        <f t="shared" si="79"/>
        <v>-1</v>
      </c>
      <c r="V73" s="42">
        <f t="shared" si="79"/>
        <v>-1</v>
      </c>
      <c r="W73" s="42">
        <f t="shared" si="79"/>
        <v>-1</v>
      </c>
      <c r="X73" s="42">
        <f t="shared" si="79"/>
        <v>-1</v>
      </c>
      <c r="Y73" s="42">
        <f t="shared" si="79"/>
        <v>-1</v>
      </c>
      <c r="Z73" s="42">
        <f t="shared" si="79"/>
        <v>-1</v>
      </c>
      <c r="AA73" s="42">
        <f t="shared" si="79"/>
        <v>-1</v>
      </c>
      <c r="AB73" s="42">
        <f t="shared" si="79"/>
        <v>-1</v>
      </c>
      <c r="AC73" s="42">
        <f t="shared" si="79"/>
        <v>-1</v>
      </c>
      <c r="AD73" s="42">
        <f t="shared" si="79"/>
        <v>1</v>
      </c>
      <c r="AE73" s="42">
        <f t="shared" si="79"/>
        <v>1</v>
      </c>
      <c r="AF73" s="42">
        <f t="shared" si="79"/>
        <v>1</v>
      </c>
      <c r="AG73" s="42">
        <f t="shared" si="79"/>
        <v>1</v>
      </c>
      <c r="AH73" s="42">
        <f t="shared" si="79"/>
        <v>-1</v>
      </c>
      <c r="AI73" s="42">
        <f t="shared" si="79"/>
        <v>-1</v>
      </c>
      <c r="AJ73" s="42">
        <f t="shared" si="79"/>
        <v>-1</v>
      </c>
      <c r="AK73" s="42">
        <f t="shared" si="79"/>
        <v>-1</v>
      </c>
      <c r="AL73" s="42">
        <f t="shared" si="79"/>
        <v>-1</v>
      </c>
      <c r="AM73" s="42">
        <f t="shared" si="79"/>
        <v>-1</v>
      </c>
      <c r="AN73" s="42">
        <f t="shared" si="79"/>
        <v>-1</v>
      </c>
      <c r="AO73" s="42">
        <f t="shared" si="79"/>
        <v>-1</v>
      </c>
      <c r="AP73" s="42">
        <f t="shared" si="79"/>
        <v>-1</v>
      </c>
      <c r="AQ73" s="42">
        <f t="shared" si="79"/>
        <v>-1</v>
      </c>
      <c r="AR73" s="42">
        <f t="shared" si="79"/>
        <v>-1</v>
      </c>
      <c r="AS73" s="42">
        <f t="shared" si="79"/>
        <v>-1</v>
      </c>
      <c r="AT73" s="42">
        <f t="shared" si="79"/>
        <v>-1</v>
      </c>
      <c r="AU73" s="42">
        <f t="shared" si="79"/>
        <v>-1</v>
      </c>
      <c r="AV73" s="42">
        <f t="shared" si="79"/>
        <v>-1</v>
      </c>
      <c r="AW73" s="42">
        <f t="shared" si="79"/>
        <v>-1</v>
      </c>
      <c r="AX73" s="42">
        <f t="shared" si="79"/>
        <v>-1</v>
      </c>
      <c r="AY73" s="42">
        <f t="shared" si="79"/>
        <v>-1</v>
      </c>
      <c r="AZ73" s="42">
        <f t="shared" si="79"/>
        <v>-1</v>
      </c>
      <c r="BA73" s="42">
        <f t="shared" si="79"/>
        <v>-1</v>
      </c>
      <c r="BB73" s="42">
        <f t="shared" si="79"/>
        <v>-1</v>
      </c>
      <c r="BC73" s="42">
        <f t="shared" si="79"/>
        <v>-1</v>
      </c>
      <c r="BD73" s="42">
        <f t="shared" si="79"/>
        <v>-1</v>
      </c>
      <c r="BE73" s="42">
        <f t="shared" si="79"/>
        <v>-1</v>
      </c>
    </row>
    <row r="74" ht="30.0" customHeight="1">
      <c r="A74" s="62"/>
      <c r="B74" s="62" t="s">
        <v>127</v>
      </c>
      <c r="C74" s="37" t="s">
        <v>22</v>
      </c>
      <c r="D74" s="58">
        <v>1.0</v>
      </c>
      <c r="E74" s="63">
        <v>44921.0</v>
      </c>
      <c r="F74" s="63">
        <v>44924.0</v>
      </c>
      <c r="G74" s="49"/>
      <c r="H74" s="50">
        <f t="shared" si="74"/>
        <v>4</v>
      </c>
      <c r="I74" s="42">
        <f t="shared" ref="I74:BE74" si="80">IF(AND($E74&lt;=I$11,ROUNDDOWN(($F74-$E74+1)*$D74,0)+$E74-1&gt;=I$11),1,IF(AND($F74&gt;=I$11,$E74&lt;I$11),0,-1))</f>
        <v>-1</v>
      </c>
      <c r="J74" s="42">
        <f t="shared" si="80"/>
        <v>-1</v>
      </c>
      <c r="K74" s="42">
        <f t="shared" si="80"/>
        <v>-1</v>
      </c>
      <c r="L74" s="42">
        <f t="shared" si="80"/>
        <v>-1</v>
      </c>
      <c r="M74" s="42">
        <f t="shared" si="80"/>
        <v>-1</v>
      </c>
      <c r="N74" s="42">
        <f t="shared" si="80"/>
        <v>-1</v>
      </c>
      <c r="O74" s="42">
        <f t="shared" si="80"/>
        <v>-1</v>
      </c>
      <c r="P74" s="42">
        <f t="shared" si="80"/>
        <v>-1</v>
      </c>
      <c r="Q74" s="42">
        <f t="shared" si="80"/>
        <v>-1</v>
      </c>
      <c r="R74" s="42">
        <f t="shared" si="80"/>
        <v>-1</v>
      </c>
      <c r="S74" s="42">
        <f t="shared" si="80"/>
        <v>-1</v>
      </c>
      <c r="T74" s="42">
        <f t="shared" si="80"/>
        <v>-1</v>
      </c>
      <c r="U74" s="42">
        <f t="shared" si="80"/>
        <v>-1</v>
      </c>
      <c r="V74" s="42">
        <f t="shared" si="80"/>
        <v>-1</v>
      </c>
      <c r="W74" s="42">
        <f t="shared" si="80"/>
        <v>-1</v>
      </c>
      <c r="X74" s="42">
        <f t="shared" si="80"/>
        <v>-1</v>
      </c>
      <c r="Y74" s="42">
        <f t="shared" si="80"/>
        <v>-1</v>
      </c>
      <c r="Z74" s="42">
        <f t="shared" si="80"/>
        <v>-1</v>
      </c>
      <c r="AA74" s="42">
        <f t="shared" si="80"/>
        <v>-1</v>
      </c>
      <c r="AB74" s="42">
        <f t="shared" si="80"/>
        <v>-1</v>
      </c>
      <c r="AC74" s="42">
        <f t="shared" si="80"/>
        <v>-1</v>
      </c>
      <c r="AD74" s="42">
        <f t="shared" si="80"/>
        <v>-1</v>
      </c>
      <c r="AE74" s="42">
        <f t="shared" si="80"/>
        <v>-1</v>
      </c>
      <c r="AF74" s="42">
        <f t="shared" si="80"/>
        <v>-1</v>
      </c>
      <c r="AG74" s="42">
        <f t="shared" si="80"/>
        <v>-1</v>
      </c>
      <c r="AH74" s="42">
        <f t="shared" si="80"/>
        <v>1</v>
      </c>
      <c r="AI74" s="42">
        <f t="shared" si="80"/>
        <v>1</v>
      </c>
      <c r="AJ74" s="42">
        <f t="shared" si="80"/>
        <v>1</v>
      </c>
      <c r="AK74" s="42">
        <f t="shared" si="80"/>
        <v>1</v>
      </c>
      <c r="AL74" s="42">
        <f t="shared" si="80"/>
        <v>-1</v>
      </c>
      <c r="AM74" s="42">
        <f t="shared" si="80"/>
        <v>-1</v>
      </c>
      <c r="AN74" s="42">
        <f t="shared" si="80"/>
        <v>-1</v>
      </c>
      <c r="AO74" s="42">
        <f t="shared" si="80"/>
        <v>-1</v>
      </c>
      <c r="AP74" s="42">
        <f t="shared" si="80"/>
        <v>-1</v>
      </c>
      <c r="AQ74" s="42">
        <f t="shared" si="80"/>
        <v>-1</v>
      </c>
      <c r="AR74" s="42">
        <f t="shared" si="80"/>
        <v>-1</v>
      </c>
      <c r="AS74" s="42">
        <f t="shared" si="80"/>
        <v>-1</v>
      </c>
      <c r="AT74" s="42">
        <f t="shared" si="80"/>
        <v>-1</v>
      </c>
      <c r="AU74" s="42">
        <f t="shared" si="80"/>
        <v>-1</v>
      </c>
      <c r="AV74" s="42">
        <f t="shared" si="80"/>
        <v>-1</v>
      </c>
      <c r="AW74" s="42">
        <f t="shared" si="80"/>
        <v>-1</v>
      </c>
      <c r="AX74" s="42">
        <f t="shared" si="80"/>
        <v>-1</v>
      </c>
      <c r="AY74" s="42">
        <f t="shared" si="80"/>
        <v>-1</v>
      </c>
      <c r="AZ74" s="42">
        <f t="shared" si="80"/>
        <v>-1</v>
      </c>
      <c r="BA74" s="42">
        <f t="shared" si="80"/>
        <v>-1</v>
      </c>
      <c r="BB74" s="42">
        <f t="shared" si="80"/>
        <v>-1</v>
      </c>
      <c r="BC74" s="42">
        <f t="shared" si="80"/>
        <v>-1</v>
      </c>
      <c r="BD74" s="42">
        <f t="shared" si="80"/>
        <v>-1</v>
      </c>
      <c r="BE74" s="42">
        <f t="shared" si="80"/>
        <v>-1</v>
      </c>
    </row>
    <row r="75" ht="30.0" customHeight="1">
      <c r="A75" s="62"/>
      <c r="B75" s="62" t="s">
        <v>128</v>
      </c>
      <c r="C75" s="37" t="s">
        <v>22</v>
      </c>
      <c r="D75" s="58">
        <v>1.0</v>
      </c>
      <c r="E75" s="63">
        <v>44925.0</v>
      </c>
      <c r="F75" s="63">
        <v>44928.0</v>
      </c>
      <c r="G75" s="49"/>
      <c r="H75" s="50">
        <f t="shared" si="74"/>
        <v>4</v>
      </c>
      <c r="I75" s="42">
        <f t="shared" ref="I75:BE75" si="81">IF(AND($E75&lt;=I$11,ROUNDDOWN(($F75-$E75+1)*$D75,0)+$E75-1&gt;=I$11),1,IF(AND($F75&gt;=I$11,$E75&lt;I$11),0,-1))</f>
        <v>-1</v>
      </c>
      <c r="J75" s="42">
        <f t="shared" si="81"/>
        <v>-1</v>
      </c>
      <c r="K75" s="42">
        <f t="shared" si="81"/>
        <v>-1</v>
      </c>
      <c r="L75" s="42">
        <f t="shared" si="81"/>
        <v>-1</v>
      </c>
      <c r="M75" s="42">
        <f t="shared" si="81"/>
        <v>-1</v>
      </c>
      <c r="N75" s="42">
        <f t="shared" si="81"/>
        <v>-1</v>
      </c>
      <c r="O75" s="42">
        <f t="shared" si="81"/>
        <v>-1</v>
      </c>
      <c r="P75" s="42">
        <f t="shared" si="81"/>
        <v>-1</v>
      </c>
      <c r="Q75" s="42">
        <f t="shared" si="81"/>
        <v>-1</v>
      </c>
      <c r="R75" s="42">
        <f t="shared" si="81"/>
        <v>-1</v>
      </c>
      <c r="S75" s="42">
        <f t="shared" si="81"/>
        <v>-1</v>
      </c>
      <c r="T75" s="42">
        <f t="shared" si="81"/>
        <v>-1</v>
      </c>
      <c r="U75" s="42">
        <f t="shared" si="81"/>
        <v>-1</v>
      </c>
      <c r="V75" s="42">
        <f t="shared" si="81"/>
        <v>-1</v>
      </c>
      <c r="W75" s="42">
        <f t="shared" si="81"/>
        <v>-1</v>
      </c>
      <c r="X75" s="42">
        <f t="shared" si="81"/>
        <v>-1</v>
      </c>
      <c r="Y75" s="42">
        <f t="shared" si="81"/>
        <v>-1</v>
      </c>
      <c r="Z75" s="42">
        <f t="shared" si="81"/>
        <v>-1</v>
      </c>
      <c r="AA75" s="42">
        <f t="shared" si="81"/>
        <v>-1</v>
      </c>
      <c r="AB75" s="42">
        <f t="shared" si="81"/>
        <v>-1</v>
      </c>
      <c r="AC75" s="42">
        <f t="shared" si="81"/>
        <v>-1</v>
      </c>
      <c r="AD75" s="42">
        <f t="shared" si="81"/>
        <v>-1</v>
      </c>
      <c r="AE75" s="42">
        <f t="shared" si="81"/>
        <v>-1</v>
      </c>
      <c r="AF75" s="42">
        <f t="shared" si="81"/>
        <v>-1</v>
      </c>
      <c r="AG75" s="42">
        <f t="shared" si="81"/>
        <v>-1</v>
      </c>
      <c r="AH75" s="42">
        <f t="shared" si="81"/>
        <v>-1</v>
      </c>
      <c r="AI75" s="42">
        <f t="shared" si="81"/>
        <v>-1</v>
      </c>
      <c r="AJ75" s="42">
        <f t="shared" si="81"/>
        <v>-1</v>
      </c>
      <c r="AK75" s="42">
        <f t="shared" si="81"/>
        <v>-1</v>
      </c>
      <c r="AL75" s="42">
        <f t="shared" si="81"/>
        <v>1</v>
      </c>
      <c r="AM75" s="42">
        <f t="shared" si="81"/>
        <v>1</v>
      </c>
      <c r="AN75" s="42">
        <f t="shared" si="81"/>
        <v>1</v>
      </c>
      <c r="AO75" s="42">
        <f t="shared" si="81"/>
        <v>1</v>
      </c>
      <c r="AP75" s="42">
        <f t="shared" si="81"/>
        <v>-1</v>
      </c>
      <c r="AQ75" s="42">
        <f t="shared" si="81"/>
        <v>-1</v>
      </c>
      <c r="AR75" s="42">
        <f t="shared" si="81"/>
        <v>-1</v>
      </c>
      <c r="AS75" s="42">
        <f t="shared" si="81"/>
        <v>-1</v>
      </c>
      <c r="AT75" s="42">
        <f t="shared" si="81"/>
        <v>-1</v>
      </c>
      <c r="AU75" s="42">
        <f t="shared" si="81"/>
        <v>-1</v>
      </c>
      <c r="AV75" s="42">
        <f t="shared" si="81"/>
        <v>-1</v>
      </c>
      <c r="AW75" s="42">
        <f t="shared" si="81"/>
        <v>-1</v>
      </c>
      <c r="AX75" s="42">
        <f t="shared" si="81"/>
        <v>-1</v>
      </c>
      <c r="AY75" s="42">
        <f t="shared" si="81"/>
        <v>-1</v>
      </c>
      <c r="AZ75" s="42">
        <f t="shared" si="81"/>
        <v>-1</v>
      </c>
      <c r="BA75" s="42">
        <f t="shared" si="81"/>
        <v>-1</v>
      </c>
      <c r="BB75" s="42">
        <f t="shared" si="81"/>
        <v>-1</v>
      </c>
      <c r="BC75" s="42">
        <f t="shared" si="81"/>
        <v>-1</v>
      </c>
      <c r="BD75" s="42">
        <f t="shared" si="81"/>
        <v>-1</v>
      </c>
      <c r="BE75" s="42">
        <f t="shared" si="81"/>
        <v>-1</v>
      </c>
    </row>
    <row r="76" ht="30.0" customHeight="1">
      <c r="A76" s="62"/>
      <c r="B76" s="62" t="s">
        <v>129</v>
      </c>
      <c r="C76" s="37" t="s">
        <v>22</v>
      </c>
      <c r="D76" s="58">
        <v>1.0</v>
      </c>
      <c r="E76" s="63">
        <v>44929.0</v>
      </c>
      <c r="F76" s="63">
        <v>44932.0</v>
      </c>
      <c r="G76" s="49"/>
      <c r="H76" s="50">
        <f t="shared" si="74"/>
        <v>4</v>
      </c>
      <c r="I76" s="42">
        <f t="shared" ref="I76:BE76" si="82">IF(AND($E76&lt;=I$11,ROUNDDOWN(($F76-$E76+1)*$D76,0)+$E76-1&gt;=I$11),1,IF(AND($F76&gt;=I$11,$E76&lt;I$11),0,-1))</f>
        <v>-1</v>
      </c>
      <c r="J76" s="42">
        <f t="shared" si="82"/>
        <v>-1</v>
      </c>
      <c r="K76" s="42">
        <f t="shared" si="82"/>
        <v>-1</v>
      </c>
      <c r="L76" s="42">
        <f t="shared" si="82"/>
        <v>-1</v>
      </c>
      <c r="M76" s="42">
        <f t="shared" si="82"/>
        <v>-1</v>
      </c>
      <c r="N76" s="42">
        <f t="shared" si="82"/>
        <v>-1</v>
      </c>
      <c r="O76" s="42">
        <f t="shared" si="82"/>
        <v>-1</v>
      </c>
      <c r="P76" s="42">
        <f t="shared" si="82"/>
        <v>-1</v>
      </c>
      <c r="Q76" s="42">
        <f t="shared" si="82"/>
        <v>-1</v>
      </c>
      <c r="R76" s="42">
        <f t="shared" si="82"/>
        <v>-1</v>
      </c>
      <c r="S76" s="42">
        <f t="shared" si="82"/>
        <v>-1</v>
      </c>
      <c r="T76" s="42">
        <f t="shared" si="82"/>
        <v>-1</v>
      </c>
      <c r="U76" s="42">
        <f t="shared" si="82"/>
        <v>-1</v>
      </c>
      <c r="V76" s="42">
        <f t="shared" si="82"/>
        <v>-1</v>
      </c>
      <c r="W76" s="42">
        <f t="shared" si="82"/>
        <v>-1</v>
      </c>
      <c r="X76" s="42">
        <f t="shared" si="82"/>
        <v>-1</v>
      </c>
      <c r="Y76" s="42">
        <f t="shared" si="82"/>
        <v>-1</v>
      </c>
      <c r="Z76" s="42">
        <f t="shared" si="82"/>
        <v>-1</v>
      </c>
      <c r="AA76" s="42">
        <f t="shared" si="82"/>
        <v>-1</v>
      </c>
      <c r="AB76" s="42">
        <f t="shared" si="82"/>
        <v>-1</v>
      </c>
      <c r="AC76" s="42">
        <f t="shared" si="82"/>
        <v>-1</v>
      </c>
      <c r="AD76" s="42">
        <f t="shared" si="82"/>
        <v>-1</v>
      </c>
      <c r="AE76" s="42">
        <f t="shared" si="82"/>
        <v>-1</v>
      </c>
      <c r="AF76" s="42">
        <f t="shared" si="82"/>
        <v>-1</v>
      </c>
      <c r="AG76" s="42">
        <f t="shared" si="82"/>
        <v>-1</v>
      </c>
      <c r="AH76" s="42">
        <f t="shared" si="82"/>
        <v>-1</v>
      </c>
      <c r="AI76" s="42">
        <f t="shared" si="82"/>
        <v>-1</v>
      </c>
      <c r="AJ76" s="42">
        <f t="shared" si="82"/>
        <v>-1</v>
      </c>
      <c r="AK76" s="42">
        <f t="shared" si="82"/>
        <v>-1</v>
      </c>
      <c r="AL76" s="42">
        <f t="shared" si="82"/>
        <v>-1</v>
      </c>
      <c r="AM76" s="42">
        <f t="shared" si="82"/>
        <v>-1</v>
      </c>
      <c r="AN76" s="42">
        <f t="shared" si="82"/>
        <v>-1</v>
      </c>
      <c r="AO76" s="42">
        <f t="shared" si="82"/>
        <v>-1</v>
      </c>
      <c r="AP76" s="42">
        <f t="shared" si="82"/>
        <v>1</v>
      </c>
      <c r="AQ76" s="42">
        <f t="shared" si="82"/>
        <v>1</v>
      </c>
      <c r="AR76" s="42">
        <f t="shared" si="82"/>
        <v>1</v>
      </c>
      <c r="AS76" s="42">
        <f t="shared" si="82"/>
        <v>1</v>
      </c>
      <c r="AT76" s="42">
        <f t="shared" si="82"/>
        <v>-1</v>
      </c>
      <c r="AU76" s="42">
        <f t="shared" si="82"/>
        <v>-1</v>
      </c>
      <c r="AV76" s="42">
        <f t="shared" si="82"/>
        <v>-1</v>
      </c>
      <c r="AW76" s="42">
        <f t="shared" si="82"/>
        <v>-1</v>
      </c>
      <c r="AX76" s="42">
        <f t="shared" si="82"/>
        <v>-1</v>
      </c>
      <c r="AY76" s="42">
        <f t="shared" si="82"/>
        <v>-1</v>
      </c>
      <c r="AZ76" s="42">
        <f t="shared" si="82"/>
        <v>-1</v>
      </c>
      <c r="BA76" s="42">
        <f t="shared" si="82"/>
        <v>-1</v>
      </c>
      <c r="BB76" s="42">
        <f t="shared" si="82"/>
        <v>-1</v>
      </c>
      <c r="BC76" s="42">
        <f t="shared" si="82"/>
        <v>-1</v>
      </c>
      <c r="BD76" s="42">
        <f t="shared" si="82"/>
        <v>-1</v>
      </c>
      <c r="BE76" s="42">
        <f t="shared" si="82"/>
        <v>-1</v>
      </c>
    </row>
    <row r="77" ht="30.0" customHeight="1">
      <c r="A77" s="64">
        <v>4.0</v>
      </c>
      <c r="B77" s="65" t="s">
        <v>130</v>
      </c>
      <c r="C77" s="66"/>
      <c r="D77" s="67"/>
      <c r="E77" s="68">
        <v>44933.0</v>
      </c>
      <c r="F77" s="68">
        <v>44941.0</v>
      </c>
      <c r="G77" s="49"/>
      <c r="H77" s="50">
        <f t="shared" si="74"/>
        <v>9</v>
      </c>
      <c r="I77" s="42">
        <f t="shared" ref="I77:BE77" si="83">IF(AND($E77&lt;=I$11,ROUNDDOWN(($F77-$E77+1)*$D77,0)+$E77-1&gt;=I$11),1,IF(AND($F77&gt;=I$11,$E77&lt;I$11),0,-1))</f>
        <v>-1</v>
      </c>
      <c r="J77" s="42">
        <f t="shared" si="83"/>
        <v>-1</v>
      </c>
      <c r="K77" s="42">
        <f t="shared" si="83"/>
        <v>-1</v>
      </c>
      <c r="L77" s="42">
        <f t="shared" si="83"/>
        <v>-1</v>
      </c>
      <c r="M77" s="42">
        <f t="shared" si="83"/>
        <v>-1</v>
      </c>
      <c r="N77" s="42">
        <f t="shared" si="83"/>
        <v>-1</v>
      </c>
      <c r="O77" s="42">
        <f t="shared" si="83"/>
        <v>-1</v>
      </c>
      <c r="P77" s="42">
        <f t="shared" si="83"/>
        <v>-1</v>
      </c>
      <c r="Q77" s="42">
        <f t="shared" si="83"/>
        <v>-1</v>
      </c>
      <c r="R77" s="42">
        <f t="shared" si="83"/>
        <v>-1</v>
      </c>
      <c r="S77" s="42">
        <f t="shared" si="83"/>
        <v>-1</v>
      </c>
      <c r="T77" s="42">
        <f t="shared" si="83"/>
        <v>-1</v>
      </c>
      <c r="U77" s="42">
        <f t="shared" si="83"/>
        <v>-1</v>
      </c>
      <c r="V77" s="42">
        <f t="shared" si="83"/>
        <v>-1</v>
      </c>
      <c r="W77" s="42">
        <f t="shared" si="83"/>
        <v>-1</v>
      </c>
      <c r="X77" s="42">
        <f t="shared" si="83"/>
        <v>-1</v>
      </c>
      <c r="Y77" s="42">
        <f t="shared" si="83"/>
        <v>-1</v>
      </c>
      <c r="Z77" s="42">
        <f t="shared" si="83"/>
        <v>-1</v>
      </c>
      <c r="AA77" s="42">
        <f t="shared" si="83"/>
        <v>-1</v>
      </c>
      <c r="AB77" s="42">
        <f t="shared" si="83"/>
        <v>-1</v>
      </c>
      <c r="AC77" s="42">
        <f t="shared" si="83"/>
        <v>-1</v>
      </c>
      <c r="AD77" s="42">
        <f t="shared" si="83"/>
        <v>-1</v>
      </c>
      <c r="AE77" s="42">
        <f t="shared" si="83"/>
        <v>-1</v>
      </c>
      <c r="AF77" s="42">
        <f t="shared" si="83"/>
        <v>-1</v>
      </c>
      <c r="AG77" s="42">
        <f t="shared" si="83"/>
        <v>-1</v>
      </c>
      <c r="AH77" s="42">
        <f t="shared" si="83"/>
        <v>-1</v>
      </c>
      <c r="AI77" s="42">
        <f t="shared" si="83"/>
        <v>-1</v>
      </c>
      <c r="AJ77" s="42">
        <f t="shared" si="83"/>
        <v>-1</v>
      </c>
      <c r="AK77" s="42">
        <f t="shared" si="83"/>
        <v>-1</v>
      </c>
      <c r="AL77" s="42">
        <f t="shared" si="83"/>
        <v>-1</v>
      </c>
      <c r="AM77" s="42">
        <f t="shared" si="83"/>
        <v>-1</v>
      </c>
      <c r="AN77" s="42">
        <f t="shared" si="83"/>
        <v>-1</v>
      </c>
      <c r="AO77" s="42">
        <f t="shared" si="83"/>
        <v>-1</v>
      </c>
      <c r="AP77" s="42">
        <f t="shared" si="83"/>
        <v>-1</v>
      </c>
      <c r="AQ77" s="42">
        <f t="shared" si="83"/>
        <v>-1</v>
      </c>
      <c r="AR77" s="42">
        <f t="shared" si="83"/>
        <v>-1</v>
      </c>
      <c r="AS77" s="42">
        <f t="shared" si="83"/>
        <v>-1</v>
      </c>
      <c r="AT77" s="42">
        <f t="shared" si="83"/>
        <v>-1</v>
      </c>
      <c r="AU77" s="42">
        <f t="shared" si="83"/>
        <v>0</v>
      </c>
      <c r="AV77" s="42">
        <f t="shared" si="83"/>
        <v>0</v>
      </c>
      <c r="AW77" s="42">
        <f t="shared" si="83"/>
        <v>0</v>
      </c>
      <c r="AX77" s="42">
        <f t="shared" si="83"/>
        <v>0</v>
      </c>
      <c r="AY77" s="42">
        <f t="shared" si="83"/>
        <v>0</v>
      </c>
      <c r="AZ77" s="42">
        <f t="shared" si="83"/>
        <v>0</v>
      </c>
      <c r="BA77" s="42">
        <f t="shared" si="83"/>
        <v>0</v>
      </c>
      <c r="BB77" s="42">
        <f t="shared" si="83"/>
        <v>0</v>
      </c>
      <c r="BC77" s="42">
        <f t="shared" si="83"/>
        <v>-1</v>
      </c>
      <c r="BD77" s="42">
        <f t="shared" si="83"/>
        <v>-1</v>
      </c>
      <c r="BE77" s="42">
        <f t="shared" si="83"/>
        <v>-1</v>
      </c>
    </row>
    <row r="78" ht="15.75" hidden="1" customHeight="1">
      <c r="A78" s="69"/>
      <c r="B78" s="69" t="s">
        <v>131</v>
      </c>
      <c r="C78" s="70"/>
      <c r="D78" s="71">
        <v>0.0</v>
      </c>
      <c r="E78" s="72"/>
      <c r="F78" s="72"/>
      <c r="G78" s="49"/>
      <c r="H78" s="50" t="str">
        <f t="shared" si="74"/>
        <v/>
      </c>
      <c r="I78" s="42">
        <f t="shared" ref="I78:BE78" si="84">IF(AND($E78&lt;=I$11,ROUNDDOWN(($F78-$E78+1)*$D78,0)+$E78-1&gt;=I$11),1,IF(AND($F78&gt;=I$11,$E78&lt;I$11),0,-1))</f>
        <v>-1</v>
      </c>
      <c r="J78" s="42">
        <f t="shared" si="84"/>
        <v>-1</v>
      </c>
      <c r="K78" s="42">
        <f t="shared" si="84"/>
        <v>-1</v>
      </c>
      <c r="L78" s="42">
        <f t="shared" si="84"/>
        <v>-1</v>
      </c>
      <c r="M78" s="42">
        <f t="shared" si="84"/>
        <v>-1</v>
      </c>
      <c r="N78" s="42">
        <f t="shared" si="84"/>
        <v>-1</v>
      </c>
      <c r="O78" s="42">
        <f t="shared" si="84"/>
        <v>-1</v>
      </c>
      <c r="P78" s="42">
        <f t="shared" si="84"/>
        <v>-1</v>
      </c>
      <c r="Q78" s="42">
        <f t="shared" si="84"/>
        <v>-1</v>
      </c>
      <c r="R78" s="42">
        <f t="shared" si="84"/>
        <v>-1</v>
      </c>
      <c r="S78" s="42">
        <f t="shared" si="84"/>
        <v>-1</v>
      </c>
      <c r="T78" s="42">
        <f t="shared" si="84"/>
        <v>-1</v>
      </c>
      <c r="U78" s="42">
        <f t="shared" si="84"/>
        <v>-1</v>
      </c>
      <c r="V78" s="42">
        <f t="shared" si="84"/>
        <v>-1</v>
      </c>
      <c r="W78" s="42">
        <f t="shared" si="84"/>
        <v>-1</v>
      </c>
      <c r="X78" s="42">
        <f t="shared" si="84"/>
        <v>-1</v>
      </c>
      <c r="Y78" s="42">
        <f t="shared" si="84"/>
        <v>-1</v>
      </c>
      <c r="Z78" s="42">
        <f t="shared" si="84"/>
        <v>-1</v>
      </c>
      <c r="AA78" s="42">
        <f t="shared" si="84"/>
        <v>-1</v>
      </c>
      <c r="AB78" s="42">
        <f t="shared" si="84"/>
        <v>-1</v>
      </c>
      <c r="AC78" s="42">
        <f t="shared" si="84"/>
        <v>-1</v>
      </c>
      <c r="AD78" s="42">
        <f t="shared" si="84"/>
        <v>-1</v>
      </c>
      <c r="AE78" s="42">
        <f t="shared" si="84"/>
        <v>-1</v>
      </c>
      <c r="AF78" s="42">
        <f t="shared" si="84"/>
        <v>-1</v>
      </c>
      <c r="AG78" s="42">
        <f t="shared" si="84"/>
        <v>-1</v>
      </c>
      <c r="AH78" s="42">
        <f t="shared" si="84"/>
        <v>-1</v>
      </c>
      <c r="AI78" s="42">
        <f t="shared" si="84"/>
        <v>-1</v>
      </c>
      <c r="AJ78" s="42">
        <f t="shared" si="84"/>
        <v>-1</v>
      </c>
      <c r="AK78" s="42">
        <f t="shared" si="84"/>
        <v>-1</v>
      </c>
      <c r="AL78" s="42">
        <f t="shared" si="84"/>
        <v>-1</v>
      </c>
      <c r="AM78" s="42">
        <f t="shared" si="84"/>
        <v>-1</v>
      </c>
      <c r="AN78" s="42">
        <f t="shared" si="84"/>
        <v>-1</v>
      </c>
      <c r="AO78" s="42">
        <f t="shared" si="84"/>
        <v>-1</v>
      </c>
      <c r="AP78" s="42">
        <f t="shared" si="84"/>
        <v>-1</v>
      </c>
      <c r="AQ78" s="42">
        <f t="shared" si="84"/>
        <v>-1</v>
      </c>
      <c r="AR78" s="42">
        <f t="shared" si="84"/>
        <v>-1</v>
      </c>
      <c r="AS78" s="42">
        <f t="shared" si="84"/>
        <v>-1</v>
      </c>
      <c r="AT78" s="42">
        <f t="shared" si="84"/>
        <v>-1</v>
      </c>
      <c r="AU78" s="42">
        <f t="shared" si="84"/>
        <v>-1</v>
      </c>
      <c r="AV78" s="42">
        <f t="shared" si="84"/>
        <v>-1</v>
      </c>
      <c r="AW78" s="42">
        <f t="shared" si="84"/>
        <v>-1</v>
      </c>
      <c r="AX78" s="42">
        <f t="shared" si="84"/>
        <v>-1</v>
      </c>
      <c r="AY78" s="42">
        <f t="shared" si="84"/>
        <v>-1</v>
      </c>
      <c r="AZ78" s="42">
        <f t="shared" si="84"/>
        <v>-1</v>
      </c>
      <c r="BA78" s="42">
        <f t="shared" si="84"/>
        <v>-1</v>
      </c>
      <c r="BB78" s="42">
        <f t="shared" si="84"/>
        <v>-1</v>
      </c>
      <c r="BC78" s="42">
        <f t="shared" si="84"/>
        <v>-1</v>
      </c>
      <c r="BD78" s="42">
        <f t="shared" si="84"/>
        <v>-1</v>
      </c>
      <c r="BE78" s="42">
        <f t="shared" si="84"/>
        <v>-1</v>
      </c>
    </row>
    <row r="79" ht="15.75" hidden="1" customHeight="1">
      <c r="A79" s="73"/>
      <c r="B79" s="73" t="s">
        <v>132</v>
      </c>
      <c r="C79" s="70"/>
      <c r="D79" s="71">
        <v>0.0</v>
      </c>
      <c r="E79" s="72"/>
      <c r="F79" s="72"/>
      <c r="G79" s="49"/>
      <c r="H79" s="50" t="str">
        <f t="shared" si="74"/>
        <v/>
      </c>
      <c r="I79" s="42">
        <f t="shared" ref="I79:BE79" si="85">IF(AND($E79&lt;=I$11,ROUNDDOWN(($F79-$E79+1)*$D79,0)+$E79-1&gt;=I$11),1,IF(AND($F79&gt;=I$11,$E79&lt;I$11),0,-1))</f>
        <v>-1</v>
      </c>
      <c r="J79" s="42">
        <f t="shared" si="85"/>
        <v>-1</v>
      </c>
      <c r="K79" s="42">
        <f t="shared" si="85"/>
        <v>-1</v>
      </c>
      <c r="L79" s="42">
        <f t="shared" si="85"/>
        <v>-1</v>
      </c>
      <c r="M79" s="42">
        <f t="shared" si="85"/>
        <v>-1</v>
      </c>
      <c r="N79" s="42">
        <f t="shared" si="85"/>
        <v>-1</v>
      </c>
      <c r="O79" s="42">
        <f t="shared" si="85"/>
        <v>-1</v>
      </c>
      <c r="P79" s="42">
        <f t="shared" si="85"/>
        <v>-1</v>
      </c>
      <c r="Q79" s="42">
        <f t="shared" si="85"/>
        <v>-1</v>
      </c>
      <c r="R79" s="42">
        <f t="shared" si="85"/>
        <v>-1</v>
      </c>
      <c r="S79" s="42">
        <f t="shared" si="85"/>
        <v>-1</v>
      </c>
      <c r="T79" s="42">
        <f t="shared" si="85"/>
        <v>-1</v>
      </c>
      <c r="U79" s="42">
        <f t="shared" si="85"/>
        <v>-1</v>
      </c>
      <c r="V79" s="42">
        <f t="shared" si="85"/>
        <v>-1</v>
      </c>
      <c r="W79" s="42">
        <f t="shared" si="85"/>
        <v>-1</v>
      </c>
      <c r="X79" s="42">
        <f t="shared" si="85"/>
        <v>-1</v>
      </c>
      <c r="Y79" s="42">
        <f t="shared" si="85"/>
        <v>-1</v>
      </c>
      <c r="Z79" s="42">
        <f t="shared" si="85"/>
        <v>-1</v>
      </c>
      <c r="AA79" s="42">
        <f t="shared" si="85"/>
        <v>-1</v>
      </c>
      <c r="AB79" s="42">
        <f t="shared" si="85"/>
        <v>-1</v>
      </c>
      <c r="AC79" s="42">
        <f t="shared" si="85"/>
        <v>-1</v>
      </c>
      <c r="AD79" s="42">
        <f t="shared" si="85"/>
        <v>-1</v>
      </c>
      <c r="AE79" s="42">
        <f t="shared" si="85"/>
        <v>-1</v>
      </c>
      <c r="AF79" s="42">
        <f t="shared" si="85"/>
        <v>-1</v>
      </c>
      <c r="AG79" s="42">
        <f t="shared" si="85"/>
        <v>-1</v>
      </c>
      <c r="AH79" s="42">
        <f t="shared" si="85"/>
        <v>-1</v>
      </c>
      <c r="AI79" s="42">
        <f t="shared" si="85"/>
        <v>-1</v>
      </c>
      <c r="AJ79" s="42">
        <f t="shared" si="85"/>
        <v>-1</v>
      </c>
      <c r="AK79" s="42">
        <f t="shared" si="85"/>
        <v>-1</v>
      </c>
      <c r="AL79" s="42">
        <f t="shared" si="85"/>
        <v>-1</v>
      </c>
      <c r="AM79" s="42">
        <f t="shared" si="85"/>
        <v>-1</v>
      </c>
      <c r="AN79" s="42">
        <f t="shared" si="85"/>
        <v>-1</v>
      </c>
      <c r="AO79" s="42">
        <f t="shared" si="85"/>
        <v>-1</v>
      </c>
      <c r="AP79" s="42">
        <f t="shared" si="85"/>
        <v>-1</v>
      </c>
      <c r="AQ79" s="42">
        <f t="shared" si="85"/>
        <v>-1</v>
      </c>
      <c r="AR79" s="42">
        <f t="shared" si="85"/>
        <v>-1</v>
      </c>
      <c r="AS79" s="42">
        <f t="shared" si="85"/>
        <v>-1</v>
      </c>
      <c r="AT79" s="42">
        <f t="shared" si="85"/>
        <v>-1</v>
      </c>
      <c r="AU79" s="42">
        <f t="shared" si="85"/>
        <v>-1</v>
      </c>
      <c r="AV79" s="42">
        <f t="shared" si="85"/>
        <v>-1</v>
      </c>
      <c r="AW79" s="42">
        <f t="shared" si="85"/>
        <v>-1</v>
      </c>
      <c r="AX79" s="42">
        <f t="shared" si="85"/>
        <v>-1</v>
      </c>
      <c r="AY79" s="42">
        <f t="shared" si="85"/>
        <v>-1</v>
      </c>
      <c r="AZ79" s="42">
        <f t="shared" si="85"/>
        <v>-1</v>
      </c>
      <c r="BA79" s="42">
        <f t="shared" si="85"/>
        <v>-1</v>
      </c>
      <c r="BB79" s="42">
        <f t="shared" si="85"/>
        <v>-1</v>
      </c>
      <c r="BC79" s="42">
        <f t="shared" si="85"/>
        <v>-1</v>
      </c>
      <c r="BD79" s="42">
        <f t="shared" si="85"/>
        <v>-1</v>
      </c>
      <c r="BE79" s="42">
        <f t="shared" si="85"/>
        <v>-1</v>
      </c>
    </row>
    <row r="80" ht="15.75" hidden="1" customHeight="1">
      <c r="A80" s="69"/>
      <c r="B80" s="69" t="s">
        <v>133</v>
      </c>
      <c r="C80" s="70"/>
      <c r="D80" s="71">
        <v>0.0</v>
      </c>
      <c r="E80" s="72"/>
      <c r="F80" s="72"/>
      <c r="G80" s="49"/>
      <c r="H80" s="50" t="str">
        <f t="shared" si="74"/>
        <v/>
      </c>
      <c r="I80" s="42">
        <f t="shared" ref="I80:BE80" si="86">IF(AND($E80&lt;=I$11,ROUNDDOWN(($F80-$E80+1)*$D80,0)+$E80-1&gt;=I$11),1,IF(AND($F80&gt;=I$11,$E80&lt;I$11),0,-1))</f>
        <v>-1</v>
      </c>
      <c r="J80" s="42">
        <f t="shared" si="86"/>
        <v>-1</v>
      </c>
      <c r="K80" s="42">
        <f t="shared" si="86"/>
        <v>-1</v>
      </c>
      <c r="L80" s="42">
        <f t="shared" si="86"/>
        <v>-1</v>
      </c>
      <c r="M80" s="42">
        <f t="shared" si="86"/>
        <v>-1</v>
      </c>
      <c r="N80" s="42">
        <f t="shared" si="86"/>
        <v>-1</v>
      </c>
      <c r="O80" s="42">
        <f t="shared" si="86"/>
        <v>-1</v>
      </c>
      <c r="P80" s="42">
        <f t="shared" si="86"/>
        <v>-1</v>
      </c>
      <c r="Q80" s="42">
        <f t="shared" si="86"/>
        <v>-1</v>
      </c>
      <c r="R80" s="42">
        <f t="shared" si="86"/>
        <v>-1</v>
      </c>
      <c r="S80" s="42">
        <f t="shared" si="86"/>
        <v>-1</v>
      </c>
      <c r="T80" s="42">
        <f t="shared" si="86"/>
        <v>-1</v>
      </c>
      <c r="U80" s="42">
        <f t="shared" si="86"/>
        <v>-1</v>
      </c>
      <c r="V80" s="42">
        <f t="shared" si="86"/>
        <v>-1</v>
      </c>
      <c r="W80" s="42">
        <f t="shared" si="86"/>
        <v>-1</v>
      </c>
      <c r="X80" s="42">
        <f t="shared" si="86"/>
        <v>-1</v>
      </c>
      <c r="Y80" s="42">
        <f t="shared" si="86"/>
        <v>-1</v>
      </c>
      <c r="Z80" s="42">
        <f t="shared" si="86"/>
        <v>-1</v>
      </c>
      <c r="AA80" s="42">
        <f t="shared" si="86"/>
        <v>-1</v>
      </c>
      <c r="AB80" s="42">
        <f t="shared" si="86"/>
        <v>-1</v>
      </c>
      <c r="AC80" s="42">
        <f t="shared" si="86"/>
        <v>-1</v>
      </c>
      <c r="AD80" s="42">
        <f t="shared" si="86"/>
        <v>-1</v>
      </c>
      <c r="AE80" s="42">
        <f t="shared" si="86"/>
        <v>-1</v>
      </c>
      <c r="AF80" s="42">
        <f t="shared" si="86"/>
        <v>-1</v>
      </c>
      <c r="AG80" s="42">
        <f t="shared" si="86"/>
        <v>-1</v>
      </c>
      <c r="AH80" s="42">
        <f t="shared" si="86"/>
        <v>-1</v>
      </c>
      <c r="AI80" s="42">
        <f t="shared" si="86"/>
        <v>-1</v>
      </c>
      <c r="AJ80" s="42">
        <f t="shared" si="86"/>
        <v>-1</v>
      </c>
      <c r="AK80" s="42">
        <f t="shared" si="86"/>
        <v>-1</v>
      </c>
      <c r="AL80" s="42">
        <f t="shared" si="86"/>
        <v>-1</v>
      </c>
      <c r="AM80" s="42">
        <f t="shared" si="86"/>
        <v>-1</v>
      </c>
      <c r="AN80" s="42">
        <f t="shared" si="86"/>
        <v>-1</v>
      </c>
      <c r="AO80" s="42">
        <f t="shared" si="86"/>
        <v>-1</v>
      </c>
      <c r="AP80" s="42">
        <f t="shared" si="86"/>
        <v>-1</v>
      </c>
      <c r="AQ80" s="42">
        <f t="shared" si="86"/>
        <v>-1</v>
      </c>
      <c r="AR80" s="42">
        <f t="shared" si="86"/>
        <v>-1</v>
      </c>
      <c r="AS80" s="42">
        <f t="shared" si="86"/>
        <v>-1</v>
      </c>
      <c r="AT80" s="42">
        <f t="shared" si="86"/>
        <v>-1</v>
      </c>
      <c r="AU80" s="42">
        <f t="shared" si="86"/>
        <v>-1</v>
      </c>
      <c r="AV80" s="42">
        <f t="shared" si="86"/>
        <v>-1</v>
      </c>
      <c r="AW80" s="42">
        <f t="shared" si="86"/>
        <v>-1</v>
      </c>
      <c r="AX80" s="42">
        <f t="shared" si="86"/>
        <v>-1</v>
      </c>
      <c r="AY80" s="42">
        <f t="shared" si="86"/>
        <v>-1</v>
      </c>
      <c r="AZ80" s="42">
        <f t="shared" si="86"/>
        <v>-1</v>
      </c>
      <c r="BA80" s="42">
        <f t="shared" si="86"/>
        <v>-1</v>
      </c>
      <c r="BB80" s="42">
        <f t="shared" si="86"/>
        <v>-1</v>
      </c>
      <c r="BC80" s="42">
        <f t="shared" si="86"/>
        <v>-1</v>
      </c>
      <c r="BD80" s="42">
        <f t="shared" si="86"/>
        <v>-1</v>
      </c>
      <c r="BE80" s="42">
        <f t="shared" si="86"/>
        <v>-1</v>
      </c>
    </row>
    <row r="81" ht="15.75" hidden="1" customHeight="1">
      <c r="A81" s="69"/>
      <c r="B81" s="69" t="s">
        <v>134</v>
      </c>
      <c r="C81" s="70"/>
      <c r="D81" s="71">
        <v>0.0</v>
      </c>
      <c r="E81" s="72"/>
      <c r="F81" s="72"/>
      <c r="G81" s="49"/>
      <c r="H81" s="50" t="str">
        <f t="shared" si="74"/>
        <v/>
      </c>
      <c r="I81" s="42">
        <f t="shared" ref="I81:BE81" si="87">IF(AND($E81&lt;=I$11,ROUNDDOWN(($F81-$E81+1)*$D81,0)+$E81-1&gt;=I$11),1,IF(AND($F81&gt;=I$11,$E81&lt;I$11),0,-1))</f>
        <v>-1</v>
      </c>
      <c r="J81" s="42">
        <f t="shared" si="87"/>
        <v>-1</v>
      </c>
      <c r="K81" s="42">
        <f t="shared" si="87"/>
        <v>-1</v>
      </c>
      <c r="L81" s="42">
        <f t="shared" si="87"/>
        <v>-1</v>
      </c>
      <c r="M81" s="42">
        <f t="shared" si="87"/>
        <v>-1</v>
      </c>
      <c r="N81" s="42">
        <f t="shared" si="87"/>
        <v>-1</v>
      </c>
      <c r="O81" s="42">
        <f t="shared" si="87"/>
        <v>-1</v>
      </c>
      <c r="P81" s="42">
        <f t="shared" si="87"/>
        <v>-1</v>
      </c>
      <c r="Q81" s="42">
        <f t="shared" si="87"/>
        <v>-1</v>
      </c>
      <c r="R81" s="42">
        <f t="shared" si="87"/>
        <v>-1</v>
      </c>
      <c r="S81" s="42">
        <f t="shared" si="87"/>
        <v>-1</v>
      </c>
      <c r="T81" s="42">
        <f t="shared" si="87"/>
        <v>-1</v>
      </c>
      <c r="U81" s="42">
        <f t="shared" si="87"/>
        <v>-1</v>
      </c>
      <c r="V81" s="42">
        <f t="shared" si="87"/>
        <v>-1</v>
      </c>
      <c r="W81" s="42">
        <f t="shared" si="87"/>
        <v>-1</v>
      </c>
      <c r="X81" s="42">
        <f t="shared" si="87"/>
        <v>-1</v>
      </c>
      <c r="Y81" s="42">
        <f t="shared" si="87"/>
        <v>-1</v>
      </c>
      <c r="Z81" s="42">
        <f t="shared" si="87"/>
        <v>-1</v>
      </c>
      <c r="AA81" s="42">
        <f t="shared" si="87"/>
        <v>-1</v>
      </c>
      <c r="AB81" s="42">
        <f t="shared" si="87"/>
        <v>-1</v>
      </c>
      <c r="AC81" s="42">
        <f t="shared" si="87"/>
        <v>-1</v>
      </c>
      <c r="AD81" s="42">
        <f t="shared" si="87"/>
        <v>-1</v>
      </c>
      <c r="AE81" s="42">
        <f t="shared" si="87"/>
        <v>-1</v>
      </c>
      <c r="AF81" s="42">
        <f t="shared" si="87"/>
        <v>-1</v>
      </c>
      <c r="AG81" s="42">
        <f t="shared" si="87"/>
        <v>-1</v>
      </c>
      <c r="AH81" s="42">
        <f t="shared" si="87"/>
        <v>-1</v>
      </c>
      <c r="AI81" s="42">
        <f t="shared" si="87"/>
        <v>-1</v>
      </c>
      <c r="AJ81" s="42">
        <f t="shared" si="87"/>
        <v>-1</v>
      </c>
      <c r="AK81" s="42">
        <f t="shared" si="87"/>
        <v>-1</v>
      </c>
      <c r="AL81" s="42">
        <f t="shared" si="87"/>
        <v>-1</v>
      </c>
      <c r="AM81" s="42">
        <f t="shared" si="87"/>
        <v>-1</v>
      </c>
      <c r="AN81" s="42">
        <f t="shared" si="87"/>
        <v>-1</v>
      </c>
      <c r="AO81" s="42">
        <f t="shared" si="87"/>
        <v>-1</v>
      </c>
      <c r="AP81" s="42">
        <f t="shared" si="87"/>
        <v>-1</v>
      </c>
      <c r="AQ81" s="42">
        <f t="shared" si="87"/>
        <v>-1</v>
      </c>
      <c r="AR81" s="42">
        <f t="shared" si="87"/>
        <v>-1</v>
      </c>
      <c r="AS81" s="42">
        <f t="shared" si="87"/>
        <v>-1</v>
      </c>
      <c r="AT81" s="42">
        <f t="shared" si="87"/>
        <v>-1</v>
      </c>
      <c r="AU81" s="42">
        <f t="shared" si="87"/>
        <v>-1</v>
      </c>
      <c r="AV81" s="42">
        <f t="shared" si="87"/>
        <v>-1</v>
      </c>
      <c r="AW81" s="42">
        <f t="shared" si="87"/>
        <v>-1</v>
      </c>
      <c r="AX81" s="42">
        <f t="shared" si="87"/>
        <v>-1</v>
      </c>
      <c r="AY81" s="42">
        <f t="shared" si="87"/>
        <v>-1</v>
      </c>
      <c r="AZ81" s="42">
        <f t="shared" si="87"/>
        <v>-1</v>
      </c>
      <c r="BA81" s="42">
        <f t="shared" si="87"/>
        <v>-1</v>
      </c>
      <c r="BB81" s="42">
        <f t="shared" si="87"/>
        <v>-1</v>
      </c>
      <c r="BC81" s="42">
        <f t="shared" si="87"/>
        <v>-1</v>
      </c>
      <c r="BD81" s="42">
        <f t="shared" si="87"/>
        <v>-1</v>
      </c>
      <c r="BE81" s="42">
        <f t="shared" si="87"/>
        <v>-1</v>
      </c>
    </row>
    <row r="82" ht="15.75" hidden="1" customHeight="1">
      <c r="A82" s="69"/>
      <c r="B82" s="69" t="s">
        <v>135</v>
      </c>
      <c r="C82" s="70"/>
      <c r="D82" s="71">
        <v>0.0</v>
      </c>
      <c r="E82" s="72"/>
      <c r="F82" s="72"/>
      <c r="G82" s="49"/>
      <c r="H82" s="50" t="str">
        <f t="shared" si="74"/>
        <v/>
      </c>
      <c r="I82" s="42">
        <f t="shared" ref="I82:BE82" si="88">IF(AND($E82&lt;=I$11,ROUNDDOWN(($F82-$E82+1)*$D82,0)+$E82-1&gt;=I$11),1,IF(AND($F82&gt;=I$11,$E82&lt;I$11),0,-1))</f>
        <v>-1</v>
      </c>
      <c r="J82" s="42">
        <f t="shared" si="88"/>
        <v>-1</v>
      </c>
      <c r="K82" s="42">
        <f t="shared" si="88"/>
        <v>-1</v>
      </c>
      <c r="L82" s="42">
        <f t="shared" si="88"/>
        <v>-1</v>
      </c>
      <c r="M82" s="42">
        <f t="shared" si="88"/>
        <v>-1</v>
      </c>
      <c r="N82" s="42">
        <f t="shared" si="88"/>
        <v>-1</v>
      </c>
      <c r="O82" s="42">
        <f t="shared" si="88"/>
        <v>-1</v>
      </c>
      <c r="P82" s="42">
        <f t="shared" si="88"/>
        <v>-1</v>
      </c>
      <c r="Q82" s="42">
        <f t="shared" si="88"/>
        <v>-1</v>
      </c>
      <c r="R82" s="42">
        <f t="shared" si="88"/>
        <v>-1</v>
      </c>
      <c r="S82" s="42">
        <f t="shared" si="88"/>
        <v>-1</v>
      </c>
      <c r="T82" s="42">
        <f t="shared" si="88"/>
        <v>-1</v>
      </c>
      <c r="U82" s="42">
        <f t="shared" si="88"/>
        <v>-1</v>
      </c>
      <c r="V82" s="42">
        <f t="shared" si="88"/>
        <v>-1</v>
      </c>
      <c r="W82" s="42">
        <f t="shared" si="88"/>
        <v>-1</v>
      </c>
      <c r="X82" s="42">
        <f t="shared" si="88"/>
        <v>-1</v>
      </c>
      <c r="Y82" s="42">
        <f t="shared" si="88"/>
        <v>-1</v>
      </c>
      <c r="Z82" s="42">
        <f t="shared" si="88"/>
        <v>-1</v>
      </c>
      <c r="AA82" s="42">
        <f t="shared" si="88"/>
        <v>-1</v>
      </c>
      <c r="AB82" s="42">
        <f t="shared" si="88"/>
        <v>-1</v>
      </c>
      <c r="AC82" s="42">
        <f t="shared" si="88"/>
        <v>-1</v>
      </c>
      <c r="AD82" s="42">
        <f t="shared" si="88"/>
        <v>-1</v>
      </c>
      <c r="AE82" s="42">
        <f t="shared" si="88"/>
        <v>-1</v>
      </c>
      <c r="AF82" s="42">
        <f t="shared" si="88"/>
        <v>-1</v>
      </c>
      <c r="AG82" s="42">
        <f t="shared" si="88"/>
        <v>-1</v>
      </c>
      <c r="AH82" s="42">
        <f t="shared" si="88"/>
        <v>-1</v>
      </c>
      <c r="AI82" s="42">
        <f t="shared" si="88"/>
        <v>-1</v>
      </c>
      <c r="AJ82" s="42">
        <f t="shared" si="88"/>
        <v>-1</v>
      </c>
      <c r="AK82" s="42">
        <f t="shared" si="88"/>
        <v>-1</v>
      </c>
      <c r="AL82" s="42">
        <f t="shared" si="88"/>
        <v>-1</v>
      </c>
      <c r="AM82" s="42">
        <f t="shared" si="88"/>
        <v>-1</v>
      </c>
      <c r="AN82" s="42">
        <f t="shared" si="88"/>
        <v>-1</v>
      </c>
      <c r="AO82" s="42">
        <f t="shared" si="88"/>
        <v>-1</v>
      </c>
      <c r="AP82" s="42">
        <f t="shared" si="88"/>
        <v>-1</v>
      </c>
      <c r="AQ82" s="42">
        <f t="shared" si="88"/>
        <v>-1</v>
      </c>
      <c r="AR82" s="42">
        <f t="shared" si="88"/>
        <v>-1</v>
      </c>
      <c r="AS82" s="42">
        <f t="shared" si="88"/>
        <v>-1</v>
      </c>
      <c r="AT82" s="42">
        <f t="shared" si="88"/>
        <v>-1</v>
      </c>
      <c r="AU82" s="42">
        <f t="shared" si="88"/>
        <v>-1</v>
      </c>
      <c r="AV82" s="42">
        <f t="shared" si="88"/>
        <v>-1</v>
      </c>
      <c r="AW82" s="42">
        <f t="shared" si="88"/>
        <v>-1</v>
      </c>
      <c r="AX82" s="42">
        <f t="shared" si="88"/>
        <v>-1</v>
      </c>
      <c r="AY82" s="42">
        <f t="shared" si="88"/>
        <v>-1</v>
      </c>
      <c r="AZ82" s="42">
        <f t="shared" si="88"/>
        <v>-1</v>
      </c>
      <c r="BA82" s="42">
        <f t="shared" si="88"/>
        <v>-1</v>
      </c>
      <c r="BB82" s="42">
        <f t="shared" si="88"/>
        <v>-1</v>
      </c>
      <c r="BC82" s="42">
        <f t="shared" si="88"/>
        <v>-1</v>
      </c>
      <c r="BD82" s="42">
        <f t="shared" si="88"/>
        <v>-1</v>
      </c>
      <c r="BE82" s="42">
        <f t="shared" si="88"/>
        <v>-1</v>
      </c>
    </row>
    <row r="83" ht="15.75" hidden="1" customHeight="1">
      <c r="A83" s="74"/>
      <c r="B83" s="74" t="s">
        <v>136</v>
      </c>
      <c r="C83" s="70"/>
      <c r="D83" s="71">
        <v>0.0</v>
      </c>
      <c r="E83" s="72">
        <f>F82+1</f>
        <v>1</v>
      </c>
      <c r="F83" s="72">
        <f>E83+5</f>
        <v>6</v>
      </c>
      <c r="G83" s="49"/>
      <c r="H83" s="50">
        <f t="shared" si="74"/>
        <v>6</v>
      </c>
      <c r="I83" s="42">
        <f t="shared" ref="I83:BE83" si="89">IF(AND($E83&lt;=I$11,ROUNDDOWN(($F83-$E83+1)*$D83,0)+$E83-1&gt;=I$11),1,IF(AND($F83&gt;=I$11,$E83&lt;I$11),0,-1))</f>
        <v>-1</v>
      </c>
      <c r="J83" s="42">
        <f t="shared" si="89"/>
        <v>-1</v>
      </c>
      <c r="K83" s="42">
        <f t="shared" si="89"/>
        <v>-1</v>
      </c>
      <c r="L83" s="42">
        <f t="shared" si="89"/>
        <v>-1</v>
      </c>
      <c r="M83" s="42">
        <f t="shared" si="89"/>
        <v>-1</v>
      </c>
      <c r="N83" s="42">
        <f t="shared" si="89"/>
        <v>-1</v>
      </c>
      <c r="O83" s="42">
        <f t="shared" si="89"/>
        <v>-1</v>
      </c>
      <c r="P83" s="42">
        <f t="shared" si="89"/>
        <v>-1</v>
      </c>
      <c r="Q83" s="42">
        <f t="shared" si="89"/>
        <v>-1</v>
      </c>
      <c r="R83" s="42">
        <f t="shared" si="89"/>
        <v>-1</v>
      </c>
      <c r="S83" s="42">
        <f t="shared" si="89"/>
        <v>-1</v>
      </c>
      <c r="T83" s="42">
        <f t="shared" si="89"/>
        <v>-1</v>
      </c>
      <c r="U83" s="42">
        <f t="shared" si="89"/>
        <v>-1</v>
      </c>
      <c r="V83" s="42">
        <f t="shared" si="89"/>
        <v>-1</v>
      </c>
      <c r="W83" s="42">
        <f t="shared" si="89"/>
        <v>-1</v>
      </c>
      <c r="X83" s="42">
        <f t="shared" si="89"/>
        <v>-1</v>
      </c>
      <c r="Y83" s="42">
        <f t="shared" si="89"/>
        <v>-1</v>
      </c>
      <c r="Z83" s="42">
        <f t="shared" si="89"/>
        <v>-1</v>
      </c>
      <c r="AA83" s="42">
        <f t="shared" si="89"/>
        <v>-1</v>
      </c>
      <c r="AB83" s="42">
        <f t="shared" si="89"/>
        <v>-1</v>
      </c>
      <c r="AC83" s="42">
        <f t="shared" si="89"/>
        <v>-1</v>
      </c>
      <c r="AD83" s="42">
        <f t="shared" si="89"/>
        <v>-1</v>
      </c>
      <c r="AE83" s="42">
        <f t="shared" si="89"/>
        <v>-1</v>
      </c>
      <c r="AF83" s="42">
        <f t="shared" si="89"/>
        <v>-1</v>
      </c>
      <c r="AG83" s="42">
        <f t="shared" si="89"/>
        <v>-1</v>
      </c>
      <c r="AH83" s="42">
        <f t="shared" si="89"/>
        <v>-1</v>
      </c>
      <c r="AI83" s="42">
        <f t="shared" si="89"/>
        <v>-1</v>
      </c>
      <c r="AJ83" s="42">
        <f t="shared" si="89"/>
        <v>-1</v>
      </c>
      <c r="AK83" s="42">
        <f t="shared" si="89"/>
        <v>-1</v>
      </c>
      <c r="AL83" s="42">
        <f t="shared" si="89"/>
        <v>-1</v>
      </c>
      <c r="AM83" s="42">
        <f t="shared" si="89"/>
        <v>-1</v>
      </c>
      <c r="AN83" s="42">
        <f t="shared" si="89"/>
        <v>-1</v>
      </c>
      <c r="AO83" s="42">
        <f t="shared" si="89"/>
        <v>-1</v>
      </c>
      <c r="AP83" s="42">
        <f t="shared" si="89"/>
        <v>-1</v>
      </c>
      <c r="AQ83" s="42">
        <f t="shared" si="89"/>
        <v>-1</v>
      </c>
      <c r="AR83" s="42">
        <f t="shared" si="89"/>
        <v>-1</v>
      </c>
      <c r="AS83" s="42">
        <f t="shared" si="89"/>
        <v>-1</v>
      </c>
      <c r="AT83" s="42">
        <f t="shared" si="89"/>
        <v>-1</v>
      </c>
      <c r="AU83" s="42">
        <f t="shared" si="89"/>
        <v>-1</v>
      </c>
      <c r="AV83" s="42">
        <f t="shared" si="89"/>
        <v>-1</v>
      </c>
      <c r="AW83" s="42">
        <f t="shared" si="89"/>
        <v>-1</v>
      </c>
      <c r="AX83" s="42">
        <f t="shared" si="89"/>
        <v>-1</v>
      </c>
      <c r="AY83" s="42">
        <f t="shared" si="89"/>
        <v>-1</v>
      </c>
      <c r="AZ83" s="42">
        <f t="shared" si="89"/>
        <v>-1</v>
      </c>
      <c r="BA83" s="42">
        <f t="shared" si="89"/>
        <v>-1</v>
      </c>
      <c r="BB83" s="42">
        <f t="shared" si="89"/>
        <v>-1</v>
      </c>
      <c r="BC83" s="42">
        <f t="shared" si="89"/>
        <v>-1</v>
      </c>
      <c r="BD83" s="42">
        <f t="shared" si="89"/>
        <v>-1</v>
      </c>
      <c r="BE83" s="42">
        <f t="shared" si="89"/>
        <v>-1</v>
      </c>
    </row>
    <row r="84" ht="30.0" customHeight="1">
      <c r="A84" s="69"/>
      <c r="B84" s="75" t="s">
        <v>137</v>
      </c>
      <c r="C84" s="70"/>
      <c r="D84" s="76">
        <v>1.0</v>
      </c>
      <c r="E84" s="77">
        <v>44933.0</v>
      </c>
      <c r="F84" s="77">
        <v>44941.0</v>
      </c>
      <c r="G84" s="49"/>
      <c r="H84" s="50">
        <f t="shared" si="74"/>
        <v>9</v>
      </c>
      <c r="I84" s="42">
        <f t="shared" ref="I84:BE84" si="90">IF(AND($E84&lt;=I$11,ROUNDDOWN(($F84-$E84+1)*$D84,0)+$E84-1&gt;=I$11),1,IF(AND($F84&gt;=I$11,$E84&lt;I$11),0,-1))</f>
        <v>-1</v>
      </c>
      <c r="J84" s="42">
        <f t="shared" si="90"/>
        <v>-1</v>
      </c>
      <c r="K84" s="42">
        <f t="shared" si="90"/>
        <v>-1</v>
      </c>
      <c r="L84" s="42">
        <f t="shared" si="90"/>
        <v>-1</v>
      </c>
      <c r="M84" s="42">
        <f t="shared" si="90"/>
        <v>-1</v>
      </c>
      <c r="N84" s="42">
        <f t="shared" si="90"/>
        <v>-1</v>
      </c>
      <c r="O84" s="42">
        <f t="shared" si="90"/>
        <v>-1</v>
      </c>
      <c r="P84" s="42">
        <f t="shared" si="90"/>
        <v>-1</v>
      </c>
      <c r="Q84" s="42">
        <f t="shared" si="90"/>
        <v>-1</v>
      </c>
      <c r="R84" s="42">
        <f t="shared" si="90"/>
        <v>-1</v>
      </c>
      <c r="S84" s="42">
        <f t="shared" si="90"/>
        <v>-1</v>
      </c>
      <c r="T84" s="42">
        <f t="shared" si="90"/>
        <v>-1</v>
      </c>
      <c r="U84" s="42">
        <f t="shared" si="90"/>
        <v>-1</v>
      </c>
      <c r="V84" s="42">
        <f t="shared" si="90"/>
        <v>-1</v>
      </c>
      <c r="W84" s="42">
        <f t="shared" si="90"/>
        <v>-1</v>
      </c>
      <c r="X84" s="42">
        <f t="shared" si="90"/>
        <v>-1</v>
      </c>
      <c r="Y84" s="42">
        <f t="shared" si="90"/>
        <v>-1</v>
      </c>
      <c r="Z84" s="42">
        <f t="shared" si="90"/>
        <v>-1</v>
      </c>
      <c r="AA84" s="42">
        <f t="shared" si="90"/>
        <v>-1</v>
      </c>
      <c r="AB84" s="42">
        <f t="shared" si="90"/>
        <v>-1</v>
      </c>
      <c r="AC84" s="42">
        <f t="shared" si="90"/>
        <v>-1</v>
      </c>
      <c r="AD84" s="42">
        <f t="shared" si="90"/>
        <v>-1</v>
      </c>
      <c r="AE84" s="42">
        <f t="shared" si="90"/>
        <v>-1</v>
      </c>
      <c r="AF84" s="42">
        <f t="shared" si="90"/>
        <v>-1</v>
      </c>
      <c r="AG84" s="42">
        <f t="shared" si="90"/>
        <v>-1</v>
      </c>
      <c r="AH84" s="42">
        <f t="shared" si="90"/>
        <v>-1</v>
      </c>
      <c r="AI84" s="42">
        <f t="shared" si="90"/>
        <v>-1</v>
      </c>
      <c r="AJ84" s="42">
        <f t="shared" si="90"/>
        <v>-1</v>
      </c>
      <c r="AK84" s="42">
        <f t="shared" si="90"/>
        <v>-1</v>
      </c>
      <c r="AL84" s="42">
        <f t="shared" si="90"/>
        <v>-1</v>
      </c>
      <c r="AM84" s="42">
        <f t="shared" si="90"/>
        <v>-1</v>
      </c>
      <c r="AN84" s="42">
        <f t="shared" si="90"/>
        <v>-1</v>
      </c>
      <c r="AO84" s="42">
        <f t="shared" si="90"/>
        <v>-1</v>
      </c>
      <c r="AP84" s="42">
        <f t="shared" si="90"/>
        <v>-1</v>
      </c>
      <c r="AQ84" s="42">
        <f t="shared" si="90"/>
        <v>-1</v>
      </c>
      <c r="AR84" s="42">
        <f t="shared" si="90"/>
        <v>-1</v>
      </c>
      <c r="AS84" s="42">
        <f t="shared" si="90"/>
        <v>-1</v>
      </c>
      <c r="AT84" s="42">
        <f t="shared" si="90"/>
        <v>1</v>
      </c>
      <c r="AU84" s="42">
        <f t="shared" si="90"/>
        <v>1</v>
      </c>
      <c r="AV84" s="42">
        <f t="shared" si="90"/>
        <v>1</v>
      </c>
      <c r="AW84" s="42">
        <f t="shared" si="90"/>
        <v>1</v>
      </c>
      <c r="AX84" s="42">
        <f t="shared" si="90"/>
        <v>1</v>
      </c>
      <c r="AY84" s="42">
        <f t="shared" si="90"/>
        <v>1</v>
      </c>
      <c r="AZ84" s="42">
        <f t="shared" si="90"/>
        <v>1</v>
      </c>
      <c r="BA84" s="42">
        <f t="shared" si="90"/>
        <v>1</v>
      </c>
      <c r="BB84" s="42">
        <f t="shared" si="90"/>
        <v>1</v>
      </c>
      <c r="BC84" s="42">
        <f t="shared" si="90"/>
        <v>-1</v>
      </c>
      <c r="BD84" s="42">
        <f t="shared" si="90"/>
        <v>-1</v>
      </c>
      <c r="BE84" s="42">
        <f t="shared" si="90"/>
        <v>-1</v>
      </c>
    </row>
    <row r="85" ht="30.0" customHeight="1">
      <c r="A85" s="33"/>
      <c r="B85" s="69"/>
      <c r="C85" s="70"/>
      <c r="D85" s="71"/>
      <c r="E85" s="72"/>
      <c r="F85" s="72"/>
      <c r="G85" s="49"/>
      <c r="H85" s="50" t="str">
        <f t="shared" si="74"/>
        <v/>
      </c>
      <c r="I85" s="42">
        <f t="shared" ref="I85:BE85" si="91">IF(AND($E85&lt;=I$11,ROUNDDOWN(($F85-$E85+1)*$D85,0)+$E85-1&gt;=I$11),1,IF(AND($F85&gt;=I$11,$E85&lt;I$11),0,-1))</f>
        <v>-1</v>
      </c>
      <c r="J85" s="42">
        <f t="shared" si="91"/>
        <v>-1</v>
      </c>
      <c r="K85" s="42">
        <f t="shared" si="91"/>
        <v>-1</v>
      </c>
      <c r="L85" s="42">
        <f t="shared" si="91"/>
        <v>-1</v>
      </c>
      <c r="M85" s="42">
        <f t="shared" si="91"/>
        <v>-1</v>
      </c>
      <c r="N85" s="42">
        <f t="shared" si="91"/>
        <v>-1</v>
      </c>
      <c r="O85" s="42">
        <f t="shared" si="91"/>
        <v>-1</v>
      </c>
      <c r="P85" s="42">
        <f t="shared" si="91"/>
        <v>-1</v>
      </c>
      <c r="Q85" s="42">
        <f t="shared" si="91"/>
        <v>-1</v>
      </c>
      <c r="R85" s="42">
        <f t="shared" si="91"/>
        <v>-1</v>
      </c>
      <c r="S85" s="42">
        <f t="shared" si="91"/>
        <v>-1</v>
      </c>
      <c r="T85" s="42">
        <f t="shared" si="91"/>
        <v>-1</v>
      </c>
      <c r="U85" s="42">
        <f t="shared" si="91"/>
        <v>-1</v>
      </c>
      <c r="V85" s="42">
        <f t="shared" si="91"/>
        <v>-1</v>
      </c>
      <c r="W85" s="42">
        <f t="shared" si="91"/>
        <v>-1</v>
      </c>
      <c r="X85" s="42">
        <f t="shared" si="91"/>
        <v>-1</v>
      </c>
      <c r="Y85" s="42">
        <f t="shared" si="91"/>
        <v>-1</v>
      </c>
      <c r="Z85" s="42">
        <f t="shared" si="91"/>
        <v>-1</v>
      </c>
      <c r="AA85" s="42">
        <f t="shared" si="91"/>
        <v>-1</v>
      </c>
      <c r="AB85" s="42">
        <f t="shared" si="91"/>
        <v>-1</v>
      </c>
      <c r="AC85" s="42">
        <f t="shared" si="91"/>
        <v>-1</v>
      </c>
      <c r="AD85" s="42">
        <f t="shared" si="91"/>
        <v>-1</v>
      </c>
      <c r="AE85" s="42">
        <f t="shared" si="91"/>
        <v>-1</v>
      </c>
      <c r="AF85" s="42">
        <f t="shared" si="91"/>
        <v>-1</v>
      </c>
      <c r="AG85" s="42">
        <f t="shared" si="91"/>
        <v>-1</v>
      </c>
      <c r="AH85" s="42">
        <f t="shared" si="91"/>
        <v>-1</v>
      </c>
      <c r="AI85" s="42">
        <f t="shared" si="91"/>
        <v>-1</v>
      </c>
      <c r="AJ85" s="42">
        <f t="shared" si="91"/>
        <v>-1</v>
      </c>
      <c r="AK85" s="42">
        <f t="shared" si="91"/>
        <v>-1</v>
      </c>
      <c r="AL85" s="42">
        <f t="shared" si="91"/>
        <v>-1</v>
      </c>
      <c r="AM85" s="42">
        <f t="shared" si="91"/>
        <v>-1</v>
      </c>
      <c r="AN85" s="42">
        <f t="shared" si="91"/>
        <v>-1</v>
      </c>
      <c r="AO85" s="42">
        <f t="shared" si="91"/>
        <v>-1</v>
      </c>
      <c r="AP85" s="42">
        <f t="shared" si="91"/>
        <v>-1</v>
      </c>
      <c r="AQ85" s="42">
        <f t="shared" si="91"/>
        <v>-1</v>
      </c>
      <c r="AR85" s="42">
        <f t="shared" si="91"/>
        <v>-1</v>
      </c>
      <c r="AS85" s="42">
        <f t="shared" si="91"/>
        <v>-1</v>
      </c>
      <c r="AT85" s="42">
        <f t="shared" si="91"/>
        <v>-1</v>
      </c>
      <c r="AU85" s="42">
        <f t="shared" si="91"/>
        <v>-1</v>
      </c>
      <c r="AV85" s="42">
        <f t="shared" si="91"/>
        <v>-1</v>
      </c>
      <c r="AW85" s="42">
        <f t="shared" si="91"/>
        <v>-1</v>
      </c>
      <c r="AX85" s="42">
        <f t="shared" si="91"/>
        <v>-1</v>
      </c>
      <c r="AY85" s="42">
        <f t="shared" si="91"/>
        <v>-1</v>
      </c>
      <c r="AZ85" s="42">
        <f t="shared" si="91"/>
        <v>-1</v>
      </c>
      <c r="BA85" s="42">
        <f t="shared" si="91"/>
        <v>-1</v>
      </c>
      <c r="BB85" s="42">
        <f t="shared" si="91"/>
        <v>-1</v>
      </c>
      <c r="BC85" s="42">
        <f t="shared" si="91"/>
        <v>-1</v>
      </c>
      <c r="BD85" s="42">
        <f t="shared" si="91"/>
        <v>-1</v>
      </c>
      <c r="BE85" s="42">
        <f t="shared" si="91"/>
        <v>-1</v>
      </c>
    </row>
    <row r="86" ht="30.0" customHeight="1">
      <c r="A86" s="33" t="s">
        <v>138</v>
      </c>
      <c r="B86" s="78"/>
      <c r="C86" s="49"/>
      <c r="D86" s="79"/>
      <c r="E86" s="80"/>
      <c r="F86" s="80"/>
      <c r="G86" s="49"/>
      <c r="H86" s="50" t="str">
        <f t="shared" si="74"/>
        <v/>
      </c>
      <c r="I86" s="42">
        <f t="shared" ref="I86:BE86" si="92">IF(AND($E86&lt;=I$11,ROUNDDOWN(($F86-$E86+1)*$D86,0)+$E86-1&gt;=I$11),1,IF(AND($F86&gt;=I$11,$E86&lt;I$11),0,-1))</f>
        <v>-1</v>
      </c>
      <c r="J86" s="42">
        <f t="shared" si="92"/>
        <v>-1</v>
      </c>
      <c r="K86" s="42">
        <f t="shared" si="92"/>
        <v>-1</v>
      </c>
      <c r="L86" s="42">
        <f t="shared" si="92"/>
        <v>-1</v>
      </c>
      <c r="M86" s="42">
        <f t="shared" si="92"/>
        <v>-1</v>
      </c>
      <c r="N86" s="42">
        <f t="shared" si="92"/>
        <v>-1</v>
      </c>
      <c r="O86" s="42">
        <f t="shared" si="92"/>
        <v>-1</v>
      </c>
      <c r="P86" s="42">
        <f t="shared" si="92"/>
        <v>-1</v>
      </c>
      <c r="Q86" s="42">
        <f t="shared" si="92"/>
        <v>-1</v>
      </c>
      <c r="R86" s="42">
        <f t="shared" si="92"/>
        <v>-1</v>
      </c>
      <c r="S86" s="42">
        <f t="shared" si="92"/>
        <v>-1</v>
      </c>
      <c r="T86" s="42">
        <f t="shared" si="92"/>
        <v>-1</v>
      </c>
      <c r="U86" s="42">
        <f t="shared" si="92"/>
        <v>-1</v>
      </c>
      <c r="V86" s="42">
        <f t="shared" si="92"/>
        <v>-1</v>
      </c>
      <c r="W86" s="42">
        <f t="shared" si="92"/>
        <v>-1</v>
      </c>
      <c r="X86" s="42">
        <f t="shared" si="92"/>
        <v>-1</v>
      </c>
      <c r="Y86" s="42">
        <f t="shared" si="92"/>
        <v>-1</v>
      </c>
      <c r="Z86" s="42">
        <f t="shared" si="92"/>
        <v>-1</v>
      </c>
      <c r="AA86" s="42">
        <f t="shared" si="92"/>
        <v>-1</v>
      </c>
      <c r="AB86" s="42">
        <f t="shared" si="92"/>
        <v>-1</v>
      </c>
      <c r="AC86" s="42">
        <f t="shared" si="92"/>
        <v>-1</v>
      </c>
      <c r="AD86" s="42">
        <f t="shared" si="92"/>
        <v>-1</v>
      </c>
      <c r="AE86" s="42">
        <f t="shared" si="92"/>
        <v>-1</v>
      </c>
      <c r="AF86" s="42">
        <f t="shared" si="92"/>
        <v>-1</v>
      </c>
      <c r="AG86" s="42">
        <f t="shared" si="92"/>
        <v>-1</v>
      </c>
      <c r="AH86" s="42">
        <f t="shared" si="92"/>
        <v>-1</v>
      </c>
      <c r="AI86" s="42">
        <f t="shared" si="92"/>
        <v>-1</v>
      </c>
      <c r="AJ86" s="42">
        <f t="shared" si="92"/>
        <v>-1</v>
      </c>
      <c r="AK86" s="42">
        <f t="shared" si="92"/>
        <v>-1</v>
      </c>
      <c r="AL86" s="42">
        <f t="shared" si="92"/>
        <v>-1</v>
      </c>
      <c r="AM86" s="42">
        <f t="shared" si="92"/>
        <v>-1</v>
      </c>
      <c r="AN86" s="42">
        <f t="shared" si="92"/>
        <v>-1</v>
      </c>
      <c r="AO86" s="42">
        <f t="shared" si="92"/>
        <v>-1</v>
      </c>
      <c r="AP86" s="42">
        <f t="shared" si="92"/>
        <v>-1</v>
      </c>
      <c r="AQ86" s="42">
        <f t="shared" si="92"/>
        <v>-1</v>
      </c>
      <c r="AR86" s="42">
        <f t="shared" si="92"/>
        <v>-1</v>
      </c>
      <c r="AS86" s="42">
        <f t="shared" si="92"/>
        <v>-1</v>
      </c>
      <c r="AT86" s="42">
        <f t="shared" si="92"/>
        <v>-1</v>
      </c>
      <c r="AU86" s="42">
        <f t="shared" si="92"/>
        <v>-1</v>
      </c>
      <c r="AV86" s="42">
        <f t="shared" si="92"/>
        <v>-1</v>
      </c>
      <c r="AW86" s="42">
        <f t="shared" si="92"/>
        <v>-1</v>
      </c>
      <c r="AX86" s="42">
        <f t="shared" si="92"/>
        <v>-1</v>
      </c>
      <c r="AY86" s="42">
        <f t="shared" si="92"/>
        <v>-1</v>
      </c>
      <c r="AZ86" s="42">
        <f t="shared" si="92"/>
        <v>-1</v>
      </c>
      <c r="BA86" s="42">
        <f t="shared" si="92"/>
        <v>-1</v>
      </c>
      <c r="BB86" s="42">
        <f t="shared" si="92"/>
        <v>-1</v>
      </c>
      <c r="BC86" s="42">
        <f t="shared" si="92"/>
        <v>-1</v>
      </c>
      <c r="BD86" s="42">
        <f t="shared" si="92"/>
        <v>-1</v>
      </c>
      <c r="BE86" s="42">
        <f t="shared" si="92"/>
        <v>-1</v>
      </c>
    </row>
    <row r="87" ht="30.0" customHeight="1">
      <c r="A87" s="26" t="s">
        <v>139</v>
      </c>
      <c r="B87" s="81" t="s">
        <v>140</v>
      </c>
      <c r="C87" s="82"/>
      <c r="D87" s="83"/>
      <c r="E87" s="84"/>
      <c r="F87" s="85"/>
      <c r="G87" s="86"/>
      <c r="H87" s="86" t="str">
        <f>IF(OR(ISBLANK('DP Gantt Chart'!task_start),ISBLANK('DP Gantt Chart'!task_end)),"",'DP Gantt Chart'!task_end-'DP Gantt Chart'!task_start+1)</f>
        <v/>
      </c>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c r="AY87" s="87"/>
      <c r="AZ87" s="87"/>
      <c r="BA87" s="87"/>
      <c r="BB87" s="87"/>
      <c r="BC87" s="87"/>
      <c r="BD87" s="87"/>
      <c r="BE87" s="87"/>
    </row>
    <row r="88" ht="30.0" customHeight="1">
      <c r="A88" s="33"/>
      <c r="E88" s="8"/>
      <c r="G88" s="88"/>
    </row>
    <row r="89" ht="30.0" customHeight="1">
      <c r="A89" s="33"/>
      <c r="C89" s="6"/>
      <c r="E89" s="8"/>
      <c r="F89" s="89"/>
    </row>
    <row r="90" ht="30.0" customHeight="1">
      <c r="A90" s="33"/>
      <c r="C90" s="90"/>
      <c r="E90" s="8"/>
    </row>
    <row r="91" ht="30.0" customHeight="1">
      <c r="A91" s="33"/>
      <c r="E91" s="8"/>
    </row>
    <row r="92" ht="30.0" customHeight="1">
      <c r="A92" s="33"/>
      <c r="E92" s="8"/>
    </row>
    <row r="93" ht="30.0" customHeight="1">
      <c r="A93" s="33"/>
      <c r="E93" s="8"/>
    </row>
    <row r="94" ht="30.0" customHeight="1">
      <c r="A94" s="33"/>
      <c r="E94" s="8"/>
    </row>
    <row r="95" ht="30.0" customHeight="1">
      <c r="A95" s="33"/>
      <c r="E95" s="8"/>
    </row>
    <row r="96" ht="30.0" customHeight="1">
      <c r="A96" s="33"/>
      <c r="E96" s="8"/>
    </row>
    <row r="97" ht="30.0" customHeight="1">
      <c r="A97" s="33"/>
      <c r="E97" s="8"/>
    </row>
    <row r="98" ht="30.0" customHeight="1">
      <c r="A98" s="33"/>
      <c r="E98" s="8"/>
    </row>
    <row r="99" ht="30.0" customHeight="1">
      <c r="A99" s="33"/>
      <c r="E99" s="8"/>
    </row>
    <row r="100" ht="30.0" customHeight="1">
      <c r="A100" s="33"/>
      <c r="E100" s="8"/>
    </row>
    <row r="101" ht="30.0" customHeight="1">
      <c r="A101" s="33"/>
      <c r="E101" s="8"/>
    </row>
    <row r="102" ht="30.0" customHeight="1">
      <c r="A102" s="33"/>
      <c r="E102" s="8"/>
    </row>
    <row r="103" ht="30.0" customHeight="1">
      <c r="A103" s="33"/>
      <c r="E103" s="8"/>
    </row>
    <row r="104" ht="30.0" customHeight="1">
      <c r="A104" s="33"/>
      <c r="E104" s="8"/>
    </row>
    <row r="105" ht="30.0" customHeight="1">
      <c r="A105" s="33"/>
      <c r="E105" s="8"/>
    </row>
    <row r="106" ht="30.0" customHeight="1">
      <c r="A106" s="33"/>
      <c r="E106" s="8"/>
    </row>
    <row r="107" ht="30.0" customHeight="1">
      <c r="A107" s="33"/>
      <c r="E107" s="8"/>
    </row>
    <row r="108" ht="30.0" customHeight="1">
      <c r="A108" s="33"/>
      <c r="E108" s="8"/>
    </row>
    <row r="109" ht="30.0" customHeight="1">
      <c r="A109" s="33"/>
      <c r="E109" s="8"/>
    </row>
    <row r="110" ht="30.0" customHeight="1">
      <c r="A110" s="33"/>
      <c r="E110" s="8"/>
    </row>
    <row r="111" ht="30.0" customHeight="1">
      <c r="A111" s="33"/>
      <c r="E111" s="8"/>
    </row>
    <row r="112" ht="30.0" customHeight="1">
      <c r="A112" s="33"/>
      <c r="E112" s="8"/>
    </row>
    <row r="113" ht="30.0" customHeight="1">
      <c r="A113" s="33"/>
      <c r="E113" s="8"/>
    </row>
    <row r="114" ht="30.0" customHeight="1">
      <c r="A114" s="33"/>
      <c r="E114" s="8"/>
    </row>
    <row r="115" ht="30.0" customHeight="1">
      <c r="A115" s="33"/>
      <c r="E115" s="8"/>
    </row>
    <row r="116" ht="30.0" customHeight="1">
      <c r="A116" s="33"/>
      <c r="E116" s="8"/>
    </row>
    <row r="117" ht="30.0" customHeight="1">
      <c r="A117" s="33"/>
      <c r="E117" s="8"/>
    </row>
    <row r="118" ht="30.0" customHeight="1">
      <c r="A118" s="33"/>
      <c r="E118" s="8"/>
    </row>
    <row r="119" ht="30.0" customHeight="1">
      <c r="A119" s="33"/>
      <c r="E119" s="8"/>
    </row>
    <row r="120" ht="30.0" customHeight="1">
      <c r="A120" s="33"/>
      <c r="E120" s="8"/>
    </row>
    <row r="121" ht="30.0" customHeight="1">
      <c r="A121" s="33"/>
      <c r="E121" s="8"/>
    </row>
    <row r="122" ht="30.0" customHeight="1">
      <c r="A122" s="33"/>
      <c r="E122" s="8"/>
    </row>
    <row r="123" ht="30.0" customHeight="1">
      <c r="A123" s="33"/>
      <c r="E123" s="8"/>
    </row>
    <row r="124" ht="30.0" customHeight="1">
      <c r="A124" s="33"/>
      <c r="E124" s="8"/>
    </row>
    <row r="125" ht="30.0" customHeight="1">
      <c r="A125" s="33"/>
      <c r="E125" s="8"/>
    </row>
    <row r="126" ht="30.0" customHeight="1">
      <c r="A126" s="33"/>
      <c r="E126" s="8"/>
    </row>
    <row r="127" ht="30.0" customHeight="1">
      <c r="A127" s="33"/>
      <c r="E127" s="8"/>
    </row>
    <row r="128" ht="30.0" customHeight="1">
      <c r="A128" s="33"/>
      <c r="E128" s="8"/>
    </row>
    <row r="129" ht="30.0" customHeight="1">
      <c r="A129" s="33"/>
      <c r="E129" s="8"/>
    </row>
    <row r="130" ht="30.0" customHeight="1">
      <c r="A130" s="33"/>
      <c r="E130" s="8"/>
    </row>
    <row r="131" ht="30.0" customHeight="1">
      <c r="A131" s="33"/>
      <c r="E131" s="8"/>
    </row>
    <row r="132" ht="30.0" customHeight="1">
      <c r="A132" s="33"/>
      <c r="E132" s="8"/>
    </row>
    <row r="133" ht="30.0" customHeight="1">
      <c r="A133" s="33"/>
      <c r="E133" s="8"/>
    </row>
    <row r="134" ht="30.0" customHeight="1">
      <c r="A134" s="33"/>
      <c r="E134" s="8"/>
    </row>
    <row r="135" ht="30.0" customHeight="1">
      <c r="A135" s="33"/>
      <c r="E135" s="8"/>
    </row>
    <row r="136" ht="30.0" customHeight="1">
      <c r="A136" s="33"/>
      <c r="E136" s="8"/>
    </row>
    <row r="137" ht="30.0" customHeight="1">
      <c r="A137" s="33"/>
      <c r="E137" s="8"/>
    </row>
    <row r="138" ht="30.0" customHeight="1">
      <c r="A138" s="33"/>
      <c r="E138" s="8"/>
    </row>
    <row r="139" ht="30.0" customHeight="1">
      <c r="A139" s="33"/>
      <c r="E139" s="8"/>
    </row>
    <row r="140" ht="30.0" customHeight="1">
      <c r="A140" s="33"/>
      <c r="E140" s="8"/>
    </row>
    <row r="141" ht="30.0" customHeight="1">
      <c r="A141" s="33"/>
      <c r="E141" s="8"/>
    </row>
    <row r="142" ht="30.0" customHeight="1">
      <c r="A142" s="33"/>
      <c r="E142" s="8"/>
    </row>
    <row r="143" ht="30.0" customHeight="1">
      <c r="A143" s="33"/>
      <c r="E143" s="8"/>
    </row>
    <row r="144" ht="30.0" customHeight="1">
      <c r="A144" s="33"/>
      <c r="E144" s="8"/>
    </row>
    <row r="145" ht="30.0" customHeight="1">
      <c r="A145" s="33"/>
      <c r="E145" s="8"/>
    </row>
    <row r="146" ht="30.0" customHeight="1">
      <c r="A146" s="33"/>
      <c r="E146" s="8"/>
    </row>
    <row r="147" ht="30.0" customHeight="1">
      <c r="A147" s="33"/>
      <c r="E147" s="8"/>
    </row>
    <row r="148" ht="30.0" customHeight="1">
      <c r="A148" s="33"/>
      <c r="E148" s="8"/>
    </row>
    <row r="149" ht="30.0" customHeight="1">
      <c r="A149" s="33"/>
      <c r="E149" s="8"/>
    </row>
    <row r="150" ht="30.0" customHeight="1">
      <c r="A150" s="33"/>
      <c r="E150" s="8"/>
    </row>
    <row r="151" ht="30.0" customHeight="1">
      <c r="A151" s="33"/>
      <c r="E151" s="8"/>
    </row>
    <row r="152" ht="30.0" customHeight="1">
      <c r="A152" s="33"/>
      <c r="E152" s="8"/>
    </row>
    <row r="153" ht="30.0" customHeight="1">
      <c r="A153" s="33"/>
      <c r="E153" s="8"/>
    </row>
    <row r="154" ht="30.0" customHeight="1">
      <c r="A154" s="33"/>
      <c r="E154" s="8"/>
    </row>
    <row r="155" ht="30.0" customHeight="1">
      <c r="A155" s="33"/>
      <c r="E155" s="8"/>
    </row>
    <row r="156" ht="30.0" customHeight="1">
      <c r="A156" s="33"/>
      <c r="E156" s="8"/>
    </row>
    <row r="157" ht="30.0" customHeight="1">
      <c r="A157" s="33"/>
      <c r="E157" s="8"/>
    </row>
    <row r="158" ht="30.0" customHeight="1">
      <c r="A158" s="33"/>
      <c r="E158" s="8"/>
    </row>
    <row r="159" ht="30.0" customHeight="1">
      <c r="A159" s="33"/>
      <c r="E159" s="8"/>
    </row>
    <row r="160" ht="30.0" customHeight="1">
      <c r="A160" s="33"/>
      <c r="E160" s="8"/>
    </row>
    <row r="161" ht="30.0" customHeight="1">
      <c r="A161" s="33"/>
      <c r="E161" s="8"/>
    </row>
    <row r="162" ht="30.0" customHeight="1">
      <c r="A162" s="33"/>
      <c r="E162" s="8"/>
    </row>
    <row r="163" ht="30.0" customHeight="1">
      <c r="A163" s="33"/>
      <c r="E163" s="8"/>
    </row>
    <row r="164" ht="30.0" customHeight="1">
      <c r="A164" s="33"/>
      <c r="E164" s="8"/>
    </row>
    <row r="165" ht="30.0" customHeight="1">
      <c r="A165" s="33"/>
      <c r="E165" s="8"/>
    </row>
    <row r="166" ht="30.0" customHeight="1">
      <c r="A166" s="33"/>
      <c r="E166" s="8"/>
    </row>
    <row r="167" ht="30.0" customHeight="1">
      <c r="A167" s="33"/>
      <c r="E167" s="8"/>
    </row>
    <row r="168" ht="30.0" customHeight="1">
      <c r="A168" s="33"/>
      <c r="E168" s="8"/>
    </row>
    <row r="169" ht="30.0" customHeight="1">
      <c r="A169" s="33"/>
      <c r="E169" s="8"/>
    </row>
    <row r="170" ht="30.0" customHeight="1">
      <c r="A170" s="33"/>
      <c r="E170" s="8"/>
    </row>
    <row r="171" ht="30.0" customHeight="1">
      <c r="A171" s="33"/>
      <c r="E171" s="8"/>
    </row>
    <row r="172" ht="30.0" customHeight="1">
      <c r="A172" s="33"/>
      <c r="E172" s="8"/>
    </row>
    <row r="173" ht="30.0" customHeight="1">
      <c r="A173" s="33"/>
      <c r="E173" s="8"/>
    </row>
    <row r="174" ht="30.0" customHeight="1">
      <c r="A174" s="33"/>
      <c r="E174" s="8"/>
    </row>
    <row r="175" ht="30.0" customHeight="1">
      <c r="A175" s="33"/>
      <c r="E175" s="8"/>
    </row>
    <row r="176" ht="30.0" customHeight="1">
      <c r="A176" s="33"/>
      <c r="E176" s="8"/>
    </row>
    <row r="177" ht="30.0" customHeight="1">
      <c r="A177" s="33"/>
      <c r="E177" s="8"/>
    </row>
    <row r="178" ht="30.0" customHeight="1">
      <c r="A178" s="33"/>
      <c r="E178" s="8"/>
    </row>
    <row r="179" ht="30.0" customHeight="1">
      <c r="A179" s="33"/>
      <c r="E179" s="8"/>
    </row>
    <row r="180" ht="30.0" customHeight="1">
      <c r="A180" s="33"/>
      <c r="E180" s="8"/>
    </row>
    <row r="181" ht="30.0" customHeight="1">
      <c r="A181" s="33"/>
      <c r="E181" s="8"/>
    </row>
    <row r="182" ht="30.0" customHeight="1">
      <c r="A182" s="33"/>
      <c r="E182" s="8"/>
    </row>
    <row r="183" ht="30.0" customHeight="1">
      <c r="A183" s="33"/>
      <c r="E183" s="8"/>
    </row>
    <row r="184" ht="30.0" customHeight="1">
      <c r="A184" s="33"/>
      <c r="E184" s="8"/>
    </row>
    <row r="185" ht="30.0" customHeight="1">
      <c r="A185" s="33"/>
      <c r="E185" s="8"/>
    </row>
    <row r="186" ht="30.0" customHeight="1">
      <c r="A186" s="33"/>
      <c r="E186" s="8"/>
    </row>
    <row r="187" ht="30.0" customHeight="1">
      <c r="A187" s="33"/>
      <c r="E187" s="8"/>
    </row>
    <row r="188" ht="30.0" customHeight="1">
      <c r="A188" s="33"/>
      <c r="E188" s="8"/>
    </row>
    <row r="189" ht="30.0" customHeight="1">
      <c r="A189" s="33"/>
      <c r="E189" s="8"/>
    </row>
    <row r="190" ht="30.0" customHeight="1">
      <c r="A190" s="33"/>
      <c r="E190" s="8"/>
    </row>
    <row r="191" ht="30.0" customHeight="1">
      <c r="A191" s="33"/>
      <c r="E191" s="8"/>
    </row>
    <row r="192" ht="30.0" customHeight="1">
      <c r="A192" s="33"/>
      <c r="E192" s="8"/>
    </row>
    <row r="193" ht="30.0" customHeight="1">
      <c r="A193" s="33"/>
      <c r="E193" s="8"/>
    </row>
    <row r="194" ht="30.0" customHeight="1">
      <c r="A194" s="33"/>
      <c r="E194" s="8"/>
    </row>
    <row r="195" ht="30.0" customHeight="1">
      <c r="A195" s="33"/>
      <c r="E195" s="8"/>
    </row>
    <row r="196" ht="30.0" customHeight="1">
      <c r="A196" s="33"/>
      <c r="E196" s="8"/>
    </row>
    <row r="197" ht="30.0" customHeight="1">
      <c r="A197" s="33"/>
      <c r="E197" s="8"/>
    </row>
    <row r="198" ht="30.0" customHeight="1">
      <c r="A198" s="33"/>
      <c r="E198" s="8"/>
    </row>
    <row r="199" ht="30.0" customHeight="1">
      <c r="A199" s="33"/>
      <c r="E199" s="8"/>
    </row>
    <row r="200" ht="30.0" customHeight="1">
      <c r="A200" s="33"/>
      <c r="E200" s="8"/>
    </row>
    <row r="201" ht="30.0" customHeight="1">
      <c r="A201" s="33"/>
      <c r="E201" s="8"/>
    </row>
    <row r="202" ht="30.0" customHeight="1">
      <c r="A202" s="33"/>
      <c r="E202" s="8"/>
    </row>
    <row r="203" ht="30.0" customHeight="1">
      <c r="A203" s="33"/>
      <c r="E203" s="8"/>
    </row>
    <row r="204" ht="30.0" customHeight="1">
      <c r="A204" s="33"/>
      <c r="E204" s="8"/>
    </row>
    <row r="205" ht="30.0" customHeight="1">
      <c r="A205" s="33"/>
      <c r="E205" s="8"/>
    </row>
    <row r="206" ht="30.0" customHeight="1">
      <c r="A206" s="33"/>
      <c r="E206" s="8"/>
    </row>
    <row r="207" ht="30.0" customHeight="1">
      <c r="A207" s="33"/>
      <c r="E207" s="8"/>
    </row>
    <row r="208" ht="30.0" customHeight="1">
      <c r="A208" s="33"/>
      <c r="E208" s="8"/>
    </row>
    <row r="209" ht="30.0" customHeight="1">
      <c r="A209" s="33"/>
      <c r="E209" s="8"/>
    </row>
    <row r="210" ht="30.0" customHeight="1">
      <c r="A210" s="33"/>
      <c r="E210" s="8"/>
    </row>
    <row r="211" ht="30.0" customHeight="1">
      <c r="A211" s="33"/>
      <c r="E211" s="8"/>
    </row>
    <row r="212" ht="30.0" customHeight="1">
      <c r="A212" s="33"/>
      <c r="E212" s="8"/>
    </row>
    <row r="213" ht="30.0" customHeight="1">
      <c r="A213" s="33"/>
      <c r="E213" s="8"/>
    </row>
    <row r="214" ht="30.0" customHeight="1">
      <c r="A214" s="33"/>
      <c r="E214" s="8"/>
    </row>
    <row r="215" ht="30.0" customHeight="1">
      <c r="A215" s="33"/>
      <c r="E215" s="8"/>
    </row>
    <row r="216" ht="30.0" customHeight="1">
      <c r="A216" s="33"/>
      <c r="E216" s="8"/>
    </row>
    <row r="217" ht="30.0" customHeight="1">
      <c r="A217" s="33"/>
      <c r="E217" s="8"/>
    </row>
    <row r="218" ht="30.0" customHeight="1">
      <c r="A218" s="33"/>
      <c r="E218" s="8"/>
    </row>
    <row r="219" ht="30.0" customHeight="1">
      <c r="A219" s="33"/>
      <c r="E219" s="8"/>
    </row>
    <row r="220" ht="30.0" customHeight="1">
      <c r="A220" s="33"/>
      <c r="E220" s="8"/>
    </row>
    <row r="221" ht="30.0" customHeight="1">
      <c r="A221" s="33"/>
      <c r="E221" s="8"/>
    </row>
    <row r="222" ht="30.0" customHeight="1">
      <c r="A222" s="33"/>
      <c r="E222" s="8"/>
    </row>
    <row r="223" ht="30.0" customHeight="1">
      <c r="A223" s="33"/>
      <c r="E223" s="8"/>
    </row>
    <row r="224" ht="30.0" customHeight="1">
      <c r="A224" s="33"/>
      <c r="E224" s="8"/>
    </row>
    <row r="225" ht="30.0" customHeight="1">
      <c r="A225" s="33"/>
      <c r="E225" s="8"/>
    </row>
    <row r="226" ht="30.0" customHeight="1">
      <c r="A226" s="33"/>
      <c r="E226" s="8"/>
    </row>
    <row r="227" ht="30.0" customHeight="1">
      <c r="A227" s="33"/>
      <c r="E227" s="8"/>
    </row>
    <row r="228" ht="30.0" customHeight="1">
      <c r="A228" s="33"/>
      <c r="E228" s="8"/>
    </row>
    <row r="229" ht="30.0" customHeight="1">
      <c r="A229" s="33"/>
      <c r="E229" s="8"/>
    </row>
    <row r="230" ht="30.0" customHeight="1">
      <c r="A230" s="33"/>
      <c r="E230" s="8"/>
    </row>
    <row r="231" ht="30.0" customHeight="1">
      <c r="A231" s="33"/>
      <c r="E231" s="8"/>
    </row>
    <row r="232" ht="30.0" customHeight="1">
      <c r="A232" s="33"/>
      <c r="E232" s="8"/>
    </row>
    <row r="233" ht="30.0" customHeight="1">
      <c r="A233" s="33"/>
      <c r="E233" s="8"/>
    </row>
    <row r="234" ht="30.0" customHeight="1">
      <c r="A234" s="33"/>
      <c r="E234" s="8"/>
    </row>
    <row r="235" ht="30.0" customHeight="1">
      <c r="A235" s="33"/>
      <c r="E235" s="8"/>
    </row>
    <row r="236" ht="30.0" customHeight="1">
      <c r="A236" s="33"/>
      <c r="E236" s="8"/>
    </row>
    <row r="237" ht="30.0" customHeight="1">
      <c r="A237" s="33"/>
      <c r="E237" s="8"/>
    </row>
    <row r="238" ht="30.0" customHeight="1">
      <c r="A238" s="33"/>
      <c r="E238" s="8"/>
    </row>
    <row r="239" ht="30.0" customHeight="1">
      <c r="A239" s="33"/>
      <c r="E239" s="8"/>
    </row>
    <row r="240" ht="30.0" customHeight="1">
      <c r="A240" s="33"/>
      <c r="E240" s="8"/>
    </row>
    <row r="241" ht="30.0" customHeight="1">
      <c r="A241" s="33"/>
      <c r="E241" s="8"/>
    </row>
    <row r="242" ht="30.0" customHeight="1">
      <c r="A242" s="33"/>
      <c r="E242" s="8"/>
    </row>
    <row r="243" ht="30.0" customHeight="1">
      <c r="A243" s="33"/>
      <c r="E243" s="8"/>
    </row>
    <row r="244" ht="30.0" customHeight="1">
      <c r="A244" s="33"/>
      <c r="E244" s="8"/>
    </row>
    <row r="245" ht="30.0" customHeight="1">
      <c r="A245" s="33"/>
      <c r="E245" s="8"/>
    </row>
    <row r="246" ht="30.0" customHeight="1">
      <c r="A246" s="33"/>
      <c r="E246" s="8"/>
    </row>
    <row r="247" ht="30.0" customHeight="1">
      <c r="A247" s="33"/>
      <c r="E247" s="8"/>
    </row>
    <row r="248" ht="30.0" customHeight="1">
      <c r="A248" s="33"/>
      <c r="E248" s="8"/>
    </row>
    <row r="249" ht="30.0" customHeight="1">
      <c r="A249" s="33"/>
      <c r="E249" s="8"/>
    </row>
    <row r="250" ht="30.0" customHeight="1">
      <c r="A250" s="33"/>
      <c r="E250" s="8"/>
    </row>
    <row r="251" ht="30.0" customHeight="1">
      <c r="A251" s="33"/>
      <c r="E251" s="8"/>
    </row>
    <row r="252" ht="30.0" customHeight="1">
      <c r="A252" s="33"/>
      <c r="E252" s="8"/>
    </row>
    <row r="253" ht="30.0" customHeight="1">
      <c r="A253" s="33"/>
      <c r="E253" s="8"/>
    </row>
    <row r="254" ht="30.0" customHeight="1">
      <c r="A254" s="33"/>
      <c r="E254" s="8"/>
    </row>
    <row r="255" ht="30.0" customHeight="1">
      <c r="A255" s="33"/>
      <c r="E255" s="8"/>
    </row>
    <row r="256" ht="30.0" customHeight="1">
      <c r="A256" s="33"/>
      <c r="E256" s="8"/>
    </row>
    <row r="257" ht="30.0" customHeight="1">
      <c r="A257" s="33"/>
      <c r="E257" s="8"/>
    </row>
    <row r="258" ht="30.0" customHeight="1">
      <c r="A258" s="33"/>
      <c r="E258" s="8"/>
    </row>
    <row r="259" ht="30.0" customHeight="1">
      <c r="A259" s="33"/>
      <c r="E259" s="8"/>
    </row>
    <row r="260" ht="30.0" customHeight="1">
      <c r="A260" s="33"/>
      <c r="E260" s="8"/>
    </row>
    <row r="261" ht="30.0" customHeight="1">
      <c r="A261" s="33"/>
      <c r="E261" s="8"/>
    </row>
    <row r="262" ht="30.0" customHeight="1">
      <c r="A262" s="33"/>
      <c r="E262" s="8"/>
    </row>
    <row r="263" ht="30.0" customHeight="1">
      <c r="A263" s="33"/>
      <c r="E263" s="8"/>
    </row>
    <row r="264" ht="30.0" customHeight="1">
      <c r="A264" s="33"/>
      <c r="E264" s="8"/>
    </row>
    <row r="265" ht="30.0" customHeight="1">
      <c r="A265" s="33"/>
      <c r="E265" s="8"/>
    </row>
    <row r="266" ht="30.0" customHeight="1">
      <c r="A266" s="33"/>
      <c r="E266" s="8"/>
    </row>
    <row r="267" ht="30.0" customHeight="1">
      <c r="A267" s="33"/>
      <c r="E267" s="8"/>
    </row>
    <row r="268" ht="30.0" customHeight="1">
      <c r="A268" s="33"/>
      <c r="E268" s="8"/>
    </row>
    <row r="269" ht="30.0" customHeight="1">
      <c r="A269" s="33"/>
      <c r="E269" s="8"/>
    </row>
    <row r="270" ht="30.0" customHeight="1">
      <c r="A270" s="33"/>
      <c r="E270" s="8"/>
    </row>
    <row r="271" ht="30.0" customHeight="1">
      <c r="A271" s="33"/>
      <c r="E271" s="8"/>
    </row>
    <row r="272" ht="30.0" customHeight="1">
      <c r="A272" s="33"/>
      <c r="E272" s="8"/>
    </row>
    <row r="273" ht="30.0" customHeight="1">
      <c r="A273" s="33"/>
      <c r="E273" s="8"/>
    </row>
    <row r="274" ht="30.0" customHeight="1">
      <c r="A274" s="33"/>
      <c r="E274" s="8"/>
    </row>
    <row r="275" ht="30.0" customHeight="1">
      <c r="A275" s="33"/>
      <c r="E275" s="8"/>
    </row>
    <row r="276" ht="30.0" customHeight="1">
      <c r="A276" s="33"/>
      <c r="E276" s="8"/>
    </row>
    <row r="277" ht="30.0" customHeight="1">
      <c r="A277" s="33"/>
      <c r="E277" s="8"/>
    </row>
    <row r="278" ht="30.0" customHeight="1">
      <c r="A278" s="33"/>
      <c r="E278" s="8"/>
    </row>
    <row r="279" ht="30.0" customHeight="1">
      <c r="A279" s="33"/>
      <c r="E279" s="8"/>
    </row>
    <row r="280" ht="30.0" customHeight="1">
      <c r="A280" s="33"/>
      <c r="E280" s="8"/>
    </row>
    <row r="281" ht="30.0" customHeight="1">
      <c r="A281" s="33"/>
      <c r="E281" s="8"/>
    </row>
    <row r="282" ht="30.0" customHeight="1">
      <c r="A282" s="33"/>
      <c r="E282" s="8"/>
    </row>
    <row r="283" ht="30.0" customHeight="1">
      <c r="A283" s="33"/>
      <c r="E283" s="8"/>
    </row>
    <row r="284" ht="30.0" customHeight="1">
      <c r="A284" s="33"/>
      <c r="E284" s="8"/>
    </row>
    <row r="285" ht="30.0" customHeight="1">
      <c r="A285" s="33"/>
      <c r="E285" s="8"/>
    </row>
    <row r="286" ht="30.0" customHeight="1">
      <c r="A286" s="33"/>
      <c r="E286" s="8"/>
    </row>
    <row r="287" ht="30.0" customHeight="1">
      <c r="A287" s="33"/>
      <c r="E287" s="8"/>
    </row>
  </sheetData>
  <mergeCells count="21">
    <mergeCell ref="A1:B1"/>
    <mergeCell ref="A2:B2"/>
    <mergeCell ref="A3:B3"/>
    <mergeCell ref="C3:D3"/>
    <mergeCell ref="E3:F3"/>
    <mergeCell ref="A4:B4"/>
    <mergeCell ref="A5:B5"/>
    <mergeCell ref="A10:B10"/>
    <mergeCell ref="A9:B9"/>
    <mergeCell ref="A6:B6"/>
    <mergeCell ref="A7:B7"/>
    <mergeCell ref="A8:B8"/>
    <mergeCell ref="C10:D10"/>
    <mergeCell ref="I10:O10"/>
    <mergeCell ref="B11:G11"/>
    <mergeCell ref="P10:V10"/>
    <mergeCell ref="W10:AC10"/>
    <mergeCell ref="AD10:AJ10"/>
    <mergeCell ref="AK10:AQ10"/>
    <mergeCell ref="AR10:AX10"/>
    <mergeCell ref="AY10:BE10"/>
  </mergeCells>
  <conditionalFormatting sqref="I11:BE87">
    <cfRule type="expression" dxfId="0" priority="1">
      <formula>AND(TODAY()&gt;=I$11,TODAY()&lt;J$11)</formula>
    </cfRule>
  </conditionalFormatting>
  <conditionalFormatting sqref="I84:BE85">
    <cfRule type="expression" dxfId="0" priority="2">
      <formula>AND(TODAY()&gt;=I$11,TODAY()&lt;J$11)</formula>
    </cfRule>
  </conditionalFormatting>
  <conditionalFormatting sqref="I14:BE87">
    <cfRule type="cellIs" dxfId="1" priority="3" operator="equal">
      <formula>1</formula>
    </cfRule>
  </conditionalFormatting>
  <conditionalFormatting sqref="I14:BE87">
    <cfRule type="cellIs" dxfId="2" priority="4" operator="equal">
      <formula>0</formula>
    </cfRule>
  </conditionalFormatting>
  <dataValidations>
    <dataValidation type="decimal" operator="greaterThanOrEqual" allowBlank="1" showInputMessage="1" prompt="Display Week - Changing this number will scroll the Gantt Chart view." sqref="E10">
      <formula1>1.0</formula1>
    </dataValidation>
  </dataValidations>
  <printOptions horizontalCentered="1"/>
  <pageMargins bottom="0.5" footer="0.0" header="0.0" left="0.35" right="0.35" top="0.35"/>
  <pageSetup fitToHeight="0" orientation="landscape"/>
  <drawing r:id="rId2"/>
  <legacyDrawing r:id="rId3"/>
</worksheet>
</file>