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Feuil1" sheetId="1" r:id="rId1"/>
    <sheet name="Feuil2" sheetId="2" r:id="rId2"/>
    <sheet name="Feuil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2" i="1"/>
  <c r="I7" i="1" l="1"/>
  <c r="F9" i="1"/>
  <c r="F11" i="1"/>
  <c r="F13" i="1"/>
  <c r="I13" i="1" s="1"/>
  <c r="F14" i="1"/>
  <c r="I14" i="1" s="1"/>
  <c r="I18" i="1"/>
  <c r="I19" i="1"/>
  <c r="I20" i="1"/>
  <c r="F21" i="1"/>
  <c r="I22" i="1"/>
  <c r="I23" i="1"/>
  <c r="I25" i="1"/>
  <c r="F27" i="1"/>
  <c r="F28" i="1"/>
  <c r="I28" i="1" s="1"/>
  <c r="I30" i="1"/>
  <c r="F31" i="1"/>
  <c r="I31" i="1" s="1"/>
  <c r="I35" i="1"/>
  <c r="F36" i="1"/>
  <c r="I37" i="1"/>
  <c r="F42" i="1"/>
  <c r="I42" i="1" s="1"/>
  <c r="F43" i="1"/>
  <c r="I43" i="1" s="1"/>
  <c r="I45" i="1"/>
  <c r="I46" i="1"/>
  <c r="I48" i="1"/>
  <c r="I50" i="1"/>
  <c r="F52" i="1"/>
  <c r="F53" i="1"/>
  <c r="F54" i="1"/>
  <c r="I54" i="1" s="1"/>
  <c r="I55" i="1"/>
  <c r="F57" i="1"/>
  <c r="I58" i="1"/>
  <c r="I59" i="1"/>
  <c r="F60" i="1"/>
  <c r="I60" i="1" s="1"/>
  <c r="F61" i="1"/>
  <c r="I61" i="1" s="1"/>
  <c r="F62" i="1"/>
  <c r="I62" i="1" s="1"/>
  <c r="F63" i="1"/>
  <c r="F66" i="1"/>
  <c r="I66" i="1" s="1"/>
  <c r="F68" i="1"/>
  <c r="F69" i="1"/>
  <c r="I69" i="1" s="1"/>
  <c r="I70" i="1"/>
  <c r="F71" i="1"/>
  <c r="I71" i="1" s="1"/>
  <c r="I76" i="1"/>
  <c r="F77" i="1"/>
  <c r="F78" i="1"/>
  <c r="I78" i="1" s="1"/>
  <c r="F79" i="1"/>
  <c r="F80" i="1"/>
  <c r="F81" i="1"/>
  <c r="F82" i="1"/>
  <c r="I82" i="1" s="1"/>
  <c r="F83" i="1"/>
  <c r="F84" i="1"/>
  <c r="F87" i="1"/>
  <c r="I88" i="1"/>
  <c r="F89" i="1"/>
  <c r="F90" i="1"/>
  <c r="I90" i="1" s="1"/>
  <c r="I92" i="1"/>
  <c r="I93" i="1"/>
  <c r="I94" i="1"/>
  <c r="I97" i="1"/>
  <c r="F98" i="1"/>
  <c r="I98" i="1" s="1"/>
  <c r="F102" i="1"/>
  <c r="I102" i="1" s="1"/>
  <c r="I104" i="1"/>
  <c r="F105" i="1"/>
  <c r="F111" i="1"/>
  <c r="I111" i="1" s="1"/>
  <c r="I114" i="1"/>
  <c r="I115" i="1"/>
  <c r="F124" i="1"/>
  <c r="F125" i="1"/>
  <c r="F126" i="1"/>
  <c r="I126" i="1" s="1"/>
  <c r="F127" i="1"/>
  <c r="F128" i="1"/>
  <c r="F129" i="1"/>
  <c r="F130" i="1"/>
  <c r="F131" i="1"/>
  <c r="F132" i="1"/>
  <c r="F133" i="1"/>
  <c r="F134" i="1"/>
  <c r="F135" i="1"/>
  <c r="F136" i="1"/>
  <c r="F137" i="1"/>
  <c r="F138" i="1"/>
  <c r="I138" i="1" s="1"/>
  <c r="F139" i="1"/>
  <c r="F140" i="1"/>
  <c r="F141" i="1"/>
  <c r="F142" i="1"/>
  <c r="F143" i="1"/>
  <c r="F144" i="1"/>
  <c r="F145" i="1"/>
  <c r="F146" i="1"/>
  <c r="F147" i="1"/>
  <c r="F148" i="1"/>
  <c r="F149" i="1"/>
  <c r="F150" i="1"/>
  <c r="I150" i="1" s="1"/>
  <c r="F151" i="1"/>
  <c r="F152" i="1"/>
  <c r="F153" i="1"/>
  <c r="F154" i="1"/>
  <c r="F155" i="1"/>
  <c r="F156" i="1"/>
  <c r="F157" i="1"/>
  <c r="F158" i="1"/>
  <c r="F159" i="1"/>
  <c r="F160" i="1"/>
  <c r="F161" i="1"/>
  <c r="F162" i="1"/>
  <c r="I162" i="1" s="1"/>
  <c r="F163" i="1"/>
  <c r="F164" i="1"/>
  <c r="F165" i="1"/>
  <c r="F166" i="1"/>
  <c r="F167" i="1"/>
  <c r="F168" i="1"/>
  <c r="F169" i="1"/>
  <c r="F170" i="1"/>
  <c r="F171" i="1"/>
  <c r="F172" i="1"/>
  <c r="F173" i="1"/>
  <c r="F174" i="1"/>
  <c r="I174" i="1" s="1"/>
  <c r="F175" i="1"/>
  <c r="F176" i="1"/>
  <c r="F177" i="1"/>
  <c r="F178" i="1"/>
  <c r="F179" i="1"/>
  <c r="F180" i="1"/>
  <c r="F181" i="1"/>
  <c r="F182" i="1"/>
  <c r="F183" i="1"/>
  <c r="F184" i="1"/>
  <c r="F185" i="1"/>
  <c r="F186" i="1"/>
  <c r="I186" i="1" s="1"/>
  <c r="F187" i="1"/>
  <c r="F188" i="1"/>
  <c r="F189" i="1"/>
  <c r="F190" i="1"/>
  <c r="F191" i="1"/>
  <c r="F192" i="1"/>
  <c r="F193" i="1"/>
  <c r="F194" i="1"/>
  <c r="F195" i="1"/>
  <c r="F196" i="1"/>
  <c r="F197" i="1"/>
  <c r="F198" i="1"/>
  <c r="I198" i="1" s="1"/>
  <c r="F199" i="1"/>
  <c r="F200" i="1"/>
  <c r="F201" i="1"/>
  <c r="F202" i="1"/>
  <c r="F203" i="1"/>
  <c r="F204" i="1"/>
  <c r="F205" i="1"/>
  <c r="F206" i="1"/>
  <c r="F207" i="1"/>
  <c r="F208" i="1"/>
  <c r="F209" i="1"/>
  <c r="F210" i="1"/>
  <c r="I210" i="1" s="1"/>
  <c r="F211" i="1"/>
  <c r="F212" i="1"/>
  <c r="F213" i="1"/>
  <c r="F214" i="1"/>
  <c r="F215" i="1"/>
  <c r="F216" i="1"/>
  <c r="F217" i="1"/>
  <c r="F218" i="1"/>
  <c r="F219" i="1"/>
  <c r="F220" i="1"/>
  <c r="F221" i="1"/>
  <c r="F222" i="1"/>
  <c r="I222" i="1" s="1"/>
  <c r="F223" i="1"/>
  <c r="F224" i="1"/>
  <c r="F225" i="1"/>
  <c r="F226" i="1"/>
  <c r="F227" i="1"/>
  <c r="F228" i="1"/>
  <c r="F229" i="1"/>
  <c r="F230" i="1"/>
  <c r="F231" i="1"/>
  <c r="F232" i="1"/>
  <c r="F233" i="1"/>
  <c r="F234" i="1"/>
  <c r="I234" i="1" s="1"/>
  <c r="F235" i="1"/>
  <c r="F236" i="1"/>
  <c r="F237" i="1"/>
  <c r="F238" i="1"/>
  <c r="F239" i="1"/>
  <c r="F240" i="1"/>
  <c r="F241" i="1"/>
  <c r="F242" i="1"/>
  <c r="F243" i="1"/>
  <c r="F244" i="1"/>
  <c r="F245" i="1"/>
  <c r="F246" i="1"/>
  <c r="I246" i="1" s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" i="1"/>
  <c r="I3" i="1"/>
  <c r="I4" i="1"/>
  <c r="I5" i="1"/>
  <c r="I6" i="1"/>
  <c r="I8" i="1"/>
  <c r="I9" i="1"/>
  <c r="I11" i="1"/>
  <c r="I12" i="1"/>
  <c r="I15" i="1"/>
  <c r="I16" i="1"/>
  <c r="I17" i="1"/>
  <c r="I24" i="1"/>
  <c r="I26" i="1"/>
  <c r="I27" i="1"/>
  <c r="I29" i="1"/>
  <c r="I32" i="1"/>
  <c r="I33" i="1"/>
  <c r="I36" i="1"/>
  <c r="I38" i="1"/>
  <c r="I39" i="1"/>
  <c r="I40" i="1"/>
  <c r="I41" i="1"/>
  <c r="I44" i="1"/>
  <c r="I47" i="1"/>
  <c r="I51" i="1"/>
  <c r="I52" i="1"/>
  <c r="I53" i="1"/>
  <c r="I56" i="1"/>
  <c r="I57" i="1"/>
  <c r="I63" i="1"/>
  <c r="I64" i="1"/>
  <c r="I65" i="1"/>
  <c r="I67" i="1"/>
  <c r="I68" i="1"/>
  <c r="I72" i="1"/>
  <c r="I73" i="1"/>
  <c r="I74" i="1"/>
  <c r="I75" i="1"/>
  <c r="I77" i="1"/>
  <c r="I79" i="1"/>
  <c r="I80" i="1"/>
  <c r="I81" i="1"/>
  <c r="I83" i="1"/>
  <c r="I84" i="1"/>
  <c r="I85" i="1"/>
  <c r="I86" i="1"/>
  <c r="I87" i="1"/>
  <c r="I89" i="1"/>
  <c r="I91" i="1"/>
  <c r="I95" i="1"/>
  <c r="I99" i="1"/>
  <c r="I100" i="1"/>
  <c r="I101" i="1"/>
  <c r="I103" i="1"/>
  <c r="I105" i="1"/>
  <c r="I107" i="1"/>
  <c r="I108" i="1"/>
  <c r="I109" i="1"/>
  <c r="I110" i="1"/>
  <c r="I112" i="1"/>
  <c r="I113" i="1"/>
  <c r="I116" i="1"/>
  <c r="I117" i="1"/>
  <c r="I119" i="1"/>
  <c r="F2" i="1"/>
  <c r="I2" i="1" s="1"/>
  <c r="I10" i="1"/>
  <c r="I21" i="1"/>
  <c r="I34" i="1"/>
  <c r="I49" i="1"/>
  <c r="I96" i="1"/>
  <c r="I106" i="1"/>
  <c r="I118" i="1"/>
  <c r="I120" i="1"/>
  <c r="I121" i="1"/>
  <c r="I122" i="1"/>
  <c r="I123" i="1"/>
  <c r="I124" i="1"/>
  <c r="I125" i="1"/>
  <c r="I127" i="1"/>
  <c r="I128" i="1"/>
  <c r="I129" i="1"/>
  <c r="I130" i="1"/>
  <c r="I131" i="1"/>
  <c r="I132" i="1"/>
  <c r="I133" i="1"/>
  <c r="I134" i="1"/>
  <c r="I135" i="1"/>
  <c r="I136" i="1"/>
  <c r="I137" i="1"/>
  <c r="I139" i="1"/>
  <c r="I140" i="1"/>
  <c r="I141" i="1"/>
  <c r="I142" i="1"/>
  <c r="I143" i="1"/>
  <c r="I144" i="1"/>
  <c r="I145" i="1"/>
  <c r="I146" i="1"/>
  <c r="I147" i="1"/>
  <c r="I148" i="1"/>
  <c r="I149" i="1"/>
  <c r="I151" i="1"/>
  <c r="I152" i="1"/>
  <c r="I153" i="1"/>
  <c r="I154" i="1"/>
  <c r="I155" i="1"/>
  <c r="I156" i="1"/>
  <c r="I157" i="1"/>
  <c r="I158" i="1"/>
  <c r="I159" i="1"/>
  <c r="I160" i="1"/>
  <c r="I161" i="1"/>
  <c r="I163" i="1"/>
  <c r="I164" i="1"/>
  <c r="I165" i="1"/>
  <c r="I166" i="1"/>
  <c r="I167" i="1"/>
  <c r="I168" i="1"/>
  <c r="I169" i="1"/>
  <c r="I170" i="1"/>
  <c r="I171" i="1"/>
  <c r="I172" i="1"/>
  <c r="I173" i="1"/>
  <c r="I175" i="1"/>
  <c r="I176" i="1"/>
  <c r="I177" i="1"/>
  <c r="I178" i="1"/>
  <c r="I179" i="1"/>
  <c r="I180" i="1"/>
  <c r="I181" i="1"/>
  <c r="I182" i="1"/>
  <c r="I183" i="1"/>
  <c r="I184" i="1"/>
  <c r="I185" i="1"/>
  <c r="I187" i="1"/>
  <c r="I188" i="1"/>
  <c r="I189" i="1"/>
  <c r="I190" i="1"/>
  <c r="I191" i="1"/>
  <c r="I192" i="1"/>
  <c r="I193" i="1"/>
  <c r="I194" i="1"/>
  <c r="I195" i="1"/>
  <c r="I196" i="1"/>
  <c r="I197" i="1"/>
  <c r="I199" i="1"/>
  <c r="I200" i="1"/>
  <c r="I201" i="1"/>
  <c r="I202" i="1"/>
  <c r="I203" i="1"/>
  <c r="I204" i="1"/>
  <c r="I205" i="1"/>
  <c r="I206" i="1"/>
  <c r="I207" i="1"/>
  <c r="I208" i="1"/>
  <c r="I209" i="1"/>
  <c r="I211" i="1"/>
  <c r="I212" i="1"/>
  <c r="I213" i="1"/>
  <c r="I214" i="1"/>
  <c r="I215" i="1"/>
  <c r="I216" i="1"/>
  <c r="I217" i="1"/>
  <c r="I218" i="1"/>
  <c r="I219" i="1"/>
  <c r="I220" i="1"/>
  <c r="I221" i="1"/>
  <c r="I223" i="1"/>
  <c r="I224" i="1"/>
  <c r="I225" i="1"/>
  <c r="I226" i="1"/>
  <c r="I227" i="1"/>
  <c r="I228" i="1"/>
  <c r="I229" i="1"/>
  <c r="I230" i="1"/>
  <c r="I231" i="1"/>
  <c r="I232" i="1"/>
  <c r="I233" i="1"/>
  <c r="I235" i="1"/>
  <c r="I236" i="1"/>
  <c r="I237" i="1"/>
  <c r="I238" i="1"/>
  <c r="I239" i="1"/>
  <c r="I240" i="1"/>
  <c r="I241" i="1"/>
  <c r="I242" i="1"/>
  <c r="I243" i="1"/>
  <c r="I244" i="1"/>
  <c r="I245" i="1"/>
</calcChain>
</file>

<file path=xl/sharedStrings.xml><?xml version="1.0" encoding="utf-8"?>
<sst xmlns="http://schemas.openxmlformats.org/spreadsheetml/2006/main" count="964" uniqueCount="351">
  <si>
    <t>Nom de l'entreprise</t>
  </si>
  <si>
    <t>Code postal</t>
  </si>
  <si>
    <t>Ville</t>
  </si>
  <si>
    <t>Catégorie</t>
  </si>
  <si>
    <t>ADCONVERSIO</t>
  </si>
  <si>
    <t>Correspondance</t>
  </si>
  <si>
    <t>facilité d'accés</t>
  </si>
  <si>
    <t>Lille</t>
  </si>
  <si>
    <t>PI</t>
  </si>
  <si>
    <t>Programmation Informatique</t>
  </si>
  <si>
    <t>Conseil en systèmes et logiciels informatiques</t>
  </si>
  <si>
    <t>CSLI</t>
  </si>
  <si>
    <t>Distance</t>
  </si>
  <si>
    <t>SOPRA STERIA GROUP</t>
  </si>
  <si>
    <t>Tourcoing</t>
  </si>
  <si>
    <t>DOUBLE-Y</t>
  </si>
  <si>
    <t>CAUDRY</t>
  </si>
  <si>
    <t>INFOGEST EURL</t>
  </si>
  <si>
    <t>VALENCIENNES</t>
  </si>
  <si>
    <t>JAKUBCZAK GERALD ADAM</t>
  </si>
  <si>
    <t>NOYELLES GODAULT</t>
  </si>
  <si>
    <t>INFOPLAN</t>
  </si>
  <si>
    <t>GRANDE-SYNTHE</t>
  </si>
  <si>
    <t>NORD SERVICE TELEMATIQUE SARL</t>
  </si>
  <si>
    <t>OBJECTIV'IT</t>
  </si>
  <si>
    <t>BIZZDEV FRANCE</t>
  </si>
  <si>
    <t>TAKENNE</t>
  </si>
  <si>
    <t>PROPHYL INFORMATIQUE</t>
  </si>
  <si>
    <t>LAMBERSART</t>
  </si>
  <si>
    <t>EASY-DEVELOPPEMENT</t>
  </si>
  <si>
    <t>SARIS</t>
  </si>
  <si>
    <t>NOEUX LES MINES</t>
  </si>
  <si>
    <t>GUMP</t>
  </si>
  <si>
    <t>TOURCOING</t>
  </si>
  <si>
    <t>WHATSON-WEB</t>
  </si>
  <si>
    <t>SAINT ANDRE LEZ LILLE</t>
  </si>
  <si>
    <t>SEAVEN STUDIO</t>
  </si>
  <si>
    <t>INTM</t>
  </si>
  <si>
    <t>lille</t>
  </si>
  <si>
    <t>csli</t>
  </si>
  <si>
    <t>FW CONSULT</t>
  </si>
  <si>
    <t>ARDRES</t>
  </si>
  <si>
    <t>ALTEO</t>
  </si>
  <si>
    <t>THYM BUSINESS</t>
  </si>
  <si>
    <t>Marcq en BAROEUL</t>
  </si>
  <si>
    <t>CAT-AMANIA</t>
  </si>
  <si>
    <t>Wasquehal</t>
  </si>
  <si>
    <t>pi</t>
  </si>
  <si>
    <t>OXYA France</t>
  </si>
  <si>
    <t>LOOS</t>
  </si>
  <si>
    <t>NORDSOFT</t>
  </si>
  <si>
    <t>Villeneuve d'ascq</t>
  </si>
  <si>
    <t>UNIS</t>
  </si>
  <si>
    <t>ALTER WAY MAKERS</t>
  </si>
  <si>
    <t>SODIFRANCE ISIS</t>
  </si>
  <si>
    <t>NEO-SOFT SOLUTIONS</t>
  </si>
  <si>
    <t>F.I.D.S. FINANCES - INFORMATIQUE - DISTRIBUTION- SERVICES</t>
  </si>
  <si>
    <t>Neuville en Ferrain</t>
  </si>
  <si>
    <t>ADITI</t>
  </si>
  <si>
    <t>INFITEX</t>
  </si>
  <si>
    <t>SAINGHIN EN MELANTOIS</t>
  </si>
  <si>
    <t>IMUO</t>
  </si>
  <si>
    <t>IRIS TECHNOLOGIE</t>
  </si>
  <si>
    <t>LA MADELEINE</t>
  </si>
  <si>
    <t>INFORMATIQUE MULTIMEDIA</t>
  </si>
  <si>
    <t>OUTREAU</t>
  </si>
  <si>
    <t>NOVIDY'S</t>
  </si>
  <si>
    <t>PINGFLOW</t>
  </si>
  <si>
    <t>INEAT CONSEIL</t>
  </si>
  <si>
    <t>LILLE</t>
  </si>
  <si>
    <t>BULL SAS</t>
  </si>
  <si>
    <t>ARQUES</t>
  </si>
  <si>
    <t>EXTREMIT</t>
  </si>
  <si>
    <t>CHRONOSERVICES</t>
  </si>
  <si>
    <t>FLERS EN ESCREBIEUX</t>
  </si>
  <si>
    <t>INTITEK</t>
  </si>
  <si>
    <t>DIGITAL DIMENSION</t>
  </si>
  <si>
    <t>RONCQ</t>
  </si>
  <si>
    <t>ALFEA CONSULTING</t>
  </si>
  <si>
    <t>INFOPALE</t>
  </si>
  <si>
    <t>BERCK</t>
  </si>
  <si>
    <t>GALAX-IT</t>
  </si>
  <si>
    <t>EUROLANE INFORMATIQUE</t>
  </si>
  <si>
    <t>SETQUES</t>
  </si>
  <si>
    <t>ICREO</t>
  </si>
  <si>
    <t>ROUBAIX</t>
  </si>
  <si>
    <t>EUROPRODUCTIQUE</t>
  </si>
  <si>
    <t>GMI CONNECTIVITY</t>
  </si>
  <si>
    <t>LESQUIN</t>
  </si>
  <si>
    <t>AVESNE LE COMTE</t>
  </si>
  <si>
    <t>Q I INFORMATIQUE</t>
  </si>
  <si>
    <t>KEYRUS</t>
  </si>
  <si>
    <t>OBJECTWARE N.E</t>
  </si>
  <si>
    <t>ABSYS CYBORG</t>
  </si>
  <si>
    <t>CLARANET</t>
  </si>
  <si>
    <t>ALTERA CONSEIL</t>
  </si>
  <si>
    <t>ACTIV France</t>
  </si>
  <si>
    <t>DOUAI</t>
  </si>
  <si>
    <t>ACTEOS</t>
  </si>
  <si>
    <t>ALT-ECOM</t>
  </si>
  <si>
    <t>FLEURBAIX</t>
  </si>
  <si>
    <t>INVENTY</t>
  </si>
  <si>
    <t>AGENCE FRANCAISE D'INFORMATIQUE</t>
  </si>
  <si>
    <t>TEMPLEMARS</t>
  </si>
  <si>
    <t>SPIE ICS</t>
  </si>
  <si>
    <t>CALAIS</t>
  </si>
  <si>
    <t>Actif</t>
  </si>
  <si>
    <t>SFERCA AUTOMATION</t>
  </si>
  <si>
    <t>VILLENEUVE D'ASCQ</t>
  </si>
  <si>
    <t>NORTH CONSULTING GROUP</t>
  </si>
  <si>
    <t>WASQUEHAL</t>
  </si>
  <si>
    <t>BUSINESS APTITUDE</t>
  </si>
  <si>
    <t>CBL CONSULTING</t>
  </si>
  <si>
    <t>SINERGENCE SARL</t>
  </si>
  <si>
    <t>DUNKERQUE</t>
  </si>
  <si>
    <t>GARSYS</t>
  </si>
  <si>
    <t>BEAURAINS</t>
  </si>
  <si>
    <t>D.FI</t>
  </si>
  <si>
    <t>ACG CENTER</t>
  </si>
  <si>
    <t>ARRAS</t>
  </si>
  <si>
    <t>SERVICES INFORMATIQUES JOSE RIVELON</t>
  </si>
  <si>
    <t>OS CONCEPT</t>
  </si>
  <si>
    <t>INFORMATIQUE DES 2 CAPS</t>
  </si>
  <si>
    <t>HONDSCHOOTE</t>
  </si>
  <si>
    <t>CREATIVE INGENIERIE</t>
  </si>
  <si>
    <t>ADENORD</t>
  </si>
  <si>
    <t>WATTIGNIES</t>
  </si>
  <si>
    <t>INNOVATION TECHNOLOGY NETWORKING</t>
  </si>
  <si>
    <t>VOUS ETES AU TOP</t>
  </si>
  <si>
    <t>LINKEO.COM</t>
  </si>
  <si>
    <t>CROIX</t>
  </si>
  <si>
    <t>EGERNIA INFORMATIQUE</t>
  </si>
  <si>
    <t>XBRAINSOFT</t>
  </si>
  <si>
    <t>ALICANTE</t>
  </si>
  <si>
    <t>SECLIN</t>
  </si>
  <si>
    <t>L I BUSINESS SOLUTIONS</t>
  </si>
  <si>
    <t>APX INTEGRATION</t>
  </si>
  <si>
    <t>IANORD SA</t>
  </si>
  <si>
    <t>A.KA.O INFORMATIQUE</t>
  </si>
  <si>
    <t>ANZIN</t>
  </si>
  <si>
    <t>ELNO</t>
  </si>
  <si>
    <t>NEUVILLE EN FERRAIN</t>
  </si>
  <si>
    <t>APNOS</t>
  </si>
  <si>
    <t>LIENS INFORMATIQUES</t>
  </si>
  <si>
    <t>AROBAT</t>
  </si>
  <si>
    <t>VARIOPOSITIF</t>
  </si>
  <si>
    <t>BOITEL JEAN JACQUES</t>
  </si>
  <si>
    <t>EXPERTIME</t>
  </si>
  <si>
    <t>NS GROUPE</t>
  </si>
  <si>
    <t>APICEM DEVELOPPEMENT</t>
  </si>
  <si>
    <t>COUDEKERQUE BRANCHE</t>
  </si>
  <si>
    <t>NOVINFO</t>
  </si>
  <si>
    <t>BOULOGNE SUR MER</t>
  </si>
  <si>
    <t>BM-TECH</t>
  </si>
  <si>
    <t>HANTAY</t>
  </si>
  <si>
    <t>SOCIETE POUR L'INFORMATIQUE INDUSTRIELLE</t>
  </si>
  <si>
    <t>INTEGR-IT</t>
  </si>
  <si>
    <t>AUBIGNY EN ARTOIS</t>
  </si>
  <si>
    <t>AUTRES</t>
  </si>
  <si>
    <t>EURISIS SA</t>
  </si>
  <si>
    <t>DALMASSO JEAN JACQUES</t>
  </si>
  <si>
    <t>SALARIS</t>
  </si>
  <si>
    <t>LENS</t>
  </si>
  <si>
    <t>ADVISER</t>
  </si>
  <si>
    <t>BAILLEUL SIR BERTHOULT</t>
  </si>
  <si>
    <t>INOUIT</t>
  </si>
  <si>
    <t>OPEN</t>
  </si>
  <si>
    <t>PHARMAGEST INTERACTIVE</t>
  </si>
  <si>
    <t>CUINCY</t>
  </si>
  <si>
    <t>SARL SYNBIOZ</t>
  </si>
  <si>
    <t>GFI INFORMATIQUE</t>
  </si>
  <si>
    <t>ELOSI</t>
  </si>
  <si>
    <t>SINALOG</t>
  </si>
  <si>
    <t>CYBERSTATION</t>
  </si>
  <si>
    <t>KEONYS</t>
  </si>
  <si>
    <t>ITPMS</t>
  </si>
  <si>
    <t>ATECNA</t>
  </si>
  <si>
    <t>GESTI</t>
  </si>
  <si>
    <t>PRODWARE SA</t>
  </si>
  <si>
    <t>DOUVRIN</t>
  </si>
  <si>
    <t>BEACTIF</t>
  </si>
  <si>
    <t>CYSOING</t>
  </si>
  <si>
    <t>SYMBOL-IT</t>
  </si>
  <si>
    <t>EIG</t>
  </si>
  <si>
    <t>WAIONA WEB STUDIO</t>
  </si>
  <si>
    <t>4 CAD PLM</t>
  </si>
  <si>
    <t>A3SYS</t>
  </si>
  <si>
    <t>ORCHIES</t>
  </si>
  <si>
    <t>APSIDE NORD</t>
  </si>
  <si>
    <t>FUJITSU TECHNOLOGY SOLUTIONS</t>
  </si>
  <si>
    <t>ACECOR-COTEP</t>
  </si>
  <si>
    <t>KALIDEA</t>
  </si>
  <si>
    <t>SARL F&amp;R CONSEIL</t>
  </si>
  <si>
    <t>BRUAY LA BUISSIERE</t>
  </si>
  <si>
    <t>NELITE France</t>
  </si>
  <si>
    <t>TIBCO SERVICES</t>
  </si>
  <si>
    <t>H R TEAM</t>
  </si>
  <si>
    <t>INTERWAY</t>
  </si>
  <si>
    <t>WAMBRECHIES</t>
  </si>
  <si>
    <t>ISOCELL</t>
  </si>
  <si>
    <t>LIEVIN</t>
  </si>
  <si>
    <t>REFRED</t>
  </si>
  <si>
    <t>KEEO</t>
  </si>
  <si>
    <t>FIDUCIAL INFORMATIQUE</t>
  </si>
  <si>
    <t>ECONOCOM-OSIATIS INGINIERIE</t>
  </si>
  <si>
    <t>INSITACTION</t>
  </si>
  <si>
    <t>CIIAB INFORMATIQUE</t>
  </si>
  <si>
    <t>BETHUNE</t>
  </si>
  <si>
    <t>OPALE DATA - CEMENOR</t>
  </si>
  <si>
    <t>SAINT MARTIN BOULOGNE</t>
  </si>
  <si>
    <t>LIMPIDIUS</t>
  </si>
  <si>
    <t>SOFT COMPUTING</t>
  </si>
  <si>
    <t>AKKA I&amp;S</t>
  </si>
  <si>
    <t>LEZENNES</t>
  </si>
  <si>
    <t>ARSOLAN</t>
  </si>
  <si>
    <t>RUMAUCOURT</t>
  </si>
  <si>
    <t>DEVOTEAM</t>
  </si>
  <si>
    <t>ITELIOS</t>
  </si>
  <si>
    <t>ANS-COM</t>
  </si>
  <si>
    <t>SARL ENOVA</t>
  </si>
  <si>
    <t>AVELIN</t>
  </si>
  <si>
    <t>NIJI</t>
  </si>
  <si>
    <t>RED-TOOL</t>
  </si>
  <si>
    <t>NODELINK</t>
  </si>
  <si>
    <t>ONECUB</t>
  </si>
  <si>
    <t>EXPERIAN France</t>
  </si>
  <si>
    <t>AISTSYS</t>
  </si>
  <si>
    <t>LYS LEZ LANNOY</t>
  </si>
  <si>
    <t>ORANGE CONNECTIVITY AND WORKSPACE SERVICES</t>
  </si>
  <si>
    <t>INFORMATIQUE TECHNIQUE ET MAINTENANCE</t>
  </si>
  <si>
    <t>MOUVAUX</t>
  </si>
  <si>
    <t>DIGORA</t>
  </si>
  <si>
    <t>AKKA INFORMATIQUE ET SYSTEMES</t>
  </si>
  <si>
    <t>URBILOG</t>
  </si>
  <si>
    <t>PRODIVAL</t>
  </si>
  <si>
    <t>ROSULT</t>
  </si>
  <si>
    <t>PROXIAD NORD</t>
  </si>
  <si>
    <t>IBM SERVICES CENTER France</t>
  </si>
  <si>
    <t>ADAMING CONSEIL</t>
  </si>
  <si>
    <t>ALERION</t>
  </si>
  <si>
    <t>INGENIERIE SERVICES ET APPLICATIONS</t>
  </si>
  <si>
    <t>GEOLID</t>
  </si>
  <si>
    <t>BENEFICE NET</t>
  </si>
  <si>
    <t>ACTIF SOLUTION</t>
  </si>
  <si>
    <t>TALENTPLUG</t>
  </si>
  <si>
    <t>LES COURTIERS ASSOCIES</t>
  </si>
  <si>
    <t>TRAITEMENT ET GESTION INFORMATIQUE</t>
  </si>
  <si>
    <t>KINOMAP</t>
  </si>
  <si>
    <t>NEXTOO</t>
  </si>
  <si>
    <t>FITIZZY</t>
  </si>
  <si>
    <t>CIRIL GROUP</t>
  </si>
  <si>
    <t>ELIADE</t>
  </si>
  <si>
    <t>MODIS France</t>
  </si>
  <si>
    <t>R.T.I.S</t>
  </si>
  <si>
    <t>LEGAL SUITE SAS</t>
  </si>
  <si>
    <t>CAPENSIS</t>
  </si>
  <si>
    <t>VISIATIV SOLUTIONS ENTREPRISE</t>
  </si>
  <si>
    <t>OBWAN</t>
  </si>
  <si>
    <t>DSD SYSTEM</t>
  </si>
  <si>
    <t>INOVELAN</t>
  </si>
  <si>
    <t>ALTECA</t>
  </si>
  <si>
    <t>INFORMATIQUE CONSEIL EQUIPEMENT ASSISTANT</t>
  </si>
  <si>
    <t>SAINT LAURENT BLANGY</t>
  </si>
  <si>
    <t>OKALIA</t>
  </si>
  <si>
    <t>ADVENS</t>
  </si>
  <si>
    <t>PROSERVIA</t>
  </si>
  <si>
    <t>CAMOAI</t>
  </si>
  <si>
    <t>RFS CONSULTANTS</t>
  </si>
  <si>
    <t>NEUVILLE SAINT REMY</t>
  </si>
  <si>
    <t>CPIA SARL</t>
  </si>
  <si>
    <t>WARGNIES LE GRAND</t>
  </si>
  <si>
    <t>NEOCIS</t>
  </si>
  <si>
    <t>FOREST SUR MARQUE</t>
  </si>
  <si>
    <t>SFEIR</t>
  </si>
  <si>
    <t>HELPLINE</t>
  </si>
  <si>
    <t>KPF</t>
  </si>
  <si>
    <t>ORGANISATION DEVELOPPEMENT INFORMATIQUE</t>
  </si>
  <si>
    <t>NOOLOTIC</t>
  </si>
  <si>
    <t>V.C.I INFORMATIQUE</t>
  </si>
  <si>
    <t>MARQUETTE LEZ LILLE</t>
  </si>
  <si>
    <t>INFOLOM</t>
  </si>
  <si>
    <t>ASTEK</t>
  </si>
  <si>
    <t>PROMATEC</t>
  </si>
  <si>
    <t>BONDUES</t>
  </si>
  <si>
    <t>ADAPTYS</t>
  </si>
  <si>
    <t>GID</t>
  </si>
  <si>
    <t>DIRECT INFO SERVICE</t>
  </si>
  <si>
    <t>PROJETNET</t>
  </si>
  <si>
    <t>ATEJA</t>
  </si>
  <si>
    <t>ORANGE APPLICATIONS FOR BUSINESS</t>
  </si>
  <si>
    <t>ZEPHYR INFORMATIQUE</t>
  </si>
  <si>
    <t>LA COOPERATIVE DES TILLEULS</t>
  </si>
  <si>
    <t>DIGISTART</t>
  </si>
  <si>
    <t>CHEOPS TECHNOLOGY France</t>
  </si>
  <si>
    <t>MOVE2IT</t>
  </si>
  <si>
    <t>MARCHIENNES</t>
  </si>
  <si>
    <t>SYNODIA</t>
  </si>
  <si>
    <t>METSYS</t>
  </si>
  <si>
    <t>FLASH PUB COMMUNICATION</t>
  </si>
  <si>
    <t>CAMBRAI</t>
  </si>
  <si>
    <t>GISMO DEVELOPPEMENT VITALE TECHNOLOGIE</t>
  </si>
  <si>
    <t>SATHYS</t>
  </si>
  <si>
    <t>UMANIS</t>
  </si>
  <si>
    <t>COMARCH</t>
  </si>
  <si>
    <t>YOURAX</t>
  </si>
  <si>
    <t>PM INFORMATIQUE SARL</t>
  </si>
  <si>
    <t>VIVE LA VIE</t>
  </si>
  <si>
    <t>MONS EN BAROEUL</t>
  </si>
  <si>
    <t>LES PASSIONNES DU WEB</t>
  </si>
  <si>
    <t>SAPIENS GROUP</t>
  </si>
  <si>
    <t>https://www.sponteo.com/emplois1.php?spsession=6d4e4d4b7e4d3354aff0919f6ad6af0d</t>
  </si>
  <si>
    <t>E-SYSTEMES</t>
  </si>
  <si>
    <t>KIRIBO</t>
  </si>
  <si>
    <t>SATISFAIR</t>
  </si>
  <si>
    <t>TINGRY</t>
  </si>
  <si>
    <t>SAPFINANCE AND CONSULTING</t>
  </si>
  <si>
    <t>TOURBEAUX PIERRE</t>
  </si>
  <si>
    <t>HESDIN</t>
  </si>
  <si>
    <t>SMILE</t>
  </si>
  <si>
    <t>GENILOGIC</t>
  </si>
  <si>
    <t>FOURMIES</t>
  </si>
  <si>
    <t>YOB</t>
  </si>
  <si>
    <t>EASYTEAM</t>
  </si>
  <si>
    <t>QUADRA INFORMATIQUE</t>
  </si>
  <si>
    <t>PHALEMPIN</t>
  </si>
  <si>
    <t>DERNIER CRI</t>
  </si>
  <si>
    <t>NORSYS SAS</t>
  </si>
  <si>
    <t>ENNEVELIN</t>
  </si>
  <si>
    <t>POINT TRANSACTION SYSTEMS</t>
  </si>
  <si>
    <t>MARKET CONNECT</t>
  </si>
  <si>
    <t>INFOPRESS</t>
  </si>
  <si>
    <t>LINKVALUE</t>
  </si>
  <si>
    <t>ATOS INTEGRATION</t>
  </si>
  <si>
    <t>DWS</t>
  </si>
  <si>
    <t>COMETIK</t>
  </si>
  <si>
    <t>M6 WEB</t>
  </si>
  <si>
    <t>WEB-TRANSITION</t>
  </si>
  <si>
    <t>PROGISE</t>
  </si>
  <si>
    <t>SARS ET ROSIERES</t>
  </si>
  <si>
    <t>Status</t>
  </si>
  <si>
    <t>Non</t>
  </si>
  <si>
    <t>Oui</t>
  </si>
  <si>
    <t>Bonne</t>
  </si>
  <si>
    <t>Moyenne</t>
  </si>
  <si>
    <t>Activité</t>
  </si>
  <si>
    <t>Basse</t>
  </si>
  <si>
    <t>N.A</t>
  </si>
  <si>
    <t>Liste entreprises valables</t>
  </si>
  <si>
    <t>Nbre entreprises</t>
  </si>
  <si>
    <t>OLIVIER PETERS CONSULTING</t>
  </si>
  <si>
    <t>Fermée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</si>
</sst>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1:I246" totalsRowShown="0">
  <autoFilter ref="A1:I246"/>
  <tableColumns count="9">
    <tableColumn id="1" name="Nom de l'entreprise"/>
    <tableColumn id="2" name="Code postal"/>
    <tableColumn id="3" name="Ville"/>
    <tableColumn id="4" name="Catégorie"/>
    <tableColumn id="8" name="Actif"/>
    <tableColumn id="5" name="Correspondance"/>
    <tableColumn id="6" name="facilité d'accés" dataDxfId="2">
      <calculatedColumnFormula>IF(Tableau2[[#This Row],[Actif]]="Non","N.A","")</calculatedColumnFormula>
    </tableColumn>
    <tableColumn id="7" name="Distance" dataDxfId="1">
      <calculatedColumnFormula>IF(Tableau2[[#This Row],[Actif]]="Non","N.A","")</calculatedColumnFormula>
    </tableColumn>
    <tableColumn id="9" name="Status" dataDxfId="0">
      <calculatedColumnFormula>IF(Tableau2[[#This Row],[Actif]]="Non",0,100)-IF(Tableau2[[#This Row],[Correspondance]]="Bonne",0,IF(Tableau2[[#This Row],[Correspondance]]="Moyenne",50,100))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Activité" displayName="Activité" ref="L9:L11" totalsRowShown="0">
  <autoFilter ref="L9:L11"/>
  <tableColumns count="1">
    <tableColumn id="1" name="Activité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N9:N13" totalsRowShown="0">
  <autoFilter ref="N9:N13"/>
  <tableColumns count="1">
    <tableColumn id="1" name="Correspondan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au4" displayName="Tableau4" ref="A1:A20" totalsRowShown="0">
  <autoFilter ref="A1:A20"/>
  <tableColumns count="1">
    <tableColumn id="1" name="Liste entreprises valab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6"/>
  <sheetViews>
    <sheetView tabSelected="1" workbookViewId="0">
      <pane ySplit="1" topLeftCell="A2" activePane="bottomLeft" state="frozen"/>
      <selection pane="bottomLeft" activeCell="M3" sqref="M3"/>
    </sheetView>
  </sheetViews>
  <sheetFormatPr baseColWidth="10" defaultColWidth="9.140625" defaultRowHeight="15" x14ac:dyDescent="0.25"/>
  <cols>
    <col min="1" max="1" width="59.7109375" customWidth="1"/>
    <col min="2" max="2" width="13.5703125" customWidth="1"/>
    <col min="3" max="3" width="36" customWidth="1"/>
    <col min="4" max="5" width="8.140625" customWidth="1"/>
    <col min="6" max="6" width="17.5703125" customWidth="1"/>
    <col min="7" max="7" width="16.140625" customWidth="1"/>
    <col min="8" max="8" width="10.85546875" bestFit="1" customWidth="1"/>
    <col min="12" max="12" width="10" customWidth="1"/>
    <col min="14" max="14" width="17.5703125" customWidth="1"/>
    <col min="15" max="15" width="6.42578125" customWidth="1"/>
    <col min="16" max="16" width="4.5703125" bestFit="1" customWidth="1"/>
    <col min="17" max="17" width="42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106</v>
      </c>
      <c r="F1" t="s">
        <v>5</v>
      </c>
      <c r="G1" t="s">
        <v>6</v>
      </c>
      <c r="H1" t="s">
        <v>12</v>
      </c>
      <c r="I1" t="s">
        <v>339</v>
      </c>
    </row>
    <row r="2" spans="1:17" x14ac:dyDescent="0.25">
      <c r="A2" t="s">
        <v>4</v>
      </c>
      <c r="B2">
        <v>59800</v>
      </c>
      <c r="C2" t="s">
        <v>7</v>
      </c>
      <c r="D2" t="s">
        <v>8</v>
      </c>
      <c r="E2" t="s">
        <v>340</v>
      </c>
      <c r="F2" t="str">
        <f>IF(Tableau2[[#This Row],[Actif]]="Non","N.A","")</f>
        <v>N.A</v>
      </c>
      <c r="G2" t="str">
        <f>IF(Tableau2[[#This Row],[Actif]]="Non","N.A","")</f>
        <v>N.A</v>
      </c>
      <c r="H2" t="str">
        <f>IF(Tableau2[[#This Row],[Actif]]="Non","N.A","")</f>
        <v>N.A</v>
      </c>
      <c r="I2">
        <f>IF(Tableau2[[#This Row],[Actif]]="Non",0,100)-IF(Tableau2[[#This Row],[Correspondance]]="Bonne",0,IF(Tableau2[[#This Row],[Correspondance]]="Moyenne",50,100))</f>
        <v>-100</v>
      </c>
      <c r="K2" s="2" t="s">
        <v>348</v>
      </c>
      <c r="L2" s="2"/>
      <c r="M2">
        <f>COUNTIF(I2:I246,"&gt;0")</f>
        <v>39</v>
      </c>
      <c r="P2" t="s">
        <v>8</v>
      </c>
      <c r="Q2" t="s">
        <v>9</v>
      </c>
    </row>
    <row r="3" spans="1:17" x14ac:dyDescent="0.25">
      <c r="A3" t="s">
        <v>13</v>
      </c>
      <c r="B3">
        <v>59200</v>
      </c>
      <c r="C3" t="s">
        <v>14</v>
      </c>
      <c r="D3" t="s">
        <v>11</v>
      </c>
      <c r="E3" t="s">
        <v>341</v>
      </c>
      <c r="F3" t="s">
        <v>342</v>
      </c>
      <c r="G3" t="str">
        <f>IF(Tableau2[[#This Row],[Actif]]="Non","N.A","")</f>
        <v/>
      </c>
      <c r="H3" t="str">
        <f>IF(Tableau2[[#This Row],[Actif]]="Non","N.A","")</f>
        <v/>
      </c>
      <c r="I3">
        <f>IF(Tableau2[[#This Row],[Actif]]="Non",0,100)-IF(Tableau2[[#This Row],[Correspondance]]="Bonne",0,IF(Tableau2[[#This Row],[Correspondance]]="Moyenne",50,100))</f>
        <v>100</v>
      </c>
      <c r="K3" s="2" t="s">
        <v>350</v>
      </c>
      <c r="L3" s="2"/>
      <c r="M3">
        <f>COUNTIF(E2:E246,"Non")</f>
        <v>39</v>
      </c>
      <c r="P3" t="s">
        <v>11</v>
      </c>
      <c r="Q3" t="s">
        <v>10</v>
      </c>
    </row>
    <row r="4" spans="1:17" x14ac:dyDescent="0.25">
      <c r="A4" t="s">
        <v>15</v>
      </c>
      <c r="B4">
        <v>59540</v>
      </c>
      <c r="C4" t="s">
        <v>16</v>
      </c>
      <c r="D4" t="s">
        <v>8</v>
      </c>
      <c r="E4" t="s">
        <v>341</v>
      </c>
      <c r="F4" t="s">
        <v>342</v>
      </c>
      <c r="G4" t="str">
        <f>IF(Tableau2[[#This Row],[Actif]]="Non","N.A","")</f>
        <v/>
      </c>
      <c r="H4" t="str">
        <f>IF(Tableau2[[#This Row],[Actif]]="Non","N.A","")</f>
        <v/>
      </c>
      <c r="I4">
        <f>IF(Tableau2[[#This Row],[Actif]]="Non",0,100)-IF(Tableau2[[#This Row],[Correspondance]]="Bonne",0,IF(Tableau2[[#This Row],[Correspondance]]="Moyenne",50,100))</f>
        <v>100</v>
      </c>
    </row>
    <row r="5" spans="1:17" x14ac:dyDescent="0.25">
      <c r="A5" t="s">
        <v>17</v>
      </c>
      <c r="B5">
        <v>59300</v>
      </c>
      <c r="C5" t="s">
        <v>18</v>
      </c>
      <c r="D5" t="s">
        <v>11</v>
      </c>
      <c r="E5" t="s">
        <v>341</v>
      </c>
      <c r="F5" t="s">
        <v>343</v>
      </c>
      <c r="G5" t="str">
        <f>IF(Tableau2[[#This Row],[Actif]]="Non","N.A","")</f>
        <v/>
      </c>
      <c r="H5" t="str">
        <f>IF(Tableau2[[#This Row],[Actif]]="Non","N.A","")</f>
        <v/>
      </c>
      <c r="I5">
        <f>IF(Tableau2[[#This Row],[Actif]]="Non",0,100)-IF(Tableau2[[#This Row],[Correspondance]]="Bonne",0,IF(Tableau2[[#This Row],[Correspondance]]="Moyenne",50,100))</f>
        <v>50</v>
      </c>
    </row>
    <row r="6" spans="1:17" x14ac:dyDescent="0.25">
      <c r="A6" t="s">
        <v>19</v>
      </c>
      <c r="B6">
        <v>62950</v>
      </c>
      <c r="C6" t="s">
        <v>20</v>
      </c>
      <c r="D6" t="s">
        <v>8</v>
      </c>
      <c r="E6" t="s">
        <v>341</v>
      </c>
      <c r="F6" t="s">
        <v>345</v>
      </c>
      <c r="G6" t="str">
        <f>IF(Tableau2[[#This Row],[Actif]]="Non","N.A","")</f>
        <v/>
      </c>
      <c r="H6" t="str">
        <f>IF(Tableau2[[#This Row],[Actif]]="Non","N.A","")</f>
        <v/>
      </c>
      <c r="I6">
        <f>IF(Tableau2[[#This Row],[Actif]]="Non",0,100)-IF(Tableau2[[#This Row],[Correspondance]]="Bonne",0,IF(Tableau2[[#This Row],[Correspondance]]="Moyenne",50,100))</f>
        <v>0</v>
      </c>
    </row>
    <row r="7" spans="1:17" x14ac:dyDescent="0.25">
      <c r="A7" t="s">
        <v>21</v>
      </c>
      <c r="B7">
        <v>59760</v>
      </c>
      <c r="C7" t="s">
        <v>22</v>
      </c>
      <c r="D7" t="s">
        <v>11</v>
      </c>
      <c r="E7" t="s">
        <v>341</v>
      </c>
      <c r="F7" t="s">
        <v>345</v>
      </c>
      <c r="G7" t="str">
        <f>IF(Tableau2[[#This Row],[Actif]]="Non","N.A","")</f>
        <v/>
      </c>
      <c r="H7" t="str">
        <f>IF(Tableau2[[#This Row],[Actif]]="Non","N.A","")</f>
        <v/>
      </c>
      <c r="I7">
        <f>IF(Tableau2[[#This Row],[Actif]]="Non",0,100)-IF(Tableau2[[#This Row],[Correspondance]]="Bonne",0,IF(Tableau2[[#This Row],[Correspondance]]="Moyenne",50,100))</f>
        <v>0</v>
      </c>
      <c r="L7" t="s">
        <v>310</v>
      </c>
    </row>
    <row r="8" spans="1:17" x14ac:dyDescent="0.25">
      <c r="A8" t="s">
        <v>23</v>
      </c>
      <c r="B8">
        <v>59800</v>
      </c>
      <c r="C8" t="s">
        <v>7</v>
      </c>
      <c r="D8" t="s">
        <v>11</v>
      </c>
      <c r="E8" t="s">
        <v>341</v>
      </c>
      <c r="F8" t="s">
        <v>342</v>
      </c>
      <c r="G8" t="str">
        <f>IF(Tableau2[[#This Row],[Actif]]="Non","N.A","")</f>
        <v/>
      </c>
      <c r="H8" t="str">
        <f>IF(Tableau2[[#This Row],[Actif]]="Non","N.A","")</f>
        <v/>
      </c>
      <c r="I8">
        <f>IF(Tableau2[[#This Row],[Actif]]="Non",0,100)-IF(Tableau2[[#This Row],[Correspondance]]="Bonne",0,IF(Tableau2[[#This Row],[Correspondance]]="Moyenne",50,100))</f>
        <v>100</v>
      </c>
    </row>
    <row r="9" spans="1:17" x14ac:dyDescent="0.25">
      <c r="A9" t="s">
        <v>24</v>
      </c>
      <c r="B9">
        <v>59000</v>
      </c>
      <c r="C9" t="s">
        <v>7</v>
      </c>
      <c r="D9" t="s">
        <v>11</v>
      </c>
      <c r="E9" t="s">
        <v>340</v>
      </c>
      <c r="F9" t="str">
        <f>IF(Tableau2[[#This Row],[Actif]]="Non","N.A","")</f>
        <v>N.A</v>
      </c>
      <c r="G9" t="str">
        <f>IF(Tableau2[[#This Row],[Actif]]="Non","N.A","")</f>
        <v>N.A</v>
      </c>
      <c r="H9" t="str">
        <f>IF(Tableau2[[#This Row],[Actif]]="Non","N.A","")</f>
        <v>N.A</v>
      </c>
      <c r="I9">
        <f>IF(Tableau2[[#This Row],[Actif]]="Non",0,100)-IF(Tableau2[[#This Row],[Correspondance]]="Bonne",0,IF(Tableau2[[#This Row],[Correspondance]]="Moyenne",50,100))</f>
        <v>-100</v>
      </c>
      <c r="L9" t="s">
        <v>344</v>
      </c>
      <c r="N9" t="s">
        <v>5</v>
      </c>
    </row>
    <row r="10" spans="1:17" x14ac:dyDescent="0.25">
      <c r="A10" t="s">
        <v>25</v>
      </c>
      <c r="B10">
        <v>59800</v>
      </c>
      <c r="C10" t="s">
        <v>7</v>
      </c>
      <c r="D10" t="s">
        <v>11</v>
      </c>
      <c r="E10" t="s">
        <v>341</v>
      </c>
      <c r="F10" t="s">
        <v>342</v>
      </c>
      <c r="G10" t="str">
        <f>IF(Tableau2[[#This Row],[Actif]]="Non","N.A","")</f>
        <v/>
      </c>
      <c r="H10" t="str">
        <f>IF(Tableau2[[#This Row],[Actif]]="Non","N.A","")</f>
        <v/>
      </c>
      <c r="I10">
        <f>IF(Tableau2[[#This Row],[Actif]]="Non",0,100)-IF(Tableau2[[#This Row],[Correspondance]]="Bonne",0,IF(Tableau2[[#This Row],[Correspondance]]="Moyenne",50,100))</f>
        <v>100</v>
      </c>
      <c r="L10" t="s">
        <v>341</v>
      </c>
      <c r="N10" t="s">
        <v>342</v>
      </c>
    </row>
    <row r="11" spans="1:17" x14ac:dyDescent="0.25">
      <c r="A11" t="s">
        <v>26</v>
      </c>
      <c r="B11">
        <v>59000</v>
      </c>
      <c r="C11" t="s">
        <v>7</v>
      </c>
      <c r="D11" t="s">
        <v>11</v>
      </c>
      <c r="E11" t="s">
        <v>340</v>
      </c>
      <c r="F11" t="str">
        <f>IF(Tableau2[[#This Row],[Actif]]="Non","N.A","")</f>
        <v>N.A</v>
      </c>
      <c r="G11" t="str">
        <f>IF(Tableau2[[#This Row],[Actif]]="Non","N.A","")</f>
        <v>N.A</v>
      </c>
      <c r="H11" t="str">
        <f>IF(Tableau2[[#This Row],[Actif]]="Non","N.A","")</f>
        <v>N.A</v>
      </c>
      <c r="I11">
        <f>IF(Tableau2[[#This Row],[Actif]]="Non",0,100)-IF(Tableau2[[#This Row],[Correspondance]]="Bonne",0,IF(Tableau2[[#This Row],[Correspondance]]="Moyenne",50,100))</f>
        <v>-100</v>
      </c>
      <c r="L11" t="s">
        <v>340</v>
      </c>
      <c r="N11" t="s">
        <v>343</v>
      </c>
    </row>
    <row r="12" spans="1:17" x14ac:dyDescent="0.25">
      <c r="A12" t="s">
        <v>27</v>
      </c>
      <c r="B12">
        <v>59130</v>
      </c>
      <c r="C12" t="s">
        <v>28</v>
      </c>
      <c r="D12" t="s">
        <v>11</v>
      </c>
      <c r="E12" t="s">
        <v>341</v>
      </c>
      <c r="F12" t="s">
        <v>343</v>
      </c>
      <c r="G12" t="str">
        <f>IF(Tableau2[[#This Row],[Actif]]="Non","N.A","")</f>
        <v/>
      </c>
      <c r="H12" t="str">
        <f>IF(Tableau2[[#This Row],[Actif]]="Non","N.A","")</f>
        <v/>
      </c>
      <c r="I12">
        <f>IF(Tableau2[[#This Row],[Actif]]="Non",0,100)-IF(Tableau2[[#This Row],[Correspondance]]="Bonne",0,IF(Tableau2[[#This Row],[Correspondance]]="Moyenne",50,100))</f>
        <v>50</v>
      </c>
      <c r="N12" t="s">
        <v>345</v>
      </c>
    </row>
    <row r="13" spans="1:17" x14ac:dyDescent="0.25">
      <c r="A13" t="s">
        <v>29</v>
      </c>
      <c r="B13">
        <v>59800</v>
      </c>
      <c r="C13" t="s">
        <v>7</v>
      </c>
      <c r="D13" t="s">
        <v>11</v>
      </c>
      <c r="E13" t="s">
        <v>340</v>
      </c>
      <c r="F13" t="str">
        <f>IF(Tableau2[[#This Row],[Actif]]="Non","N.A","")</f>
        <v>N.A</v>
      </c>
      <c r="G13" t="str">
        <f>IF(Tableau2[[#This Row],[Actif]]="Non","N.A","")</f>
        <v>N.A</v>
      </c>
      <c r="H13" t="str">
        <f>IF(Tableau2[[#This Row],[Actif]]="Non","N.A","")</f>
        <v>N.A</v>
      </c>
      <c r="I13">
        <f>IF(Tableau2[[#This Row],[Actif]]="Non",0,100)-IF(Tableau2[[#This Row],[Correspondance]]="Bonne",0,IF(Tableau2[[#This Row],[Correspondance]]="Moyenne",50,100))</f>
        <v>-100</v>
      </c>
      <c r="N13" t="s">
        <v>346</v>
      </c>
    </row>
    <row r="14" spans="1:17" x14ac:dyDescent="0.25">
      <c r="A14" t="s">
        <v>30</v>
      </c>
      <c r="B14">
        <v>62290</v>
      </c>
      <c r="C14" t="s">
        <v>31</v>
      </c>
      <c r="D14" t="s">
        <v>11</v>
      </c>
      <c r="E14" t="s">
        <v>340</v>
      </c>
      <c r="F14" t="str">
        <f>IF(Tableau2[[#This Row],[Actif]]="Non","N.A","")</f>
        <v>N.A</v>
      </c>
      <c r="G14" t="str">
        <f>IF(Tableau2[[#This Row],[Actif]]="Non","N.A","")</f>
        <v>N.A</v>
      </c>
      <c r="H14" t="str">
        <f>IF(Tableau2[[#This Row],[Actif]]="Non","N.A","")</f>
        <v>N.A</v>
      </c>
      <c r="I14">
        <f>IF(Tableau2[[#This Row],[Actif]]="Non",0,100)-IF(Tableau2[[#This Row],[Correspondance]]="Bonne",0,IF(Tableau2[[#This Row],[Correspondance]]="Moyenne",50,100))</f>
        <v>-100</v>
      </c>
    </row>
    <row r="15" spans="1:17" x14ac:dyDescent="0.25">
      <c r="A15" t="s">
        <v>32</v>
      </c>
      <c r="B15">
        <v>59200</v>
      </c>
      <c r="C15" t="s">
        <v>33</v>
      </c>
      <c r="D15" t="s">
        <v>11</v>
      </c>
      <c r="E15" t="s">
        <v>341</v>
      </c>
      <c r="F15" t="s">
        <v>345</v>
      </c>
      <c r="G15" t="str">
        <f>IF(Tableau2[[#This Row],[Actif]]="Non","N.A","")</f>
        <v/>
      </c>
      <c r="H15" t="str">
        <f>IF(Tableau2[[#This Row],[Actif]]="Non","N.A","")</f>
        <v/>
      </c>
      <c r="I15">
        <f>IF(Tableau2[[#This Row],[Actif]]="Non",0,100)-IF(Tableau2[[#This Row],[Correspondance]]="Bonne",0,IF(Tableau2[[#This Row],[Correspondance]]="Moyenne",50,100))</f>
        <v>0</v>
      </c>
    </row>
    <row r="16" spans="1:17" x14ac:dyDescent="0.25">
      <c r="A16" t="s">
        <v>34</v>
      </c>
      <c r="B16">
        <v>59350</v>
      </c>
      <c r="C16" t="s">
        <v>35</v>
      </c>
      <c r="D16" t="s">
        <v>8</v>
      </c>
      <c r="E16" t="s">
        <v>341</v>
      </c>
      <c r="F16" t="s">
        <v>345</v>
      </c>
      <c r="G16" t="str">
        <f>IF(Tableau2[[#This Row],[Actif]]="Non","N.A","")</f>
        <v/>
      </c>
      <c r="H16" t="str">
        <f>IF(Tableau2[[#This Row],[Actif]]="Non","N.A","")</f>
        <v/>
      </c>
      <c r="I16">
        <f>IF(Tableau2[[#This Row],[Actif]]="Non",0,100)-IF(Tableau2[[#This Row],[Correspondance]]="Bonne",0,IF(Tableau2[[#This Row],[Correspondance]]="Moyenne",50,100))</f>
        <v>0</v>
      </c>
    </row>
    <row r="17" spans="1:9" x14ac:dyDescent="0.25">
      <c r="A17" t="s">
        <v>36</v>
      </c>
      <c r="B17">
        <v>59200</v>
      </c>
      <c r="C17" t="s">
        <v>14</v>
      </c>
      <c r="D17" t="s">
        <v>11</v>
      </c>
      <c r="E17" t="s">
        <v>341</v>
      </c>
      <c r="F17" t="s">
        <v>345</v>
      </c>
      <c r="G17" t="str">
        <f>IF(Tableau2[[#This Row],[Actif]]="Non","N.A","")</f>
        <v/>
      </c>
      <c r="H17" t="str">
        <f>IF(Tableau2[[#This Row],[Actif]]="Non","N.A","")</f>
        <v/>
      </c>
      <c r="I17">
        <f>IF(Tableau2[[#This Row],[Actif]]="Non",0,100)-IF(Tableau2[[#This Row],[Correspondance]]="Bonne",0,IF(Tableau2[[#This Row],[Correspondance]]="Moyenne",50,100))</f>
        <v>0</v>
      </c>
    </row>
    <row r="18" spans="1:9" x14ac:dyDescent="0.25">
      <c r="A18" t="s">
        <v>37</v>
      </c>
      <c r="B18">
        <v>59777</v>
      </c>
      <c r="C18" t="s">
        <v>38</v>
      </c>
      <c r="D18" t="s">
        <v>39</v>
      </c>
      <c r="E18" t="s">
        <v>341</v>
      </c>
      <c r="F18" t="s">
        <v>342</v>
      </c>
      <c r="G18" t="str">
        <f>IF(Tableau2[[#This Row],[Actif]]="Non","N.A","")</f>
        <v/>
      </c>
      <c r="H18" t="str">
        <f>IF(Tableau2[[#This Row],[Actif]]="Non","N.A","")</f>
        <v/>
      </c>
      <c r="I18">
        <f>IF(Tableau2[[#This Row],[Actif]]="Non",0,100)-IF(Tableau2[[#This Row],[Correspondance]]="Bonne",0,IF(Tableau2[[#This Row],[Correspondance]]="Moyenne",50,100))</f>
        <v>100</v>
      </c>
    </row>
    <row r="19" spans="1:9" x14ac:dyDescent="0.25">
      <c r="A19" t="s">
        <v>40</v>
      </c>
      <c r="B19">
        <v>62610</v>
      </c>
      <c r="C19" t="s">
        <v>41</v>
      </c>
      <c r="D19" t="s">
        <v>11</v>
      </c>
      <c r="E19" t="s">
        <v>341</v>
      </c>
      <c r="F19" t="s">
        <v>345</v>
      </c>
      <c r="G19" t="str">
        <f>IF(Tableau2[[#This Row],[Actif]]="Non","N.A","")</f>
        <v/>
      </c>
      <c r="H19" t="str">
        <f>IF(Tableau2[[#This Row],[Actif]]="Non","N.A","")</f>
        <v/>
      </c>
      <c r="I19">
        <f>IF(Tableau2[[#This Row],[Actif]]="Non",0,100)-IF(Tableau2[[#This Row],[Correspondance]]="Bonne",0,IF(Tableau2[[#This Row],[Correspondance]]="Moyenne",50,100))</f>
        <v>0</v>
      </c>
    </row>
    <row r="20" spans="1:9" x14ac:dyDescent="0.25">
      <c r="A20" t="s">
        <v>42</v>
      </c>
      <c r="B20">
        <v>59800</v>
      </c>
      <c r="C20" t="s">
        <v>7</v>
      </c>
      <c r="D20" t="s">
        <v>11</v>
      </c>
      <c r="E20" t="s">
        <v>341</v>
      </c>
      <c r="F20" t="s">
        <v>343</v>
      </c>
      <c r="G20" t="str">
        <f>IF(Tableau2[[#This Row],[Actif]]="Non","N.A","")</f>
        <v/>
      </c>
      <c r="H20" t="str">
        <f>IF(Tableau2[[#This Row],[Actif]]="Non","N.A","")</f>
        <v/>
      </c>
      <c r="I20">
        <f>IF(Tableau2[[#This Row],[Actif]]="Non",0,100)-IF(Tableau2[[#This Row],[Correspondance]]="Bonne",0,IF(Tableau2[[#This Row],[Correspondance]]="Moyenne",50,100))</f>
        <v>50</v>
      </c>
    </row>
    <row r="21" spans="1:9" x14ac:dyDescent="0.25">
      <c r="A21" t="s">
        <v>43</v>
      </c>
      <c r="B21">
        <v>59700</v>
      </c>
      <c r="C21" t="s">
        <v>44</v>
      </c>
      <c r="D21" t="s">
        <v>39</v>
      </c>
      <c r="E21" t="s">
        <v>340</v>
      </c>
      <c r="F21" t="str">
        <f>IF(Tableau2[[#This Row],[Actif]]="Non","N.A","")</f>
        <v>N.A</v>
      </c>
      <c r="G21" t="str">
        <f>IF(Tableau2[[#This Row],[Actif]]="Non","N.A","")</f>
        <v>N.A</v>
      </c>
      <c r="H21" t="str">
        <f>IF(Tableau2[[#This Row],[Actif]]="Non","N.A","")</f>
        <v>N.A</v>
      </c>
      <c r="I21">
        <f>IF(Tableau2[[#This Row],[Actif]]="Non",0,100)-IF(Tableau2[[#This Row],[Correspondance]]="Bonne",0,IF(Tableau2[[#This Row],[Correspondance]]="Moyenne",50,100))</f>
        <v>-100</v>
      </c>
    </row>
    <row r="22" spans="1:9" x14ac:dyDescent="0.25">
      <c r="A22" t="s">
        <v>45</v>
      </c>
      <c r="B22">
        <v>59290</v>
      </c>
      <c r="C22" t="s">
        <v>46</v>
      </c>
      <c r="D22" t="s">
        <v>39</v>
      </c>
      <c r="E22" t="s">
        <v>341</v>
      </c>
      <c r="F22" t="s">
        <v>343</v>
      </c>
      <c r="G22" t="str">
        <f>IF(Tableau2[[#This Row],[Actif]]="Non","N.A","")</f>
        <v/>
      </c>
      <c r="H22" t="str">
        <f>IF(Tableau2[[#This Row],[Actif]]="Non","N.A","")</f>
        <v/>
      </c>
      <c r="I22">
        <f>IF(Tableau2[[#This Row],[Actif]]="Non",0,100)-IF(Tableau2[[#This Row],[Correspondance]]="Bonne",0,IF(Tableau2[[#This Row],[Correspondance]]="Moyenne",50,100))</f>
        <v>50</v>
      </c>
    </row>
    <row r="23" spans="1:9" x14ac:dyDescent="0.25">
      <c r="A23" s="1">
        <v>76310</v>
      </c>
      <c r="B23">
        <v>59700</v>
      </c>
      <c r="C23" t="s">
        <v>44</v>
      </c>
      <c r="D23" t="s">
        <v>47</v>
      </c>
      <c r="E23" t="s">
        <v>341</v>
      </c>
      <c r="F23" t="s">
        <v>345</v>
      </c>
      <c r="G23" t="str">
        <f>IF(Tableau2[[#This Row],[Actif]]="Non","N.A","")</f>
        <v/>
      </c>
      <c r="H23" t="str">
        <f>IF(Tableau2[[#This Row],[Actif]]="Non","N.A","")</f>
        <v/>
      </c>
      <c r="I23">
        <f>IF(Tableau2[[#This Row],[Actif]]="Non",0,100)-IF(Tableau2[[#This Row],[Correspondance]]="Bonne",0,IF(Tableau2[[#This Row],[Correspondance]]="Moyenne",50,100))</f>
        <v>0</v>
      </c>
    </row>
    <row r="24" spans="1:9" x14ac:dyDescent="0.25">
      <c r="A24" t="s">
        <v>48</v>
      </c>
      <c r="B24">
        <v>59120</v>
      </c>
      <c r="C24" t="s">
        <v>49</v>
      </c>
      <c r="D24" t="s">
        <v>39</v>
      </c>
      <c r="E24" t="s">
        <v>341</v>
      </c>
      <c r="F24" t="s">
        <v>345</v>
      </c>
      <c r="G24" t="str">
        <f>IF(Tableau2[[#This Row],[Actif]]="Non","N.A","")</f>
        <v/>
      </c>
      <c r="H24" t="str">
        <f>IF(Tableau2[[#This Row],[Actif]]="Non","N.A","")</f>
        <v/>
      </c>
      <c r="I24">
        <f>IF(Tableau2[[#This Row],[Actif]]="Non",0,100)-IF(Tableau2[[#This Row],[Correspondance]]="Bonne",0,IF(Tableau2[[#This Row],[Correspondance]]="Moyenne",50,100))</f>
        <v>0</v>
      </c>
    </row>
    <row r="25" spans="1:9" x14ac:dyDescent="0.25">
      <c r="A25" t="s">
        <v>50</v>
      </c>
      <c r="B25">
        <v>59650</v>
      </c>
      <c r="C25" t="s">
        <v>51</v>
      </c>
      <c r="D25" t="s">
        <v>39</v>
      </c>
      <c r="E25" t="s">
        <v>341</v>
      </c>
      <c r="F25" t="s">
        <v>345</v>
      </c>
      <c r="G25" t="str">
        <f>IF(Tableau2[[#This Row],[Actif]]="Non","N.A","")</f>
        <v/>
      </c>
      <c r="H25" t="str">
        <f>IF(Tableau2[[#This Row],[Actif]]="Non","N.A","")</f>
        <v/>
      </c>
      <c r="I25">
        <f>IF(Tableau2[[#This Row],[Actif]]="Non",0,100)-IF(Tableau2[[#This Row],[Correspondance]]="Bonne",0,IF(Tableau2[[#This Row],[Correspondance]]="Moyenne",50,100))</f>
        <v>0</v>
      </c>
    </row>
    <row r="26" spans="1:9" x14ac:dyDescent="0.25">
      <c r="A26" t="s">
        <v>52</v>
      </c>
      <c r="B26">
        <v>59650</v>
      </c>
      <c r="C26" t="s">
        <v>51</v>
      </c>
      <c r="D26" t="s">
        <v>39</v>
      </c>
      <c r="E26" t="s">
        <v>341</v>
      </c>
      <c r="F26" t="s">
        <v>342</v>
      </c>
      <c r="G26" t="str">
        <f>IF(Tableau2[[#This Row],[Actif]]="Non","N.A","")</f>
        <v/>
      </c>
      <c r="H26" t="str">
        <f>IF(Tableau2[[#This Row],[Actif]]="Non","N.A","")</f>
        <v/>
      </c>
      <c r="I26">
        <f>IF(Tableau2[[#This Row],[Actif]]="Non",0,100)-IF(Tableau2[[#This Row],[Correspondance]]="Bonne",0,IF(Tableau2[[#This Row],[Correspondance]]="Moyenne",50,100))</f>
        <v>100</v>
      </c>
    </row>
    <row r="27" spans="1:9" x14ac:dyDescent="0.25">
      <c r="A27" t="s">
        <v>53</v>
      </c>
      <c r="B27">
        <v>59000</v>
      </c>
      <c r="C27" t="s">
        <v>7</v>
      </c>
      <c r="D27" t="s">
        <v>47</v>
      </c>
      <c r="E27" t="s">
        <v>340</v>
      </c>
      <c r="F27" t="str">
        <f>IF(Tableau2[[#This Row],[Actif]]="Non","N.A","")</f>
        <v>N.A</v>
      </c>
      <c r="G27" t="str">
        <f>IF(Tableau2[[#This Row],[Actif]]="Non","N.A","")</f>
        <v>N.A</v>
      </c>
      <c r="H27" t="str">
        <f>IF(Tableau2[[#This Row],[Actif]]="Non","N.A","")</f>
        <v>N.A</v>
      </c>
      <c r="I27">
        <f>IF(Tableau2[[#This Row],[Actif]]="Non",0,100)-IF(Tableau2[[#This Row],[Correspondance]]="Bonne",0,IF(Tableau2[[#This Row],[Correspondance]]="Moyenne",50,100))</f>
        <v>-100</v>
      </c>
    </row>
    <row r="28" spans="1:9" x14ac:dyDescent="0.25">
      <c r="A28" t="s">
        <v>54</v>
      </c>
      <c r="B28">
        <v>59800</v>
      </c>
      <c r="C28" t="s">
        <v>7</v>
      </c>
      <c r="D28" t="s">
        <v>39</v>
      </c>
      <c r="E28" t="s">
        <v>340</v>
      </c>
      <c r="F28" t="str">
        <f>IF(Tableau2[[#This Row],[Actif]]="Non","N.A","")</f>
        <v>N.A</v>
      </c>
      <c r="G28" t="str">
        <f>IF(Tableau2[[#This Row],[Actif]]="Non","N.A","")</f>
        <v>N.A</v>
      </c>
      <c r="H28" t="str">
        <f>IF(Tableau2[[#This Row],[Actif]]="Non","N.A","")</f>
        <v>N.A</v>
      </c>
      <c r="I28">
        <f>IF(Tableau2[[#This Row],[Actif]]="Non",0,100)-IF(Tableau2[[#This Row],[Correspondance]]="Bonne",0,IF(Tableau2[[#This Row],[Correspondance]]="Moyenne",50,100))</f>
        <v>-100</v>
      </c>
    </row>
    <row r="29" spans="1:9" x14ac:dyDescent="0.25">
      <c r="A29" t="s">
        <v>55</v>
      </c>
      <c r="B29">
        <v>59700</v>
      </c>
      <c r="C29" t="s">
        <v>44</v>
      </c>
      <c r="D29" t="s">
        <v>39</v>
      </c>
      <c r="E29" t="s">
        <v>341</v>
      </c>
      <c r="F29" t="s">
        <v>342</v>
      </c>
      <c r="G29" t="str">
        <f>IF(Tableau2[[#This Row],[Actif]]="Non","N.A","")</f>
        <v/>
      </c>
      <c r="H29" t="str">
        <f>IF(Tableau2[[#This Row],[Actif]]="Non","N.A","")</f>
        <v/>
      </c>
      <c r="I29">
        <f>IF(Tableau2[[#This Row],[Actif]]="Non",0,100)-IF(Tableau2[[#This Row],[Correspondance]]="Bonne",0,IF(Tableau2[[#This Row],[Correspondance]]="Moyenne",50,100))</f>
        <v>100</v>
      </c>
    </row>
    <row r="30" spans="1:9" x14ac:dyDescent="0.25">
      <c r="A30" t="s">
        <v>56</v>
      </c>
      <c r="B30">
        <v>59960</v>
      </c>
      <c r="C30" t="s">
        <v>57</v>
      </c>
      <c r="D30" t="s">
        <v>39</v>
      </c>
      <c r="E30" t="s">
        <v>341</v>
      </c>
      <c r="F30" t="s">
        <v>345</v>
      </c>
      <c r="G30" t="str">
        <f>IF(Tableau2[[#This Row],[Actif]]="Non","N.A","")</f>
        <v/>
      </c>
      <c r="H30" t="str">
        <f>IF(Tableau2[[#This Row],[Actif]]="Non","N.A","")</f>
        <v/>
      </c>
      <c r="I30">
        <f>IF(Tableau2[[#This Row],[Actif]]="Non",0,100)-IF(Tableau2[[#This Row],[Correspondance]]="Bonne",0,IF(Tableau2[[#This Row],[Correspondance]]="Moyenne",50,100))</f>
        <v>0</v>
      </c>
    </row>
    <row r="31" spans="1:9" x14ac:dyDescent="0.25">
      <c r="A31" t="s">
        <v>58</v>
      </c>
      <c r="B31">
        <v>59650</v>
      </c>
      <c r="C31" t="s">
        <v>51</v>
      </c>
      <c r="D31" t="s">
        <v>39</v>
      </c>
      <c r="E31" t="s">
        <v>340</v>
      </c>
      <c r="F31" t="str">
        <f>IF(Tableau2[[#This Row],[Actif]]="Non","N.A","")</f>
        <v>N.A</v>
      </c>
      <c r="G31" t="str">
        <f>IF(Tableau2[[#This Row],[Actif]]="Non","N.A","")</f>
        <v>N.A</v>
      </c>
      <c r="H31" t="str">
        <f>IF(Tableau2[[#This Row],[Actif]]="Non","N.A","")</f>
        <v>N.A</v>
      </c>
      <c r="I31">
        <f>IF(Tableau2[[#This Row],[Actif]]="Non",0,100)-IF(Tableau2[[#This Row],[Correspondance]]="Bonne",0,IF(Tableau2[[#This Row],[Correspondance]]="Moyenne",50,100))</f>
        <v>-100</v>
      </c>
    </row>
    <row r="32" spans="1:9" x14ac:dyDescent="0.25">
      <c r="A32" t="s">
        <v>59</v>
      </c>
      <c r="B32">
        <v>59262</v>
      </c>
      <c r="C32" t="s">
        <v>60</v>
      </c>
      <c r="D32" t="s">
        <v>39</v>
      </c>
      <c r="E32" t="s">
        <v>341</v>
      </c>
      <c r="F32" t="s">
        <v>343</v>
      </c>
      <c r="G32" t="str">
        <f>IF(Tableau2[[#This Row],[Actif]]="Non","N.A","")</f>
        <v/>
      </c>
      <c r="H32" t="str">
        <f>IF(Tableau2[[#This Row],[Actif]]="Non","N.A","")</f>
        <v/>
      </c>
      <c r="I32">
        <f>IF(Tableau2[[#This Row],[Actif]]="Non",0,100)-IF(Tableau2[[#This Row],[Correspondance]]="Bonne",0,IF(Tableau2[[#This Row],[Correspondance]]="Moyenne",50,100))</f>
        <v>50</v>
      </c>
    </row>
    <row r="33" spans="1:9" x14ac:dyDescent="0.25">
      <c r="A33" t="s">
        <v>61</v>
      </c>
      <c r="B33">
        <v>59000</v>
      </c>
      <c r="C33" t="s">
        <v>7</v>
      </c>
      <c r="D33" t="s">
        <v>39</v>
      </c>
      <c r="E33" t="s">
        <v>341</v>
      </c>
      <c r="F33" t="s">
        <v>345</v>
      </c>
      <c r="G33" t="str">
        <f>IF(Tableau2[[#This Row],[Actif]]="Non","N.A","")</f>
        <v/>
      </c>
      <c r="H33" t="str">
        <f>IF(Tableau2[[#This Row],[Actif]]="Non","N.A","")</f>
        <v/>
      </c>
      <c r="I33">
        <f>IF(Tableau2[[#This Row],[Actif]]="Non",0,100)-IF(Tableau2[[#This Row],[Correspondance]]="Bonne",0,IF(Tableau2[[#This Row],[Correspondance]]="Moyenne",50,100))</f>
        <v>0</v>
      </c>
    </row>
    <row r="34" spans="1:9" x14ac:dyDescent="0.25">
      <c r="A34" t="s">
        <v>62</v>
      </c>
      <c r="B34">
        <v>59110</v>
      </c>
      <c r="C34" t="s">
        <v>63</v>
      </c>
      <c r="D34" t="s">
        <v>39</v>
      </c>
      <c r="E34" t="s">
        <v>341</v>
      </c>
      <c r="F34" t="s">
        <v>345</v>
      </c>
      <c r="G34" t="str">
        <f>IF(Tableau2[[#This Row],[Actif]]="Non","N.A","")</f>
        <v/>
      </c>
      <c r="H34" t="str">
        <f>IF(Tableau2[[#This Row],[Actif]]="Non","N.A","")</f>
        <v/>
      </c>
      <c r="I34">
        <f>IF(Tableau2[[#This Row],[Actif]]="Non",0,100)-IF(Tableau2[[#This Row],[Correspondance]]="Bonne",0,IF(Tableau2[[#This Row],[Correspondance]]="Moyenne",50,100))</f>
        <v>0</v>
      </c>
    </row>
    <row r="35" spans="1:9" x14ac:dyDescent="0.25">
      <c r="A35" t="s">
        <v>64</v>
      </c>
      <c r="B35">
        <v>62230</v>
      </c>
      <c r="C35" t="s">
        <v>65</v>
      </c>
      <c r="D35" t="s">
        <v>47</v>
      </c>
      <c r="E35" t="s">
        <v>341</v>
      </c>
      <c r="F35" t="s">
        <v>345</v>
      </c>
      <c r="G35" t="str">
        <f>IF(Tableau2[[#This Row],[Actif]]="Non","N.A","")</f>
        <v/>
      </c>
      <c r="H35" t="str">
        <f>IF(Tableau2[[#This Row],[Actif]]="Non","N.A","")</f>
        <v/>
      </c>
      <c r="I35">
        <f>IF(Tableau2[[#This Row],[Actif]]="Non",0,100)-IF(Tableau2[[#This Row],[Correspondance]]="Bonne",0,IF(Tableau2[[#This Row],[Correspondance]]="Moyenne",50,100))</f>
        <v>0</v>
      </c>
    </row>
    <row r="36" spans="1:9" x14ac:dyDescent="0.25">
      <c r="A36" t="s">
        <v>66</v>
      </c>
      <c r="B36">
        <v>59650</v>
      </c>
      <c r="C36" t="s">
        <v>51</v>
      </c>
      <c r="D36" t="s">
        <v>39</v>
      </c>
      <c r="E36" t="s">
        <v>340</v>
      </c>
      <c r="F36" t="str">
        <f>IF(Tableau2[[#This Row],[Actif]]="Non","N.A","")</f>
        <v>N.A</v>
      </c>
      <c r="G36" t="str">
        <f>IF(Tableau2[[#This Row],[Actif]]="Non","N.A","")</f>
        <v>N.A</v>
      </c>
      <c r="H36" t="str">
        <f>IF(Tableau2[[#This Row],[Actif]]="Non","N.A","")</f>
        <v>N.A</v>
      </c>
      <c r="I36">
        <f>IF(Tableau2[[#This Row],[Actif]]="Non",0,100)-IF(Tableau2[[#This Row],[Correspondance]]="Bonne",0,IF(Tableau2[[#This Row],[Correspondance]]="Moyenne",50,100))</f>
        <v>-100</v>
      </c>
    </row>
    <row r="37" spans="1:9" x14ac:dyDescent="0.25">
      <c r="A37" t="s">
        <v>67</v>
      </c>
      <c r="B37">
        <v>59491</v>
      </c>
      <c r="C37" t="s">
        <v>51</v>
      </c>
      <c r="D37" t="s">
        <v>39</v>
      </c>
      <c r="E37" t="s">
        <v>341</v>
      </c>
      <c r="F37" t="s">
        <v>342</v>
      </c>
      <c r="G37" t="str">
        <f>IF(Tableau2[[#This Row],[Actif]]="Non","N.A","")</f>
        <v/>
      </c>
      <c r="H37" t="str">
        <f>IF(Tableau2[[#This Row],[Actif]]="Non","N.A","")</f>
        <v/>
      </c>
      <c r="I37">
        <f>IF(Tableau2[[#This Row],[Actif]]="Non",0,100)-IF(Tableau2[[#This Row],[Correspondance]]="Bonne",0,IF(Tableau2[[#This Row],[Correspondance]]="Moyenne",50,100))</f>
        <v>100</v>
      </c>
    </row>
    <row r="38" spans="1:9" x14ac:dyDescent="0.25">
      <c r="A38" t="s">
        <v>68</v>
      </c>
      <c r="B38">
        <v>59000</v>
      </c>
      <c r="C38" t="s">
        <v>69</v>
      </c>
      <c r="D38" t="s">
        <v>39</v>
      </c>
      <c r="E38" t="s">
        <v>341</v>
      </c>
      <c r="F38" t="s">
        <v>343</v>
      </c>
      <c r="G38" t="str">
        <f>IF(Tableau2[[#This Row],[Actif]]="Non","N.A","")</f>
        <v/>
      </c>
      <c r="H38" t="str">
        <f>IF(Tableau2[[#This Row],[Actif]]="Non","N.A","")</f>
        <v/>
      </c>
      <c r="I38">
        <f>IF(Tableau2[[#This Row],[Actif]]="Non",0,100)-IF(Tableau2[[#This Row],[Correspondance]]="Bonne",0,IF(Tableau2[[#This Row],[Correspondance]]="Moyenne",50,100))</f>
        <v>50</v>
      </c>
    </row>
    <row r="39" spans="1:9" x14ac:dyDescent="0.25">
      <c r="A39" t="s">
        <v>70</v>
      </c>
      <c r="B39">
        <v>62510</v>
      </c>
      <c r="C39" t="s">
        <v>71</v>
      </c>
      <c r="D39" t="s">
        <v>39</v>
      </c>
      <c r="E39" t="s">
        <v>341</v>
      </c>
      <c r="F39" t="s">
        <v>343</v>
      </c>
      <c r="G39" t="str">
        <f>IF(Tableau2[[#This Row],[Actif]]="Non","N.A","")</f>
        <v/>
      </c>
      <c r="H39" t="str">
        <f>IF(Tableau2[[#This Row],[Actif]]="Non","N.A","")</f>
        <v/>
      </c>
      <c r="I39">
        <f>IF(Tableau2[[#This Row],[Actif]]="Non",0,100)-IF(Tableau2[[#This Row],[Correspondance]]="Bonne",0,IF(Tableau2[[#This Row],[Correspondance]]="Moyenne",50,100))</f>
        <v>50</v>
      </c>
    </row>
    <row r="40" spans="1:9" x14ac:dyDescent="0.25">
      <c r="A40" t="s">
        <v>72</v>
      </c>
      <c r="B40">
        <v>59650</v>
      </c>
      <c r="C40" t="s">
        <v>51</v>
      </c>
      <c r="D40" t="s">
        <v>39</v>
      </c>
      <c r="E40" t="s">
        <v>341</v>
      </c>
      <c r="F40" t="s">
        <v>342</v>
      </c>
      <c r="G40" t="str">
        <f>IF(Tableau2[[#This Row],[Actif]]="Non","N.A","")</f>
        <v/>
      </c>
      <c r="H40" t="str">
        <f>IF(Tableau2[[#This Row],[Actif]]="Non","N.A","")</f>
        <v/>
      </c>
      <c r="I40">
        <f>IF(Tableau2[[#This Row],[Actif]]="Non",0,100)-IF(Tableau2[[#This Row],[Correspondance]]="Bonne",0,IF(Tableau2[[#This Row],[Correspondance]]="Moyenne",50,100))</f>
        <v>100</v>
      </c>
    </row>
    <row r="41" spans="1:9" x14ac:dyDescent="0.25">
      <c r="A41" t="s">
        <v>73</v>
      </c>
      <c r="B41">
        <v>59128</v>
      </c>
      <c r="C41" t="s">
        <v>74</v>
      </c>
      <c r="D41" t="s">
        <v>8</v>
      </c>
      <c r="E41" t="s">
        <v>341</v>
      </c>
      <c r="F41" t="s">
        <v>345</v>
      </c>
      <c r="G41" t="str">
        <f>IF(Tableau2[[#This Row],[Actif]]="Non","N.A","")</f>
        <v/>
      </c>
      <c r="H41" t="str">
        <f>IF(Tableau2[[#This Row],[Actif]]="Non","N.A","")</f>
        <v/>
      </c>
      <c r="I41">
        <f>IF(Tableau2[[#This Row],[Actif]]="Non",0,100)-IF(Tableau2[[#This Row],[Correspondance]]="Bonne",0,IF(Tableau2[[#This Row],[Correspondance]]="Moyenne",50,100))</f>
        <v>0</v>
      </c>
    </row>
    <row r="42" spans="1:9" x14ac:dyDescent="0.25">
      <c r="A42" t="s">
        <v>75</v>
      </c>
      <c r="B42">
        <v>59777</v>
      </c>
      <c r="C42" t="s">
        <v>69</v>
      </c>
      <c r="D42" t="s">
        <v>39</v>
      </c>
      <c r="E42" t="s">
        <v>340</v>
      </c>
      <c r="F42" t="str">
        <f>IF(Tableau2[[#This Row],[Actif]]="Non","N.A","")</f>
        <v>N.A</v>
      </c>
      <c r="G42" t="str">
        <f>IF(Tableau2[[#This Row],[Actif]]="Non","N.A","")</f>
        <v>N.A</v>
      </c>
      <c r="H42" t="str">
        <f>IF(Tableau2[[#This Row],[Actif]]="Non","N.A","")</f>
        <v>N.A</v>
      </c>
      <c r="I42">
        <f>IF(Tableau2[[#This Row],[Actif]]="Non",0,100)-IF(Tableau2[[#This Row],[Correspondance]]="Bonne",0,IF(Tableau2[[#This Row],[Correspondance]]="Moyenne",50,100))</f>
        <v>-100</v>
      </c>
    </row>
    <row r="43" spans="1:9" x14ac:dyDescent="0.25">
      <c r="A43" t="s">
        <v>76</v>
      </c>
      <c r="B43">
        <v>59223</v>
      </c>
      <c r="C43" t="s">
        <v>77</v>
      </c>
      <c r="D43" t="s">
        <v>39</v>
      </c>
      <c r="E43" t="s">
        <v>340</v>
      </c>
      <c r="F43" t="str">
        <f>IF(Tableau2[[#This Row],[Actif]]="Non","N.A","")</f>
        <v>N.A</v>
      </c>
      <c r="G43" t="str">
        <f>IF(Tableau2[[#This Row],[Actif]]="Non","N.A","")</f>
        <v>N.A</v>
      </c>
      <c r="H43" t="str">
        <f>IF(Tableau2[[#This Row],[Actif]]="Non","N.A","")</f>
        <v>N.A</v>
      </c>
      <c r="I43">
        <f>IF(Tableau2[[#This Row],[Actif]]="Non",0,100)-IF(Tableau2[[#This Row],[Correspondance]]="Bonne",0,IF(Tableau2[[#This Row],[Correspondance]]="Moyenne",50,100))</f>
        <v>-100</v>
      </c>
    </row>
    <row r="44" spans="1:9" x14ac:dyDescent="0.25">
      <c r="A44" t="s">
        <v>78</v>
      </c>
      <c r="B44">
        <v>59290</v>
      </c>
      <c r="C44" t="s">
        <v>46</v>
      </c>
      <c r="D44" t="s">
        <v>39</v>
      </c>
      <c r="E44" t="s">
        <v>341</v>
      </c>
      <c r="F44" t="s">
        <v>345</v>
      </c>
      <c r="G44" t="str">
        <f>IF(Tableau2[[#This Row],[Actif]]="Non","N.A","")</f>
        <v/>
      </c>
      <c r="H44" t="str">
        <f>IF(Tableau2[[#This Row],[Actif]]="Non","N.A","")</f>
        <v/>
      </c>
      <c r="I44">
        <f>IF(Tableau2[[#This Row],[Actif]]="Non",0,100)-IF(Tableau2[[#This Row],[Correspondance]]="Bonne",0,IF(Tableau2[[#This Row],[Correspondance]]="Moyenne",50,100))</f>
        <v>0</v>
      </c>
    </row>
    <row r="45" spans="1:9" x14ac:dyDescent="0.25">
      <c r="A45" t="s">
        <v>79</v>
      </c>
      <c r="B45">
        <v>62600</v>
      </c>
      <c r="C45" t="s">
        <v>80</v>
      </c>
      <c r="D45" t="s">
        <v>39</v>
      </c>
      <c r="E45" t="s">
        <v>341</v>
      </c>
      <c r="F45" t="s">
        <v>345</v>
      </c>
      <c r="G45" t="str">
        <f>IF(Tableau2[[#This Row],[Actif]]="Non","N.A","")</f>
        <v/>
      </c>
      <c r="H45" t="str">
        <f>IF(Tableau2[[#This Row],[Actif]]="Non","N.A","")</f>
        <v/>
      </c>
      <c r="I45">
        <f>IF(Tableau2[[#This Row],[Actif]]="Non",0,100)-IF(Tableau2[[#This Row],[Correspondance]]="Bonne",0,IF(Tableau2[[#This Row],[Correspondance]]="Moyenne",50,100))</f>
        <v>0</v>
      </c>
    </row>
    <row r="46" spans="1:9" x14ac:dyDescent="0.25">
      <c r="A46" t="s">
        <v>81</v>
      </c>
      <c r="B46">
        <v>59290</v>
      </c>
      <c r="C46" t="s">
        <v>46</v>
      </c>
      <c r="D46" t="s">
        <v>39</v>
      </c>
      <c r="E46" t="s">
        <v>341</v>
      </c>
      <c r="F46" t="s">
        <v>342</v>
      </c>
      <c r="G46" t="str">
        <f>IF(Tableau2[[#This Row],[Actif]]="Non","N.A","")</f>
        <v/>
      </c>
      <c r="H46" t="str">
        <f>IF(Tableau2[[#This Row],[Actif]]="Non","N.A","")</f>
        <v/>
      </c>
      <c r="I46">
        <f>IF(Tableau2[[#This Row],[Actif]]="Non",0,100)-IF(Tableau2[[#This Row],[Correspondance]]="Bonne",0,IF(Tableau2[[#This Row],[Correspondance]]="Moyenne",50,100))</f>
        <v>100</v>
      </c>
    </row>
    <row r="47" spans="1:9" x14ac:dyDescent="0.25">
      <c r="A47" t="s">
        <v>82</v>
      </c>
      <c r="B47">
        <v>62380</v>
      </c>
      <c r="C47" t="s">
        <v>83</v>
      </c>
      <c r="D47" t="s">
        <v>39</v>
      </c>
      <c r="E47" t="s">
        <v>341</v>
      </c>
      <c r="F47" t="s">
        <v>345</v>
      </c>
      <c r="G47" t="str">
        <f>IF(Tableau2[[#This Row],[Actif]]="Non","N.A","")</f>
        <v/>
      </c>
      <c r="H47" t="str">
        <f>IF(Tableau2[[#This Row],[Actif]]="Non","N.A","")</f>
        <v/>
      </c>
      <c r="I47">
        <f>IF(Tableau2[[#This Row],[Actif]]="Non",0,100)-IF(Tableau2[[#This Row],[Correspondance]]="Bonne",0,IF(Tableau2[[#This Row],[Correspondance]]="Moyenne",50,100))</f>
        <v>0</v>
      </c>
    </row>
    <row r="48" spans="1:9" x14ac:dyDescent="0.25">
      <c r="A48" t="s">
        <v>84</v>
      </c>
      <c r="B48">
        <v>59100</v>
      </c>
      <c r="C48" t="s">
        <v>85</v>
      </c>
      <c r="D48" t="s">
        <v>47</v>
      </c>
      <c r="E48" t="s">
        <v>341</v>
      </c>
      <c r="F48" t="s">
        <v>342</v>
      </c>
      <c r="G48" t="str">
        <f>IF(Tableau2[[#This Row],[Actif]]="Non","N.A","")</f>
        <v/>
      </c>
      <c r="H48" t="str">
        <f>IF(Tableau2[[#This Row],[Actif]]="Non","N.A","")</f>
        <v/>
      </c>
      <c r="I48">
        <f>IF(Tableau2[[#This Row],[Actif]]="Non",0,100)-IF(Tableau2[[#This Row],[Correspondance]]="Bonne",0,IF(Tableau2[[#This Row],[Correspondance]]="Moyenne",50,100))</f>
        <v>100</v>
      </c>
    </row>
    <row r="49" spans="1:9" x14ac:dyDescent="0.25">
      <c r="A49" t="s">
        <v>86</v>
      </c>
      <c r="B49">
        <v>59493</v>
      </c>
      <c r="C49" t="s">
        <v>51</v>
      </c>
      <c r="D49" t="s">
        <v>39</v>
      </c>
      <c r="E49" t="s">
        <v>341</v>
      </c>
      <c r="F49" t="s">
        <v>342</v>
      </c>
      <c r="G49" t="str">
        <f>IF(Tableau2[[#This Row],[Actif]]="Non","N.A","")</f>
        <v/>
      </c>
      <c r="H49" t="str">
        <f>IF(Tableau2[[#This Row],[Actif]]="Non","N.A","")</f>
        <v/>
      </c>
      <c r="I49">
        <f>IF(Tableau2[[#This Row],[Actif]]="Non",0,100)-IF(Tableau2[[#This Row],[Correspondance]]="Bonne",0,IF(Tableau2[[#This Row],[Correspondance]]="Moyenne",50,100))</f>
        <v>100</v>
      </c>
    </row>
    <row r="50" spans="1:9" x14ac:dyDescent="0.25">
      <c r="A50" t="s">
        <v>87</v>
      </c>
      <c r="B50">
        <v>59810</v>
      </c>
      <c r="C50" t="s">
        <v>88</v>
      </c>
      <c r="D50" t="s">
        <v>47</v>
      </c>
      <c r="E50" t="s">
        <v>341</v>
      </c>
      <c r="F50" t="s">
        <v>345</v>
      </c>
      <c r="G50" t="str">
        <f>IF(Tableau2[[#This Row],[Actif]]="Non","N.A","")</f>
        <v/>
      </c>
      <c r="H50" t="str">
        <f>IF(Tableau2[[#This Row],[Actif]]="Non","N.A","")</f>
        <v/>
      </c>
      <c r="I50">
        <f>IF(Tableau2[[#This Row],[Actif]]="Non",0,100)-IF(Tableau2[[#This Row],[Correspondance]]="Bonne",0,IF(Tableau2[[#This Row],[Correspondance]]="Moyenne",50,100))</f>
        <v>0</v>
      </c>
    </row>
    <row r="51" spans="1:9" x14ac:dyDescent="0.25">
      <c r="A51" t="s">
        <v>90</v>
      </c>
      <c r="B51">
        <v>62810</v>
      </c>
      <c r="C51" t="s">
        <v>89</v>
      </c>
      <c r="D51" t="s">
        <v>47</v>
      </c>
      <c r="E51" t="s">
        <v>341</v>
      </c>
      <c r="F51" t="s">
        <v>345</v>
      </c>
      <c r="G51" t="str">
        <f>IF(Tableau2[[#This Row],[Actif]]="Non","N.A","")</f>
        <v/>
      </c>
      <c r="H51" t="str">
        <f>IF(Tableau2[[#This Row],[Actif]]="Non","N.A","")</f>
        <v/>
      </c>
      <c r="I51">
        <f>IF(Tableau2[[#This Row],[Actif]]="Non",0,100)-IF(Tableau2[[#This Row],[Correspondance]]="Bonne",0,IF(Tableau2[[#This Row],[Correspondance]]="Moyenne",50,100))</f>
        <v>0</v>
      </c>
    </row>
    <row r="52" spans="1:9" x14ac:dyDescent="0.25">
      <c r="A52" t="s">
        <v>91</v>
      </c>
      <c r="B52">
        <v>59100</v>
      </c>
      <c r="C52" t="s">
        <v>85</v>
      </c>
      <c r="D52" t="s">
        <v>11</v>
      </c>
      <c r="E52" t="s">
        <v>340</v>
      </c>
      <c r="F52" t="str">
        <f>IF(Tableau2[[#This Row],[Actif]]="Non","N.A","")</f>
        <v>N.A</v>
      </c>
      <c r="G52" t="str">
        <f>IF(Tableau2[[#This Row],[Actif]]="Non","N.A","")</f>
        <v>N.A</v>
      </c>
      <c r="H52" t="str">
        <f>IF(Tableau2[[#This Row],[Actif]]="Non","N.A","")</f>
        <v>N.A</v>
      </c>
      <c r="I52">
        <f>IF(Tableau2[[#This Row],[Actif]]="Non",0,100)-IF(Tableau2[[#This Row],[Correspondance]]="Bonne",0,IF(Tableau2[[#This Row],[Correspondance]]="Moyenne",50,100))</f>
        <v>-100</v>
      </c>
    </row>
    <row r="53" spans="1:9" x14ac:dyDescent="0.25">
      <c r="A53" t="s">
        <v>92</v>
      </c>
      <c r="B53">
        <v>59800</v>
      </c>
      <c r="C53" t="s">
        <v>69</v>
      </c>
      <c r="D53" t="s">
        <v>11</v>
      </c>
      <c r="E53" t="s">
        <v>340</v>
      </c>
      <c r="F53" t="str">
        <f>IF(Tableau2[[#This Row],[Actif]]="Non","N.A","")</f>
        <v>N.A</v>
      </c>
      <c r="G53" t="str">
        <f>IF(Tableau2[[#This Row],[Actif]]="Non","N.A","")</f>
        <v>N.A</v>
      </c>
      <c r="H53" t="str">
        <f>IF(Tableau2[[#This Row],[Actif]]="Non","N.A","")</f>
        <v>N.A</v>
      </c>
      <c r="I53">
        <f>IF(Tableau2[[#This Row],[Actif]]="Non",0,100)-IF(Tableau2[[#This Row],[Correspondance]]="Bonne",0,IF(Tableau2[[#This Row],[Correspondance]]="Moyenne",50,100))</f>
        <v>-100</v>
      </c>
    </row>
    <row r="54" spans="1:9" x14ac:dyDescent="0.25">
      <c r="A54" t="s">
        <v>93</v>
      </c>
      <c r="B54">
        <v>59100</v>
      </c>
      <c r="C54" t="s">
        <v>85</v>
      </c>
      <c r="D54" t="s">
        <v>11</v>
      </c>
      <c r="E54" t="s">
        <v>340</v>
      </c>
      <c r="F54" t="str">
        <f>IF(Tableau2[[#This Row],[Actif]]="Non","N.A","")</f>
        <v>N.A</v>
      </c>
      <c r="G54" t="str">
        <f>IF(Tableau2[[#This Row],[Actif]]="Non","N.A","")</f>
        <v>N.A</v>
      </c>
      <c r="H54" t="str">
        <f>IF(Tableau2[[#This Row],[Actif]]="Non","N.A","")</f>
        <v>N.A</v>
      </c>
      <c r="I54">
        <f>IF(Tableau2[[#This Row],[Actif]]="Non",0,100)-IF(Tableau2[[#This Row],[Correspondance]]="Bonne",0,IF(Tableau2[[#This Row],[Correspondance]]="Moyenne",50,100))</f>
        <v>-100</v>
      </c>
    </row>
    <row r="55" spans="1:9" x14ac:dyDescent="0.25">
      <c r="A55" t="s">
        <v>94</v>
      </c>
      <c r="B55">
        <v>59000</v>
      </c>
      <c r="C55" t="s">
        <v>69</v>
      </c>
      <c r="D55" t="s">
        <v>8</v>
      </c>
      <c r="E55" t="s">
        <v>341</v>
      </c>
      <c r="F55" t="s">
        <v>342</v>
      </c>
      <c r="G55" t="str">
        <f>IF(Tableau2[[#This Row],[Actif]]="Non","N.A","")</f>
        <v/>
      </c>
      <c r="H55" t="str">
        <f>IF(Tableau2[[#This Row],[Actif]]="Non","N.A","")</f>
        <v/>
      </c>
      <c r="I55">
        <f>IF(Tableau2[[#This Row],[Actif]]="Non",0,100)-IF(Tableau2[[#This Row],[Correspondance]]="Bonne",0,IF(Tableau2[[#This Row],[Correspondance]]="Moyenne",50,100))</f>
        <v>100</v>
      </c>
    </row>
    <row r="56" spans="1:9" x14ac:dyDescent="0.25">
      <c r="A56" t="s">
        <v>95</v>
      </c>
      <c r="B56">
        <v>59100</v>
      </c>
      <c r="C56" t="s">
        <v>85</v>
      </c>
      <c r="D56" t="s">
        <v>11</v>
      </c>
      <c r="E56" t="s">
        <v>341</v>
      </c>
      <c r="F56" t="s">
        <v>345</v>
      </c>
      <c r="G56" t="str">
        <f>IF(Tableau2[[#This Row],[Actif]]="Non","N.A","")</f>
        <v/>
      </c>
      <c r="H56" t="str">
        <f>IF(Tableau2[[#This Row],[Actif]]="Non","N.A","")</f>
        <v/>
      </c>
      <c r="I56">
        <f>IF(Tableau2[[#This Row],[Actif]]="Non",0,100)-IF(Tableau2[[#This Row],[Correspondance]]="Bonne",0,IF(Tableau2[[#This Row],[Correspondance]]="Moyenne",50,100))</f>
        <v>0</v>
      </c>
    </row>
    <row r="57" spans="1:9" x14ac:dyDescent="0.25">
      <c r="A57" t="s">
        <v>96</v>
      </c>
      <c r="B57">
        <v>59500</v>
      </c>
      <c r="C57" t="s">
        <v>97</v>
      </c>
      <c r="D57" t="s">
        <v>11</v>
      </c>
      <c r="E57" t="s">
        <v>340</v>
      </c>
      <c r="F57" t="str">
        <f>IF(Tableau2[[#This Row],[Actif]]="Non","N.A","")</f>
        <v>N.A</v>
      </c>
      <c r="G57" t="str">
        <f>IF(Tableau2[[#This Row],[Actif]]="Non","N.A","")</f>
        <v>N.A</v>
      </c>
      <c r="H57" t="str">
        <f>IF(Tableau2[[#This Row],[Actif]]="Non","N.A","")</f>
        <v>N.A</v>
      </c>
      <c r="I57">
        <f>IF(Tableau2[[#This Row],[Actif]]="Non",0,100)-IF(Tableau2[[#This Row],[Correspondance]]="Bonne",0,IF(Tableau2[[#This Row],[Correspondance]]="Moyenne",50,100))</f>
        <v>-100</v>
      </c>
    </row>
    <row r="58" spans="1:9" x14ac:dyDescent="0.25">
      <c r="A58" t="s">
        <v>98</v>
      </c>
      <c r="B58">
        <v>59100</v>
      </c>
      <c r="C58" t="s">
        <v>85</v>
      </c>
      <c r="D58" t="s">
        <v>8</v>
      </c>
      <c r="E58" t="s">
        <v>341</v>
      </c>
      <c r="F58" t="s">
        <v>343</v>
      </c>
      <c r="G58" t="str">
        <f>IF(Tableau2[[#This Row],[Actif]]="Non","N.A","")</f>
        <v/>
      </c>
      <c r="H58" t="str">
        <f>IF(Tableau2[[#This Row],[Actif]]="Non","N.A","")</f>
        <v/>
      </c>
      <c r="I58">
        <f>IF(Tableau2[[#This Row],[Actif]]="Non",0,100)-IF(Tableau2[[#This Row],[Correspondance]]="Bonne",0,IF(Tableau2[[#This Row],[Correspondance]]="Moyenne",50,100))</f>
        <v>50</v>
      </c>
    </row>
    <row r="59" spans="1:9" x14ac:dyDescent="0.25">
      <c r="A59" t="s">
        <v>99</v>
      </c>
      <c r="B59">
        <v>62840</v>
      </c>
      <c r="C59" t="s">
        <v>100</v>
      </c>
      <c r="D59" t="s">
        <v>11</v>
      </c>
      <c r="E59" t="s">
        <v>341</v>
      </c>
      <c r="F59" t="s">
        <v>343</v>
      </c>
      <c r="G59" t="str">
        <f>IF(Tableau2[[#This Row],[Actif]]="Non","N.A","")</f>
        <v/>
      </c>
      <c r="H59" t="str">
        <f>IF(Tableau2[[#This Row],[Actif]]="Non","N.A","")</f>
        <v/>
      </c>
      <c r="I59">
        <f>IF(Tableau2[[#This Row],[Actif]]="Non",0,100)-IF(Tableau2[[#This Row],[Correspondance]]="Bonne",0,IF(Tableau2[[#This Row],[Correspondance]]="Moyenne",50,100))</f>
        <v>50</v>
      </c>
    </row>
    <row r="60" spans="1:9" x14ac:dyDescent="0.25">
      <c r="A60" t="s">
        <v>101</v>
      </c>
      <c r="B60">
        <v>59800</v>
      </c>
      <c r="C60" t="s">
        <v>69</v>
      </c>
      <c r="D60" t="s">
        <v>11</v>
      </c>
      <c r="E60" t="s">
        <v>340</v>
      </c>
      <c r="F60" t="str">
        <f>IF(Tableau2[[#This Row],[Actif]]="Non","N.A","")</f>
        <v>N.A</v>
      </c>
      <c r="G60" t="str">
        <f>IF(Tableau2[[#This Row],[Actif]]="Non","N.A","")</f>
        <v>N.A</v>
      </c>
      <c r="H60" t="str">
        <f>IF(Tableau2[[#This Row],[Actif]]="Non","N.A","")</f>
        <v>N.A</v>
      </c>
      <c r="I60">
        <f>IF(Tableau2[[#This Row],[Actif]]="Non",0,100)-IF(Tableau2[[#This Row],[Correspondance]]="Bonne",0,IF(Tableau2[[#This Row],[Correspondance]]="Moyenne",50,100))</f>
        <v>-100</v>
      </c>
    </row>
    <row r="61" spans="1:9" x14ac:dyDescent="0.25">
      <c r="A61" t="s">
        <v>102</v>
      </c>
      <c r="B61">
        <v>59175</v>
      </c>
      <c r="C61" t="s">
        <v>103</v>
      </c>
      <c r="D61" t="s">
        <v>11</v>
      </c>
      <c r="E61" t="s">
        <v>340</v>
      </c>
      <c r="F61" t="str">
        <f>IF(Tableau2[[#This Row],[Actif]]="Non","N.A","")</f>
        <v>N.A</v>
      </c>
      <c r="G61" t="str">
        <f>IF(Tableau2[[#This Row],[Actif]]="Non","N.A","")</f>
        <v>N.A</v>
      </c>
      <c r="H61" t="str">
        <f>IF(Tableau2[[#This Row],[Actif]]="Non","N.A","")</f>
        <v>N.A</v>
      </c>
      <c r="I61">
        <f>IF(Tableau2[[#This Row],[Actif]]="Non",0,100)-IF(Tableau2[[#This Row],[Correspondance]]="Bonne",0,IF(Tableau2[[#This Row],[Correspondance]]="Moyenne",50,100))</f>
        <v>-100</v>
      </c>
    </row>
    <row r="62" spans="1:9" x14ac:dyDescent="0.25">
      <c r="A62" t="s">
        <v>104</v>
      </c>
      <c r="B62">
        <v>62100</v>
      </c>
      <c r="C62" t="s">
        <v>105</v>
      </c>
      <c r="D62" t="s">
        <v>11</v>
      </c>
      <c r="E62" t="s">
        <v>340</v>
      </c>
      <c r="F62" t="str">
        <f>IF(Tableau2[[#This Row],[Actif]]="Non","N.A","")</f>
        <v>N.A</v>
      </c>
      <c r="G62" t="str">
        <f>IF(Tableau2[[#This Row],[Actif]]="Non","N.A","")</f>
        <v>N.A</v>
      </c>
      <c r="H62" t="str">
        <f>IF(Tableau2[[#This Row],[Actif]]="Non","N.A","")</f>
        <v>N.A</v>
      </c>
      <c r="I62">
        <f>IF(Tableau2[[#This Row],[Actif]]="Non",0,100)-IF(Tableau2[[#This Row],[Correspondance]]="Bonne",0,IF(Tableau2[[#This Row],[Correspondance]]="Moyenne",50,100))</f>
        <v>-100</v>
      </c>
    </row>
    <row r="63" spans="1:9" x14ac:dyDescent="0.25">
      <c r="A63" t="s">
        <v>107</v>
      </c>
      <c r="B63">
        <v>59650</v>
      </c>
      <c r="C63" t="s">
        <v>108</v>
      </c>
      <c r="D63" t="s">
        <v>11</v>
      </c>
      <c r="E63" t="s">
        <v>340</v>
      </c>
      <c r="F63" t="str">
        <f>IF(Tableau2[[#This Row],[Actif]]="Non","N.A","")</f>
        <v>N.A</v>
      </c>
      <c r="G63" t="str">
        <f>IF(Tableau2[[#This Row],[Actif]]="Non","N.A","")</f>
        <v>N.A</v>
      </c>
      <c r="H63" t="str">
        <f>IF(Tableau2[[#This Row],[Actif]]="Non","N.A","")</f>
        <v>N.A</v>
      </c>
      <c r="I63">
        <f>IF(Tableau2[[#This Row],[Actif]]="Non",0,100)-IF(Tableau2[[#This Row],[Correspondance]]="Bonne",0,IF(Tableau2[[#This Row],[Correspondance]]="Moyenne",50,100))</f>
        <v>-100</v>
      </c>
    </row>
    <row r="64" spans="1:9" x14ac:dyDescent="0.25">
      <c r="A64" t="s">
        <v>109</v>
      </c>
      <c r="B64">
        <v>59290</v>
      </c>
      <c r="C64" t="s">
        <v>110</v>
      </c>
      <c r="D64" t="s">
        <v>11</v>
      </c>
      <c r="E64" t="s">
        <v>341</v>
      </c>
      <c r="F64" t="s">
        <v>345</v>
      </c>
      <c r="G64" t="str">
        <f>IF(Tableau2[[#This Row],[Actif]]="Non","N.A","")</f>
        <v/>
      </c>
      <c r="H64" t="str">
        <f>IF(Tableau2[[#This Row],[Actif]]="Non","N.A","")</f>
        <v/>
      </c>
      <c r="I64">
        <f>IF(Tableau2[[#This Row],[Actif]]="Non",0,100)-IF(Tableau2[[#This Row],[Correspondance]]="Bonne",0,IF(Tableau2[[#This Row],[Correspondance]]="Moyenne",50,100))</f>
        <v>0</v>
      </c>
    </row>
    <row r="65" spans="1:9" x14ac:dyDescent="0.25">
      <c r="A65" t="s">
        <v>111</v>
      </c>
      <c r="B65">
        <v>59300</v>
      </c>
      <c r="C65" t="s">
        <v>18</v>
      </c>
      <c r="D65" t="s">
        <v>8</v>
      </c>
      <c r="E65" t="s">
        <v>341</v>
      </c>
      <c r="F65" t="s">
        <v>345</v>
      </c>
      <c r="G65" t="str">
        <f>IF(Tableau2[[#This Row],[Actif]]="Non","N.A","")</f>
        <v/>
      </c>
      <c r="H65" t="str">
        <f>IF(Tableau2[[#This Row],[Actif]]="Non","N.A","")</f>
        <v/>
      </c>
      <c r="I65">
        <f>IF(Tableau2[[#This Row],[Actif]]="Non",0,100)-IF(Tableau2[[#This Row],[Correspondance]]="Bonne",0,IF(Tableau2[[#This Row],[Correspondance]]="Moyenne",50,100))</f>
        <v>0</v>
      </c>
    </row>
    <row r="66" spans="1:9" x14ac:dyDescent="0.25">
      <c r="A66" t="s">
        <v>112</v>
      </c>
      <c r="B66">
        <v>59491</v>
      </c>
      <c r="C66" t="s">
        <v>51</v>
      </c>
      <c r="D66" t="s">
        <v>8</v>
      </c>
      <c r="E66" t="s">
        <v>340</v>
      </c>
      <c r="F66" t="str">
        <f>IF(Tableau2[[#This Row],[Actif]]="Non","N.A","")</f>
        <v>N.A</v>
      </c>
      <c r="G66" t="str">
        <f>IF(Tableau2[[#This Row],[Actif]]="Non","N.A","")</f>
        <v>N.A</v>
      </c>
      <c r="H66" t="str">
        <f>IF(Tableau2[[#This Row],[Actif]]="Non","N.A","")</f>
        <v>N.A</v>
      </c>
      <c r="I66">
        <f>IF(Tableau2[[#This Row],[Actif]]="Non",0,100)-IF(Tableau2[[#This Row],[Correspondance]]="Bonne",0,IF(Tableau2[[#This Row],[Correspondance]]="Moyenne",50,100))</f>
        <v>-100</v>
      </c>
    </row>
    <row r="67" spans="1:9" x14ac:dyDescent="0.25">
      <c r="A67" t="s">
        <v>113</v>
      </c>
      <c r="B67">
        <v>59140</v>
      </c>
      <c r="C67" t="s">
        <v>114</v>
      </c>
      <c r="D67" t="s">
        <v>11</v>
      </c>
      <c r="E67" t="s">
        <v>341</v>
      </c>
      <c r="F67" t="s">
        <v>342</v>
      </c>
      <c r="G67" t="str">
        <f>IF(Tableau2[[#This Row],[Actif]]="Non","N.A","")</f>
        <v/>
      </c>
      <c r="H67" t="str">
        <f>IF(Tableau2[[#This Row],[Actif]]="Non","N.A","")</f>
        <v/>
      </c>
      <c r="I67">
        <f>IF(Tableau2[[#This Row],[Actif]]="Non",0,100)-IF(Tableau2[[#This Row],[Correspondance]]="Bonne",0,IF(Tableau2[[#This Row],[Correspondance]]="Moyenne",50,100))</f>
        <v>100</v>
      </c>
    </row>
    <row r="68" spans="1:9" x14ac:dyDescent="0.25">
      <c r="A68" t="s">
        <v>115</v>
      </c>
      <c r="B68">
        <v>62217</v>
      </c>
      <c r="C68" t="s">
        <v>116</v>
      </c>
      <c r="D68" t="s">
        <v>11</v>
      </c>
      <c r="E68" t="s">
        <v>340</v>
      </c>
      <c r="F68" t="str">
        <f>IF(Tableau2[[#This Row],[Actif]]="Non","N.A","")</f>
        <v>N.A</v>
      </c>
      <c r="G68" t="str">
        <f>IF(Tableau2[[#This Row],[Actif]]="Non","N.A","")</f>
        <v>N.A</v>
      </c>
      <c r="H68" t="str">
        <f>IF(Tableau2[[#This Row],[Actif]]="Non","N.A","")</f>
        <v>N.A</v>
      </c>
      <c r="I68">
        <f>IF(Tableau2[[#This Row],[Actif]]="Non",0,100)-IF(Tableau2[[#This Row],[Correspondance]]="Bonne",0,IF(Tableau2[[#This Row],[Correspondance]]="Moyenne",50,100))</f>
        <v>-100</v>
      </c>
    </row>
    <row r="69" spans="1:9" x14ac:dyDescent="0.25">
      <c r="A69" t="s">
        <v>117</v>
      </c>
      <c r="B69">
        <v>59700</v>
      </c>
      <c r="C69" t="s">
        <v>44</v>
      </c>
      <c r="D69" t="s">
        <v>11</v>
      </c>
      <c r="E69" t="s">
        <v>340</v>
      </c>
      <c r="F69" t="str">
        <f>IF(Tableau2[[#This Row],[Actif]]="Non","N.A","")</f>
        <v>N.A</v>
      </c>
      <c r="G69" t="str">
        <f>IF(Tableau2[[#This Row],[Actif]]="Non","N.A","")</f>
        <v>N.A</v>
      </c>
      <c r="H69" t="str">
        <f>IF(Tableau2[[#This Row],[Actif]]="Non","N.A","")</f>
        <v>N.A</v>
      </c>
      <c r="I69">
        <f>IF(Tableau2[[#This Row],[Actif]]="Non",0,100)-IF(Tableau2[[#This Row],[Correspondance]]="Bonne",0,IF(Tableau2[[#This Row],[Correspondance]]="Moyenne",50,100))</f>
        <v>-100</v>
      </c>
    </row>
    <row r="70" spans="1:9" x14ac:dyDescent="0.25">
      <c r="A70" t="s">
        <v>118</v>
      </c>
      <c r="B70">
        <v>62000</v>
      </c>
      <c r="C70" t="s">
        <v>119</v>
      </c>
      <c r="D70" t="s">
        <v>11</v>
      </c>
      <c r="E70" t="s">
        <v>341</v>
      </c>
      <c r="F70" t="s">
        <v>345</v>
      </c>
      <c r="G70" t="str">
        <f>IF(Tableau2[[#This Row],[Actif]]="Non","N.A","")</f>
        <v/>
      </c>
      <c r="H70" t="str">
        <f>IF(Tableau2[[#This Row],[Actif]]="Non","N.A","")</f>
        <v/>
      </c>
      <c r="I70">
        <f>IF(Tableau2[[#This Row],[Actif]]="Non",0,100)-IF(Tableau2[[#This Row],[Correspondance]]="Bonne",0,IF(Tableau2[[#This Row],[Correspondance]]="Moyenne",50,100))</f>
        <v>0</v>
      </c>
    </row>
    <row r="71" spans="1:9" x14ac:dyDescent="0.25">
      <c r="A71" t="s">
        <v>120</v>
      </c>
      <c r="B71">
        <v>59100</v>
      </c>
      <c r="C71" t="s">
        <v>85</v>
      </c>
      <c r="D71" t="s">
        <v>11</v>
      </c>
      <c r="E71" t="s">
        <v>340</v>
      </c>
      <c r="F71" t="str">
        <f>IF(Tableau2[[#This Row],[Actif]]="Non","N.A","")</f>
        <v>N.A</v>
      </c>
      <c r="G71" t="str">
        <f>IF(Tableau2[[#This Row],[Actif]]="Non","N.A","")</f>
        <v>N.A</v>
      </c>
      <c r="H71" t="str">
        <f>IF(Tableau2[[#This Row],[Actif]]="Non","N.A","")</f>
        <v>N.A</v>
      </c>
      <c r="I71">
        <f>IF(Tableau2[[#This Row],[Actif]]="Non",0,100)-IF(Tableau2[[#This Row],[Correspondance]]="Bonne",0,IF(Tableau2[[#This Row],[Correspondance]]="Moyenne",50,100))</f>
        <v>-100</v>
      </c>
    </row>
    <row r="72" spans="1:9" x14ac:dyDescent="0.25">
      <c r="A72" t="s">
        <v>121</v>
      </c>
      <c r="B72">
        <v>59500</v>
      </c>
      <c r="C72" t="s">
        <v>97</v>
      </c>
      <c r="D72" t="s">
        <v>8</v>
      </c>
      <c r="E72" t="s">
        <v>341</v>
      </c>
      <c r="F72" t="s">
        <v>345</v>
      </c>
      <c r="G72" t="str">
        <f>IF(Tableau2[[#This Row],[Actif]]="Non","N.A","")</f>
        <v/>
      </c>
      <c r="H72" t="str">
        <f>IF(Tableau2[[#This Row],[Actif]]="Non","N.A","")</f>
        <v/>
      </c>
      <c r="I72">
        <f>IF(Tableau2[[#This Row],[Actif]]="Non",0,100)-IF(Tableau2[[#This Row],[Correspondance]]="Bonne",0,IF(Tableau2[[#This Row],[Correspondance]]="Moyenne",50,100))</f>
        <v>0</v>
      </c>
    </row>
    <row r="73" spans="1:9" x14ac:dyDescent="0.25">
      <c r="A73" t="s">
        <v>122</v>
      </c>
      <c r="B73">
        <v>62100</v>
      </c>
      <c r="C73" t="s">
        <v>105</v>
      </c>
      <c r="D73" t="s">
        <v>11</v>
      </c>
      <c r="E73" t="s">
        <v>341</v>
      </c>
      <c r="F73" t="s">
        <v>345</v>
      </c>
      <c r="G73" t="str">
        <f>IF(Tableau2[[#This Row],[Actif]]="Non","N.A","")</f>
        <v/>
      </c>
      <c r="H73" t="str">
        <f>IF(Tableau2[[#This Row],[Actif]]="Non","N.A","")</f>
        <v/>
      </c>
      <c r="I73">
        <f>IF(Tableau2[[#This Row],[Actif]]="Non",0,100)-IF(Tableau2[[#This Row],[Correspondance]]="Bonne",0,IF(Tableau2[[#This Row],[Correspondance]]="Moyenne",50,100))</f>
        <v>0</v>
      </c>
    </row>
    <row r="74" spans="1:9" x14ac:dyDescent="0.25">
      <c r="A74" t="s">
        <v>349</v>
      </c>
      <c r="B74">
        <v>59122</v>
      </c>
      <c r="C74" t="s">
        <v>123</v>
      </c>
      <c r="D74" t="s">
        <v>11</v>
      </c>
      <c r="E74" t="s">
        <v>341</v>
      </c>
      <c r="F74" t="s">
        <v>345</v>
      </c>
      <c r="G74" t="str">
        <f>IF(Tableau2[[#This Row],[Actif]]="Non","N.A","")</f>
        <v/>
      </c>
      <c r="H74" t="str">
        <f>IF(Tableau2[[#This Row],[Actif]]="Non","N.A","")</f>
        <v/>
      </c>
      <c r="I74">
        <f>IF(Tableau2[[#This Row],[Actif]]="Non",0,100)-IF(Tableau2[[#This Row],[Correspondance]]="Bonne",0,IF(Tableau2[[#This Row],[Correspondance]]="Moyenne",50,100))</f>
        <v>0</v>
      </c>
    </row>
    <row r="75" spans="1:9" x14ac:dyDescent="0.25">
      <c r="A75" t="s">
        <v>124</v>
      </c>
      <c r="B75">
        <v>59777</v>
      </c>
      <c r="C75" t="s">
        <v>69</v>
      </c>
      <c r="D75" t="s">
        <v>11</v>
      </c>
      <c r="E75" t="s">
        <v>341</v>
      </c>
      <c r="F75" t="s">
        <v>342</v>
      </c>
      <c r="G75" t="str">
        <f>IF(Tableau2[[#This Row],[Actif]]="Non","N.A","")</f>
        <v/>
      </c>
      <c r="H75" t="str">
        <f>IF(Tableau2[[#This Row],[Actif]]="Non","N.A","")</f>
        <v/>
      </c>
      <c r="I75">
        <f>IF(Tableau2[[#This Row],[Actif]]="Non",0,100)-IF(Tableau2[[#This Row],[Correspondance]]="Bonne",0,IF(Tableau2[[#This Row],[Correspondance]]="Moyenne",50,100))</f>
        <v>100</v>
      </c>
    </row>
    <row r="76" spans="1:9" x14ac:dyDescent="0.25">
      <c r="A76" t="s">
        <v>125</v>
      </c>
      <c r="B76">
        <v>59139</v>
      </c>
      <c r="C76" t="s">
        <v>126</v>
      </c>
      <c r="D76" t="s">
        <v>11</v>
      </c>
      <c r="E76" t="s">
        <v>341</v>
      </c>
      <c r="F76" t="s">
        <v>345</v>
      </c>
      <c r="G76" t="str">
        <f>IF(Tableau2[[#This Row],[Actif]]="Non","N.A","")</f>
        <v/>
      </c>
      <c r="H76" t="str">
        <f>IF(Tableau2[[#This Row],[Actif]]="Non","N.A","")</f>
        <v/>
      </c>
      <c r="I76">
        <f>IF(Tableau2[[#This Row],[Actif]]="Non",0,100)-IF(Tableau2[[#This Row],[Correspondance]]="Bonne",0,IF(Tableau2[[#This Row],[Correspondance]]="Moyenne",50,100))</f>
        <v>0</v>
      </c>
    </row>
    <row r="77" spans="1:9" x14ac:dyDescent="0.25">
      <c r="A77" t="s">
        <v>127</v>
      </c>
      <c r="B77">
        <v>59800</v>
      </c>
      <c r="C77" t="s">
        <v>69</v>
      </c>
      <c r="D77" t="s">
        <v>11</v>
      </c>
      <c r="E77" t="s">
        <v>340</v>
      </c>
      <c r="F77" t="str">
        <f>IF(Tableau2[[#This Row],[Actif]]="Non","N.A","")</f>
        <v>N.A</v>
      </c>
      <c r="G77" t="str">
        <f>IF(Tableau2[[#This Row],[Actif]]="Non","N.A","")</f>
        <v>N.A</v>
      </c>
      <c r="H77" t="str">
        <f>IF(Tableau2[[#This Row],[Actif]]="Non","N.A","")</f>
        <v>N.A</v>
      </c>
      <c r="I77">
        <f>IF(Tableau2[[#This Row],[Actif]]="Non",0,100)-IF(Tableau2[[#This Row],[Correspondance]]="Bonne",0,IF(Tableau2[[#This Row],[Correspondance]]="Moyenne",50,100))</f>
        <v>-100</v>
      </c>
    </row>
    <row r="78" spans="1:9" x14ac:dyDescent="0.25">
      <c r="A78" t="s">
        <v>128</v>
      </c>
      <c r="B78">
        <v>59800</v>
      </c>
      <c r="C78" t="s">
        <v>69</v>
      </c>
      <c r="D78" t="s">
        <v>8</v>
      </c>
      <c r="E78" t="s">
        <v>340</v>
      </c>
      <c r="F78" t="str">
        <f>IF(Tableau2[[#This Row],[Actif]]="Non","N.A","")</f>
        <v>N.A</v>
      </c>
      <c r="G78" t="str">
        <f>IF(Tableau2[[#This Row],[Actif]]="Non","N.A","")</f>
        <v>N.A</v>
      </c>
      <c r="H78" t="str">
        <f>IF(Tableau2[[#This Row],[Actif]]="Non","N.A","")</f>
        <v>N.A</v>
      </c>
      <c r="I78">
        <f>IF(Tableau2[[#This Row],[Actif]]="Non",0,100)-IF(Tableau2[[#This Row],[Correspondance]]="Bonne",0,IF(Tableau2[[#This Row],[Correspondance]]="Moyenne",50,100))</f>
        <v>-100</v>
      </c>
    </row>
    <row r="79" spans="1:9" x14ac:dyDescent="0.25">
      <c r="A79" t="s">
        <v>129</v>
      </c>
      <c r="B79">
        <v>59170</v>
      </c>
      <c r="C79" t="s">
        <v>130</v>
      </c>
      <c r="D79" t="s">
        <v>11</v>
      </c>
      <c r="E79" t="s">
        <v>340</v>
      </c>
      <c r="F79" t="str">
        <f>IF(Tableau2[[#This Row],[Actif]]="Non","N.A","")</f>
        <v>N.A</v>
      </c>
      <c r="G79" t="str">
        <f>IF(Tableau2[[#This Row],[Actif]]="Non","N.A","")</f>
        <v>N.A</v>
      </c>
      <c r="H79" t="str">
        <f>IF(Tableau2[[#This Row],[Actif]]="Non","N.A","")</f>
        <v>N.A</v>
      </c>
      <c r="I79">
        <f>IF(Tableau2[[#This Row],[Actif]]="Non",0,100)-IF(Tableau2[[#This Row],[Correspondance]]="Bonne",0,IF(Tableau2[[#This Row],[Correspondance]]="Moyenne",50,100))</f>
        <v>-100</v>
      </c>
    </row>
    <row r="80" spans="1:9" x14ac:dyDescent="0.25">
      <c r="A80" t="s">
        <v>131</v>
      </c>
      <c r="B80">
        <v>59100</v>
      </c>
      <c r="C80" t="s">
        <v>85</v>
      </c>
      <c r="D80" t="s">
        <v>8</v>
      </c>
      <c r="E80" t="s">
        <v>340</v>
      </c>
      <c r="F80" t="str">
        <f>IF(Tableau2[[#This Row],[Actif]]="Non","N.A","")</f>
        <v>N.A</v>
      </c>
      <c r="G80" t="str">
        <f>IF(Tableau2[[#This Row],[Actif]]="Non","N.A","")</f>
        <v>N.A</v>
      </c>
      <c r="H80" t="str">
        <f>IF(Tableau2[[#This Row],[Actif]]="Non","N.A","")</f>
        <v>N.A</v>
      </c>
      <c r="I80">
        <f>IF(Tableau2[[#This Row],[Actif]]="Non",0,100)-IF(Tableau2[[#This Row],[Correspondance]]="Bonne",0,IF(Tableau2[[#This Row],[Correspondance]]="Moyenne",50,100))</f>
        <v>-100</v>
      </c>
    </row>
    <row r="81" spans="1:9" x14ac:dyDescent="0.25">
      <c r="A81" t="s">
        <v>132</v>
      </c>
      <c r="B81">
        <v>59000</v>
      </c>
      <c r="C81" t="s">
        <v>69</v>
      </c>
      <c r="D81" t="s">
        <v>8</v>
      </c>
      <c r="E81" t="s">
        <v>340</v>
      </c>
      <c r="F81" t="str">
        <f>IF(Tableau2[[#This Row],[Actif]]="Non","N.A","")</f>
        <v>N.A</v>
      </c>
      <c r="G81" t="str">
        <f>IF(Tableau2[[#This Row],[Actif]]="Non","N.A","")</f>
        <v>N.A</v>
      </c>
      <c r="H81" t="str">
        <f>IF(Tableau2[[#This Row],[Actif]]="Non","N.A","")</f>
        <v>N.A</v>
      </c>
      <c r="I81">
        <f>IF(Tableau2[[#This Row],[Actif]]="Non",0,100)-IF(Tableau2[[#This Row],[Correspondance]]="Bonne",0,IF(Tableau2[[#This Row],[Correspondance]]="Moyenne",50,100))</f>
        <v>-100</v>
      </c>
    </row>
    <row r="82" spans="1:9" x14ac:dyDescent="0.25">
      <c r="A82" t="s">
        <v>133</v>
      </c>
      <c r="B82">
        <v>59113</v>
      </c>
      <c r="C82" t="s">
        <v>134</v>
      </c>
      <c r="D82" t="s">
        <v>11</v>
      </c>
      <c r="E82" t="s">
        <v>340</v>
      </c>
      <c r="F82" t="str">
        <f>IF(Tableau2[[#This Row],[Actif]]="Non","N.A","")</f>
        <v>N.A</v>
      </c>
      <c r="G82" t="str">
        <f>IF(Tableau2[[#This Row],[Actif]]="Non","N.A","")</f>
        <v>N.A</v>
      </c>
      <c r="H82" t="str">
        <f>IF(Tableau2[[#This Row],[Actif]]="Non","N.A","")</f>
        <v>N.A</v>
      </c>
      <c r="I82">
        <f>IF(Tableau2[[#This Row],[Actif]]="Non",0,100)-IF(Tableau2[[#This Row],[Correspondance]]="Bonne",0,IF(Tableau2[[#This Row],[Correspondance]]="Moyenne",50,100))</f>
        <v>-100</v>
      </c>
    </row>
    <row r="83" spans="1:9" x14ac:dyDescent="0.25">
      <c r="A83" t="s">
        <v>135</v>
      </c>
      <c r="B83">
        <v>59650</v>
      </c>
      <c r="C83" t="s">
        <v>51</v>
      </c>
      <c r="D83" t="s">
        <v>11</v>
      </c>
      <c r="E83" t="s">
        <v>340</v>
      </c>
      <c r="F83" t="str">
        <f>IF(Tableau2[[#This Row],[Actif]]="Non","N.A","")</f>
        <v>N.A</v>
      </c>
      <c r="G83" t="str">
        <f>IF(Tableau2[[#This Row],[Actif]]="Non","N.A","")</f>
        <v>N.A</v>
      </c>
      <c r="H83" t="str">
        <f>IF(Tableau2[[#This Row],[Actif]]="Non","N.A","")</f>
        <v>N.A</v>
      </c>
      <c r="I83">
        <f>IF(Tableau2[[#This Row],[Actif]]="Non",0,100)-IF(Tableau2[[#This Row],[Correspondance]]="Bonne",0,IF(Tableau2[[#This Row],[Correspondance]]="Moyenne",50,100))</f>
        <v>-100</v>
      </c>
    </row>
    <row r="84" spans="1:9" x14ac:dyDescent="0.25">
      <c r="A84" t="s">
        <v>136</v>
      </c>
      <c r="B84">
        <v>59262</v>
      </c>
      <c r="C84" t="s">
        <v>60</v>
      </c>
      <c r="D84" t="s">
        <v>11</v>
      </c>
      <c r="E84" t="s">
        <v>340</v>
      </c>
      <c r="F84" t="str">
        <f>IF(Tableau2[[#This Row],[Actif]]="Non","N.A","")</f>
        <v>N.A</v>
      </c>
      <c r="G84" t="str">
        <f>IF(Tableau2[[#This Row],[Actif]]="Non","N.A","")</f>
        <v>N.A</v>
      </c>
      <c r="H84" t="str">
        <f>IF(Tableau2[[#This Row],[Actif]]="Non","N.A","")</f>
        <v>N.A</v>
      </c>
      <c r="I84">
        <f>IF(Tableau2[[#This Row],[Actif]]="Non",0,100)-IF(Tableau2[[#This Row],[Correspondance]]="Bonne",0,IF(Tableau2[[#This Row],[Correspondance]]="Moyenne",50,100))</f>
        <v>-100</v>
      </c>
    </row>
    <row r="85" spans="1:9" x14ac:dyDescent="0.25">
      <c r="A85" t="s">
        <v>137</v>
      </c>
      <c r="B85">
        <v>59650</v>
      </c>
      <c r="C85" t="s">
        <v>51</v>
      </c>
      <c r="D85" t="s">
        <v>8</v>
      </c>
      <c r="E85" t="s">
        <v>341</v>
      </c>
      <c r="F85" t="s">
        <v>343</v>
      </c>
      <c r="G85" t="str">
        <f>IF(Tableau2[[#This Row],[Actif]]="Non","N.A","")</f>
        <v/>
      </c>
      <c r="H85" t="str">
        <f>IF(Tableau2[[#This Row],[Actif]]="Non","N.A","")</f>
        <v/>
      </c>
      <c r="I85">
        <f>IF(Tableau2[[#This Row],[Actif]]="Non",0,100)-IF(Tableau2[[#This Row],[Correspondance]]="Bonne",0,IF(Tableau2[[#This Row],[Correspondance]]="Moyenne",50,100))</f>
        <v>50</v>
      </c>
    </row>
    <row r="86" spans="1:9" x14ac:dyDescent="0.25">
      <c r="A86" t="s">
        <v>138</v>
      </c>
      <c r="B86">
        <v>59410</v>
      </c>
      <c r="C86" t="s">
        <v>139</v>
      </c>
      <c r="D86" t="s">
        <v>11</v>
      </c>
      <c r="E86" t="s">
        <v>341</v>
      </c>
      <c r="F86" t="s">
        <v>343</v>
      </c>
      <c r="G86" t="str">
        <f>IF(Tableau2[[#This Row],[Actif]]="Non","N.A","")</f>
        <v/>
      </c>
      <c r="H86" t="str">
        <f>IF(Tableau2[[#This Row],[Actif]]="Non","N.A","")</f>
        <v/>
      </c>
      <c r="I86">
        <f>IF(Tableau2[[#This Row],[Actif]]="Non",0,100)-IF(Tableau2[[#This Row],[Correspondance]]="Bonne",0,IF(Tableau2[[#This Row],[Correspondance]]="Moyenne",50,100))</f>
        <v>50</v>
      </c>
    </row>
    <row r="87" spans="1:9" x14ac:dyDescent="0.25">
      <c r="A87" t="s">
        <v>140</v>
      </c>
      <c r="B87">
        <v>59960</v>
      </c>
      <c r="C87" t="s">
        <v>141</v>
      </c>
      <c r="D87" t="s">
        <v>8</v>
      </c>
      <c r="E87" t="s">
        <v>340</v>
      </c>
      <c r="F87" t="str">
        <f>IF(Tableau2[[#This Row],[Actif]]="Non","N.A","")</f>
        <v>N.A</v>
      </c>
      <c r="G87" t="str">
        <f>IF(Tableau2[[#This Row],[Actif]]="Non","N.A","")</f>
        <v>N.A</v>
      </c>
      <c r="H87" t="str">
        <f>IF(Tableau2[[#This Row],[Actif]]="Non","N.A","")</f>
        <v>N.A</v>
      </c>
      <c r="I87">
        <f>IF(Tableau2[[#This Row],[Actif]]="Non",0,100)-IF(Tableau2[[#This Row],[Correspondance]]="Bonne",0,IF(Tableau2[[#This Row],[Correspondance]]="Moyenne",50,100))</f>
        <v>-100</v>
      </c>
    </row>
    <row r="88" spans="1:9" x14ac:dyDescent="0.25">
      <c r="A88" t="s">
        <v>142</v>
      </c>
      <c r="B88">
        <v>59500</v>
      </c>
      <c r="C88" t="s">
        <v>97</v>
      </c>
      <c r="D88" t="s">
        <v>11</v>
      </c>
      <c r="E88" t="s">
        <v>341</v>
      </c>
      <c r="F88" t="s">
        <v>343</v>
      </c>
      <c r="G88" t="str">
        <f>IF(Tableau2[[#This Row],[Actif]]="Non","N.A","")</f>
        <v/>
      </c>
      <c r="H88" t="str">
        <f>IF(Tableau2[[#This Row],[Actif]]="Non","N.A","")</f>
        <v/>
      </c>
      <c r="I88">
        <f>IF(Tableau2[[#This Row],[Actif]]="Non",0,100)-IF(Tableau2[[#This Row],[Correspondance]]="Bonne",0,IF(Tableau2[[#This Row],[Correspondance]]="Moyenne",50,100))</f>
        <v>50</v>
      </c>
    </row>
    <row r="89" spans="1:9" x14ac:dyDescent="0.25">
      <c r="A89" t="s">
        <v>143</v>
      </c>
      <c r="B89">
        <v>59650</v>
      </c>
      <c r="C89" t="s">
        <v>51</v>
      </c>
      <c r="D89" t="s">
        <v>8</v>
      </c>
      <c r="E89" t="s">
        <v>340</v>
      </c>
      <c r="F89" t="str">
        <f>IF(Tableau2[[#This Row],[Actif]]="Non","N.A","")</f>
        <v>N.A</v>
      </c>
      <c r="G89" t="str">
        <f>IF(Tableau2[[#This Row],[Actif]]="Non","N.A","")</f>
        <v>N.A</v>
      </c>
      <c r="H89" t="str">
        <f>IF(Tableau2[[#This Row],[Actif]]="Non","N.A","")</f>
        <v>N.A</v>
      </c>
      <c r="I89">
        <f>IF(Tableau2[[#This Row],[Actif]]="Non",0,100)-IF(Tableau2[[#This Row],[Correspondance]]="Bonne",0,IF(Tableau2[[#This Row],[Correspondance]]="Moyenne",50,100))</f>
        <v>-100</v>
      </c>
    </row>
    <row r="90" spans="1:9" x14ac:dyDescent="0.25">
      <c r="A90" t="s">
        <v>144</v>
      </c>
      <c r="B90">
        <v>59100</v>
      </c>
      <c r="C90" t="s">
        <v>85</v>
      </c>
      <c r="D90" t="s">
        <v>11</v>
      </c>
      <c r="E90" t="s">
        <v>340</v>
      </c>
      <c r="F90" t="str">
        <f>IF(Tableau2[[#This Row],[Actif]]="Non","N.A","")</f>
        <v>N.A</v>
      </c>
      <c r="G90" t="str">
        <f>IF(Tableau2[[#This Row],[Actif]]="Non","N.A","")</f>
        <v>N.A</v>
      </c>
      <c r="H90" t="str">
        <f>IF(Tableau2[[#This Row],[Actif]]="Non","N.A","")</f>
        <v>N.A</v>
      </c>
      <c r="I90">
        <f>IF(Tableau2[[#This Row],[Actif]]="Non",0,100)-IF(Tableau2[[#This Row],[Correspondance]]="Bonne",0,IF(Tableau2[[#This Row],[Correspondance]]="Moyenne",50,100))</f>
        <v>-100</v>
      </c>
    </row>
    <row r="91" spans="1:9" x14ac:dyDescent="0.25">
      <c r="A91" t="s">
        <v>145</v>
      </c>
      <c r="B91">
        <v>59650</v>
      </c>
      <c r="C91" t="s">
        <v>51</v>
      </c>
      <c r="D91" t="s">
        <v>11</v>
      </c>
      <c r="E91" t="s">
        <v>341</v>
      </c>
      <c r="F91" t="s">
        <v>345</v>
      </c>
      <c r="G91" t="str">
        <f>IF(Tableau2[[#This Row],[Actif]]="Non","N.A","")</f>
        <v/>
      </c>
      <c r="H91" t="str">
        <f>IF(Tableau2[[#This Row],[Actif]]="Non","N.A","")</f>
        <v/>
      </c>
      <c r="I91">
        <f>IF(Tableau2[[#This Row],[Actif]]="Non",0,100)-IF(Tableau2[[#This Row],[Correspondance]]="Bonne",0,IF(Tableau2[[#This Row],[Correspondance]]="Moyenne",50,100))</f>
        <v>0</v>
      </c>
    </row>
    <row r="92" spans="1:9" x14ac:dyDescent="0.25">
      <c r="A92" t="s">
        <v>146</v>
      </c>
      <c r="B92">
        <v>59113</v>
      </c>
      <c r="C92" t="s">
        <v>134</v>
      </c>
      <c r="D92" t="s">
        <v>11</v>
      </c>
      <c r="E92" t="s">
        <v>341</v>
      </c>
      <c r="F92" t="s">
        <v>345</v>
      </c>
      <c r="G92" t="str">
        <f>IF(Tableau2[[#This Row],[Actif]]="Non","N.A","")</f>
        <v/>
      </c>
      <c r="H92" t="str">
        <f>IF(Tableau2[[#This Row],[Actif]]="Non","N.A","")</f>
        <v/>
      </c>
      <c r="I92">
        <f>IF(Tableau2[[#This Row],[Actif]]="Non",0,100)-IF(Tableau2[[#This Row],[Correspondance]]="Bonne",0,IF(Tableau2[[#This Row],[Correspondance]]="Moyenne",50,100))</f>
        <v>0</v>
      </c>
    </row>
    <row r="93" spans="1:9" x14ac:dyDescent="0.25">
      <c r="A93" t="s">
        <v>147</v>
      </c>
      <c r="B93">
        <v>59160</v>
      </c>
      <c r="C93" t="s">
        <v>69</v>
      </c>
      <c r="D93" t="s">
        <v>11</v>
      </c>
      <c r="E93" t="s">
        <v>341</v>
      </c>
      <c r="F93" t="s">
        <v>345</v>
      </c>
      <c r="G93" t="str">
        <f>IF(Tableau2[[#This Row],[Actif]]="Non","N.A","")</f>
        <v/>
      </c>
      <c r="H93" t="str">
        <f>IF(Tableau2[[#This Row],[Actif]]="Non","N.A","")</f>
        <v/>
      </c>
      <c r="I93">
        <f>IF(Tableau2[[#This Row],[Actif]]="Non",0,100)-IF(Tableau2[[#This Row],[Correspondance]]="Bonne",0,IF(Tableau2[[#This Row],[Correspondance]]="Moyenne",50,100))</f>
        <v>0</v>
      </c>
    </row>
    <row r="94" spans="1:9" x14ac:dyDescent="0.25">
      <c r="A94" t="s">
        <v>148</v>
      </c>
      <c r="B94">
        <v>59000</v>
      </c>
      <c r="C94" t="s">
        <v>69</v>
      </c>
      <c r="D94" t="s">
        <v>8</v>
      </c>
      <c r="E94" t="s">
        <v>341</v>
      </c>
      <c r="F94" t="s">
        <v>345</v>
      </c>
      <c r="G94" t="str">
        <f>IF(Tableau2[[#This Row],[Actif]]="Non","N.A","")</f>
        <v/>
      </c>
      <c r="H94" t="str">
        <f>IF(Tableau2[[#This Row],[Actif]]="Non","N.A","")</f>
        <v/>
      </c>
      <c r="I94">
        <f>IF(Tableau2[[#This Row],[Actif]]="Non",0,100)-IF(Tableau2[[#This Row],[Correspondance]]="Bonne",0,IF(Tableau2[[#This Row],[Correspondance]]="Moyenne",50,100))</f>
        <v>0</v>
      </c>
    </row>
    <row r="95" spans="1:9" x14ac:dyDescent="0.25">
      <c r="A95" t="s">
        <v>149</v>
      </c>
      <c r="B95">
        <v>59210</v>
      </c>
      <c r="C95" t="s">
        <v>150</v>
      </c>
      <c r="D95" t="s">
        <v>11</v>
      </c>
      <c r="E95" t="s">
        <v>341</v>
      </c>
      <c r="F95" t="s">
        <v>345</v>
      </c>
      <c r="G95" t="str">
        <f>IF(Tableau2[[#This Row],[Actif]]="Non","N.A","")</f>
        <v/>
      </c>
      <c r="H95" t="str">
        <f>IF(Tableau2[[#This Row],[Actif]]="Non","N.A","")</f>
        <v/>
      </c>
      <c r="I95">
        <f>IF(Tableau2[[#This Row],[Actif]]="Non",0,100)-IF(Tableau2[[#This Row],[Correspondance]]="Bonne",0,IF(Tableau2[[#This Row],[Correspondance]]="Moyenne",50,100))</f>
        <v>0</v>
      </c>
    </row>
    <row r="96" spans="1:9" x14ac:dyDescent="0.25">
      <c r="A96" t="s">
        <v>151</v>
      </c>
      <c r="B96">
        <v>62200</v>
      </c>
      <c r="C96" t="s">
        <v>152</v>
      </c>
      <c r="D96" t="s">
        <v>11</v>
      </c>
      <c r="E96" t="s">
        <v>341</v>
      </c>
      <c r="F96" t="s">
        <v>343</v>
      </c>
      <c r="G96" t="str">
        <f>IF(Tableau2[[#This Row],[Actif]]="Non","N.A","")</f>
        <v/>
      </c>
      <c r="H96" t="str">
        <f>IF(Tableau2[[#This Row],[Actif]]="Non","N.A","")</f>
        <v/>
      </c>
      <c r="I96">
        <f>IF(Tableau2[[#This Row],[Actif]]="Non",0,100)-IF(Tableau2[[#This Row],[Correspondance]]="Bonne",0,IF(Tableau2[[#This Row],[Correspondance]]="Moyenne",50,100))</f>
        <v>50</v>
      </c>
    </row>
    <row r="97" spans="1:9" x14ac:dyDescent="0.25">
      <c r="A97" t="s">
        <v>153</v>
      </c>
      <c r="B97">
        <v>59496</v>
      </c>
      <c r="C97" t="s">
        <v>154</v>
      </c>
      <c r="D97" t="s">
        <v>11</v>
      </c>
      <c r="E97" t="s">
        <v>341</v>
      </c>
      <c r="F97" t="s">
        <v>343</v>
      </c>
      <c r="G97" t="str">
        <f>IF(Tableau2[[#This Row],[Actif]]="Non","N.A","")</f>
        <v/>
      </c>
      <c r="H97" t="str">
        <f>IF(Tableau2[[#This Row],[Actif]]="Non","N.A","")</f>
        <v/>
      </c>
      <c r="I97">
        <f>IF(Tableau2[[#This Row],[Actif]]="Non",0,100)-IF(Tableau2[[#This Row],[Correspondance]]="Bonne",0,IF(Tableau2[[#This Row],[Correspondance]]="Moyenne",50,100))</f>
        <v>50</v>
      </c>
    </row>
    <row r="98" spans="1:9" x14ac:dyDescent="0.25">
      <c r="A98" t="s">
        <v>155</v>
      </c>
      <c r="B98">
        <v>59290</v>
      </c>
      <c r="C98" t="s">
        <v>46</v>
      </c>
      <c r="D98" t="s">
        <v>11</v>
      </c>
      <c r="E98" t="s">
        <v>340</v>
      </c>
      <c r="F98" t="str">
        <f>IF(Tableau2[[#This Row],[Actif]]="Non","N.A","")</f>
        <v>N.A</v>
      </c>
      <c r="G98" t="str">
        <f>IF(Tableau2[[#This Row],[Actif]]="Non","N.A","")</f>
        <v>N.A</v>
      </c>
      <c r="H98" t="str">
        <f>IF(Tableau2[[#This Row],[Actif]]="Non","N.A","")</f>
        <v>N.A</v>
      </c>
      <c r="I98">
        <f>IF(Tableau2[[#This Row],[Actif]]="Non",0,100)-IF(Tableau2[[#This Row],[Correspondance]]="Bonne",0,IF(Tableau2[[#This Row],[Correspondance]]="Moyenne",50,100))</f>
        <v>-100</v>
      </c>
    </row>
    <row r="99" spans="1:9" x14ac:dyDescent="0.25">
      <c r="A99" t="s">
        <v>156</v>
      </c>
      <c r="B99">
        <v>62690</v>
      </c>
      <c r="C99" t="s">
        <v>157</v>
      </c>
      <c r="D99" t="s">
        <v>158</v>
      </c>
      <c r="E99" t="s">
        <v>341</v>
      </c>
      <c r="F99" t="s">
        <v>343</v>
      </c>
      <c r="G99" t="str">
        <f>IF(Tableau2[[#This Row],[Actif]]="Non","N.A","")</f>
        <v/>
      </c>
      <c r="H99" t="str">
        <f>IF(Tableau2[[#This Row],[Actif]]="Non","N.A","")</f>
        <v/>
      </c>
      <c r="I99">
        <f>IF(Tableau2[[#This Row],[Actif]]="Non",0,100)-IF(Tableau2[[#This Row],[Correspondance]]="Bonne",0,IF(Tableau2[[#This Row],[Correspondance]]="Moyenne",50,100))</f>
        <v>50</v>
      </c>
    </row>
    <row r="100" spans="1:9" x14ac:dyDescent="0.25">
      <c r="A100" t="s">
        <v>159</v>
      </c>
      <c r="B100">
        <v>59290</v>
      </c>
      <c r="C100" t="s">
        <v>46</v>
      </c>
      <c r="D100" t="s">
        <v>8</v>
      </c>
      <c r="E100" t="s">
        <v>341</v>
      </c>
      <c r="F100" t="s">
        <v>343</v>
      </c>
      <c r="G100" t="str">
        <f>IF(Tableau2[[#This Row],[Actif]]="Non","N.A","")</f>
        <v/>
      </c>
      <c r="H100" t="str">
        <f>IF(Tableau2[[#This Row],[Actif]]="Non","N.A","")</f>
        <v/>
      </c>
      <c r="I100">
        <f>IF(Tableau2[[#This Row],[Actif]]="Non",0,100)-IF(Tableau2[[#This Row],[Correspondance]]="Bonne",0,IF(Tableau2[[#This Row],[Correspondance]]="Moyenne",50,100))</f>
        <v>50</v>
      </c>
    </row>
    <row r="101" spans="1:9" x14ac:dyDescent="0.25">
      <c r="A101" t="s">
        <v>160</v>
      </c>
      <c r="B101">
        <v>59500</v>
      </c>
      <c r="C101" t="s">
        <v>97</v>
      </c>
      <c r="D101" t="s">
        <v>11</v>
      </c>
      <c r="E101" t="s">
        <v>341</v>
      </c>
      <c r="F101" t="s">
        <v>345</v>
      </c>
      <c r="G101" t="str">
        <f>IF(Tableau2[[#This Row],[Actif]]="Non","N.A","")</f>
        <v/>
      </c>
      <c r="H101" t="str">
        <f>IF(Tableau2[[#This Row],[Actif]]="Non","N.A","")</f>
        <v/>
      </c>
      <c r="I101">
        <f>IF(Tableau2[[#This Row],[Actif]]="Non",0,100)-IF(Tableau2[[#This Row],[Correspondance]]="Bonne",0,IF(Tableau2[[#This Row],[Correspondance]]="Moyenne",50,100))</f>
        <v>0</v>
      </c>
    </row>
    <row r="102" spans="1:9" x14ac:dyDescent="0.25">
      <c r="A102" t="s">
        <v>161</v>
      </c>
      <c r="B102">
        <v>62300</v>
      </c>
      <c r="C102" t="s">
        <v>162</v>
      </c>
      <c r="D102" t="s">
        <v>11</v>
      </c>
      <c r="E102" t="s">
        <v>340</v>
      </c>
      <c r="F102" t="str">
        <f>IF(Tableau2[[#This Row],[Actif]]="Non","N.A","")</f>
        <v>N.A</v>
      </c>
      <c r="G102" t="str">
        <f>IF(Tableau2[[#This Row],[Actif]]="Non","N.A","")</f>
        <v>N.A</v>
      </c>
      <c r="H102" t="str">
        <f>IF(Tableau2[[#This Row],[Actif]]="Non","N.A","")</f>
        <v>N.A</v>
      </c>
      <c r="I102">
        <f>IF(Tableau2[[#This Row],[Actif]]="Non",0,100)-IF(Tableau2[[#This Row],[Correspondance]]="Bonne",0,IF(Tableau2[[#This Row],[Correspondance]]="Moyenne",50,100))</f>
        <v>-100</v>
      </c>
    </row>
    <row r="103" spans="1:9" x14ac:dyDescent="0.25">
      <c r="A103" t="s">
        <v>163</v>
      </c>
      <c r="B103">
        <v>62580</v>
      </c>
      <c r="C103" t="s">
        <v>164</v>
      </c>
      <c r="D103" t="s">
        <v>11</v>
      </c>
      <c r="E103" t="s">
        <v>341</v>
      </c>
      <c r="F103" t="s">
        <v>343</v>
      </c>
      <c r="G103" t="str">
        <f>IF(Tableau2[[#This Row],[Actif]]="Non","N.A","")</f>
        <v/>
      </c>
      <c r="H103" t="str">
        <f>IF(Tableau2[[#This Row],[Actif]]="Non","N.A","")</f>
        <v/>
      </c>
      <c r="I103">
        <f>IF(Tableau2[[#This Row],[Actif]]="Non",0,100)-IF(Tableau2[[#This Row],[Correspondance]]="Bonne",0,IF(Tableau2[[#This Row],[Correspondance]]="Moyenne",50,100))</f>
        <v>50</v>
      </c>
    </row>
    <row r="104" spans="1:9" x14ac:dyDescent="0.25">
      <c r="A104" t="s">
        <v>165</v>
      </c>
      <c r="B104">
        <v>59000</v>
      </c>
      <c r="C104" t="s">
        <v>69</v>
      </c>
      <c r="D104" t="s">
        <v>11</v>
      </c>
      <c r="E104" t="s">
        <v>341</v>
      </c>
      <c r="F104" t="s">
        <v>345</v>
      </c>
      <c r="G104" t="str">
        <f>IF(Tableau2[[#This Row],[Actif]]="Non","N.A","")</f>
        <v/>
      </c>
      <c r="H104" t="str">
        <f>IF(Tableau2[[#This Row],[Actif]]="Non","N.A","")</f>
        <v/>
      </c>
      <c r="I104">
        <f>IF(Tableau2[[#This Row],[Actif]]="Non",0,100)-IF(Tableau2[[#This Row],[Correspondance]]="Bonne",0,IF(Tableau2[[#This Row],[Correspondance]]="Moyenne",50,100))</f>
        <v>0</v>
      </c>
    </row>
    <row r="105" spans="1:9" x14ac:dyDescent="0.25">
      <c r="A105" t="s">
        <v>166</v>
      </c>
      <c r="B105">
        <v>59130</v>
      </c>
      <c r="C105" t="s">
        <v>28</v>
      </c>
      <c r="D105" t="s">
        <v>11</v>
      </c>
      <c r="E105" t="s">
        <v>340</v>
      </c>
      <c r="F105" t="str">
        <f>IF(Tableau2[[#This Row],[Actif]]="Non","N.A","")</f>
        <v>N.A</v>
      </c>
      <c r="G105" t="str">
        <f>IF(Tableau2[[#This Row],[Actif]]="Non","N.A","")</f>
        <v>N.A</v>
      </c>
      <c r="H105" t="str">
        <f>IF(Tableau2[[#This Row],[Actif]]="Non","N.A","")</f>
        <v>N.A</v>
      </c>
      <c r="I105">
        <f>IF(Tableau2[[#This Row],[Actif]]="Non",0,100)-IF(Tableau2[[#This Row],[Correspondance]]="Bonne",0,IF(Tableau2[[#This Row],[Correspondance]]="Moyenne",50,100))</f>
        <v>-100</v>
      </c>
    </row>
    <row r="106" spans="1:9" x14ac:dyDescent="0.25">
      <c r="A106" t="s">
        <v>167</v>
      </c>
      <c r="B106">
        <v>59553</v>
      </c>
      <c r="C106" t="s">
        <v>168</v>
      </c>
      <c r="D106" t="s">
        <v>11</v>
      </c>
      <c r="E106" t="s">
        <v>341</v>
      </c>
      <c r="F106" t="s">
        <v>345</v>
      </c>
      <c r="G106" t="str">
        <f>IF(Tableau2[[#This Row],[Actif]]="Non","N.A","")</f>
        <v/>
      </c>
      <c r="H106" t="str">
        <f>IF(Tableau2[[#This Row],[Actif]]="Non","N.A","")</f>
        <v/>
      </c>
      <c r="I106">
        <f>IF(Tableau2[[#This Row],[Actif]]="Non",0,100)-IF(Tableau2[[#This Row],[Correspondance]]="Bonne",0,IF(Tableau2[[#This Row],[Correspondance]]="Moyenne",50,100))</f>
        <v>0</v>
      </c>
    </row>
    <row r="107" spans="1:9" x14ac:dyDescent="0.25">
      <c r="A107" t="s">
        <v>169</v>
      </c>
      <c r="B107">
        <v>59130</v>
      </c>
      <c r="C107" t="s">
        <v>28</v>
      </c>
      <c r="D107" t="s">
        <v>11</v>
      </c>
      <c r="E107" t="s">
        <v>341</v>
      </c>
      <c r="F107" t="s">
        <v>342</v>
      </c>
      <c r="G107" t="str">
        <f>IF(Tableau2[[#This Row],[Actif]]="Non","N.A","")</f>
        <v/>
      </c>
      <c r="H107" t="str">
        <f>IF(Tableau2[[#This Row],[Actif]]="Non","N.A","")</f>
        <v/>
      </c>
      <c r="I107">
        <f>IF(Tableau2[[#This Row],[Actif]]="Non",0,100)-IF(Tableau2[[#This Row],[Correspondance]]="Bonne",0,IF(Tableau2[[#This Row],[Correspondance]]="Moyenne",50,100))</f>
        <v>100</v>
      </c>
    </row>
    <row r="108" spans="1:9" x14ac:dyDescent="0.25">
      <c r="A108" t="s">
        <v>170</v>
      </c>
      <c r="B108">
        <v>59500</v>
      </c>
      <c r="C108" t="s">
        <v>97</v>
      </c>
      <c r="D108" t="s">
        <v>11</v>
      </c>
      <c r="E108" t="s">
        <v>341</v>
      </c>
      <c r="F108" t="s">
        <v>342</v>
      </c>
      <c r="G108" t="str">
        <f>IF(Tableau2[[#This Row],[Actif]]="Non","N.A","")</f>
        <v/>
      </c>
      <c r="H108" t="str">
        <f>IF(Tableau2[[#This Row],[Actif]]="Non","N.A","")</f>
        <v/>
      </c>
      <c r="I108">
        <f>IF(Tableau2[[#This Row],[Actif]]="Non",0,100)-IF(Tableau2[[#This Row],[Correspondance]]="Bonne",0,IF(Tableau2[[#This Row],[Correspondance]]="Moyenne",50,100))</f>
        <v>100</v>
      </c>
    </row>
    <row r="109" spans="1:9" x14ac:dyDescent="0.25">
      <c r="A109" t="s">
        <v>171</v>
      </c>
      <c r="B109">
        <v>59650</v>
      </c>
      <c r="C109" t="s">
        <v>51</v>
      </c>
      <c r="D109" t="s">
        <v>11</v>
      </c>
      <c r="E109" t="s">
        <v>341</v>
      </c>
      <c r="F109" t="s">
        <v>342</v>
      </c>
      <c r="G109" t="str">
        <f>IF(Tableau2[[#This Row],[Actif]]="Non","N.A","")</f>
        <v/>
      </c>
      <c r="H109" t="str">
        <f>IF(Tableau2[[#This Row],[Actif]]="Non","N.A","")</f>
        <v/>
      </c>
      <c r="I109">
        <f>IF(Tableau2[[#This Row],[Actif]]="Non",0,100)-IF(Tableau2[[#This Row],[Correspondance]]="Bonne",0,IF(Tableau2[[#This Row],[Correspondance]]="Moyenne",50,100))</f>
        <v>100</v>
      </c>
    </row>
    <row r="110" spans="1:9" x14ac:dyDescent="0.25">
      <c r="A110" t="s">
        <v>172</v>
      </c>
      <c r="B110">
        <v>59100</v>
      </c>
      <c r="C110" t="s">
        <v>85</v>
      </c>
      <c r="D110" t="s">
        <v>11</v>
      </c>
      <c r="E110" t="s">
        <v>341</v>
      </c>
      <c r="F110" t="s">
        <v>345</v>
      </c>
      <c r="G110" t="str">
        <f>IF(Tableau2[[#This Row],[Actif]]="Non","N.A","")</f>
        <v/>
      </c>
      <c r="H110" t="str">
        <f>IF(Tableau2[[#This Row],[Actif]]="Non","N.A","")</f>
        <v/>
      </c>
      <c r="I110">
        <f>IF(Tableau2[[#This Row],[Actif]]="Non",0,100)-IF(Tableau2[[#This Row],[Correspondance]]="Bonne",0,IF(Tableau2[[#This Row],[Correspondance]]="Moyenne",50,100))</f>
        <v>0</v>
      </c>
    </row>
    <row r="111" spans="1:9" x14ac:dyDescent="0.25">
      <c r="A111" t="s">
        <v>173</v>
      </c>
      <c r="B111">
        <v>59000</v>
      </c>
      <c r="C111" t="s">
        <v>69</v>
      </c>
      <c r="D111" t="s">
        <v>8</v>
      </c>
      <c r="E111" t="s">
        <v>340</v>
      </c>
      <c r="F111" t="str">
        <f>IF(Tableau2[[#This Row],[Actif]]="Non","N.A","")</f>
        <v>N.A</v>
      </c>
      <c r="G111" t="str">
        <f>IF(Tableau2[[#This Row],[Actif]]="Non","N.A","")</f>
        <v>N.A</v>
      </c>
      <c r="H111" t="str">
        <f>IF(Tableau2[[#This Row],[Actif]]="Non","N.A","")</f>
        <v>N.A</v>
      </c>
      <c r="I111">
        <f>IF(Tableau2[[#This Row],[Actif]]="Non",0,100)-IF(Tableau2[[#This Row],[Correspondance]]="Bonne",0,IF(Tableau2[[#This Row],[Correspondance]]="Moyenne",50,100))</f>
        <v>-100</v>
      </c>
    </row>
    <row r="112" spans="1:9" x14ac:dyDescent="0.25">
      <c r="A112" t="s">
        <v>174</v>
      </c>
      <c r="B112">
        <v>59700</v>
      </c>
      <c r="C112" t="s">
        <v>44</v>
      </c>
      <c r="D112" t="s">
        <v>11</v>
      </c>
      <c r="E112" t="s">
        <v>341</v>
      </c>
      <c r="F112" t="s">
        <v>345</v>
      </c>
      <c r="G112" t="str">
        <f>IF(Tableau2[[#This Row],[Actif]]="Non","N.A","")</f>
        <v/>
      </c>
      <c r="H112" t="str">
        <f>IF(Tableau2[[#This Row],[Actif]]="Non","N.A","")</f>
        <v/>
      </c>
      <c r="I112">
        <f>IF(Tableau2[[#This Row],[Actif]]="Non",0,100)-IF(Tableau2[[#This Row],[Correspondance]]="Bonne",0,IF(Tableau2[[#This Row],[Correspondance]]="Moyenne",50,100))</f>
        <v>0</v>
      </c>
    </row>
    <row r="113" spans="1:9" x14ac:dyDescent="0.25">
      <c r="A113" t="s">
        <v>175</v>
      </c>
      <c r="B113">
        <v>59500</v>
      </c>
      <c r="C113" t="s">
        <v>97</v>
      </c>
      <c r="D113" t="s">
        <v>11</v>
      </c>
      <c r="E113" t="s">
        <v>341</v>
      </c>
      <c r="F113" t="s">
        <v>345</v>
      </c>
      <c r="G113" t="str">
        <f>IF(Tableau2[[#This Row],[Actif]]="Non","N.A","")</f>
        <v/>
      </c>
      <c r="H113" t="str">
        <f>IF(Tableau2[[#This Row],[Actif]]="Non","N.A","")</f>
        <v/>
      </c>
      <c r="I113">
        <f>IF(Tableau2[[#This Row],[Actif]]="Non",0,100)-IF(Tableau2[[#This Row],[Correspondance]]="Bonne",0,IF(Tableau2[[#This Row],[Correspondance]]="Moyenne",50,100))</f>
        <v>0</v>
      </c>
    </row>
    <row r="114" spans="1:9" x14ac:dyDescent="0.25">
      <c r="A114" t="s">
        <v>176</v>
      </c>
      <c r="B114">
        <v>59290</v>
      </c>
      <c r="C114" t="s">
        <v>46</v>
      </c>
      <c r="D114" t="s">
        <v>11</v>
      </c>
      <c r="E114" t="s">
        <v>341</v>
      </c>
      <c r="F114" t="s">
        <v>342</v>
      </c>
      <c r="G114" t="str">
        <f>IF(Tableau2[[#This Row],[Actif]]="Non","N.A","")</f>
        <v/>
      </c>
      <c r="H114" t="str">
        <f>IF(Tableau2[[#This Row],[Actif]]="Non","N.A","")</f>
        <v/>
      </c>
      <c r="I114">
        <f>IF(Tableau2[[#This Row],[Actif]]="Non",0,100)-IF(Tableau2[[#This Row],[Correspondance]]="Bonne",0,IF(Tableau2[[#This Row],[Correspondance]]="Moyenne",50,100))</f>
        <v>100</v>
      </c>
    </row>
    <row r="115" spans="1:9" x14ac:dyDescent="0.25">
      <c r="A115" t="s">
        <v>177</v>
      </c>
      <c r="B115">
        <v>62510</v>
      </c>
      <c r="C115" t="s">
        <v>71</v>
      </c>
      <c r="D115" t="s">
        <v>11</v>
      </c>
      <c r="E115" t="s">
        <v>341</v>
      </c>
      <c r="F115" t="s">
        <v>345</v>
      </c>
      <c r="G115" t="str">
        <f>IF(Tableau2[[#This Row],[Actif]]="Non","N.A","")</f>
        <v/>
      </c>
      <c r="H115" t="str">
        <f>IF(Tableau2[[#This Row],[Actif]]="Non","N.A","")</f>
        <v/>
      </c>
      <c r="I115">
        <f>IF(Tableau2[[#This Row],[Actif]]="Non",0,100)-IF(Tableau2[[#This Row],[Correspondance]]="Bonne",0,IF(Tableau2[[#This Row],[Correspondance]]="Moyenne",50,100))</f>
        <v>0</v>
      </c>
    </row>
    <row r="116" spans="1:9" x14ac:dyDescent="0.25">
      <c r="A116" t="s">
        <v>178</v>
      </c>
      <c r="B116">
        <v>62138</v>
      </c>
      <c r="C116" t="s">
        <v>179</v>
      </c>
      <c r="D116" t="s">
        <v>11</v>
      </c>
      <c r="E116" t="s">
        <v>341</v>
      </c>
      <c r="F116" t="s">
        <v>345</v>
      </c>
      <c r="G116" t="str">
        <f>IF(Tableau2[[#This Row],[Actif]]="Non","N.A","")</f>
        <v/>
      </c>
      <c r="H116" t="str">
        <f>IF(Tableau2[[#This Row],[Actif]]="Non","N.A","")</f>
        <v/>
      </c>
      <c r="I116">
        <f>IF(Tableau2[[#This Row],[Actif]]="Non",0,100)-IF(Tableau2[[#This Row],[Correspondance]]="Bonne",0,IF(Tableau2[[#This Row],[Correspondance]]="Moyenne",50,100))</f>
        <v>0</v>
      </c>
    </row>
    <row r="117" spans="1:9" x14ac:dyDescent="0.25">
      <c r="A117" t="s">
        <v>180</v>
      </c>
      <c r="B117">
        <v>59830</v>
      </c>
      <c r="C117" t="s">
        <v>181</v>
      </c>
      <c r="D117" t="s">
        <v>11</v>
      </c>
      <c r="E117" t="s">
        <v>341</v>
      </c>
      <c r="F117" t="s">
        <v>345</v>
      </c>
      <c r="G117" t="str">
        <f>IF(Tableau2[[#This Row],[Actif]]="Non","N.A","")</f>
        <v/>
      </c>
      <c r="H117" t="str">
        <f>IF(Tableau2[[#This Row],[Actif]]="Non","N.A","")</f>
        <v/>
      </c>
      <c r="I117">
        <f>IF(Tableau2[[#This Row],[Actif]]="Non",0,100)-IF(Tableau2[[#This Row],[Correspondance]]="Bonne",0,IF(Tableau2[[#This Row],[Correspondance]]="Moyenne",50,100))</f>
        <v>0</v>
      </c>
    </row>
    <row r="118" spans="1:9" x14ac:dyDescent="0.25">
      <c r="A118" t="s">
        <v>182</v>
      </c>
      <c r="B118">
        <v>59560</v>
      </c>
      <c r="C118" t="s">
        <v>51</v>
      </c>
      <c r="D118" t="s">
        <v>11</v>
      </c>
      <c r="E118" t="s">
        <v>341</v>
      </c>
      <c r="F118" t="s">
        <v>342</v>
      </c>
      <c r="G118" t="str">
        <f>IF(Tableau2[[#This Row],[Actif]]="Non","N.A","")</f>
        <v/>
      </c>
      <c r="H118" t="str">
        <f>IF(Tableau2[[#This Row],[Actif]]="Non","N.A","")</f>
        <v/>
      </c>
      <c r="I118">
        <f>IF(Tableau2[[#This Row],[Actif]]="Non",0,100)-IF(Tableau2[[#This Row],[Correspondance]]="Bonne",0,IF(Tableau2[[#This Row],[Correspondance]]="Moyenne",50,100))</f>
        <v>100</v>
      </c>
    </row>
    <row r="119" spans="1:9" x14ac:dyDescent="0.25">
      <c r="A119" t="s">
        <v>183</v>
      </c>
      <c r="B119">
        <v>59290</v>
      </c>
      <c r="C119" t="s">
        <v>46</v>
      </c>
      <c r="D119" t="s">
        <v>11</v>
      </c>
      <c r="E119" t="s">
        <v>341</v>
      </c>
      <c r="F119" t="s">
        <v>342</v>
      </c>
      <c r="G119" t="str">
        <f>IF(Tableau2[[#This Row],[Actif]]="Non","N.A","")</f>
        <v/>
      </c>
      <c r="H119" t="str">
        <f>IF(Tableau2[[#This Row],[Actif]]="Non","N.A","")</f>
        <v/>
      </c>
      <c r="I119">
        <f>IF(Tableau2[[#This Row],[Actif]]="Non",0,100)-IF(Tableau2[[#This Row],[Correspondance]]="Bonne",0,IF(Tableau2[[#This Row],[Correspondance]]="Moyenne",50,100))</f>
        <v>100</v>
      </c>
    </row>
    <row r="120" spans="1:9" x14ac:dyDescent="0.25">
      <c r="A120" t="s">
        <v>184</v>
      </c>
      <c r="B120">
        <v>59800</v>
      </c>
      <c r="C120" t="s">
        <v>69</v>
      </c>
      <c r="D120" t="s">
        <v>158</v>
      </c>
      <c r="E120" t="s">
        <v>341</v>
      </c>
      <c r="F120" t="s">
        <v>345</v>
      </c>
      <c r="G120" t="str">
        <f>IF(Tableau2[[#This Row],[Actif]]="Non","N.A","")</f>
        <v/>
      </c>
      <c r="H120" t="str">
        <f>IF(Tableau2[[#This Row],[Actif]]="Non","N.A","")</f>
        <v/>
      </c>
      <c r="I120">
        <f>IF(Tableau2[[#This Row],[Actif]]="Non",0,100)-IF(Tableau2[[#This Row],[Correspondance]]="Bonne",0,IF(Tableau2[[#This Row],[Correspondance]]="Moyenne",50,100))</f>
        <v>0</v>
      </c>
    </row>
    <row r="121" spans="1:9" x14ac:dyDescent="0.25">
      <c r="A121" t="s">
        <v>185</v>
      </c>
      <c r="B121">
        <v>59800</v>
      </c>
      <c r="C121" t="s">
        <v>69</v>
      </c>
      <c r="D121" t="s">
        <v>11</v>
      </c>
      <c r="E121" t="s">
        <v>341</v>
      </c>
      <c r="F121" t="s">
        <v>345</v>
      </c>
      <c r="G121" t="str">
        <f>IF(Tableau2[[#This Row],[Actif]]="Non","N.A","")</f>
        <v/>
      </c>
      <c r="H121" t="str">
        <f>IF(Tableau2[[#This Row],[Actif]]="Non","N.A","")</f>
        <v/>
      </c>
      <c r="I121">
        <f>IF(Tableau2[[#This Row],[Actif]]="Non",0,100)-IF(Tableau2[[#This Row],[Correspondance]]="Bonne",0,IF(Tableau2[[#This Row],[Correspondance]]="Moyenne",50,100))</f>
        <v>0</v>
      </c>
    </row>
    <row r="122" spans="1:9" x14ac:dyDescent="0.25">
      <c r="A122" t="s">
        <v>186</v>
      </c>
      <c r="B122">
        <v>59310</v>
      </c>
      <c r="C122" t="s">
        <v>187</v>
      </c>
      <c r="D122" t="s">
        <v>11</v>
      </c>
      <c r="E122" t="s">
        <v>341</v>
      </c>
      <c r="F122" t="s">
        <v>345</v>
      </c>
      <c r="G122" t="str">
        <f>IF(Tableau2[[#This Row],[Actif]]="Non","N.A","")</f>
        <v/>
      </c>
      <c r="H122" t="str">
        <f>IF(Tableau2[[#This Row],[Actif]]="Non","N.A","")</f>
        <v/>
      </c>
      <c r="I122">
        <f>IF(Tableau2[[#This Row],[Actif]]="Non",0,100)-IF(Tableau2[[#This Row],[Correspondance]]="Bonne",0,IF(Tableau2[[#This Row],[Correspondance]]="Moyenne",50,100))</f>
        <v>0</v>
      </c>
    </row>
    <row r="123" spans="1:9" x14ac:dyDescent="0.25">
      <c r="A123" t="s">
        <v>188</v>
      </c>
      <c r="B123">
        <v>59800</v>
      </c>
      <c r="C123" t="s">
        <v>69</v>
      </c>
      <c r="D123" t="s">
        <v>11</v>
      </c>
      <c r="E123" t="s">
        <v>341</v>
      </c>
      <c r="F123" t="s">
        <v>343</v>
      </c>
      <c r="G123" t="str">
        <f>IF(Tableau2[[#This Row],[Actif]]="Non","N.A","")</f>
        <v/>
      </c>
      <c r="H123" t="str">
        <f>IF(Tableau2[[#This Row],[Actif]]="Non","N.A","")</f>
        <v/>
      </c>
      <c r="I123">
        <f>IF(Tableau2[[#This Row],[Actif]]="Non",0,100)-IF(Tableau2[[#This Row],[Correspondance]]="Bonne",0,IF(Tableau2[[#This Row],[Correspondance]]="Moyenne",50,100))</f>
        <v>50</v>
      </c>
    </row>
    <row r="124" spans="1:9" x14ac:dyDescent="0.25">
      <c r="A124" t="s">
        <v>189</v>
      </c>
      <c r="B124">
        <v>62000</v>
      </c>
      <c r="C124" t="s">
        <v>119</v>
      </c>
      <c r="D124" t="s">
        <v>11</v>
      </c>
      <c r="F124" t="str">
        <f>IF(Tableau2[[#This Row],[Actif]]="Non","N.A","")</f>
        <v/>
      </c>
      <c r="G124" t="str">
        <f>IF(Tableau2[[#This Row],[Actif]]="Non","N.A","")</f>
        <v/>
      </c>
      <c r="H124" t="str">
        <f>IF(Tableau2[[#This Row],[Actif]]="Non","N.A","")</f>
        <v/>
      </c>
      <c r="I124">
        <f>IF(Tableau2[[#This Row],[Actif]]="Non",0,100)-IF(Tableau2[[#This Row],[Correspondance]]="Bonne",0,IF(Tableau2[[#This Row],[Correspondance]]="Moyenne",50,100))</f>
        <v>0</v>
      </c>
    </row>
    <row r="125" spans="1:9" x14ac:dyDescent="0.25">
      <c r="A125" t="s">
        <v>190</v>
      </c>
      <c r="B125">
        <v>62138</v>
      </c>
      <c r="C125" t="s">
        <v>179</v>
      </c>
      <c r="D125" t="s">
        <v>11</v>
      </c>
      <c r="F125" t="str">
        <f>IF(Tableau2[[#This Row],[Actif]]="Non","N.A","")</f>
        <v/>
      </c>
      <c r="G125" t="str">
        <f>IF(Tableau2[[#This Row],[Actif]]="Non","N.A","")</f>
        <v/>
      </c>
      <c r="H125" t="str">
        <f>IF(Tableau2[[#This Row],[Actif]]="Non","N.A","")</f>
        <v/>
      </c>
      <c r="I125">
        <f>IF(Tableau2[[#This Row],[Actif]]="Non",0,100)-IF(Tableau2[[#This Row],[Correspondance]]="Bonne",0,IF(Tableau2[[#This Row],[Correspondance]]="Moyenne",50,100))</f>
        <v>0</v>
      </c>
    </row>
    <row r="126" spans="1:9" x14ac:dyDescent="0.25">
      <c r="A126" t="s">
        <v>191</v>
      </c>
      <c r="B126">
        <v>59650</v>
      </c>
      <c r="C126" t="s">
        <v>51</v>
      </c>
      <c r="D126" t="s">
        <v>11</v>
      </c>
      <c r="F126" t="str">
        <f>IF(Tableau2[[#This Row],[Actif]]="Non","N.A","")</f>
        <v/>
      </c>
      <c r="G126" t="str">
        <f>IF(Tableau2[[#This Row],[Actif]]="Non","N.A","")</f>
        <v/>
      </c>
      <c r="H126" t="str">
        <f>IF(Tableau2[[#This Row],[Actif]]="Non","N.A","")</f>
        <v/>
      </c>
      <c r="I126">
        <f>IF(Tableau2[[#This Row],[Actif]]="Non",0,100)-IF(Tableau2[[#This Row],[Correspondance]]="Bonne",0,IF(Tableau2[[#This Row],[Correspondance]]="Moyenne",50,100))</f>
        <v>0</v>
      </c>
    </row>
    <row r="127" spans="1:9" x14ac:dyDescent="0.25">
      <c r="A127" t="s">
        <v>192</v>
      </c>
      <c r="B127">
        <v>62700</v>
      </c>
      <c r="C127" t="s">
        <v>193</v>
      </c>
      <c r="D127" t="s">
        <v>11</v>
      </c>
      <c r="F127" t="str">
        <f>IF(Tableau2[[#This Row],[Actif]]="Non","N.A","")</f>
        <v/>
      </c>
      <c r="G127" t="str">
        <f>IF(Tableau2[[#This Row],[Actif]]="Non","N.A","")</f>
        <v/>
      </c>
      <c r="H127" t="str">
        <f>IF(Tableau2[[#This Row],[Actif]]="Non","N.A","")</f>
        <v/>
      </c>
      <c r="I127">
        <f>IF(Tableau2[[#This Row],[Actif]]="Non",0,100)-IF(Tableau2[[#This Row],[Correspondance]]="Bonne",0,IF(Tableau2[[#This Row],[Correspondance]]="Moyenne",50,100))</f>
        <v>0</v>
      </c>
    </row>
    <row r="128" spans="1:9" x14ac:dyDescent="0.25">
      <c r="A128" t="s">
        <v>194</v>
      </c>
      <c r="B128">
        <v>59800</v>
      </c>
      <c r="C128" t="s">
        <v>69</v>
      </c>
      <c r="D128" t="s">
        <v>11</v>
      </c>
      <c r="F128" t="str">
        <f>IF(Tableau2[[#This Row],[Actif]]="Non","N.A","")</f>
        <v/>
      </c>
      <c r="G128" t="str">
        <f>IF(Tableau2[[#This Row],[Actif]]="Non","N.A","")</f>
        <v/>
      </c>
      <c r="H128" t="str">
        <f>IF(Tableau2[[#This Row],[Actif]]="Non","N.A","")</f>
        <v/>
      </c>
      <c r="I128">
        <f>IF(Tableau2[[#This Row],[Actif]]="Non",0,100)-IF(Tableau2[[#This Row],[Correspondance]]="Bonne",0,IF(Tableau2[[#This Row],[Correspondance]]="Moyenne",50,100))</f>
        <v>0</v>
      </c>
    </row>
    <row r="129" spans="1:9" x14ac:dyDescent="0.25">
      <c r="A129" t="s">
        <v>195</v>
      </c>
      <c r="B129">
        <v>62300</v>
      </c>
      <c r="C129" t="s">
        <v>162</v>
      </c>
      <c r="D129" t="s">
        <v>11</v>
      </c>
      <c r="F129" t="str">
        <f>IF(Tableau2[[#This Row],[Actif]]="Non","N.A","")</f>
        <v/>
      </c>
      <c r="G129" t="str">
        <f>IF(Tableau2[[#This Row],[Actif]]="Non","N.A","")</f>
        <v/>
      </c>
      <c r="H129" t="str">
        <f>IF(Tableau2[[#This Row],[Actif]]="Non","N.A","")</f>
        <v/>
      </c>
      <c r="I129">
        <f>IF(Tableau2[[#This Row],[Actif]]="Non",0,100)-IF(Tableau2[[#This Row],[Correspondance]]="Bonne",0,IF(Tableau2[[#This Row],[Correspondance]]="Moyenne",50,100))</f>
        <v>0</v>
      </c>
    </row>
    <row r="130" spans="1:9" x14ac:dyDescent="0.25">
      <c r="A130" t="s">
        <v>196</v>
      </c>
      <c r="B130">
        <v>59800</v>
      </c>
      <c r="C130" t="s">
        <v>69</v>
      </c>
      <c r="D130" t="s">
        <v>11</v>
      </c>
      <c r="F130" t="str">
        <f>IF(Tableau2[[#This Row],[Actif]]="Non","N.A","")</f>
        <v/>
      </c>
      <c r="G130" t="str">
        <f>IF(Tableau2[[#This Row],[Actif]]="Non","N.A","")</f>
        <v/>
      </c>
      <c r="H130" t="str">
        <f>IF(Tableau2[[#This Row],[Actif]]="Non","N.A","")</f>
        <v/>
      </c>
      <c r="I130">
        <f>IF(Tableau2[[#This Row],[Actif]]="Non",0,100)-IF(Tableau2[[#This Row],[Correspondance]]="Bonne",0,IF(Tableau2[[#This Row],[Correspondance]]="Moyenne",50,100))</f>
        <v>0</v>
      </c>
    </row>
    <row r="131" spans="1:9" x14ac:dyDescent="0.25">
      <c r="A131" t="s">
        <v>197</v>
      </c>
      <c r="B131">
        <v>59118</v>
      </c>
      <c r="C131" t="s">
        <v>198</v>
      </c>
      <c r="D131" t="s">
        <v>11</v>
      </c>
      <c r="F131" t="str">
        <f>IF(Tableau2[[#This Row],[Actif]]="Non","N.A","")</f>
        <v/>
      </c>
      <c r="G131" t="str">
        <f>IF(Tableau2[[#This Row],[Actif]]="Non","N.A","")</f>
        <v/>
      </c>
      <c r="H131" t="str">
        <f>IF(Tableau2[[#This Row],[Actif]]="Non","N.A","")</f>
        <v/>
      </c>
      <c r="I131">
        <f>IF(Tableau2[[#This Row],[Actif]]="Non",0,100)-IF(Tableau2[[#This Row],[Correspondance]]="Bonne",0,IF(Tableau2[[#This Row],[Correspondance]]="Moyenne",50,100))</f>
        <v>0</v>
      </c>
    </row>
    <row r="132" spans="1:9" x14ac:dyDescent="0.25">
      <c r="A132" t="s">
        <v>199</v>
      </c>
      <c r="B132">
        <v>62800</v>
      </c>
      <c r="C132" t="s">
        <v>200</v>
      </c>
      <c r="D132" t="s">
        <v>11</v>
      </c>
      <c r="F132" t="str">
        <f>IF(Tableau2[[#This Row],[Actif]]="Non","N.A","")</f>
        <v/>
      </c>
      <c r="G132" t="str">
        <f>IF(Tableau2[[#This Row],[Actif]]="Non","N.A","")</f>
        <v/>
      </c>
      <c r="H132" t="str">
        <f>IF(Tableau2[[#This Row],[Actif]]="Non","N.A","")</f>
        <v/>
      </c>
      <c r="I132">
        <f>IF(Tableau2[[#This Row],[Actif]]="Non",0,100)-IF(Tableau2[[#This Row],[Correspondance]]="Bonne",0,IF(Tableau2[[#This Row],[Correspondance]]="Moyenne",50,100))</f>
        <v>0</v>
      </c>
    </row>
    <row r="133" spans="1:9" x14ac:dyDescent="0.25">
      <c r="A133" t="s">
        <v>201</v>
      </c>
      <c r="B133">
        <v>59491</v>
      </c>
      <c r="C133" t="s">
        <v>51</v>
      </c>
      <c r="D133" t="s">
        <v>8</v>
      </c>
      <c r="F133" t="str">
        <f>IF(Tableau2[[#This Row],[Actif]]="Non","N.A","")</f>
        <v/>
      </c>
      <c r="G133" t="str">
        <f>IF(Tableau2[[#This Row],[Actif]]="Non","N.A","")</f>
        <v/>
      </c>
      <c r="H133" t="str">
        <f>IF(Tableau2[[#This Row],[Actif]]="Non","N.A","")</f>
        <v/>
      </c>
      <c r="I133">
        <f>IF(Tableau2[[#This Row],[Actif]]="Non",0,100)-IF(Tableau2[[#This Row],[Correspondance]]="Bonne",0,IF(Tableau2[[#This Row],[Correspondance]]="Moyenne",50,100))</f>
        <v>0</v>
      </c>
    </row>
    <row r="134" spans="1:9" x14ac:dyDescent="0.25">
      <c r="A134" t="s">
        <v>202</v>
      </c>
      <c r="B134">
        <v>59300</v>
      </c>
      <c r="C134" t="s">
        <v>18</v>
      </c>
      <c r="D134" t="s">
        <v>8</v>
      </c>
      <c r="F134" t="str">
        <f>IF(Tableau2[[#This Row],[Actif]]="Non","N.A","")</f>
        <v/>
      </c>
      <c r="G134" t="str">
        <f>IF(Tableau2[[#This Row],[Actif]]="Non","N.A","")</f>
        <v/>
      </c>
      <c r="H134" t="str">
        <f>IF(Tableau2[[#This Row],[Actif]]="Non","N.A","")</f>
        <v/>
      </c>
      <c r="I134">
        <f>IF(Tableau2[[#This Row],[Actif]]="Non",0,100)-IF(Tableau2[[#This Row],[Correspondance]]="Bonne",0,IF(Tableau2[[#This Row],[Correspondance]]="Moyenne",50,100))</f>
        <v>0</v>
      </c>
    </row>
    <row r="135" spans="1:9" x14ac:dyDescent="0.25">
      <c r="A135" t="s">
        <v>203</v>
      </c>
      <c r="B135">
        <v>59650</v>
      </c>
      <c r="C135" t="s">
        <v>51</v>
      </c>
      <c r="D135" t="s">
        <v>8</v>
      </c>
      <c r="F135" t="str">
        <f>IF(Tableau2[[#This Row],[Actif]]="Non","N.A","")</f>
        <v/>
      </c>
      <c r="G135" t="str">
        <f>IF(Tableau2[[#This Row],[Actif]]="Non","N.A","")</f>
        <v/>
      </c>
      <c r="H135" t="str">
        <f>IF(Tableau2[[#This Row],[Actif]]="Non","N.A","")</f>
        <v/>
      </c>
      <c r="I135">
        <f>IF(Tableau2[[#This Row],[Actif]]="Non",0,100)-IF(Tableau2[[#This Row],[Correspondance]]="Bonne",0,IF(Tableau2[[#This Row],[Correspondance]]="Moyenne",50,100))</f>
        <v>0</v>
      </c>
    </row>
    <row r="136" spans="1:9" x14ac:dyDescent="0.25">
      <c r="A136" t="s">
        <v>204</v>
      </c>
      <c r="B136">
        <v>59650</v>
      </c>
      <c r="C136" t="s">
        <v>51</v>
      </c>
      <c r="D136" t="s">
        <v>8</v>
      </c>
      <c r="F136" t="str">
        <f>IF(Tableau2[[#This Row],[Actif]]="Non","N.A","")</f>
        <v/>
      </c>
      <c r="G136" t="str">
        <f>IF(Tableau2[[#This Row],[Actif]]="Non","N.A","")</f>
        <v/>
      </c>
      <c r="H136" t="str">
        <f>IF(Tableau2[[#This Row],[Actif]]="Non","N.A","")</f>
        <v/>
      </c>
      <c r="I136">
        <f>IF(Tableau2[[#This Row],[Actif]]="Non",0,100)-IF(Tableau2[[#This Row],[Correspondance]]="Bonne",0,IF(Tableau2[[#This Row],[Correspondance]]="Moyenne",50,100))</f>
        <v>0</v>
      </c>
    </row>
    <row r="137" spans="1:9" x14ac:dyDescent="0.25">
      <c r="A137" t="s">
        <v>205</v>
      </c>
      <c r="B137">
        <v>59000</v>
      </c>
      <c r="C137" t="s">
        <v>69</v>
      </c>
      <c r="D137" t="s">
        <v>8</v>
      </c>
      <c r="F137" t="str">
        <f>IF(Tableau2[[#This Row],[Actif]]="Non","N.A","")</f>
        <v/>
      </c>
      <c r="G137" t="str">
        <f>IF(Tableau2[[#This Row],[Actif]]="Non","N.A","")</f>
        <v/>
      </c>
      <c r="H137" t="str">
        <f>IF(Tableau2[[#This Row],[Actif]]="Non","N.A","")</f>
        <v/>
      </c>
      <c r="I137">
        <f>IF(Tableau2[[#This Row],[Actif]]="Non",0,100)-IF(Tableau2[[#This Row],[Correspondance]]="Bonne",0,IF(Tableau2[[#This Row],[Correspondance]]="Moyenne",50,100))</f>
        <v>0</v>
      </c>
    </row>
    <row r="138" spans="1:9" x14ac:dyDescent="0.25">
      <c r="A138" t="s">
        <v>206</v>
      </c>
      <c r="B138">
        <v>62400</v>
      </c>
      <c r="C138" t="s">
        <v>207</v>
      </c>
      <c r="D138" t="s">
        <v>11</v>
      </c>
      <c r="F138" t="str">
        <f>IF(Tableau2[[#This Row],[Actif]]="Non","N.A","")</f>
        <v/>
      </c>
      <c r="G138" t="str">
        <f>IF(Tableau2[[#This Row],[Actif]]="Non","N.A","")</f>
        <v/>
      </c>
      <c r="H138" t="str">
        <f>IF(Tableau2[[#This Row],[Actif]]="Non","N.A","")</f>
        <v/>
      </c>
      <c r="I138">
        <f>IF(Tableau2[[#This Row],[Actif]]="Non",0,100)-IF(Tableau2[[#This Row],[Correspondance]]="Bonne",0,IF(Tableau2[[#This Row],[Correspondance]]="Moyenne",50,100))</f>
        <v>0</v>
      </c>
    </row>
    <row r="139" spans="1:9" x14ac:dyDescent="0.25">
      <c r="A139" t="s">
        <v>208</v>
      </c>
      <c r="B139">
        <v>62280</v>
      </c>
      <c r="C139" t="s">
        <v>209</v>
      </c>
      <c r="D139" t="s">
        <v>11</v>
      </c>
      <c r="F139" t="str">
        <f>IF(Tableau2[[#This Row],[Actif]]="Non","N.A","")</f>
        <v/>
      </c>
      <c r="G139" t="str">
        <f>IF(Tableau2[[#This Row],[Actif]]="Non","N.A","")</f>
        <v/>
      </c>
      <c r="H139" t="str">
        <f>IF(Tableau2[[#This Row],[Actif]]="Non","N.A","")</f>
        <v/>
      </c>
      <c r="I139">
        <f>IF(Tableau2[[#This Row],[Actif]]="Non",0,100)-IF(Tableau2[[#This Row],[Correspondance]]="Bonne",0,IF(Tableau2[[#This Row],[Correspondance]]="Moyenne",50,100))</f>
        <v>0</v>
      </c>
    </row>
    <row r="140" spans="1:9" x14ac:dyDescent="0.25">
      <c r="A140" t="s">
        <v>210</v>
      </c>
      <c r="B140">
        <v>59000</v>
      </c>
      <c r="C140" t="s">
        <v>69</v>
      </c>
      <c r="D140" t="s">
        <v>8</v>
      </c>
      <c r="F140" t="str">
        <f>IF(Tableau2[[#This Row],[Actif]]="Non","N.A","")</f>
        <v/>
      </c>
      <c r="G140" t="str">
        <f>IF(Tableau2[[#This Row],[Actif]]="Non","N.A","")</f>
        <v/>
      </c>
      <c r="H140" t="str">
        <f>IF(Tableau2[[#This Row],[Actif]]="Non","N.A","")</f>
        <v/>
      </c>
      <c r="I140">
        <f>IF(Tableau2[[#This Row],[Actif]]="Non",0,100)-IF(Tableau2[[#This Row],[Correspondance]]="Bonne",0,IF(Tableau2[[#This Row],[Correspondance]]="Moyenne",50,100))</f>
        <v>0</v>
      </c>
    </row>
    <row r="141" spans="1:9" x14ac:dyDescent="0.25">
      <c r="A141" t="s">
        <v>211</v>
      </c>
      <c r="B141">
        <v>59000</v>
      </c>
      <c r="C141" t="s">
        <v>69</v>
      </c>
      <c r="D141" t="s">
        <v>11</v>
      </c>
      <c r="F141" t="str">
        <f>IF(Tableau2[[#This Row],[Actif]]="Non","N.A","")</f>
        <v/>
      </c>
      <c r="G141" t="str">
        <f>IF(Tableau2[[#This Row],[Actif]]="Non","N.A","")</f>
        <v/>
      </c>
      <c r="H141" t="str">
        <f>IF(Tableau2[[#This Row],[Actif]]="Non","N.A","")</f>
        <v/>
      </c>
      <c r="I141">
        <f>IF(Tableau2[[#This Row],[Actif]]="Non",0,100)-IF(Tableau2[[#This Row],[Correspondance]]="Bonne",0,IF(Tableau2[[#This Row],[Correspondance]]="Moyenne",50,100))</f>
        <v>0</v>
      </c>
    </row>
    <row r="142" spans="1:9" x14ac:dyDescent="0.25">
      <c r="A142" t="s">
        <v>212</v>
      </c>
      <c r="B142">
        <v>59260</v>
      </c>
      <c r="C142" t="s">
        <v>213</v>
      </c>
      <c r="D142" t="s">
        <v>11</v>
      </c>
      <c r="F142" t="str">
        <f>IF(Tableau2[[#This Row],[Actif]]="Non","N.A","")</f>
        <v/>
      </c>
      <c r="G142" t="str">
        <f>IF(Tableau2[[#This Row],[Actif]]="Non","N.A","")</f>
        <v/>
      </c>
      <c r="H142" t="str">
        <f>IF(Tableau2[[#This Row],[Actif]]="Non","N.A","")</f>
        <v/>
      </c>
      <c r="I142">
        <f>IF(Tableau2[[#This Row],[Actif]]="Non",0,100)-IF(Tableau2[[#This Row],[Correspondance]]="Bonne",0,IF(Tableau2[[#This Row],[Correspondance]]="Moyenne",50,100))</f>
        <v>0</v>
      </c>
    </row>
    <row r="143" spans="1:9" x14ac:dyDescent="0.25">
      <c r="A143" t="s">
        <v>214</v>
      </c>
      <c r="B143">
        <v>62860</v>
      </c>
      <c r="C143" t="s">
        <v>215</v>
      </c>
      <c r="D143" t="s">
        <v>11</v>
      </c>
      <c r="F143" t="str">
        <f>IF(Tableau2[[#This Row],[Actif]]="Non","N.A","")</f>
        <v/>
      </c>
      <c r="G143" t="str">
        <f>IF(Tableau2[[#This Row],[Actif]]="Non","N.A","")</f>
        <v/>
      </c>
      <c r="H143" t="str">
        <f>IF(Tableau2[[#This Row],[Actif]]="Non","N.A","")</f>
        <v/>
      </c>
      <c r="I143">
        <f>IF(Tableau2[[#This Row],[Actif]]="Non",0,100)-IF(Tableau2[[#This Row],[Correspondance]]="Bonne",0,IF(Tableau2[[#This Row],[Correspondance]]="Moyenne",50,100))</f>
        <v>0</v>
      </c>
    </row>
    <row r="144" spans="1:9" x14ac:dyDescent="0.25">
      <c r="A144" t="s">
        <v>216</v>
      </c>
      <c r="B144">
        <v>59800</v>
      </c>
      <c r="C144" t="s">
        <v>69</v>
      </c>
      <c r="D144" t="s">
        <v>11</v>
      </c>
      <c r="F144" t="str">
        <f>IF(Tableau2[[#This Row],[Actif]]="Non","N.A","")</f>
        <v/>
      </c>
      <c r="G144" t="str">
        <f>IF(Tableau2[[#This Row],[Actif]]="Non","N.A","")</f>
        <v/>
      </c>
      <c r="H144" t="str">
        <f>IF(Tableau2[[#This Row],[Actif]]="Non","N.A","")</f>
        <v/>
      </c>
      <c r="I144">
        <f>IF(Tableau2[[#This Row],[Actif]]="Non",0,100)-IF(Tableau2[[#This Row],[Correspondance]]="Bonne",0,IF(Tableau2[[#This Row],[Correspondance]]="Moyenne",50,100))</f>
        <v>0</v>
      </c>
    </row>
    <row r="145" spans="1:9" x14ac:dyDescent="0.25">
      <c r="A145" t="s">
        <v>217</v>
      </c>
      <c r="B145">
        <v>59000</v>
      </c>
      <c r="C145" t="s">
        <v>69</v>
      </c>
      <c r="D145" t="s">
        <v>11</v>
      </c>
      <c r="F145" t="str">
        <f>IF(Tableau2[[#This Row],[Actif]]="Non","N.A","")</f>
        <v/>
      </c>
      <c r="G145" t="str">
        <f>IF(Tableau2[[#This Row],[Actif]]="Non","N.A","")</f>
        <v/>
      </c>
      <c r="H145" t="str">
        <f>IF(Tableau2[[#This Row],[Actif]]="Non","N.A","")</f>
        <v/>
      </c>
      <c r="I145">
        <f>IF(Tableau2[[#This Row],[Actif]]="Non",0,100)-IF(Tableau2[[#This Row],[Correspondance]]="Bonne",0,IF(Tableau2[[#This Row],[Correspondance]]="Moyenne",50,100))</f>
        <v>0</v>
      </c>
    </row>
    <row r="146" spans="1:9" x14ac:dyDescent="0.25">
      <c r="A146" t="s">
        <v>218</v>
      </c>
      <c r="B146">
        <v>59650</v>
      </c>
      <c r="C146" t="s">
        <v>51</v>
      </c>
      <c r="D146" t="s">
        <v>11</v>
      </c>
      <c r="F146" t="str">
        <f>IF(Tableau2[[#This Row],[Actif]]="Non","N.A","")</f>
        <v/>
      </c>
      <c r="G146" t="str">
        <f>IF(Tableau2[[#This Row],[Actif]]="Non","N.A","")</f>
        <v/>
      </c>
      <c r="H146" t="str">
        <f>IF(Tableau2[[#This Row],[Actif]]="Non","N.A","")</f>
        <v/>
      </c>
      <c r="I146">
        <f>IF(Tableau2[[#This Row],[Actif]]="Non",0,100)-IF(Tableau2[[#This Row],[Correspondance]]="Bonne",0,IF(Tableau2[[#This Row],[Correspondance]]="Moyenne",50,100))</f>
        <v>0</v>
      </c>
    </row>
    <row r="147" spans="1:9" x14ac:dyDescent="0.25">
      <c r="A147" t="s">
        <v>219</v>
      </c>
      <c r="B147">
        <v>59710</v>
      </c>
      <c r="C147" t="s">
        <v>220</v>
      </c>
      <c r="D147" t="s">
        <v>11</v>
      </c>
      <c r="F147" t="str">
        <f>IF(Tableau2[[#This Row],[Actif]]="Non","N.A","")</f>
        <v/>
      </c>
      <c r="G147" t="str">
        <f>IF(Tableau2[[#This Row],[Actif]]="Non","N.A","")</f>
        <v/>
      </c>
      <c r="H147" t="str">
        <f>IF(Tableau2[[#This Row],[Actif]]="Non","N.A","")</f>
        <v/>
      </c>
      <c r="I147">
        <f>IF(Tableau2[[#This Row],[Actif]]="Non",0,100)-IF(Tableau2[[#This Row],[Correspondance]]="Bonne",0,IF(Tableau2[[#This Row],[Correspondance]]="Moyenne",50,100))</f>
        <v>0</v>
      </c>
    </row>
    <row r="148" spans="1:9" x14ac:dyDescent="0.25">
      <c r="A148" t="s">
        <v>221</v>
      </c>
      <c r="B148">
        <v>59000</v>
      </c>
      <c r="C148" t="s">
        <v>69</v>
      </c>
      <c r="D148" t="s">
        <v>11</v>
      </c>
      <c r="F148" t="str">
        <f>IF(Tableau2[[#This Row],[Actif]]="Non","N.A","")</f>
        <v/>
      </c>
      <c r="G148" t="str">
        <f>IF(Tableau2[[#This Row],[Actif]]="Non","N.A","")</f>
        <v/>
      </c>
      <c r="H148" t="str">
        <f>IF(Tableau2[[#This Row],[Actif]]="Non","N.A","")</f>
        <v/>
      </c>
      <c r="I148">
        <f>IF(Tableau2[[#This Row],[Actif]]="Non",0,100)-IF(Tableau2[[#This Row],[Correspondance]]="Bonne",0,IF(Tableau2[[#This Row],[Correspondance]]="Moyenne",50,100))</f>
        <v>0</v>
      </c>
    </row>
    <row r="149" spans="1:9" x14ac:dyDescent="0.25">
      <c r="A149" t="s">
        <v>222</v>
      </c>
      <c r="B149">
        <v>59491</v>
      </c>
      <c r="C149" t="s">
        <v>51</v>
      </c>
      <c r="D149" t="s">
        <v>11</v>
      </c>
      <c r="F149" t="str">
        <f>IF(Tableau2[[#This Row],[Actif]]="Non","N.A","")</f>
        <v/>
      </c>
      <c r="G149" t="str">
        <f>IF(Tableau2[[#This Row],[Actif]]="Non","N.A","")</f>
        <v/>
      </c>
      <c r="H149" t="str">
        <f>IF(Tableau2[[#This Row],[Actif]]="Non","N.A","")</f>
        <v/>
      </c>
      <c r="I149">
        <f>IF(Tableau2[[#This Row],[Actif]]="Non",0,100)-IF(Tableau2[[#This Row],[Correspondance]]="Bonne",0,IF(Tableau2[[#This Row],[Correspondance]]="Moyenne",50,100))</f>
        <v>0</v>
      </c>
    </row>
    <row r="150" spans="1:9" x14ac:dyDescent="0.25">
      <c r="A150" t="s">
        <v>223</v>
      </c>
      <c r="B150">
        <v>59100</v>
      </c>
      <c r="C150" t="s">
        <v>85</v>
      </c>
      <c r="D150" t="s">
        <v>11</v>
      </c>
      <c r="F150" t="str">
        <f>IF(Tableau2[[#This Row],[Actif]]="Non","N.A","")</f>
        <v/>
      </c>
      <c r="G150" t="str">
        <f>IF(Tableau2[[#This Row],[Actif]]="Non","N.A","")</f>
        <v/>
      </c>
      <c r="H150" t="str">
        <f>IF(Tableau2[[#This Row],[Actif]]="Non","N.A","")</f>
        <v/>
      </c>
      <c r="I150">
        <f>IF(Tableau2[[#This Row],[Actif]]="Non",0,100)-IF(Tableau2[[#This Row],[Correspondance]]="Bonne",0,IF(Tableau2[[#This Row],[Correspondance]]="Moyenne",50,100))</f>
        <v>0</v>
      </c>
    </row>
    <row r="151" spans="1:9" x14ac:dyDescent="0.25">
      <c r="A151" t="s">
        <v>224</v>
      </c>
      <c r="B151">
        <v>62100</v>
      </c>
      <c r="C151" t="s">
        <v>105</v>
      </c>
      <c r="D151" t="s">
        <v>11</v>
      </c>
      <c r="F151" t="str">
        <f>IF(Tableau2[[#This Row],[Actif]]="Non","N.A","")</f>
        <v/>
      </c>
      <c r="G151" t="str">
        <f>IF(Tableau2[[#This Row],[Actif]]="Non","N.A","")</f>
        <v/>
      </c>
      <c r="H151" t="str">
        <f>IF(Tableau2[[#This Row],[Actif]]="Non","N.A","")</f>
        <v/>
      </c>
      <c r="I151">
        <f>IF(Tableau2[[#This Row],[Actif]]="Non",0,100)-IF(Tableau2[[#This Row],[Correspondance]]="Bonne",0,IF(Tableau2[[#This Row],[Correspondance]]="Moyenne",50,100))</f>
        <v>0</v>
      </c>
    </row>
    <row r="152" spans="1:9" x14ac:dyDescent="0.25">
      <c r="A152" t="s">
        <v>225</v>
      </c>
      <c r="B152">
        <v>59000</v>
      </c>
      <c r="C152" t="s">
        <v>69</v>
      </c>
      <c r="D152" t="s">
        <v>11</v>
      </c>
      <c r="F152" t="str">
        <f>IF(Tableau2[[#This Row],[Actif]]="Non","N.A","")</f>
        <v/>
      </c>
      <c r="G152" t="str">
        <f>IF(Tableau2[[#This Row],[Actif]]="Non","N.A","")</f>
        <v/>
      </c>
      <c r="H152" t="str">
        <f>IF(Tableau2[[#This Row],[Actif]]="Non","N.A","")</f>
        <v/>
      </c>
      <c r="I152">
        <f>IF(Tableau2[[#This Row],[Actif]]="Non",0,100)-IF(Tableau2[[#This Row],[Correspondance]]="Bonne",0,IF(Tableau2[[#This Row],[Correspondance]]="Moyenne",50,100))</f>
        <v>0</v>
      </c>
    </row>
    <row r="153" spans="1:9" x14ac:dyDescent="0.25">
      <c r="A153" t="s">
        <v>226</v>
      </c>
      <c r="B153">
        <v>59390</v>
      </c>
      <c r="C153" t="s">
        <v>227</v>
      </c>
      <c r="D153" t="s">
        <v>11</v>
      </c>
      <c r="F153" t="str">
        <f>IF(Tableau2[[#This Row],[Actif]]="Non","N.A","")</f>
        <v/>
      </c>
      <c r="G153" t="str">
        <f>IF(Tableau2[[#This Row],[Actif]]="Non","N.A","")</f>
        <v/>
      </c>
      <c r="H153" t="str">
        <f>IF(Tableau2[[#This Row],[Actif]]="Non","N.A","")</f>
        <v/>
      </c>
      <c r="I153">
        <f>IF(Tableau2[[#This Row],[Actif]]="Non",0,100)-IF(Tableau2[[#This Row],[Correspondance]]="Bonne",0,IF(Tableau2[[#This Row],[Correspondance]]="Moyenne",50,100))</f>
        <v>0</v>
      </c>
    </row>
    <row r="154" spans="1:9" x14ac:dyDescent="0.25">
      <c r="A154" t="s">
        <v>228</v>
      </c>
      <c r="B154">
        <v>59810</v>
      </c>
      <c r="C154" t="s">
        <v>88</v>
      </c>
      <c r="D154" t="s">
        <v>8</v>
      </c>
      <c r="F154" t="str">
        <f>IF(Tableau2[[#This Row],[Actif]]="Non","N.A","")</f>
        <v/>
      </c>
      <c r="G154" t="str">
        <f>IF(Tableau2[[#This Row],[Actif]]="Non","N.A","")</f>
        <v/>
      </c>
      <c r="H154" t="str">
        <f>IF(Tableau2[[#This Row],[Actif]]="Non","N.A","")</f>
        <v/>
      </c>
      <c r="I154">
        <f>IF(Tableau2[[#This Row],[Actif]]="Non",0,100)-IF(Tableau2[[#This Row],[Correspondance]]="Bonne",0,IF(Tableau2[[#This Row],[Correspondance]]="Moyenne",50,100))</f>
        <v>0</v>
      </c>
    </row>
    <row r="155" spans="1:9" x14ac:dyDescent="0.25">
      <c r="A155" t="s">
        <v>229</v>
      </c>
      <c r="B155">
        <v>59420</v>
      </c>
      <c r="C155" t="s">
        <v>230</v>
      </c>
      <c r="D155" t="s">
        <v>8</v>
      </c>
      <c r="F155" t="str">
        <f>IF(Tableau2[[#This Row],[Actif]]="Non","N.A","")</f>
        <v/>
      </c>
      <c r="G155" t="str">
        <f>IF(Tableau2[[#This Row],[Actif]]="Non","N.A","")</f>
        <v/>
      </c>
      <c r="H155" t="str">
        <f>IF(Tableau2[[#This Row],[Actif]]="Non","N.A","")</f>
        <v/>
      </c>
      <c r="I155">
        <f>IF(Tableau2[[#This Row],[Actif]]="Non",0,100)-IF(Tableau2[[#This Row],[Correspondance]]="Bonne",0,IF(Tableau2[[#This Row],[Correspondance]]="Moyenne",50,100))</f>
        <v>0</v>
      </c>
    </row>
    <row r="156" spans="1:9" x14ac:dyDescent="0.25">
      <c r="A156" t="s">
        <v>231</v>
      </c>
      <c r="B156">
        <v>59000</v>
      </c>
      <c r="C156" t="s">
        <v>69</v>
      </c>
      <c r="D156" t="s">
        <v>11</v>
      </c>
      <c r="F156" t="str">
        <f>IF(Tableau2[[#This Row],[Actif]]="Non","N.A","")</f>
        <v/>
      </c>
      <c r="G156" t="str">
        <f>IF(Tableau2[[#This Row],[Actif]]="Non","N.A","")</f>
        <v/>
      </c>
      <c r="H156" t="str">
        <f>IF(Tableau2[[#This Row],[Actif]]="Non","N.A","")</f>
        <v/>
      </c>
      <c r="I156">
        <f>IF(Tableau2[[#This Row],[Actif]]="Non",0,100)-IF(Tableau2[[#This Row],[Correspondance]]="Bonne",0,IF(Tableau2[[#This Row],[Correspondance]]="Moyenne",50,100))</f>
        <v>0</v>
      </c>
    </row>
    <row r="157" spans="1:9" x14ac:dyDescent="0.25">
      <c r="A157" t="s">
        <v>232</v>
      </c>
      <c r="B157">
        <v>59260</v>
      </c>
      <c r="C157" t="s">
        <v>213</v>
      </c>
      <c r="D157" t="s">
        <v>11</v>
      </c>
      <c r="F157" t="str">
        <f>IF(Tableau2[[#This Row],[Actif]]="Non","N.A","")</f>
        <v/>
      </c>
      <c r="G157" t="str">
        <f>IF(Tableau2[[#This Row],[Actif]]="Non","N.A","")</f>
        <v/>
      </c>
      <c r="H157" t="str">
        <f>IF(Tableau2[[#This Row],[Actif]]="Non","N.A","")</f>
        <v/>
      </c>
      <c r="I157">
        <f>IF(Tableau2[[#This Row],[Actif]]="Non",0,100)-IF(Tableau2[[#This Row],[Correspondance]]="Bonne",0,IF(Tableau2[[#This Row],[Correspondance]]="Moyenne",50,100))</f>
        <v>0</v>
      </c>
    </row>
    <row r="158" spans="1:9" x14ac:dyDescent="0.25">
      <c r="A158" t="s">
        <v>233</v>
      </c>
      <c r="B158">
        <v>59650</v>
      </c>
      <c r="C158" t="s">
        <v>108</v>
      </c>
      <c r="D158" t="s">
        <v>8</v>
      </c>
      <c r="F158" t="str">
        <f>IF(Tableau2[[#This Row],[Actif]]="Non","N.A","")</f>
        <v/>
      </c>
      <c r="G158" t="str">
        <f>IF(Tableau2[[#This Row],[Actif]]="Non","N.A","")</f>
        <v/>
      </c>
      <c r="H158" t="str">
        <f>IF(Tableau2[[#This Row],[Actif]]="Non","N.A","")</f>
        <v/>
      </c>
      <c r="I158">
        <f>IF(Tableau2[[#This Row],[Actif]]="Non",0,100)-IF(Tableau2[[#This Row],[Correspondance]]="Bonne",0,IF(Tableau2[[#This Row],[Correspondance]]="Moyenne",50,100))</f>
        <v>0</v>
      </c>
    </row>
    <row r="159" spans="1:9" x14ac:dyDescent="0.25">
      <c r="A159" t="s">
        <v>234</v>
      </c>
      <c r="B159">
        <v>59230</v>
      </c>
      <c r="C159" t="s">
        <v>235</v>
      </c>
      <c r="D159" t="s">
        <v>8</v>
      </c>
      <c r="F159" t="str">
        <f>IF(Tableau2[[#This Row],[Actif]]="Non","N.A","")</f>
        <v/>
      </c>
      <c r="G159" t="str">
        <f>IF(Tableau2[[#This Row],[Actif]]="Non","N.A","")</f>
        <v/>
      </c>
      <c r="H159" t="str">
        <f>IF(Tableau2[[#This Row],[Actif]]="Non","N.A","")</f>
        <v/>
      </c>
      <c r="I159">
        <f>IF(Tableau2[[#This Row],[Actif]]="Non",0,100)-IF(Tableau2[[#This Row],[Correspondance]]="Bonne",0,IF(Tableau2[[#This Row],[Correspondance]]="Moyenne",50,100))</f>
        <v>0</v>
      </c>
    </row>
    <row r="160" spans="1:9" x14ac:dyDescent="0.25">
      <c r="A160" t="s">
        <v>236</v>
      </c>
      <c r="B160">
        <v>59800</v>
      </c>
      <c r="C160" t="s">
        <v>69</v>
      </c>
      <c r="D160" t="s">
        <v>11</v>
      </c>
      <c r="F160" t="str">
        <f>IF(Tableau2[[#This Row],[Actif]]="Non","N.A","")</f>
        <v/>
      </c>
      <c r="G160" t="str">
        <f>IF(Tableau2[[#This Row],[Actif]]="Non","N.A","")</f>
        <v/>
      </c>
      <c r="H160" t="str">
        <f>IF(Tableau2[[#This Row],[Actif]]="Non","N.A","")</f>
        <v/>
      </c>
      <c r="I160">
        <f>IF(Tableau2[[#This Row],[Actif]]="Non",0,100)-IF(Tableau2[[#This Row],[Correspondance]]="Bonne",0,IF(Tableau2[[#This Row],[Correspondance]]="Moyenne",50,100))</f>
        <v>0</v>
      </c>
    </row>
    <row r="161" spans="1:9" x14ac:dyDescent="0.25">
      <c r="A161" t="s">
        <v>237</v>
      </c>
      <c r="B161">
        <v>59000</v>
      </c>
      <c r="C161" t="s">
        <v>69</v>
      </c>
      <c r="D161" t="s">
        <v>8</v>
      </c>
      <c r="F161" t="str">
        <f>IF(Tableau2[[#This Row],[Actif]]="Non","N.A","")</f>
        <v/>
      </c>
      <c r="G161" t="str">
        <f>IF(Tableau2[[#This Row],[Actif]]="Non","N.A","")</f>
        <v/>
      </c>
      <c r="H161" t="str">
        <f>IF(Tableau2[[#This Row],[Actif]]="Non","N.A","")</f>
        <v/>
      </c>
      <c r="I161">
        <f>IF(Tableau2[[#This Row],[Actif]]="Non",0,100)-IF(Tableau2[[#This Row],[Correspondance]]="Bonne",0,IF(Tableau2[[#This Row],[Correspondance]]="Moyenne",50,100))</f>
        <v>0</v>
      </c>
    </row>
    <row r="162" spans="1:9" x14ac:dyDescent="0.25">
      <c r="A162" t="s">
        <v>238</v>
      </c>
      <c r="B162">
        <v>59000</v>
      </c>
      <c r="C162" t="s">
        <v>69</v>
      </c>
      <c r="D162" t="s">
        <v>11</v>
      </c>
      <c r="F162" t="str">
        <f>IF(Tableau2[[#This Row],[Actif]]="Non","N.A","")</f>
        <v/>
      </c>
      <c r="G162" t="str">
        <f>IF(Tableau2[[#This Row],[Actif]]="Non","N.A","")</f>
        <v/>
      </c>
      <c r="H162" t="str">
        <f>IF(Tableau2[[#This Row],[Actif]]="Non","N.A","")</f>
        <v/>
      </c>
      <c r="I162">
        <f>IF(Tableau2[[#This Row],[Actif]]="Non",0,100)-IF(Tableau2[[#This Row],[Correspondance]]="Bonne",0,IF(Tableau2[[#This Row],[Correspondance]]="Moyenne",50,100))</f>
        <v>0</v>
      </c>
    </row>
    <row r="163" spans="1:9" x14ac:dyDescent="0.25">
      <c r="A163" t="s">
        <v>239</v>
      </c>
      <c r="B163">
        <v>59120</v>
      </c>
      <c r="C163" t="s">
        <v>49</v>
      </c>
      <c r="D163" t="s">
        <v>11</v>
      </c>
      <c r="F163" t="str">
        <f>IF(Tableau2[[#This Row],[Actif]]="Non","N.A","")</f>
        <v/>
      </c>
      <c r="G163" t="str">
        <f>IF(Tableau2[[#This Row],[Actif]]="Non","N.A","")</f>
        <v/>
      </c>
      <c r="H163" t="str">
        <f>IF(Tableau2[[#This Row],[Actif]]="Non","N.A","")</f>
        <v/>
      </c>
      <c r="I163">
        <f>IF(Tableau2[[#This Row],[Actif]]="Non",0,100)-IF(Tableau2[[#This Row],[Correspondance]]="Bonne",0,IF(Tableau2[[#This Row],[Correspondance]]="Moyenne",50,100))</f>
        <v>0</v>
      </c>
    </row>
    <row r="164" spans="1:9" x14ac:dyDescent="0.25">
      <c r="A164" t="s">
        <v>240</v>
      </c>
      <c r="B164">
        <v>59640</v>
      </c>
      <c r="C164" t="s">
        <v>114</v>
      </c>
      <c r="D164" t="s">
        <v>11</v>
      </c>
      <c r="F164" t="str">
        <f>IF(Tableau2[[#This Row],[Actif]]="Non","N.A","")</f>
        <v/>
      </c>
      <c r="G164" t="str">
        <f>IF(Tableau2[[#This Row],[Actif]]="Non","N.A","")</f>
        <v/>
      </c>
      <c r="H164" t="str">
        <f>IF(Tableau2[[#This Row],[Actif]]="Non","N.A","")</f>
        <v/>
      </c>
      <c r="I164">
        <f>IF(Tableau2[[#This Row],[Actif]]="Non",0,100)-IF(Tableau2[[#This Row],[Correspondance]]="Bonne",0,IF(Tableau2[[#This Row],[Correspondance]]="Moyenne",50,100))</f>
        <v>0</v>
      </c>
    </row>
    <row r="165" spans="1:9" x14ac:dyDescent="0.25">
      <c r="A165" t="s">
        <v>241</v>
      </c>
      <c r="B165">
        <v>59650</v>
      </c>
      <c r="C165" t="s">
        <v>51</v>
      </c>
      <c r="D165" t="s">
        <v>8</v>
      </c>
      <c r="F165" t="str">
        <f>IF(Tableau2[[#This Row],[Actif]]="Non","N.A","")</f>
        <v/>
      </c>
      <c r="G165" t="str">
        <f>IF(Tableau2[[#This Row],[Actif]]="Non","N.A","")</f>
        <v/>
      </c>
      <c r="H165" t="str">
        <f>IF(Tableau2[[#This Row],[Actif]]="Non","N.A","")</f>
        <v/>
      </c>
      <c r="I165">
        <f>IF(Tableau2[[#This Row],[Actif]]="Non",0,100)-IF(Tableau2[[#This Row],[Correspondance]]="Bonne",0,IF(Tableau2[[#This Row],[Correspondance]]="Moyenne",50,100))</f>
        <v>0</v>
      </c>
    </row>
    <row r="166" spans="1:9" x14ac:dyDescent="0.25">
      <c r="A166" t="s">
        <v>242</v>
      </c>
      <c r="B166">
        <v>59650</v>
      </c>
      <c r="C166" t="s">
        <v>51</v>
      </c>
      <c r="D166" t="s">
        <v>11</v>
      </c>
      <c r="F166" t="str">
        <f>IF(Tableau2[[#This Row],[Actif]]="Non","N.A","")</f>
        <v/>
      </c>
      <c r="G166" t="str">
        <f>IF(Tableau2[[#This Row],[Actif]]="Non","N.A","")</f>
        <v/>
      </c>
      <c r="H166" t="str">
        <f>IF(Tableau2[[#This Row],[Actif]]="Non","N.A","")</f>
        <v/>
      </c>
      <c r="I166">
        <f>IF(Tableau2[[#This Row],[Actif]]="Non",0,100)-IF(Tableau2[[#This Row],[Correspondance]]="Bonne",0,IF(Tableau2[[#This Row],[Correspondance]]="Moyenne",50,100))</f>
        <v>0</v>
      </c>
    </row>
    <row r="167" spans="1:9" x14ac:dyDescent="0.25">
      <c r="A167" t="s">
        <v>243</v>
      </c>
      <c r="B167">
        <v>59700</v>
      </c>
      <c r="C167" t="s">
        <v>44</v>
      </c>
      <c r="D167" t="s">
        <v>11</v>
      </c>
      <c r="F167" t="str">
        <f>IF(Tableau2[[#This Row],[Actif]]="Non","N.A","")</f>
        <v/>
      </c>
      <c r="G167" t="str">
        <f>IF(Tableau2[[#This Row],[Actif]]="Non","N.A","")</f>
        <v/>
      </c>
      <c r="H167" t="str">
        <f>IF(Tableau2[[#This Row],[Actif]]="Non","N.A","")</f>
        <v/>
      </c>
      <c r="I167">
        <f>IF(Tableau2[[#This Row],[Actif]]="Non",0,100)-IF(Tableau2[[#This Row],[Correspondance]]="Bonne",0,IF(Tableau2[[#This Row],[Correspondance]]="Moyenne",50,100))</f>
        <v>0</v>
      </c>
    </row>
    <row r="168" spans="1:9" x14ac:dyDescent="0.25">
      <c r="A168" t="s">
        <v>244</v>
      </c>
      <c r="B168">
        <v>59800</v>
      </c>
      <c r="C168" t="s">
        <v>69</v>
      </c>
      <c r="D168" t="s">
        <v>8</v>
      </c>
      <c r="F168" t="str">
        <f>IF(Tableau2[[#This Row],[Actif]]="Non","N.A","")</f>
        <v/>
      </c>
      <c r="G168" t="str">
        <f>IF(Tableau2[[#This Row],[Actif]]="Non","N.A","")</f>
        <v/>
      </c>
      <c r="H168" t="str">
        <f>IF(Tableau2[[#This Row],[Actif]]="Non","N.A","")</f>
        <v/>
      </c>
      <c r="I168">
        <f>IF(Tableau2[[#This Row],[Actif]]="Non",0,100)-IF(Tableau2[[#This Row],[Correspondance]]="Bonne",0,IF(Tableau2[[#This Row],[Correspondance]]="Moyenne",50,100))</f>
        <v>0</v>
      </c>
    </row>
    <row r="169" spans="1:9" x14ac:dyDescent="0.25">
      <c r="A169" t="s">
        <v>245</v>
      </c>
      <c r="B169">
        <v>59140</v>
      </c>
      <c r="C169" t="s">
        <v>114</v>
      </c>
      <c r="D169" t="s">
        <v>11</v>
      </c>
      <c r="F169" t="str">
        <f>IF(Tableau2[[#This Row],[Actif]]="Non","N.A","")</f>
        <v/>
      </c>
      <c r="G169" t="str">
        <f>IF(Tableau2[[#This Row],[Actif]]="Non","N.A","")</f>
        <v/>
      </c>
      <c r="H169" t="str">
        <f>IF(Tableau2[[#This Row],[Actif]]="Non","N.A","")</f>
        <v/>
      </c>
      <c r="I169">
        <f>IF(Tableau2[[#This Row],[Actif]]="Non",0,100)-IF(Tableau2[[#This Row],[Correspondance]]="Bonne",0,IF(Tableau2[[#This Row],[Correspondance]]="Moyenne",50,100))</f>
        <v>0</v>
      </c>
    </row>
    <row r="170" spans="1:9" x14ac:dyDescent="0.25">
      <c r="A170" t="s">
        <v>246</v>
      </c>
      <c r="B170">
        <v>59140</v>
      </c>
      <c r="C170" t="s">
        <v>114</v>
      </c>
      <c r="D170" t="s">
        <v>11</v>
      </c>
      <c r="F170" t="str">
        <f>IF(Tableau2[[#This Row],[Actif]]="Non","N.A","")</f>
        <v/>
      </c>
      <c r="G170" t="str">
        <f>IF(Tableau2[[#This Row],[Actif]]="Non","N.A","")</f>
        <v/>
      </c>
      <c r="H170" t="str">
        <f>IF(Tableau2[[#This Row],[Actif]]="Non","N.A","")</f>
        <v/>
      </c>
      <c r="I170">
        <f>IF(Tableau2[[#This Row],[Actif]]="Non",0,100)-IF(Tableau2[[#This Row],[Correspondance]]="Bonne",0,IF(Tableau2[[#This Row],[Correspondance]]="Moyenne",50,100))</f>
        <v>0</v>
      </c>
    </row>
    <row r="171" spans="1:9" x14ac:dyDescent="0.25">
      <c r="A171" t="s">
        <v>247</v>
      </c>
      <c r="B171">
        <v>59500</v>
      </c>
      <c r="C171" t="s">
        <v>97</v>
      </c>
      <c r="D171" t="s">
        <v>11</v>
      </c>
      <c r="F171" t="str">
        <f>IF(Tableau2[[#This Row],[Actif]]="Non","N.A","")</f>
        <v/>
      </c>
      <c r="G171" t="str">
        <f>IF(Tableau2[[#This Row],[Actif]]="Non","N.A","")</f>
        <v/>
      </c>
      <c r="H171" t="str">
        <f>IF(Tableau2[[#This Row],[Actif]]="Non","N.A","")</f>
        <v/>
      </c>
      <c r="I171">
        <f>IF(Tableau2[[#This Row],[Actif]]="Non",0,100)-IF(Tableau2[[#This Row],[Correspondance]]="Bonne",0,IF(Tableau2[[#This Row],[Correspondance]]="Moyenne",50,100))</f>
        <v>0</v>
      </c>
    </row>
    <row r="172" spans="1:9" x14ac:dyDescent="0.25">
      <c r="A172" t="s">
        <v>248</v>
      </c>
      <c r="B172">
        <v>59100</v>
      </c>
      <c r="C172" t="s">
        <v>85</v>
      </c>
      <c r="D172" t="s">
        <v>11</v>
      </c>
      <c r="F172" t="str">
        <f>IF(Tableau2[[#This Row],[Actif]]="Non","N.A","")</f>
        <v/>
      </c>
      <c r="G172" t="str">
        <f>IF(Tableau2[[#This Row],[Actif]]="Non","N.A","")</f>
        <v/>
      </c>
      <c r="H172" t="str">
        <f>IF(Tableau2[[#This Row],[Actif]]="Non","N.A","")</f>
        <v/>
      </c>
      <c r="I172">
        <f>IF(Tableau2[[#This Row],[Actif]]="Non",0,100)-IF(Tableau2[[#This Row],[Correspondance]]="Bonne",0,IF(Tableau2[[#This Row],[Correspondance]]="Moyenne",50,100))</f>
        <v>0</v>
      </c>
    </row>
    <row r="173" spans="1:9" x14ac:dyDescent="0.25">
      <c r="A173" t="s">
        <v>249</v>
      </c>
      <c r="B173">
        <v>59000</v>
      </c>
      <c r="C173" t="s">
        <v>69</v>
      </c>
      <c r="D173" t="s">
        <v>11</v>
      </c>
      <c r="F173" t="str">
        <f>IF(Tableau2[[#This Row],[Actif]]="Non","N.A","")</f>
        <v/>
      </c>
      <c r="G173" t="str">
        <f>IF(Tableau2[[#This Row],[Actif]]="Non","N.A","")</f>
        <v/>
      </c>
      <c r="H173" t="str">
        <f>IF(Tableau2[[#This Row],[Actif]]="Non","N.A","")</f>
        <v/>
      </c>
      <c r="I173">
        <f>IF(Tableau2[[#This Row],[Actif]]="Non",0,100)-IF(Tableau2[[#This Row],[Correspondance]]="Bonne",0,IF(Tableau2[[#This Row],[Correspondance]]="Moyenne",50,100))</f>
        <v>0</v>
      </c>
    </row>
    <row r="174" spans="1:9" x14ac:dyDescent="0.25">
      <c r="A174" t="s">
        <v>250</v>
      </c>
      <c r="B174">
        <v>59800</v>
      </c>
      <c r="C174" t="s">
        <v>69</v>
      </c>
      <c r="D174" t="s">
        <v>11</v>
      </c>
      <c r="F174" t="str">
        <f>IF(Tableau2[[#This Row],[Actif]]="Non","N.A","")</f>
        <v/>
      </c>
      <c r="G174" t="str">
        <f>IF(Tableau2[[#This Row],[Actif]]="Non","N.A","")</f>
        <v/>
      </c>
      <c r="H174" t="str">
        <f>IF(Tableau2[[#This Row],[Actif]]="Non","N.A","")</f>
        <v/>
      </c>
      <c r="I174">
        <f>IF(Tableau2[[#This Row],[Actif]]="Non",0,100)-IF(Tableau2[[#This Row],[Correspondance]]="Bonne",0,IF(Tableau2[[#This Row],[Correspondance]]="Moyenne",50,100))</f>
        <v>0</v>
      </c>
    </row>
    <row r="175" spans="1:9" x14ac:dyDescent="0.25">
      <c r="A175" t="s">
        <v>251</v>
      </c>
      <c r="B175">
        <v>59118</v>
      </c>
      <c r="C175" t="s">
        <v>198</v>
      </c>
      <c r="D175" t="s">
        <v>11</v>
      </c>
      <c r="F175" t="str">
        <f>IF(Tableau2[[#This Row],[Actif]]="Non","N.A","")</f>
        <v/>
      </c>
      <c r="G175" t="str">
        <f>IF(Tableau2[[#This Row],[Actif]]="Non","N.A","")</f>
        <v/>
      </c>
      <c r="H175" t="str">
        <f>IF(Tableau2[[#This Row],[Actif]]="Non","N.A","")</f>
        <v/>
      </c>
      <c r="I175">
        <f>IF(Tableau2[[#This Row],[Actif]]="Non",0,100)-IF(Tableau2[[#This Row],[Correspondance]]="Bonne",0,IF(Tableau2[[#This Row],[Correspondance]]="Moyenne",50,100))</f>
        <v>0</v>
      </c>
    </row>
    <row r="176" spans="1:9" x14ac:dyDescent="0.25">
      <c r="A176" t="s">
        <v>252</v>
      </c>
      <c r="B176">
        <v>59650</v>
      </c>
      <c r="C176" t="s">
        <v>51</v>
      </c>
      <c r="D176" t="s">
        <v>11</v>
      </c>
      <c r="F176" t="str">
        <f>IF(Tableau2[[#This Row],[Actif]]="Non","N.A","")</f>
        <v/>
      </c>
      <c r="G176" t="str">
        <f>IF(Tableau2[[#This Row],[Actif]]="Non","N.A","")</f>
        <v/>
      </c>
      <c r="H176" t="str">
        <f>IF(Tableau2[[#This Row],[Actif]]="Non","N.A","")</f>
        <v/>
      </c>
      <c r="I176">
        <f>IF(Tableau2[[#This Row],[Actif]]="Non",0,100)-IF(Tableau2[[#This Row],[Correspondance]]="Bonne",0,IF(Tableau2[[#This Row],[Correspondance]]="Moyenne",50,100))</f>
        <v>0</v>
      </c>
    </row>
    <row r="177" spans="1:9" x14ac:dyDescent="0.25">
      <c r="A177" t="s">
        <v>253</v>
      </c>
      <c r="B177">
        <v>59260</v>
      </c>
      <c r="C177" t="s">
        <v>213</v>
      </c>
      <c r="D177" t="s">
        <v>11</v>
      </c>
      <c r="F177" t="str">
        <f>IF(Tableau2[[#This Row],[Actif]]="Non","N.A","")</f>
        <v/>
      </c>
      <c r="G177" t="str">
        <f>IF(Tableau2[[#This Row],[Actif]]="Non","N.A","")</f>
        <v/>
      </c>
      <c r="H177" t="str">
        <f>IF(Tableau2[[#This Row],[Actif]]="Non","N.A","")</f>
        <v/>
      </c>
      <c r="I177">
        <f>IF(Tableau2[[#This Row],[Actif]]="Non",0,100)-IF(Tableau2[[#This Row],[Correspondance]]="Bonne",0,IF(Tableau2[[#This Row],[Correspondance]]="Moyenne",50,100))</f>
        <v>0</v>
      </c>
    </row>
    <row r="178" spans="1:9" x14ac:dyDescent="0.25">
      <c r="A178" t="s">
        <v>254</v>
      </c>
      <c r="B178">
        <v>59650</v>
      </c>
      <c r="C178" t="s">
        <v>51</v>
      </c>
      <c r="D178" t="s">
        <v>11</v>
      </c>
      <c r="F178" t="str">
        <f>IF(Tableau2[[#This Row],[Actif]]="Non","N.A","")</f>
        <v/>
      </c>
      <c r="G178" t="str">
        <f>IF(Tableau2[[#This Row],[Actif]]="Non","N.A","")</f>
        <v/>
      </c>
      <c r="H178" t="str">
        <f>IF(Tableau2[[#This Row],[Actif]]="Non","N.A","")</f>
        <v/>
      </c>
      <c r="I178">
        <f>IF(Tableau2[[#This Row],[Actif]]="Non",0,100)-IF(Tableau2[[#This Row],[Correspondance]]="Bonne",0,IF(Tableau2[[#This Row],[Correspondance]]="Moyenne",50,100))</f>
        <v>0</v>
      </c>
    </row>
    <row r="179" spans="1:9" x14ac:dyDescent="0.25">
      <c r="A179" t="s">
        <v>255</v>
      </c>
      <c r="B179">
        <v>59290</v>
      </c>
      <c r="C179" t="s">
        <v>46</v>
      </c>
      <c r="D179" t="s">
        <v>11</v>
      </c>
      <c r="F179" t="str">
        <f>IF(Tableau2[[#This Row],[Actif]]="Non","N.A","")</f>
        <v/>
      </c>
      <c r="G179" t="str">
        <f>IF(Tableau2[[#This Row],[Actif]]="Non","N.A","")</f>
        <v/>
      </c>
      <c r="H179" t="str">
        <f>IF(Tableau2[[#This Row],[Actif]]="Non","N.A","")</f>
        <v/>
      </c>
      <c r="I179">
        <f>IF(Tableau2[[#This Row],[Actif]]="Non",0,100)-IF(Tableau2[[#This Row],[Correspondance]]="Bonne",0,IF(Tableau2[[#This Row],[Correspondance]]="Moyenne",50,100))</f>
        <v>0</v>
      </c>
    </row>
    <row r="180" spans="1:9" x14ac:dyDescent="0.25">
      <c r="A180" t="s">
        <v>256</v>
      </c>
      <c r="B180">
        <v>59650</v>
      </c>
      <c r="C180" t="s">
        <v>51</v>
      </c>
      <c r="D180" t="s">
        <v>8</v>
      </c>
      <c r="F180" t="str">
        <f>IF(Tableau2[[#This Row],[Actif]]="Non","N.A","")</f>
        <v/>
      </c>
      <c r="G180" t="str">
        <f>IF(Tableau2[[#This Row],[Actif]]="Non","N.A","")</f>
        <v/>
      </c>
      <c r="H180" t="str">
        <f>IF(Tableau2[[#This Row],[Actif]]="Non","N.A","")</f>
        <v/>
      </c>
      <c r="I180">
        <f>IF(Tableau2[[#This Row],[Actif]]="Non",0,100)-IF(Tableau2[[#This Row],[Correspondance]]="Bonne",0,IF(Tableau2[[#This Row],[Correspondance]]="Moyenne",50,100))</f>
        <v>0</v>
      </c>
    </row>
    <row r="181" spans="1:9" x14ac:dyDescent="0.25">
      <c r="A181" t="s">
        <v>257</v>
      </c>
      <c r="B181">
        <v>59200</v>
      </c>
      <c r="C181" t="s">
        <v>14</v>
      </c>
      <c r="D181" t="s">
        <v>11</v>
      </c>
      <c r="F181" t="str">
        <f>IF(Tableau2[[#This Row],[Actif]]="Non","N.A","")</f>
        <v/>
      </c>
      <c r="G181" t="str">
        <f>IF(Tableau2[[#This Row],[Actif]]="Non","N.A","")</f>
        <v/>
      </c>
      <c r="H181" t="str">
        <f>IF(Tableau2[[#This Row],[Actif]]="Non","N.A","")</f>
        <v/>
      </c>
      <c r="I181">
        <f>IF(Tableau2[[#This Row],[Actif]]="Non",0,100)-IF(Tableau2[[#This Row],[Correspondance]]="Bonne",0,IF(Tableau2[[#This Row],[Correspondance]]="Moyenne",50,100))</f>
        <v>0</v>
      </c>
    </row>
    <row r="182" spans="1:9" x14ac:dyDescent="0.25">
      <c r="A182" t="s">
        <v>258</v>
      </c>
      <c r="B182">
        <v>59000</v>
      </c>
      <c r="C182" t="s">
        <v>69</v>
      </c>
      <c r="D182" t="s">
        <v>11</v>
      </c>
      <c r="F182" t="str">
        <f>IF(Tableau2[[#This Row],[Actif]]="Non","N.A","")</f>
        <v/>
      </c>
      <c r="G182" t="str">
        <f>IF(Tableau2[[#This Row],[Actif]]="Non","N.A","")</f>
        <v/>
      </c>
      <c r="H182" t="str">
        <f>IF(Tableau2[[#This Row],[Actif]]="Non","N.A","")</f>
        <v/>
      </c>
      <c r="I182">
        <f>IF(Tableau2[[#This Row],[Actif]]="Non",0,100)-IF(Tableau2[[#This Row],[Correspondance]]="Bonne",0,IF(Tableau2[[#This Row],[Correspondance]]="Moyenne",50,100))</f>
        <v>0</v>
      </c>
    </row>
    <row r="183" spans="1:9" x14ac:dyDescent="0.25">
      <c r="A183" t="s">
        <v>259</v>
      </c>
      <c r="B183">
        <v>59350</v>
      </c>
      <c r="C183" t="s">
        <v>35</v>
      </c>
      <c r="D183" t="s">
        <v>11</v>
      </c>
      <c r="F183" t="str">
        <f>IF(Tableau2[[#This Row],[Actif]]="Non","N.A","")</f>
        <v/>
      </c>
      <c r="G183" t="str">
        <f>IF(Tableau2[[#This Row],[Actif]]="Non","N.A","")</f>
        <v/>
      </c>
      <c r="H183" t="str">
        <f>IF(Tableau2[[#This Row],[Actif]]="Non","N.A","")</f>
        <v/>
      </c>
      <c r="I183">
        <f>IF(Tableau2[[#This Row],[Actif]]="Non",0,100)-IF(Tableau2[[#This Row],[Correspondance]]="Bonne",0,IF(Tableau2[[#This Row],[Correspondance]]="Moyenne",50,100))</f>
        <v>0</v>
      </c>
    </row>
    <row r="184" spans="1:9" x14ac:dyDescent="0.25">
      <c r="A184" t="s">
        <v>260</v>
      </c>
      <c r="B184">
        <v>59260</v>
      </c>
      <c r="C184" t="s">
        <v>213</v>
      </c>
      <c r="D184" t="s">
        <v>11</v>
      </c>
      <c r="F184" t="str">
        <f>IF(Tableau2[[#This Row],[Actif]]="Non","N.A","")</f>
        <v/>
      </c>
      <c r="G184" t="str">
        <f>IF(Tableau2[[#This Row],[Actif]]="Non","N.A","")</f>
        <v/>
      </c>
      <c r="H184" t="str">
        <f>IF(Tableau2[[#This Row],[Actif]]="Non","N.A","")</f>
        <v/>
      </c>
      <c r="I184">
        <f>IF(Tableau2[[#This Row],[Actif]]="Non",0,100)-IF(Tableau2[[#This Row],[Correspondance]]="Bonne",0,IF(Tableau2[[#This Row],[Correspondance]]="Moyenne",50,100))</f>
        <v>0</v>
      </c>
    </row>
    <row r="185" spans="1:9" x14ac:dyDescent="0.25">
      <c r="A185" t="s">
        <v>261</v>
      </c>
      <c r="B185">
        <v>62223</v>
      </c>
      <c r="C185" t="s">
        <v>262</v>
      </c>
      <c r="D185" t="s">
        <v>11</v>
      </c>
      <c r="F185" t="str">
        <f>IF(Tableau2[[#This Row],[Actif]]="Non","N.A","")</f>
        <v/>
      </c>
      <c r="G185" t="str">
        <f>IF(Tableau2[[#This Row],[Actif]]="Non","N.A","")</f>
        <v/>
      </c>
      <c r="H185" t="str">
        <f>IF(Tableau2[[#This Row],[Actif]]="Non","N.A","")</f>
        <v/>
      </c>
      <c r="I185">
        <f>IF(Tableau2[[#This Row],[Actif]]="Non",0,100)-IF(Tableau2[[#This Row],[Correspondance]]="Bonne",0,IF(Tableau2[[#This Row],[Correspondance]]="Moyenne",50,100))</f>
        <v>0</v>
      </c>
    </row>
    <row r="186" spans="1:9" x14ac:dyDescent="0.25">
      <c r="A186" t="s">
        <v>263</v>
      </c>
      <c r="B186">
        <v>59100</v>
      </c>
      <c r="C186" t="s">
        <v>85</v>
      </c>
      <c r="D186" t="s">
        <v>8</v>
      </c>
      <c r="F186" t="str">
        <f>IF(Tableau2[[#This Row],[Actif]]="Non","N.A","")</f>
        <v/>
      </c>
      <c r="G186" t="str">
        <f>IF(Tableau2[[#This Row],[Actif]]="Non","N.A","")</f>
        <v/>
      </c>
      <c r="H186" t="str">
        <f>IF(Tableau2[[#This Row],[Actif]]="Non","N.A","")</f>
        <v/>
      </c>
      <c r="I186">
        <f>IF(Tableau2[[#This Row],[Actif]]="Non",0,100)-IF(Tableau2[[#This Row],[Correspondance]]="Bonne",0,IF(Tableau2[[#This Row],[Correspondance]]="Moyenne",50,100))</f>
        <v>0</v>
      </c>
    </row>
    <row r="187" spans="1:9" x14ac:dyDescent="0.25">
      <c r="A187" t="s">
        <v>264</v>
      </c>
      <c r="B187">
        <v>59000</v>
      </c>
      <c r="C187" t="s">
        <v>69</v>
      </c>
      <c r="D187" t="s">
        <v>11</v>
      </c>
      <c r="F187" t="str">
        <f>IF(Tableau2[[#This Row],[Actif]]="Non","N.A","")</f>
        <v/>
      </c>
      <c r="G187" t="str">
        <f>IF(Tableau2[[#This Row],[Actif]]="Non","N.A","")</f>
        <v/>
      </c>
      <c r="H187" t="str">
        <f>IF(Tableau2[[#This Row],[Actif]]="Non","N.A","")</f>
        <v/>
      </c>
      <c r="I187">
        <f>IF(Tableau2[[#This Row],[Actif]]="Non",0,100)-IF(Tableau2[[#This Row],[Correspondance]]="Bonne",0,IF(Tableau2[[#This Row],[Correspondance]]="Moyenne",50,100))</f>
        <v>0</v>
      </c>
    </row>
    <row r="188" spans="1:9" x14ac:dyDescent="0.25">
      <c r="A188" t="s">
        <v>265</v>
      </c>
      <c r="B188">
        <v>59491</v>
      </c>
      <c r="C188" t="s">
        <v>51</v>
      </c>
      <c r="D188" t="s">
        <v>11</v>
      </c>
      <c r="F188" t="str">
        <f>IF(Tableau2[[#This Row],[Actif]]="Non","N.A","")</f>
        <v/>
      </c>
      <c r="G188" t="str">
        <f>IF(Tableau2[[#This Row],[Actif]]="Non","N.A","")</f>
        <v/>
      </c>
      <c r="H188" t="str">
        <f>IF(Tableau2[[#This Row],[Actif]]="Non","N.A","")</f>
        <v/>
      </c>
      <c r="I188">
        <f>IF(Tableau2[[#This Row],[Actif]]="Non",0,100)-IF(Tableau2[[#This Row],[Correspondance]]="Bonne",0,IF(Tableau2[[#This Row],[Correspondance]]="Moyenne",50,100))</f>
        <v>0</v>
      </c>
    </row>
    <row r="189" spans="1:9" x14ac:dyDescent="0.25">
      <c r="A189" t="s">
        <v>266</v>
      </c>
      <c r="B189">
        <v>59100</v>
      </c>
      <c r="C189" t="s">
        <v>85</v>
      </c>
      <c r="D189" t="s">
        <v>11</v>
      </c>
      <c r="F189" t="str">
        <f>IF(Tableau2[[#This Row],[Actif]]="Non","N.A","")</f>
        <v/>
      </c>
      <c r="G189" t="str">
        <f>IF(Tableau2[[#This Row],[Actif]]="Non","N.A","")</f>
        <v/>
      </c>
      <c r="H189" t="str">
        <f>IF(Tableau2[[#This Row],[Actif]]="Non","N.A","")</f>
        <v/>
      </c>
      <c r="I189">
        <f>IF(Tableau2[[#This Row],[Actif]]="Non",0,100)-IF(Tableau2[[#This Row],[Correspondance]]="Bonne",0,IF(Tableau2[[#This Row],[Correspondance]]="Moyenne",50,100))</f>
        <v>0</v>
      </c>
    </row>
    <row r="190" spans="1:9" x14ac:dyDescent="0.25">
      <c r="A190" t="s">
        <v>267</v>
      </c>
      <c r="B190">
        <v>59554</v>
      </c>
      <c r="C190" t="s">
        <v>268</v>
      </c>
      <c r="D190" t="s">
        <v>11</v>
      </c>
      <c r="F190" t="str">
        <f>IF(Tableau2[[#This Row],[Actif]]="Non","N.A","")</f>
        <v/>
      </c>
      <c r="G190" t="str">
        <f>IF(Tableau2[[#This Row],[Actif]]="Non","N.A","")</f>
        <v/>
      </c>
      <c r="H190" t="str">
        <f>IF(Tableau2[[#This Row],[Actif]]="Non","N.A","")</f>
        <v/>
      </c>
      <c r="I190">
        <f>IF(Tableau2[[#This Row],[Actif]]="Non",0,100)-IF(Tableau2[[#This Row],[Correspondance]]="Bonne",0,IF(Tableau2[[#This Row],[Correspondance]]="Moyenne",50,100))</f>
        <v>0</v>
      </c>
    </row>
    <row r="191" spans="1:9" x14ac:dyDescent="0.25">
      <c r="A191" t="s">
        <v>269</v>
      </c>
      <c r="B191">
        <v>59144</v>
      </c>
      <c r="C191" t="s">
        <v>270</v>
      </c>
      <c r="D191" t="s">
        <v>11</v>
      </c>
      <c r="F191" t="str">
        <f>IF(Tableau2[[#This Row],[Actif]]="Non","N.A","")</f>
        <v/>
      </c>
      <c r="G191" t="str">
        <f>IF(Tableau2[[#This Row],[Actif]]="Non","N.A","")</f>
        <v/>
      </c>
      <c r="H191" t="str">
        <f>IF(Tableau2[[#This Row],[Actif]]="Non","N.A","")</f>
        <v/>
      </c>
      <c r="I191">
        <f>IF(Tableau2[[#This Row],[Actif]]="Non",0,100)-IF(Tableau2[[#This Row],[Correspondance]]="Bonne",0,IF(Tableau2[[#This Row],[Correspondance]]="Moyenne",50,100))</f>
        <v>0</v>
      </c>
    </row>
    <row r="192" spans="1:9" x14ac:dyDescent="0.25">
      <c r="A192" t="s">
        <v>271</v>
      </c>
      <c r="B192">
        <v>59510</v>
      </c>
      <c r="C192" t="s">
        <v>272</v>
      </c>
      <c r="D192" t="s">
        <v>11</v>
      </c>
      <c r="F192" t="str">
        <f>IF(Tableau2[[#This Row],[Actif]]="Non","N.A","")</f>
        <v/>
      </c>
      <c r="G192" t="str">
        <f>IF(Tableau2[[#This Row],[Actif]]="Non","N.A","")</f>
        <v/>
      </c>
      <c r="H192" t="str">
        <f>IF(Tableau2[[#This Row],[Actif]]="Non","N.A","")</f>
        <v/>
      </c>
      <c r="I192">
        <f>IF(Tableau2[[#This Row],[Actif]]="Non",0,100)-IF(Tableau2[[#This Row],[Correspondance]]="Bonne",0,IF(Tableau2[[#This Row],[Correspondance]]="Moyenne",50,100))</f>
        <v>0</v>
      </c>
    </row>
    <row r="193" spans="1:9" x14ac:dyDescent="0.25">
      <c r="A193" t="s">
        <v>273</v>
      </c>
      <c r="B193">
        <v>59160</v>
      </c>
      <c r="C193" t="s">
        <v>69</v>
      </c>
      <c r="D193" t="s">
        <v>8</v>
      </c>
      <c r="F193" t="str">
        <f>IF(Tableau2[[#This Row],[Actif]]="Non","N.A","")</f>
        <v/>
      </c>
      <c r="G193" t="str">
        <f>IF(Tableau2[[#This Row],[Actif]]="Non","N.A","")</f>
        <v/>
      </c>
      <c r="H193" t="str">
        <f>IF(Tableau2[[#This Row],[Actif]]="Non","N.A","")</f>
        <v/>
      </c>
      <c r="I193">
        <f>IF(Tableau2[[#This Row],[Actif]]="Non",0,100)-IF(Tableau2[[#This Row],[Correspondance]]="Bonne",0,IF(Tableau2[[#This Row],[Correspondance]]="Moyenne",50,100))</f>
        <v>0</v>
      </c>
    </row>
    <row r="194" spans="1:9" x14ac:dyDescent="0.25">
      <c r="A194" t="s">
        <v>274</v>
      </c>
      <c r="B194">
        <v>59700</v>
      </c>
      <c r="C194" t="s">
        <v>44</v>
      </c>
      <c r="D194" t="s">
        <v>11</v>
      </c>
      <c r="F194" t="str">
        <f>IF(Tableau2[[#This Row],[Actif]]="Non","N.A","")</f>
        <v/>
      </c>
      <c r="G194" t="str">
        <f>IF(Tableau2[[#This Row],[Actif]]="Non","N.A","")</f>
        <v/>
      </c>
      <c r="H194" t="str">
        <f>IF(Tableau2[[#This Row],[Actif]]="Non","N.A","")</f>
        <v/>
      </c>
      <c r="I194">
        <f>IF(Tableau2[[#This Row],[Actif]]="Non",0,100)-IF(Tableau2[[#This Row],[Correspondance]]="Bonne",0,IF(Tableau2[[#This Row],[Correspondance]]="Moyenne",50,100))</f>
        <v>0</v>
      </c>
    </row>
    <row r="195" spans="1:9" x14ac:dyDescent="0.25">
      <c r="A195" t="s">
        <v>275</v>
      </c>
      <c r="B195">
        <v>59800</v>
      </c>
      <c r="C195" t="s">
        <v>69</v>
      </c>
      <c r="D195" t="s">
        <v>11</v>
      </c>
      <c r="F195" t="str">
        <f>IF(Tableau2[[#This Row],[Actif]]="Non","N.A","")</f>
        <v/>
      </c>
      <c r="G195" t="str">
        <f>IF(Tableau2[[#This Row],[Actif]]="Non","N.A","")</f>
        <v/>
      </c>
      <c r="H195" t="str">
        <f>IF(Tableau2[[#This Row],[Actif]]="Non","N.A","")</f>
        <v/>
      </c>
      <c r="I195">
        <f>IF(Tableau2[[#This Row],[Actif]]="Non",0,100)-IF(Tableau2[[#This Row],[Correspondance]]="Bonne",0,IF(Tableau2[[#This Row],[Correspondance]]="Moyenne",50,100))</f>
        <v>0</v>
      </c>
    </row>
    <row r="196" spans="1:9" x14ac:dyDescent="0.25">
      <c r="A196" t="s">
        <v>276</v>
      </c>
      <c r="B196">
        <v>59000</v>
      </c>
      <c r="C196" t="s">
        <v>69</v>
      </c>
      <c r="D196" t="s">
        <v>11</v>
      </c>
      <c r="F196" t="str">
        <f>IF(Tableau2[[#This Row],[Actif]]="Non","N.A","")</f>
        <v/>
      </c>
      <c r="G196" t="str">
        <f>IF(Tableau2[[#This Row],[Actif]]="Non","N.A","")</f>
        <v/>
      </c>
      <c r="H196" t="str">
        <f>IF(Tableau2[[#This Row],[Actif]]="Non","N.A","")</f>
        <v/>
      </c>
      <c r="I196">
        <f>IF(Tableau2[[#This Row],[Actif]]="Non",0,100)-IF(Tableau2[[#This Row],[Correspondance]]="Bonne",0,IF(Tableau2[[#This Row],[Correspondance]]="Moyenne",50,100))</f>
        <v>0</v>
      </c>
    </row>
    <row r="197" spans="1:9" x14ac:dyDescent="0.25">
      <c r="A197" t="s">
        <v>277</v>
      </c>
      <c r="B197">
        <v>59000</v>
      </c>
      <c r="C197" t="s">
        <v>69</v>
      </c>
      <c r="D197" t="s">
        <v>11</v>
      </c>
      <c r="F197" t="str">
        <f>IF(Tableau2[[#This Row],[Actif]]="Non","N.A","")</f>
        <v/>
      </c>
      <c r="G197" t="str">
        <f>IF(Tableau2[[#This Row],[Actif]]="Non","N.A","")</f>
        <v/>
      </c>
      <c r="H197" t="str">
        <f>IF(Tableau2[[#This Row],[Actif]]="Non","N.A","")</f>
        <v/>
      </c>
      <c r="I197">
        <f>IF(Tableau2[[#This Row],[Actif]]="Non",0,100)-IF(Tableau2[[#This Row],[Correspondance]]="Bonne",0,IF(Tableau2[[#This Row],[Correspondance]]="Moyenne",50,100))</f>
        <v>0</v>
      </c>
    </row>
    <row r="198" spans="1:9" x14ac:dyDescent="0.25">
      <c r="A198" t="s">
        <v>278</v>
      </c>
      <c r="B198">
        <v>59520</v>
      </c>
      <c r="C198" t="s">
        <v>279</v>
      </c>
      <c r="D198" t="s">
        <v>11</v>
      </c>
      <c r="F198" t="str">
        <f>IF(Tableau2[[#This Row],[Actif]]="Non","N.A","")</f>
        <v/>
      </c>
      <c r="G198" t="str">
        <f>IF(Tableau2[[#This Row],[Actif]]="Non","N.A","")</f>
        <v/>
      </c>
      <c r="H198" t="str">
        <f>IF(Tableau2[[#This Row],[Actif]]="Non","N.A","")</f>
        <v/>
      </c>
      <c r="I198">
        <f>IF(Tableau2[[#This Row],[Actif]]="Non",0,100)-IF(Tableau2[[#This Row],[Correspondance]]="Bonne",0,IF(Tableau2[[#This Row],[Correspondance]]="Moyenne",50,100))</f>
        <v>0</v>
      </c>
    </row>
    <row r="199" spans="1:9" x14ac:dyDescent="0.25">
      <c r="A199" t="s">
        <v>280</v>
      </c>
      <c r="B199">
        <v>59160</v>
      </c>
      <c r="C199" t="s">
        <v>69</v>
      </c>
      <c r="D199" t="s">
        <v>11</v>
      </c>
      <c r="F199" t="str">
        <f>IF(Tableau2[[#This Row],[Actif]]="Non","N.A","")</f>
        <v/>
      </c>
      <c r="G199" t="str">
        <f>IF(Tableau2[[#This Row],[Actif]]="Non","N.A","")</f>
        <v/>
      </c>
      <c r="H199" t="str">
        <f>IF(Tableau2[[#This Row],[Actif]]="Non","N.A","")</f>
        <v/>
      </c>
      <c r="I199">
        <f>IF(Tableau2[[#This Row],[Actif]]="Non",0,100)-IF(Tableau2[[#This Row],[Correspondance]]="Bonne",0,IF(Tableau2[[#This Row],[Correspondance]]="Moyenne",50,100))</f>
        <v>0</v>
      </c>
    </row>
    <row r="200" spans="1:9" x14ac:dyDescent="0.25">
      <c r="A200" t="s">
        <v>281</v>
      </c>
      <c r="B200">
        <v>59800</v>
      </c>
      <c r="C200" t="s">
        <v>69</v>
      </c>
      <c r="D200" t="s">
        <v>11</v>
      </c>
      <c r="F200" t="str">
        <f>IF(Tableau2[[#This Row],[Actif]]="Non","N.A","")</f>
        <v/>
      </c>
      <c r="G200" t="str">
        <f>IF(Tableau2[[#This Row],[Actif]]="Non","N.A","")</f>
        <v/>
      </c>
      <c r="H200" t="str">
        <f>IF(Tableau2[[#This Row],[Actif]]="Non","N.A","")</f>
        <v/>
      </c>
      <c r="I200">
        <f>IF(Tableau2[[#This Row],[Actif]]="Non",0,100)-IF(Tableau2[[#This Row],[Correspondance]]="Bonne",0,IF(Tableau2[[#This Row],[Correspondance]]="Moyenne",50,100))</f>
        <v>0</v>
      </c>
    </row>
    <row r="201" spans="1:9" x14ac:dyDescent="0.25">
      <c r="A201" t="s">
        <v>282</v>
      </c>
      <c r="B201">
        <v>59910</v>
      </c>
      <c r="C201" t="s">
        <v>283</v>
      </c>
      <c r="D201" t="s">
        <v>11</v>
      </c>
      <c r="F201" t="str">
        <f>IF(Tableau2[[#This Row],[Actif]]="Non","N.A","")</f>
        <v/>
      </c>
      <c r="G201" t="str">
        <f>IF(Tableau2[[#This Row],[Actif]]="Non","N.A","")</f>
        <v/>
      </c>
      <c r="H201" t="str">
        <f>IF(Tableau2[[#This Row],[Actif]]="Non","N.A","")</f>
        <v/>
      </c>
      <c r="I201">
        <f>IF(Tableau2[[#This Row],[Actif]]="Non",0,100)-IF(Tableau2[[#This Row],[Correspondance]]="Bonne",0,IF(Tableau2[[#This Row],[Correspondance]]="Moyenne",50,100))</f>
        <v>0</v>
      </c>
    </row>
    <row r="202" spans="1:9" x14ac:dyDescent="0.25">
      <c r="A202" t="s">
        <v>284</v>
      </c>
      <c r="B202">
        <v>59800</v>
      </c>
      <c r="C202" t="s">
        <v>69</v>
      </c>
      <c r="D202" t="s">
        <v>11</v>
      </c>
      <c r="F202" t="str">
        <f>IF(Tableau2[[#This Row],[Actif]]="Non","N.A","")</f>
        <v/>
      </c>
      <c r="G202" t="str">
        <f>IF(Tableau2[[#This Row],[Actif]]="Non","N.A","")</f>
        <v/>
      </c>
      <c r="H202" t="str">
        <f>IF(Tableau2[[#This Row],[Actif]]="Non","N.A","")</f>
        <v/>
      </c>
      <c r="I202">
        <f>IF(Tableau2[[#This Row],[Actif]]="Non",0,100)-IF(Tableau2[[#This Row],[Correspondance]]="Bonne",0,IF(Tableau2[[#This Row],[Correspondance]]="Moyenne",50,100))</f>
        <v>0</v>
      </c>
    </row>
    <row r="203" spans="1:9" x14ac:dyDescent="0.25">
      <c r="A203" t="s">
        <v>285</v>
      </c>
      <c r="B203">
        <v>59500</v>
      </c>
      <c r="C203" t="s">
        <v>97</v>
      </c>
      <c r="D203" t="s">
        <v>11</v>
      </c>
      <c r="F203" t="str">
        <f>IF(Tableau2[[#This Row],[Actif]]="Non","N.A","")</f>
        <v/>
      </c>
      <c r="G203" t="str">
        <f>IF(Tableau2[[#This Row],[Actif]]="Non","N.A","")</f>
        <v/>
      </c>
      <c r="H203" t="str">
        <f>IF(Tableau2[[#This Row],[Actif]]="Non","N.A","")</f>
        <v/>
      </c>
      <c r="I203">
        <f>IF(Tableau2[[#This Row],[Actif]]="Non",0,100)-IF(Tableau2[[#This Row],[Correspondance]]="Bonne",0,IF(Tableau2[[#This Row],[Correspondance]]="Moyenne",50,100))</f>
        <v>0</v>
      </c>
    </row>
    <row r="204" spans="1:9" x14ac:dyDescent="0.25">
      <c r="A204" t="s">
        <v>286</v>
      </c>
      <c r="B204">
        <v>59800</v>
      </c>
      <c r="C204" t="s">
        <v>69</v>
      </c>
      <c r="D204" t="s">
        <v>11</v>
      </c>
      <c r="F204" t="str">
        <f>IF(Tableau2[[#This Row],[Actif]]="Non","N.A","")</f>
        <v/>
      </c>
      <c r="G204" t="str">
        <f>IF(Tableau2[[#This Row],[Actif]]="Non","N.A","")</f>
        <v/>
      </c>
      <c r="H204" t="str">
        <f>IF(Tableau2[[#This Row],[Actif]]="Non","N.A","")</f>
        <v/>
      </c>
      <c r="I204">
        <f>IF(Tableau2[[#This Row],[Actif]]="Non",0,100)-IF(Tableau2[[#This Row],[Correspondance]]="Bonne",0,IF(Tableau2[[#This Row],[Correspondance]]="Moyenne",50,100))</f>
        <v>0</v>
      </c>
    </row>
    <row r="205" spans="1:9" x14ac:dyDescent="0.25">
      <c r="A205" t="s">
        <v>287</v>
      </c>
      <c r="B205">
        <v>59700</v>
      </c>
      <c r="C205" t="s">
        <v>44</v>
      </c>
      <c r="D205" t="s">
        <v>11</v>
      </c>
      <c r="F205" t="str">
        <f>IF(Tableau2[[#This Row],[Actif]]="Non","N.A","")</f>
        <v/>
      </c>
      <c r="G205" t="str">
        <f>IF(Tableau2[[#This Row],[Actif]]="Non","N.A","")</f>
        <v/>
      </c>
      <c r="H205" t="str">
        <f>IF(Tableau2[[#This Row],[Actif]]="Non","N.A","")</f>
        <v/>
      </c>
      <c r="I205">
        <f>IF(Tableau2[[#This Row],[Actif]]="Non",0,100)-IF(Tableau2[[#This Row],[Correspondance]]="Bonne",0,IF(Tableau2[[#This Row],[Correspondance]]="Moyenne",50,100))</f>
        <v>0</v>
      </c>
    </row>
    <row r="206" spans="1:9" x14ac:dyDescent="0.25">
      <c r="A206" t="s">
        <v>288</v>
      </c>
      <c r="B206">
        <v>59491</v>
      </c>
      <c r="C206" t="s">
        <v>51</v>
      </c>
      <c r="D206" t="s">
        <v>11</v>
      </c>
      <c r="F206" t="str">
        <f>IF(Tableau2[[#This Row],[Actif]]="Non","N.A","")</f>
        <v/>
      </c>
      <c r="G206" t="str">
        <f>IF(Tableau2[[#This Row],[Actif]]="Non","N.A","")</f>
        <v/>
      </c>
      <c r="H206" t="str">
        <f>IF(Tableau2[[#This Row],[Actif]]="Non","N.A","")</f>
        <v/>
      </c>
      <c r="I206">
        <f>IF(Tableau2[[#This Row],[Actif]]="Non",0,100)-IF(Tableau2[[#This Row],[Correspondance]]="Bonne",0,IF(Tableau2[[#This Row],[Correspondance]]="Moyenne",50,100))</f>
        <v>0</v>
      </c>
    </row>
    <row r="207" spans="1:9" x14ac:dyDescent="0.25">
      <c r="A207" t="s">
        <v>289</v>
      </c>
      <c r="B207">
        <v>59650</v>
      </c>
      <c r="C207" t="s">
        <v>51</v>
      </c>
      <c r="D207" t="s">
        <v>8</v>
      </c>
      <c r="F207" t="str">
        <f>IF(Tableau2[[#This Row],[Actif]]="Non","N.A","")</f>
        <v/>
      </c>
      <c r="G207" t="str">
        <f>IF(Tableau2[[#This Row],[Actif]]="Non","N.A","")</f>
        <v/>
      </c>
      <c r="H207" t="str">
        <f>IF(Tableau2[[#This Row],[Actif]]="Non","N.A","")</f>
        <v/>
      </c>
      <c r="I207">
        <f>IF(Tableau2[[#This Row],[Actif]]="Non",0,100)-IF(Tableau2[[#This Row],[Correspondance]]="Bonne",0,IF(Tableau2[[#This Row],[Correspondance]]="Moyenne",50,100))</f>
        <v>0</v>
      </c>
    </row>
    <row r="208" spans="1:9" x14ac:dyDescent="0.25">
      <c r="A208" t="s">
        <v>290</v>
      </c>
      <c r="B208">
        <v>59650</v>
      </c>
      <c r="C208" t="s">
        <v>51</v>
      </c>
      <c r="D208" t="s">
        <v>11</v>
      </c>
      <c r="F208" t="str">
        <f>IF(Tableau2[[#This Row],[Actif]]="Non","N.A","")</f>
        <v/>
      </c>
      <c r="G208" t="str">
        <f>IF(Tableau2[[#This Row],[Actif]]="Non","N.A","")</f>
        <v/>
      </c>
      <c r="H208" t="str">
        <f>IF(Tableau2[[#This Row],[Actif]]="Non","N.A","")</f>
        <v/>
      </c>
      <c r="I208">
        <f>IF(Tableau2[[#This Row],[Actif]]="Non",0,100)-IF(Tableau2[[#This Row],[Correspondance]]="Bonne",0,IF(Tableau2[[#This Row],[Correspondance]]="Moyenne",50,100))</f>
        <v>0</v>
      </c>
    </row>
    <row r="209" spans="1:9" x14ac:dyDescent="0.25">
      <c r="A209" t="s">
        <v>291</v>
      </c>
      <c r="B209">
        <v>59160</v>
      </c>
      <c r="C209" t="s">
        <v>69</v>
      </c>
      <c r="D209" t="s">
        <v>11</v>
      </c>
      <c r="F209" t="str">
        <f>IF(Tableau2[[#This Row],[Actif]]="Non","N.A","")</f>
        <v/>
      </c>
      <c r="G209" t="str">
        <f>IF(Tableau2[[#This Row],[Actif]]="Non","N.A","")</f>
        <v/>
      </c>
      <c r="H209" t="str">
        <f>IF(Tableau2[[#This Row],[Actif]]="Non","N.A","")</f>
        <v/>
      </c>
      <c r="I209">
        <f>IF(Tableau2[[#This Row],[Actif]]="Non",0,100)-IF(Tableau2[[#This Row],[Correspondance]]="Bonne",0,IF(Tableau2[[#This Row],[Correspondance]]="Moyenne",50,100))</f>
        <v>0</v>
      </c>
    </row>
    <row r="210" spans="1:9" x14ac:dyDescent="0.25">
      <c r="A210" t="s">
        <v>292</v>
      </c>
      <c r="B210">
        <v>62000</v>
      </c>
      <c r="C210" t="s">
        <v>119</v>
      </c>
      <c r="D210" t="s">
        <v>8</v>
      </c>
      <c r="F210" t="str">
        <f>IF(Tableau2[[#This Row],[Actif]]="Non","N.A","")</f>
        <v/>
      </c>
      <c r="G210" t="str">
        <f>IF(Tableau2[[#This Row],[Actif]]="Non","N.A","")</f>
        <v/>
      </c>
      <c r="H210" t="str">
        <f>IF(Tableau2[[#This Row],[Actif]]="Non","N.A","")</f>
        <v/>
      </c>
      <c r="I210">
        <f>IF(Tableau2[[#This Row],[Actif]]="Non",0,100)-IF(Tableau2[[#This Row],[Correspondance]]="Bonne",0,IF(Tableau2[[#This Row],[Correspondance]]="Moyenne",50,100))</f>
        <v>0</v>
      </c>
    </row>
    <row r="211" spans="1:9" x14ac:dyDescent="0.25">
      <c r="A211" t="s">
        <v>293</v>
      </c>
      <c r="B211">
        <v>59650</v>
      </c>
      <c r="C211" t="s">
        <v>51</v>
      </c>
      <c r="D211" t="s">
        <v>11</v>
      </c>
      <c r="F211" t="str">
        <f>IF(Tableau2[[#This Row],[Actif]]="Non","N.A","")</f>
        <v/>
      </c>
      <c r="G211" t="str">
        <f>IF(Tableau2[[#This Row],[Actif]]="Non","N.A","")</f>
        <v/>
      </c>
      <c r="H211" t="str">
        <f>IF(Tableau2[[#This Row],[Actif]]="Non","N.A","")</f>
        <v/>
      </c>
      <c r="I211">
        <f>IF(Tableau2[[#This Row],[Actif]]="Non",0,100)-IF(Tableau2[[#This Row],[Correspondance]]="Bonne",0,IF(Tableau2[[#This Row],[Correspondance]]="Moyenne",50,100))</f>
        <v>0</v>
      </c>
    </row>
    <row r="212" spans="1:9" x14ac:dyDescent="0.25">
      <c r="A212" t="s">
        <v>294</v>
      </c>
      <c r="B212">
        <v>59870</v>
      </c>
      <c r="C212" t="s">
        <v>295</v>
      </c>
      <c r="D212" t="s">
        <v>11</v>
      </c>
      <c r="F212" t="str">
        <f>IF(Tableau2[[#This Row],[Actif]]="Non","N.A","")</f>
        <v/>
      </c>
      <c r="G212" t="str">
        <f>IF(Tableau2[[#This Row],[Actif]]="Non","N.A","")</f>
        <v/>
      </c>
      <c r="H212" t="str">
        <f>IF(Tableau2[[#This Row],[Actif]]="Non","N.A","")</f>
        <v/>
      </c>
      <c r="I212">
        <f>IF(Tableau2[[#This Row],[Actif]]="Non",0,100)-IF(Tableau2[[#This Row],[Correspondance]]="Bonne",0,IF(Tableau2[[#This Row],[Correspondance]]="Moyenne",50,100))</f>
        <v>0</v>
      </c>
    </row>
    <row r="213" spans="1:9" x14ac:dyDescent="0.25">
      <c r="A213" t="s">
        <v>296</v>
      </c>
      <c r="B213">
        <v>59110</v>
      </c>
      <c r="C213" t="s">
        <v>63</v>
      </c>
      <c r="D213" t="s">
        <v>8</v>
      </c>
      <c r="F213" t="str">
        <f>IF(Tableau2[[#This Row],[Actif]]="Non","N.A","")</f>
        <v/>
      </c>
      <c r="G213" t="str">
        <f>IF(Tableau2[[#This Row],[Actif]]="Non","N.A","")</f>
        <v/>
      </c>
      <c r="H213" t="str">
        <f>IF(Tableau2[[#This Row],[Actif]]="Non","N.A","")</f>
        <v/>
      </c>
      <c r="I213">
        <f>IF(Tableau2[[#This Row],[Actif]]="Non",0,100)-IF(Tableau2[[#This Row],[Correspondance]]="Bonne",0,IF(Tableau2[[#This Row],[Correspondance]]="Moyenne",50,100))</f>
        <v>0</v>
      </c>
    </row>
    <row r="214" spans="1:9" x14ac:dyDescent="0.25">
      <c r="A214" t="s">
        <v>297</v>
      </c>
      <c r="B214">
        <v>59800</v>
      </c>
      <c r="C214" t="s">
        <v>69</v>
      </c>
      <c r="D214" t="s">
        <v>11</v>
      </c>
      <c r="F214" t="str">
        <f>IF(Tableau2[[#This Row],[Actif]]="Non","N.A","")</f>
        <v/>
      </c>
      <c r="G214" t="str">
        <f>IF(Tableau2[[#This Row],[Actif]]="Non","N.A","")</f>
        <v/>
      </c>
      <c r="H214" t="str">
        <f>IF(Tableau2[[#This Row],[Actif]]="Non","N.A","")</f>
        <v/>
      </c>
      <c r="I214">
        <f>IF(Tableau2[[#This Row],[Actif]]="Non",0,100)-IF(Tableau2[[#This Row],[Correspondance]]="Bonne",0,IF(Tableau2[[#This Row],[Correspondance]]="Moyenne",50,100))</f>
        <v>0</v>
      </c>
    </row>
    <row r="215" spans="1:9" x14ac:dyDescent="0.25">
      <c r="A215" t="s">
        <v>298</v>
      </c>
      <c r="B215">
        <v>59400</v>
      </c>
      <c r="C215" t="s">
        <v>299</v>
      </c>
      <c r="D215" t="s">
        <v>8</v>
      </c>
      <c r="F215" t="str">
        <f>IF(Tableau2[[#This Row],[Actif]]="Non","N.A","")</f>
        <v/>
      </c>
      <c r="G215" t="str">
        <f>IF(Tableau2[[#This Row],[Actif]]="Non","N.A","")</f>
        <v/>
      </c>
      <c r="H215" t="str">
        <f>IF(Tableau2[[#This Row],[Actif]]="Non","N.A","")</f>
        <v/>
      </c>
      <c r="I215">
        <f>IF(Tableau2[[#This Row],[Actif]]="Non",0,100)-IF(Tableau2[[#This Row],[Correspondance]]="Bonne",0,IF(Tableau2[[#This Row],[Correspondance]]="Moyenne",50,100))</f>
        <v>0</v>
      </c>
    </row>
    <row r="216" spans="1:9" x14ac:dyDescent="0.25">
      <c r="A216" t="s">
        <v>300</v>
      </c>
      <c r="B216">
        <v>59120</v>
      </c>
      <c r="C216" t="s">
        <v>49</v>
      </c>
      <c r="D216" t="s">
        <v>11</v>
      </c>
      <c r="F216" t="str">
        <f>IF(Tableau2[[#This Row],[Actif]]="Non","N.A","")</f>
        <v/>
      </c>
      <c r="G216" t="str">
        <f>IF(Tableau2[[#This Row],[Actif]]="Non","N.A","")</f>
        <v/>
      </c>
      <c r="H216" t="str">
        <f>IF(Tableau2[[#This Row],[Actif]]="Non","N.A","")</f>
        <v/>
      </c>
      <c r="I216">
        <f>IF(Tableau2[[#This Row],[Actif]]="Non",0,100)-IF(Tableau2[[#This Row],[Correspondance]]="Bonne",0,IF(Tableau2[[#This Row],[Correspondance]]="Moyenne",50,100))</f>
        <v>0</v>
      </c>
    </row>
    <row r="217" spans="1:9" x14ac:dyDescent="0.25">
      <c r="A217" t="s">
        <v>301</v>
      </c>
      <c r="B217">
        <v>59130</v>
      </c>
      <c r="C217" t="s">
        <v>28</v>
      </c>
      <c r="D217" t="s">
        <v>11</v>
      </c>
      <c r="F217" t="str">
        <f>IF(Tableau2[[#This Row],[Actif]]="Non","N.A","")</f>
        <v/>
      </c>
      <c r="G217" t="str">
        <f>IF(Tableau2[[#This Row],[Actif]]="Non","N.A","")</f>
        <v/>
      </c>
      <c r="H217" t="str">
        <f>IF(Tableau2[[#This Row],[Actif]]="Non","N.A","")</f>
        <v/>
      </c>
      <c r="I217">
        <f>IF(Tableau2[[#This Row],[Actif]]="Non",0,100)-IF(Tableau2[[#This Row],[Correspondance]]="Bonne",0,IF(Tableau2[[#This Row],[Correspondance]]="Moyenne",50,100))</f>
        <v>0</v>
      </c>
    </row>
    <row r="218" spans="1:9" x14ac:dyDescent="0.25">
      <c r="A218" t="s">
        <v>302</v>
      </c>
      <c r="B218">
        <v>59700</v>
      </c>
      <c r="C218" t="s">
        <v>44</v>
      </c>
      <c r="D218" t="s">
        <v>11</v>
      </c>
      <c r="F218" t="str">
        <f>IF(Tableau2[[#This Row],[Actif]]="Non","N.A","")</f>
        <v/>
      </c>
      <c r="G218" t="str">
        <f>IF(Tableau2[[#This Row],[Actif]]="Non","N.A","")</f>
        <v/>
      </c>
      <c r="H218" t="str">
        <f>IF(Tableau2[[#This Row],[Actif]]="Non","N.A","")</f>
        <v/>
      </c>
      <c r="I218">
        <f>IF(Tableau2[[#This Row],[Actif]]="Non",0,100)-IF(Tableau2[[#This Row],[Correspondance]]="Bonne",0,IF(Tableau2[[#This Row],[Correspondance]]="Moyenne",50,100))</f>
        <v>0</v>
      </c>
    </row>
    <row r="219" spans="1:9" x14ac:dyDescent="0.25">
      <c r="A219" t="s">
        <v>303</v>
      </c>
      <c r="B219">
        <v>59260</v>
      </c>
      <c r="C219" t="s">
        <v>213</v>
      </c>
      <c r="D219" t="s">
        <v>11</v>
      </c>
      <c r="F219" t="str">
        <f>IF(Tableau2[[#This Row],[Actif]]="Non","N.A","")</f>
        <v/>
      </c>
      <c r="G219" t="str">
        <f>IF(Tableau2[[#This Row],[Actif]]="Non","N.A","")</f>
        <v/>
      </c>
      <c r="H219" t="str">
        <f>IF(Tableau2[[#This Row],[Actif]]="Non","N.A","")</f>
        <v/>
      </c>
      <c r="I219">
        <f>IF(Tableau2[[#This Row],[Actif]]="Non",0,100)-IF(Tableau2[[#This Row],[Correspondance]]="Bonne",0,IF(Tableau2[[#This Row],[Correspondance]]="Moyenne",50,100))</f>
        <v>0</v>
      </c>
    </row>
    <row r="220" spans="1:9" x14ac:dyDescent="0.25">
      <c r="A220" t="s">
        <v>304</v>
      </c>
      <c r="B220">
        <v>59223</v>
      </c>
      <c r="C220" t="s">
        <v>77</v>
      </c>
      <c r="D220" t="s">
        <v>11</v>
      </c>
      <c r="F220" t="str">
        <f>IF(Tableau2[[#This Row],[Actif]]="Non","N.A","")</f>
        <v/>
      </c>
      <c r="G220" t="str">
        <f>IF(Tableau2[[#This Row],[Actif]]="Non","N.A","")</f>
        <v/>
      </c>
      <c r="H220" t="str">
        <f>IF(Tableau2[[#This Row],[Actif]]="Non","N.A","")</f>
        <v/>
      </c>
      <c r="I220">
        <f>IF(Tableau2[[#This Row],[Actif]]="Non",0,100)-IF(Tableau2[[#This Row],[Correspondance]]="Bonne",0,IF(Tableau2[[#This Row],[Correspondance]]="Moyenne",50,100))</f>
        <v>0</v>
      </c>
    </row>
    <row r="221" spans="1:9" x14ac:dyDescent="0.25">
      <c r="A221" t="s">
        <v>305</v>
      </c>
      <c r="B221">
        <v>59100</v>
      </c>
      <c r="C221" t="s">
        <v>85</v>
      </c>
      <c r="D221" t="s">
        <v>8</v>
      </c>
      <c r="F221" t="str">
        <f>IF(Tableau2[[#This Row],[Actif]]="Non","N.A","")</f>
        <v/>
      </c>
      <c r="G221" t="str">
        <f>IF(Tableau2[[#This Row],[Actif]]="Non","N.A","")</f>
        <v/>
      </c>
      <c r="H221" t="str">
        <f>IF(Tableau2[[#This Row],[Actif]]="Non","N.A","")</f>
        <v/>
      </c>
      <c r="I221">
        <f>IF(Tableau2[[#This Row],[Actif]]="Non",0,100)-IF(Tableau2[[#This Row],[Correspondance]]="Bonne",0,IF(Tableau2[[#This Row],[Correspondance]]="Moyenne",50,100))</f>
        <v>0</v>
      </c>
    </row>
    <row r="222" spans="1:9" x14ac:dyDescent="0.25">
      <c r="A222" t="s">
        <v>306</v>
      </c>
      <c r="B222">
        <v>59370</v>
      </c>
      <c r="C222" t="s">
        <v>307</v>
      </c>
      <c r="D222" t="s">
        <v>8</v>
      </c>
      <c r="F222" t="str">
        <f>IF(Tableau2[[#This Row],[Actif]]="Non","N.A","")</f>
        <v/>
      </c>
      <c r="G222" t="str">
        <f>IF(Tableau2[[#This Row],[Actif]]="Non","N.A","")</f>
        <v/>
      </c>
      <c r="H222" t="str">
        <f>IF(Tableau2[[#This Row],[Actif]]="Non","N.A","")</f>
        <v/>
      </c>
      <c r="I222">
        <f>IF(Tableau2[[#This Row],[Actif]]="Non",0,100)-IF(Tableau2[[#This Row],[Correspondance]]="Bonne",0,IF(Tableau2[[#This Row],[Correspondance]]="Moyenne",50,100))</f>
        <v>0</v>
      </c>
    </row>
    <row r="223" spans="1:9" x14ac:dyDescent="0.25">
      <c r="A223" t="s">
        <v>308</v>
      </c>
      <c r="B223">
        <v>62100</v>
      </c>
      <c r="C223" t="s">
        <v>105</v>
      </c>
      <c r="D223" t="s">
        <v>8</v>
      </c>
      <c r="F223" t="str">
        <f>IF(Tableau2[[#This Row],[Actif]]="Non","N.A","")</f>
        <v/>
      </c>
      <c r="G223" t="str">
        <f>IF(Tableau2[[#This Row],[Actif]]="Non","N.A","")</f>
        <v/>
      </c>
      <c r="H223" t="str">
        <f>IF(Tableau2[[#This Row],[Actif]]="Non","N.A","")</f>
        <v/>
      </c>
      <c r="I223">
        <f>IF(Tableau2[[#This Row],[Actif]]="Non",0,100)-IF(Tableau2[[#This Row],[Correspondance]]="Bonne",0,IF(Tableau2[[#This Row],[Correspondance]]="Moyenne",50,100))</f>
        <v>0</v>
      </c>
    </row>
    <row r="224" spans="1:9" x14ac:dyDescent="0.25">
      <c r="A224" t="s">
        <v>309</v>
      </c>
      <c r="B224">
        <v>59800</v>
      </c>
      <c r="C224" t="s">
        <v>69</v>
      </c>
      <c r="D224" t="s">
        <v>11</v>
      </c>
      <c r="F224" t="str">
        <f>IF(Tableau2[[#This Row],[Actif]]="Non","N.A","")</f>
        <v/>
      </c>
      <c r="G224" t="str">
        <f>IF(Tableau2[[#This Row],[Actif]]="Non","N.A","")</f>
        <v/>
      </c>
      <c r="H224" t="str">
        <f>IF(Tableau2[[#This Row],[Actif]]="Non","N.A","")</f>
        <v/>
      </c>
      <c r="I224">
        <f>IF(Tableau2[[#This Row],[Actif]]="Non",0,100)-IF(Tableau2[[#This Row],[Correspondance]]="Bonne",0,IF(Tableau2[[#This Row],[Correspondance]]="Moyenne",50,100))</f>
        <v>0</v>
      </c>
    </row>
    <row r="225" spans="1:9" x14ac:dyDescent="0.25">
      <c r="A225" t="s">
        <v>311</v>
      </c>
      <c r="B225">
        <v>59000</v>
      </c>
      <c r="C225" t="s">
        <v>69</v>
      </c>
      <c r="D225" t="s">
        <v>11</v>
      </c>
      <c r="F225" t="str">
        <f>IF(Tableau2[[#This Row],[Actif]]="Non","N.A","")</f>
        <v/>
      </c>
      <c r="G225" t="str">
        <f>IF(Tableau2[[#This Row],[Actif]]="Non","N.A","")</f>
        <v/>
      </c>
      <c r="H225" t="str">
        <f>IF(Tableau2[[#This Row],[Actif]]="Non","N.A","")</f>
        <v/>
      </c>
      <c r="I225">
        <f>IF(Tableau2[[#This Row],[Actif]]="Non",0,100)-IF(Tableau2[[#This Row],[Correspondance]]="Bonne",0,IF(Tableau2[[#This Row],[Correspondance]]="Moyenne",50,100))</f>
        <v>0</v>
      </c>
    </row>
    <row r="226" spans="1:9" x14ac:dyDescent="0.25">
      <c r="A226" t="s">
        <v>312</v>
      </c>
      <c r="B226">
        <v>59700</v>
      </c>
      <c r="C226" t="s">
        <v>44</v>
      </c>
      <c r="D226" t="s">
        <v>8</v>
      </c>
      <c r="F226" t="str">
        <f>IF(Tableau2[[#This Row],[Actif]]="Non","N.A","")</f>
        <v/>
      </c>
      <c r="G226" t="str">
        <f>IF(Tableau2[[#This Row],[Actif]]="Non","N.A","")</f>
        <v/>
      </c>
      <c r="H226" t="str">
        <f>IF(Tableau2[[#This Row],[Actif]]="Non","N.A","")</f>
        <v/>
      </c>
      <c r="I226">
        <f>IF(Tableau2[[#This Row],[Actif]]="Non",0,100)-IF(Tableau2[[#This Row],[Correspondance]]="Bonne",0,IF(Tableau2[[#This Row],[Correspondance]]="Moyenne",50,100))</f>
        <v>0</v>
      </c>
    </row>
    <row r="227" spans="1:9" x14ac:dyDescent="0.25">
      <c r="A227" t="s">
        <v>313</v>
      </c>
      <c r="B227">
        <v>62830</v>
      </c>
      <c r="C227" t="s">
        <v>314</v>
      </c>
      <c r="D227" t="s">
        <v>11</v>
      </c>
      <c r="F227" t="str">
        <f>IF(Tableau2[[#This Row],[Actif]]="Non","N.A","")</f>
        <v/>
      </c>
      <c r="G227" t="str">
        <f>IF(Tableau2[[#This Row],[Actif]]="Non","N.A","")</f>
        <v/>
      </c>
      <c r="H227" t="str">
        <f>IF(Tableau2[[#This Row],[Actif]]="Non","N.A","")</f>
        <v/>
      </c>
      <c r="I227">
        <f>IF(Tableau2[[#This Row],[Actif]]="Non",0,100)-IF(Tableau2[[#This Row],[Correspondance]]="Bonne",0,IF(Tableau2[[#This Row],[Correspondance]]="Moyenne",50,100))</f>
        <v>0</v>
      </c>
    </row>
    <row r="228" spans="1:9" x14ac:dyDescent="0.25">
      <c r="A228" t="s">
        <v>315</v>
      </c>
      <c r="B228">
        <v>59110</v>
      </c>
      <c r="C228" t="s">
        <v>63</v>
      </c>
      <c r="D228" t="s">
        <v>11</v>
      </c>
      <c r="F228" t="str">
        <f>IF(Tableau2[[#This Row],[Actif]]="Non","N.A","")</f>
        <v/>
      </c>
      <c r="G228" t="str">
        <f>IF(Tableau2[[#This Row],[Actif]]="Non","N.A","")</f>
        <v/>
      </c>
      <c r="H228" t="str">
        <f>IF(Tableau2[[#This Row],[Actif]]="Non","N.A","")</f>
        <v/>
      </c>
      <c r="I228">
        <f>IF(Tableau2[[#This Row],[Actif]]="Non",0,100)-IF(Tableau2[[#This Row],[Correspondance]]="Bonne",0,IF(Tableau2[[#This Row],[Correspondance]]="Moyenne",50,100))</f>
        <v>0</v>
      </c>
    </row>
    <row r="229" spans="1:9" x14ac:dyDescent="0.25">
      <c r="A229" t="s">
        <v>316</v>
      </c>
      <c r="B229">
        <v>62140</v>
      </c>
      <c r="C229" t="s">
        <v>317</v>
      </c>
      <c r="D229" t="s">
        <v>11</v>
      </c>
      <c r="F229" t="str">
        <f>IF(Tableau2[[#This Row],[Actif]]="Non","N.A","")</f>
        <v/>
      </c>
      <c r="G229" t="str">
        <f>IF(Tableau2[[#This Row],[Actif]]="Non","N.A","")</f>
        <v/>
      </c>
      <c r="H229" t="str">
        <f>IF(Tableau2[[#This Row],[Actif]]="Non","N.A","")</f>
        <v/>
      </c>
      <c r="I229">
        <f>IF(Tableau2[[#This Row],[Actif]]="Non",0,100)-IF(Tableau2[[#This Row],[Correspondance]]="Bonne",0,IF(Tableau2[[#This Row],[Correspondance]]="Moyenne",50,100))</f>
        <v>0</v>
      </c>
    </row>
    <row r="230" spans="1:9" x14ac:dyDescent="0.25">
      <c r="A230" t="s">
        <v>318</v>
      </c>
      <c r="B230">
        <v>59800</v>
      </c>
      <c r="C230" t="s">
        <v>69</v>
      </c>
      <c r="D230" t="s">
        <v>11</v>
      </c>
      <c r="F230" t="str">
        <f>IF(Tableau2[[#This Row],[Actif]]="Non","N.A","")</f>
        <v/>
      </c>
      <c r="G230" t="str">
        <f>IF(Tableau2[[#This Row],[Actif]]="Non","N.A","")</f>
        <v/>
      </c>
      <c r="H230" t="str">
        <f>IF(Tableau2[[#This Row],[Actif]]="Non","N.A","")</f>
        <v/>
      </c>
      <c r="I230">
        <f>IF(Tableau2[[#This Row],[Actif]]="Non",0,100)-IF(Tableau2[[#This Row],[Correspondance]]="Bonne",0,IF(Tableau2[[#This Row],[Correspondance]]="Moyenne",50,100))</f>
        <v>0</v>
      </c>
    </row>
    <row r="231" spans="1:9" x14ac:dyDescent="0.25">
      <c r="A231" t="s">
        <v>319</v>
      </c>
      <c r="B231">
        <v>59610</v>
      </c>
      <c r="C231" t="s">
        <v>320</v>
      </c>
      <c r="D231" t="s">
        <v>11</v>
      </c>
      <c r="F231" t="str">
        <f>IF(Tableau2[[#This Row],[Actif]]="Non","N.A","")</f>
        <v/>
      </c>
      <c r="G231" t="str">
        <f>IF(Tableau2[[#This Row],[Actif]]="Non","N.A","")</f>
        <v/>
      </c>
      <c r="H231" t="str">
        <f>IF(Tableau2[[#This Row],[Actif]]="Non","N.A","")</f>
        <v/>
      </c>
      <c r="I231">
        <f>IF(Tableau2[[#This Row],[Actif]]="Non",0,100)-IF(Tableau2[[#This Row],[Correspondance]]="Bonne",0,IF(Tableau2[[#This Row],[Correspondance]]="Moyenne",50,100))</f>
        <v>0</v>
      </c>
    </row>
    <row r="232" spans="1:9" x14ac:dyDescent="0.25">
      <c r="A232" t="s">
        <v>321</v>
      </c>
      <c r="B232">
        <v>59710</v>
      </c>
      <c r="C232" t="s">
        <v>220</v>
      </c>
      <c r="D232" t="s">
        <v>11</v>
      </c>
      <c r="F232" t="str">
        <f>IF(Tableau2[[#This Row],[Actif]]="Non","N.A","")</f>
        <v/>
      </c>
      <c r="G232" t="str">
        <f>IF(Tableau2[[#This Row],[Actif]]="Non","N.A","")</f>
        <v/>
      </c>
      <c r="H232" t="str">
        <f>IF(Tableau2[[#This Row],[Actif]]="Non","N.A","")</f>
        <v/>
      </c>
      <c r="I232">
        <f>IF(Tableau2[[#This Row],[Actif]]="Non",0,100)-IF(Tableau2[[#This Row],[Correspondance]]="Bonne",0,IF(Tableau2[[#This Row],[Correspondance]]="Moyenne",50,100))</f>
        <v>0</v>
      </c>
    </row>
    <row r="233" spans="1:9" x14ac:dyDescent="0.25">
      <c r="A233" t="s">
        <v>322</v>
      </c>
      <c r="B233">
        <v>59800</v>
      </c>
      <c r="C233" t="s">
        <v>69</v>
      </c>
      <c r="D233" t="s">
        <v>11</v>
      </c>
      <c r="F233" t="str">
        <f>IF(Tableau2[[#This Row],[Actif]]="Non","N.A","")</f>
        <v/>
      </c>
      <c r="G233" t="str">
        <f>IF(Tableau2[[#This Row],[Actif]]="Non","N.A","")</f>
        <v/>
      </c>
      <c r="H233" t="str">
        <f>IF(Tableau2[[#This Row],[Actif]]="Non","N.A","")</f>
        <v/>
      </c>
      <c r="I233">
        <f>IF(Tableau2[[#This Row],[Actif]]="Non",0,100)-IF(Tableau2[[#This Row],[Correspondance]]="Bonne",0,IF(Tableau2[[#This Row],[Correspondance]]="Moyenne",50,100))</f>
        <v>0</v>
      </c>
    </row>
    <row r="234" spans="1:9" x14ac:dyDescent="0.25">
      <c r="A234" t="s">
        <v>323</v>
      </c>
      <c r="B234">
        <v>59133</v>
      </c>
      <c r="C234" t="s">
        <v>324</v>
      </c>
      <c r="D234" t="s">
        <v>11</v>
      </c>
      <c r="F234" t="str">
        <f>IF(Tableau2[[#This Row],[Actif]]="Non","N.A","")</f>
        <v/>
      </c>
      <c r="G234" t="str">
        <f>IF(Tableau2[[#This Row],[Actif]]="Non","N.A","")</f>
        <v/>
      </c>
      <c r="H234" t="str">
        <f>IF(Tableau2[[#This Row],[Actif]]="Non","N.A","")</f>
        <v/>
      </c>
      <c r="I234">
        <f>IF(Tableau2[[#This Row],[Actif]]="Non",0,100)-IF(Tableau2[[#This Row],[Correspondance]]="Bonne",0,IF(Tableau2[[#This Row],[Correspondance]]="Moyenne",50,100))</f>
        <v>0</v>
      </c>
    </row>
    <row r="235" spans="1:9" x14ac:dyDescent="0.25">
      <c r="A235" t="s">
        <v>325</v>
      </c>
      <c r="B235">
        <v>59800</v>
      </c>
      <c r="C235" t="s">
        <v>69</v>
      </c>
      <c r="D235" t="s">
        <v>8</v>
      </c>
      <c r="F235" t="str">
        <f>IF(Tableau2[[#This Row],[Actif]]="Non","N.A","")</f>
        <v/>
      </c>
      <c r="G235" t="str">
        <f>IF(Tableau2[[#This Row],[Actif]]="Non","N.A","")</f>
        <v/>
      </c>
      <c r="H235" t="str">
        <f>IF(Tableau2[[#This Row],[Actif]]="Non","N.A","")</f>
        <v/>
      </c>
      <c r="I235">
        <f>IF(Tableau2[[#This Row],[Actif]]="Non",0,100)-IF(Tableau2[[#This Row],[Correspondance]]="Bonne",0,IF(Tableau2[[#This Row],[Correspondance]]="Moyenne",50,100))</f>
        <v>0</v>
      </c>
    </row>
    <row r="236" spans="1:9" x14ac:dyDescent="0.25">
      <c r="A236" t="s">
        <v>326</v>
      </c>
      <c r="B236">
        <v>59710</v>
      </c>
      <c r="C236" t="s">
        <v>327</v>
      </c>
      <c r="D236" t="s">
        <v>11</v>
      </c>
      <c r="F236" t="str">
        <f>IF(Tableau2[[#This Row],[Actif]]="Non","N.A","")</f>
        <v/>
      </c>
      <c r="G236" t="str">
        <f>IF(Tableau2[[#This Row],[Actif]]="Non","N.A","")</f>
        <v/>
      </c>
      <c r="H236" t="str">
        <f>IF(Tableau2[[#This Row],[Actif]]="Non","N.A","")</f>
        <v/>
      </c>
      <c r="I236">
        <f>IF(Tableau2[[#This Row],[Actif]]="Non",0,100)-IF(Tableau2[[#This Row],[Correspondance]]="Bonne",0,IF(Tableau2[[#This Row],[Correspondance]]="Moyenne",50,100))</f>
        <v>0</v>
      </c>
    </row>
    <row r="237" spans="1:9" x14ac:dyDescent="0.25">
      <c r="A237" t="s">
        <v>328</v>
      </c>
      <c r="B237">
        <v>59700</v>
      </c>
      <c r="C237" t="s">
        <v>44</v>
      </c>
      <c r="D237" t="s">
        <v>11</v>
      </c>
      <c r="F237" t="str">
        <f>IF(Tableau2[[#This Row],[Actif]]="Non","N.A","")</f>
        <v/>
      </c>
      <c r="G237" t="str">
        <f>IF(Tableau2[[#This Row],[Actif]]="Non","N.A","")</f>
        <v/>
      </c>
      <c r="H237" t="str">
        <f>IF(Tableau2[[#This Row],[Actif]]="Non","N.A","")</f>
        <v/>
      </c>
      <c r="I237">
        <f>IF(Tableau2[[#This Row],[Actif]]="Non",0,100)-IF(Tableau2[[#This Row],[Correspondance]]="Bonne",0,IF(Tableau2[[#This Row],[Correspondance]]="Moyenne",50,100))</f>
        <v>0</v>
      </c>
    </row>
    <row r="238" spans="1:9" x14ac:dyDescent="0.25">
      <c r="A238" t="s">
        <v>329</v>
      </c>
      <c r="B238">
        <v>59000</v>
      </c>
      <c r="C238" t="s">
        <v>69</v>
      </c>
      <c r="D238" t="s">
        <v>8</v>
      </c>
      <c r="F238" t="str">
        <f>IF(Tableau2[[#This Row],[Actif]]="Non","N.A","")</f>
        <v/>
      </c>
      <c r="G238" t="str">
        <f>IF(Tableau2[[#This Row],[Actif]]="Non","N.A","")</f>
        <v/>
      </c>
      <c r="H238" t="str">
        <f>IF(Tableau2[[#This Row],[Actif]]="Non","N.A","")</f>
        <v/>
      </c>
      <c r="I238">
        <f>IF(Tableau2[[#This Row],[Actif]]="Non",0,100)-IF(Tableau2[[#This Row],[Correspondance]]="Bonne",0,IF(Tableau2[[#This Row],[Correspondance]]="Moyenne",50,100))</f>
        <v>0</v>
      </c>
    </row>
    <row r="239" spans="1:9" x14ac:dyDescent="0.25">
      <c r="A239" t="s">
        <v>330</v>
      </c>
      <c r="B239">
        <v>59200</v>
      </c>
      <c r="C239" t="s">
        <v>14</v>
      </c>
      <c r="D239" t="s">
        <v>11</v>
      </c>
      <c r="F239" t="str">
        <f>IF(Tableau2[[#This Row],[Actif]]="Non","N.A","")</f>
        <v/>
      </c>
      <c r="G239" t="str">
        <f>IF(Tableau2[[#This Row],[Actif]]="Non","N.A","")</f>
        <v/>
      </c>
      <c r="H239" t="str">
        <f>IF(Tableau2[[#This Row],[Actif]]="Non","N.A","")</f>
        <v/>
      </c>
      <c r="I239">
        <f>IF(Tableau2[[#This Row],[Actif]]="Non",0,100)-IF(Tableau2[[#This Row],[Correspondance]]="Bonne",0,IF(Tableau2[[#This Row],[Correspondance]]="Moyenne",50,100))</f>
        <v>0</v>
      </c>
    </row>
    <row r="240" spans="1:9" x14ac:dyDescent="0.25">
      <c r="A240" t="s">
        <v>331</v>
      </c>
      <c r="B240">
        <v>59800</v>
      </c>
      <c r="C240" t="s">
        <v>69</v>
      </c>
      <c r="D240" t="s">
        <v>11</v>
      </c>
      <c r="F240" t="str">
        <f>IF(Tableau2[[#This Row],[Actif]]="Non","N.A","")</f>
        <v/>
      </c>
      <c r="G240" t="str">
        <f>IF(Tableau2[[#This Row],[Actif]]="Non","N.A","")</f>
        <v/>
      </c>
      <c r="H240" t="str">
        <f>IF(Tableau2[[#This Row],[Actif]]="Non","N.A","")</f>
        <v/>
      </c>
      <c r="I240">
        <f>IF(Tableau2[[#This Row],[Actif]]="Non",0,100)-IF(Tableau2[[#This Row],[Correspondance]]="Bonne",0,IF(Tableau2[[#This Row],[Correspondance]]="Moyenne",50,100))</f>
        <v>0</v>
      </c>
    </row>
    <row r="241" spans="1:9" x14ac:dyDescent="0.25">
      <c r="A241" t="s">
        <v>332</v>
      </c>
      <c r="B241">
        <v>59113</v>
      </c>
      <c r="C241" t="s">
        <v>134</v>
      </c>
      <c r="D241" t="s">
        <v>11</v>
      </c>
      <c r="F241" t="str">
        <f>IF(Tableau2[[#This Row],[Actif]]="Non","N.A","")</f>
        <v/>
      </c>
      <c r="G241" t="str">
        <f>IF(Tableau2[[#This Row],[Actif]]="Non","N.A","")</f>
        <v/>
      </c>
      <c r="H241" t="str">
        <f>IF(Tableau2[[#This Row],[Actif]]="Non","N.A","")</f>
        <v/>
      </c>
      <c r="I241">
        <f>IF(Tableau2[[#This Row],[Actif]]="Non",0,100)-IF(Tableau2[[#This Row],[Correspondance]]="Bonne",0,IF(Tableau2[[#This Row],[Correspondance]]="Moyenne",50,100))</f>
        <v>0</v>
      </c>
    </row>
    <row r="242" spans="1:9" x14ac:dyDescent="0.25">
      <c r="A242" t="s">
        <v>333</v>
      </c>
      <c r="B242">
        <v>59650</v>
      </c>
      <c r="C242" t="s">
        <v>51</v>
      </c>
      <c r="D242" t="s">
        <v>11</v>
      </c>
      <c r="F242" t="str">
        <f>IF(Tableau2[[#This Row],[Actif]]="Non","N.A","")</f>
        <v/>
      </c>
      <c r="G242" t="str">
        <f>IF(Tableau2[[#This Row],[Actif]]="Non","N.A","")</f>
        <v/>
      </c>
      <c r="H242" t="str">
        <f>IF(Tableau2[[#This Row],[Actif]]="Non","N.A","")</f>
        <v/>
      </c>
      <c r="I242">
        <f>IF(Tableau2[[#This Row],[Actif]]="Non",0,100)-IF(Tableau2[[#This Row],[Correspondance]]="Bonne",0,IF(Tableau2[[#This Row],[Correspondance]]="Moyenne",50,100))</f>
        <v>0</v>
      </c>
    </row>
    <row r="243" spans="1:9" x14ac:dyDescent="0.25">
      <c r="A243" t="s">
        <v>334</v>
      </c>
      <c r="B243">
        <v>59800</v>
      </c>
      <c r="C243" t="s">
        <v>69</v>
      </c>
      <c r="D243" t="s">
        <v>8</v>
      </c>
      <c r="F243" t="str">
        <f>IF(Tableau2[[#This Row],[Actif]]="Non","N.A","")</f>
        <v/>
      </c>
      <c r="G243" t="str">
        <f>IF(Tableau2[[#This Row],[Actif]]="Non","N.A","")</f>
        <v/>
      </c>
      <c r="H243" t="str">
        <f>IF(Tableau2[[#This Row],[Actif]]="Non","N.A","")</f>
        <v/>
      </c>
      <c r="I243">
        <f>IF(Tableau2[[#This Row],[Actif]]="Non",0,100)-IF(Tableau2[[#This Row],[Correspondance]]="Bonne",0,IF(Tableau2[[#This Row],[Correspondance]]="Moyenne",50,100))</f>
        <v>0</v>
      </c>
    </row>
    <row r="244" spans="1:9" x14ac:dyDescent="0.25">
      <c r="A244" t="s">
        <v>335</v>
      </c>
      <c r="B244">
        <v>59110</v>
      </c>
      <c r="C244" t="s">
        <v>63</v>
      </c>
      <c r="D244" t="s">
        <v>8</v>
      </c>
      <c r="F244" t="str">
        <f>IF(Tableau2[[#This Row],[Actif]]="Non","N.A","")</f>
        <v/>
      </c>
      <c r="G244" t="str">
        <f>IF(Tableau2[[#This Row],[Actif]]="Non","N.A","")</f>
        <v/>
      </c>
      <c r="H244" t="str">
        <f>IF(Tableau2[[#This Row],[Actif]]="Non","N.A","")</f>
        <v/>
      </c>
      <c r="I244">
        <f>IF(Tableau2[[#This Row],[Actif]]="Non",0,100)-IF(Tableau2[[#This Row],[Correspondance]]="Bonne",0,IF(Tableau2[[#This Row],[Correspondance]]="Moyenne",50,100))</f>
        <v>0</v>
      </c>
    </row>
    <row r="245" spans="1:9" x14ac:dyDescent="0.25">
      <c r="A245" t="s">
        <v>336</v>
      </c>
      <c r="B245">
        <v>59700</v>
      </c>
      <c r="C245" t="s">
        <v>44</v>
      </c>
      <c r="D245" t="s">
        <v>11</v>
      </c>
      <c r="F245" t="str">
        <f>IF(Tableau2[[#This Row],[Actif]]="Non","N.A","")</f>
        <v/>
      </c>
      <c r="G245" t="str">
        <f>IF(Tableau2[[#This Row],[Actif]]="Non","N.A","")</f>
        <v/>
      </c>
      <c r="H245" t="str">
        <f>IF(Tableau2[[#This Row],[Actif]]="Non","N.A","")</f>
        <v/>
      </c>
      <c r="I245">
        <f>IF(Tableau2[[#This Row],[Actif]]="Non",0,100)-IF(Tableau2[[#This Row],[Correspondance]]="Bonne",0,IF(Tableau2[[#This Row],[Correspondance]]="Moyenne",50,100))</f>
        <v>0</v>
      </c>
    </row>
    <row r="246" spans="1:9" x14ac:dyDescent="0.25">
      <c r="A246" t="s">
        <v>337</v>
      </c>
      <c r="B246">
        <v>59230</v>
      </c>
      <c r="C246" t="s">
        <v>338</v>
      </c>
      <c r="D246" t="s">
        <v>11</v>
      </c>
      <c r="F246" t="str">
        <f>IF(Tableau2[[#This Row],[Actif]]="Non","N.A","")</f>
        <v/>
      </c>
      <c r="G246" t="str">
        <f>IF(Tableau2[[#This Row],[Actif]]="Non","N.A","")</f>
        <v/>
      </c>
      <c r="H246" t="str">
        <f>IF(Tableau2[[#This Row],[Actif]]="Non","N.A","")</f>
        <v/>
      </c>
      <c r="I246">
        <f>IF(Tableau2[[#This Row],[Actif]]="Non",0,100)-IF(Tableau2[[#This Row],[Correspondance]]="Bonne",0,IF(Tableau2[[#This Row],[Correspondance]]="Moyenne",50,100))</f>
        <v>0</v>
      </c>
    </row>
  </sheetData>
  <conditionalFormatting sqref="I2:I2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E6:E246">
      <formula1>$L$10:$L$11</formula1>
    </dataValidation>
    <dataValidation type="list" allowBlank="1" showInputMessage="1" showErrorMessage="1" sqref="F6:F246">
      <formula1>$N$10:$N$13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baseColWidth="10" defaultColWidth="9.140625" defaultRowHeight="15" x14ac:dyDescent="0.25"/>
  <cols>
    <col min="1" max="1" width="25.5703125" customWidth="1"/>
  </cols>
  <sheetData>
    <row r="1" spans="1:1" x14ac:dyDescent="0.25">
      <c r="A1" t="s">
        <v>347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d b 8 p V r F N 2 X + l A A A A 9 g A A A B I A H A B D b 2 5 m a W c v U G F j a 2 F n Z S 5 4 b W w g o h g A K K A U A A A A A A A A A A A A A A A A A A A A A A A A A A A A h Y 9 N C s I w G E S v U r J v / g S R 8 j V d C K 4 s i I K 4 D W l s g 2 0 q S W p 7 N x c e y S t Y 0 a o 7 l / P m L W b u 1 x t k Q 1 N H F + 2 8 a W 2 K G K Y o 0 l a 1 h b F l i r p w j B c o E 7 C R 6 i R L H Y 2 y 9 c n g i x R V I Z w T Q v q + x / 0 M t 6 4 k n F J G D v l 6 p y r d S P S R z X 8 5 N t Y H a Z V G A v a v M Y J j x h i e U 4 4 p k A l C b u x X 4 O P e Z / s D Y d n V o X N a H F 2 8 2 g K Z I p D 3 B / E A U E s D B B Q A A g A I A H W / K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1 v y l W K I p H u A 4 A A A A R A A A A E w A c A E Z v c m 1 1 b G F z L 1 N l Y 3 R p b 2 4 x L m 0 g o h g A K K A U A A A A A A A A A A A A A A A A A A A A A A A A A A A A K 0 5 N L s n M z 1 M I h t C G 1 g B Q S w E C L Q A U A A I A C A B 1 v y l W s U 3 Z f 6 U A A A D 2 A A A A E g A A A A A A A A A A A A A A A A A A A A A A Q 2 9 u Z m l n L 1 B h Y 2 t h Z 2 U u e G 1 s U E s B A i 0 A F A A C A A g A d b 8 p V g / K 6 a u k A A A A 6 Q A A A B M A A A A A A A A A A A A A A A A A 8 Q A A A F t D b 2 5 0 Z W 5 0 X 1 R 5 c G V z X S 5 4 b W x Q S w E C L Q A U A A I A C A B 1 v y l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0 Z o w h 2 E m h 0 O m H j j l R R f d 9 g A A A A A C A A A A A A A Q Z g A A A A E A A C A A A A D 1 Y 3 2 H w R / W A B P s w t E Y b L K j G 1 h r / E w s t / i C o 8 Y A w J n 3 z g A A A A A O g A A A A A I A A C A A A A B Q 1 S I a 1 Y 9 Q E + L W P M q C c 2 s M 5 h F B + 8 G L X I N e / Z H H Z S j C z F A A A A C i q z d X d C 8 H p a w n g R O e k y 1 N t I s d G p x G R M n b J 0 L / G 2 B d p h 5 M n Q 3 M S 0 7 B A E D / I 8 e H 4 r w P k + E 2 I 9 j o g d g K n v 2 Z r h d e p r k W Q / Y p O I V 6 7 U r k b h 5 i 2 0 A A A A A A H W X 2 D W H x a 1 v T F 8 A p u Y Y I i D N I D q 2 P p 7 o A e b 4 X E F 7 3 U T 3 g f T u y N q O s 2 A 5 E S B Z 4 L 5 w G F I V S H x J F M d 2 d q S k 5 H j W 2 < / D a t a M a s h u p > 
</file>

<file path=customXml/itemProps1.xml><?xml version="1.0" encoding="utf-8"?>
<ds:datastoreItem xmlns:ds="http://schemas.openxmlformats.org/officeDocument/2006/customXml" ds:itemID="{B5FD3A5A-A356-4441-8E44-B01C54A846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2023-01-10T12:11:34Z</dcterms:modified>
</cp:coreProperties>
</file>