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59011-14-06\Exercices\90 - Fil Rouge\2. Conception\"/>
    </mc:Choice>
  </mc:AlternateContent>
  <bookViews>
    <workbookView xWindow="0" yWindow="0" windowWidth="28800" windowHeight="12300" activeTab="2"/>
  </bookViews>
  <sheets>
    <sheet name="Produits" sheetId="1" r:id="rId1"/>
    <sheet name="Divers" sheetId="2" r:id="rId2"/>
    <sheet name="Divers 2" sheetId="4" r:id="rId3"/>
    <sheet name="Relation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E8" i="3" l="1"/>
  <c r="E9" i="3"/>
  <c r="E10" i="3"/>
  <c r="E3" i="3"/>
  <c r="E4" i="3"/>
  <c r="H3" i="1"/>
  <c r="D14" i="2"/>
  <c r="D15" i="2"/>
  <c r="D16" i="2"/>
  <c r="D17" i="2"/>
  <c r="D18" i="2"/>
  <c r="D19" i="2"/>
  <c r="D20" i="2"/>
  <c r="D21" i="2"/>
  <c r="D22" i="2"/>
  <c r="D23" i="2"/>
  <c r="D24" i="2"/>
  <c r="D25" i="2"/>
  <c r="C9" i="2"/>
  <c r="C10" i="2"/>
  <c r="H4" i="1"/>
  <c r="H5" i="1"/>
  <c r="C4" i="2"/>
  <c r="C5" i="2"/>
  <c r="C3" i="2"/>
  <c r="E3" i="1"/>
  <c r="E4" i="1"/>
  <c r="E5" i="1"/>
</calcChain>
</file>

<file path=xl/sharedStrings.xml><?xml version="1.0" encoding="utf-8"?>
<sst xmlns="http://schemas.openxmlformats.org/spreadsheetml/2006/main" count="79" uniqueCount="66">
  <si>
    <t>libelleProduit</t>
  </si>
  <si>
    <t>descProduit</t>
  </si>
  <si>
    <t>refProduit</t>
  </si>
  <si>
    <t>prixHorsTaxe</t>
  </si>
  <si>
    <t>photo</t>
  </si>
  <si>
    <t>stock</t>
  </si>
  <si>
    <t>idProduit</t>
  </si>
  <si>
    <t>GIT01</t>
  </si>
  <si>
    <t>Guitare qui sonne</t>
  </si>
  <si>
    <t>PIA07</t>
  </si>
  <si>
    <t>Clavier midi</t>
  </si>
  <si>
    <t>Produits</t>
  </si>
  <si>
    <t>SQL</t>
  </si>
  <si>
    <t>nomFournisseur</t>
  </si>
  <si>
    <t>idFournisseur</t>
  </si>
  <si>
    <t>Fournisseur 1</t>
  </si>
  <si>
    <t>Fournisseur 2</t>
  </si>
  <si>
    <t>Fournisseur 3</t>
  </si>
  <si>
    <t>Fournisseurs</t>
  </si>
  <si>
    <t>TVAs</t>
  </si>
  <si>
    <t>tauxTVA</t>
  </si>
  <si>
    <t>idTVA</t>
  </si>
  <si>
    <t>Rubriques</t>
  </si>
  <si>
    <t>libelleRubrique</t>
  </si>
  <si>
    <t>idRubriqueParente</t>
  </si>
  <si>
    <t>idRubrique</t>
  </si>
  <si>
    <t>Cordes</t>
  </si>
  <si>
    <t>Cordes Pincées</t>
  </si>
  <si>
    <t>Cordes Frottées</t>
  </si>
  <si>
    <t>Cordes Frappées</t>
  </si>
  <si>
    <t>Vents</t>
  </si>
  <si>
    <t>Bois</t>
  </si>
  <si>
    <t>Cuivres</t>
  </si>
  <si>
    <t>Percussions</t>
  </si>
  <si>
    <t>Cymbale qui tinte</t>
  </si>
  <si>
    <t>Cymbale de marque quelconque</t>
  </si>
  <si>
    <t>CYM05</t>
  </si>
  <si>
    <t>Membranophones</t>
  </si>
  <si>
    <t>Guitare Lespol Couleur Rouge</t>
  </si>
  <si>
    <t>Guitares</t>
  </si>
  <si>
    <t>Idiophones</t>
  </si>
  <si>
    <t>Violons</t>
  </si>
  <si>
    <t>NULL</t>
  </si>
  <si>
    <t>ApplicationsTVA</t>
  </si>
  <si>
    <t>dateTVA</t>
  </si>
  <si>
    <t>idApplicationTVA</t>
  </si>
  <si>
    <t>Approvisions</t>
  </si>
  <si>
    <t>refFournisseur</t>
  </si>
  <si>
    <t>idApprovision</t>
  </si>
  <si>
    <t>GITLESRED05</t>
  </si>
  <si>
    <t>CYMMAR01</t>
  </si>
  <si>
    <t>PIASYNELE65</t>
  </si>
  <si>
    <t>Reglements</t>
  </si>
  <si>
    <t>idReglement</t>
  </si>
  <si>
    <t>typePaiement</t>
  </si>
  <si>
    <t>Carte Bleue</t>
  </si>
  <si>
    <t>Virement</t>
  </si>
  <si>
    <t>Chèque</t>
  </si>
  <si>
    <t>Monnaie</t>
  </si>
  <si>
    <t>PayPal</t>
  </si>
  <si>
    <t>Crypto</t>
  </si>
  <si>
    <t>libelleCategClient</t>
  </si>
  <si>
    <t>infoReglement</t>
  </si>
  <si>
    <t>coefCategClient</t>
  </si>
  <si>
    <t>idCategorieClient</t>
  </si>
  <si>
    <t>CategoriesClients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</si>
</sst>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ont="1" applyBorder="1"/>
    <xf numFmtId="0" fontId="2" fillId="0" borderId="1" xfId="0" applyFont="1" applyBorder="1"/>
    <xf numFmtId="164" fontId="0" fillId="0" borderId="1" xfId="0" applyNumberForma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164" fontId="0" fillId="0" borderId="11" xfId="0" applyNumberFormat="1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5" xfId="2" applyBorder="1" applyAlignment="1">
      <alignment horizontal="center"/>
    </xf>
    <xf numFmtId="0" fontId="1" fillId="4" borderId="3" xfId="3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0" xfId="0" applyAlignment="1">
      <alignment horizontal="center"/>
    </xf>
    <xf numFmtId="0" fontId="1" fillId="5" borderId="0" xfId="4" applyAlignment="1">
      <alignment horizontal="center"/>
    </xf>
  </cellXfs>
  <cellStyles count="5">
    <cellStyle name="Accent1" xfId="1" builtinId="29"/>
    <cellStyle name="Accent2" xfId="2" builtinId="33"/>
    <cellStyle name="Accent3" xfId="3" builtinId="37"/>
    <cellStyle name="Accent4" xfId="4" builtinId="41"/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Produits" displayName="Produits" ref="A2:H5" totalsRowShown="0" headerRowDxfId="36" headerRowBorderDxfId="35" tableBorderDxfId="34" totalsRowBorderDxfId="33">
  <autoFilter ref="A2:H5"/>
  <tableColumns count="8">
    <tableColumn id="1" name="libelleProduit" dataDxfId="32"/>
    <tableColumn id="2" name="descProduit" dataDxfId="31"/>
    <tableColumn id="3" name="refProduit" dataDxfId="30"/>
    <tableColumn id="4" name="prixHorsTaxe" dataDxfId="29"/>
    <tableColumn id="5" name="photo" dataDxfId="28">
      <calculatedColumnFormula>"./IMG/Produits/"&amp;Produits[[#This Row],[refProduit]]&amp;".png"</calculatedColumnFormula>
    </tableColumn>
    <tableColumn id="6" name="stock" dataDxfId="27"/>
    <tableColumn id="7" name="idProduit" dataDxfId="26"/>
    <tableColumn id="8" name="SQL" dataDxfId="25">
      <calculatedColumnFormula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ournisseurs" displayName="Fournisseurs" ref="A2:C5" totalsRowShown="0" headerRowDxfId="24" headerRowBorderDxfId="23" tableBorderDxfId="22" totalsRowBorderDxfId="21">
  <autoFilter ref="A2:C5"/>
  <tableColumns count="3">
    <tableColumn id="1" name="nomFournisseur" dataDxfId="20"/>
    <tableColumn id="2" name="idFournisseur" dataDxfId="19"/>
    <tableColumn id="3" name="SQL" dataDxfId="18">
      <calculatedColumnFormula>"INSERT INTO "&amp;$A$1&amp;" ("&amp;$A$2&amp;") VALUES ("""&amp;A3&amp;""");"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VAs" displayName="TVAs" ref="A8:C10" totalsRowShown="0" headerRowDxfId="17" headerRowBorderDxfId="16" tableBorderDxfId="15" totalsRowBorderDxfId="14">
  <autoFilter ref="A8:C10"/>
  <tableColumns count="3">
    <tableColumn id="1" name="tauxTVA" dataDxfId="13"/>
    <tableColumn id="2" name="idTVA" dataDxfId="12"/>
    <tableColumn id="3" name="SQL" dataDxfId="11">
      <calculatedColumnFormula>"INSERT INTO "&amp;$A$7&amp;" ("""&amp;TVAs[[#Headers],[tauxTVA]]&amp;""") VALUES ("&amp;TVAs[[#This Row],[tauxTVA]]&amp;");"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Rubriques" displayName="Rubriques" ref="A13:D25" totalsRowShown="0" headerRowDxfId="10" headerRowBorderDxfId="9" tableBorderDxfId="8" totalsRowBorderDxfId="7">
  <autoFilter ref="A13:D25"/>
  <tableColumns count="4">
    <tableColumn id="1" name="libelleRubrique" dataDxfId="6"/>
    <tableColumn id="2" name="idRubriqueParente" dataDxfId="5"/>
    <tableColumn id="3" name="idRubrique" dataDxfId="4"/>
    <tableColumn id="4" name="SQL" dataDxfId="3">
      <calculatedColumnFormula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3" name="Tableau3" displayName="Tableau3" ref="A28:C34" totalsRowShown="0">
  <autoFilter ref="A28:C34"/>
  <tableColumns count="3">
    <tableColumn id="1" name="typePaiement"/>
    <tableColumn id="2" name="idReglement"/>
    <tableColumn id="3" name="SQL" dataDxfId="0">
      <calculatedColumnFormula>"INSERT INTO "&amp;$A$27&amp;" ("&amp;Tableau3[[#Headers],[typePaiement]]&amp;") VALUES ("""&amp;Tableau3[[#This Row],[typePaiement]]&amp;""");"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ApplicationsTVA" displayName="ApplicationsTVA" ref="A2:E4" totalsRowShown="0">
  <autoFilter ref="A2:E4"/>
  <tableColumns count="5">
    <tableColumn id="1" name="idProduit"/>
    <tableColumn id="2" name="idTVA"/>
    <tableColumn id="3" name="dateTVA"/>
    <tableColumn id="4" name="idApplicationTVA"/>
    <tableColumn id="5" name="SQL" dataDxfId="2">
      <calculatedColumnFormula>"INSERT INTO "&amp;$A$1&amp;" ("&amp;ApplicationsTVA[[#Headers],[idProduit]]&amp;", "&amp;ApplicationsTVA[[#Headers],[idTVA]]&amp;", "&amp;ApplicationsTVA[[#Headers],[dateTVA]]&amp;") VALUES ("&amp;ApplicationsTVA[[#This Row],[idProduit]]&amp;", "&amp;ApplicationsTVA[[#This Row],[idTVA]]&amp;", "&amp;TEXT(ApplicationsTVA[[#This Row],[dateTVA]],"aaaa-mm-jj")&amp;");"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Approvisions" displayName="Approvisions" ref="A7:E10" totalsRowShown="0">
  <autoFilter ref="A7:E10"/>
  <tableColumns count="5">
    <tableColumn id="1" name="idProduit"/>
    <tableColumn id="2" name="idFournisseur"/>
    <tableColumn id="3" name="refFournisseur"/>
    <tableColumn id="4" name="idApprovision"/>
    <tableColumn id="5" name="SQL" dataDxfId="1">
      <calculatedColumnFormula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22.42578125" customWidth="1"/>
    <col min="2" max="2" width="30.42578125" bestFit="1" customWidth="1"/>
    <col min="3" max="3" width="12.42578125" bestFit="1" customWidth="1"/>
    <col min="4" max="4" width="14.85546875" bestFit="1" customWidth="1"/>
    <col min="5" max="5" width="26" bestFit="1" customWidth="1"/>
    <col min="6" max="6" width="7.85546875" bestFit="1" customWidth="1"/>
    <col min="7" max="7" width="11.42578125" customWidth="1"/>
    <col min="8" max="8" width="193.85546875" style="20" bestFit="1" customWidth="1"/>
  </cols>
  <sheetData>
    <row r="1" spans="1:8" x14ac:dyDescent="0.25">
      <c r="A1" s="22" t="s">
        <v>11</v>
      </c>
      <c r="B1" s="23"/>
      <c r="C1" s="23"/>
      <c r="D1" s="23"/>
      <c r="E1" s="23"/>
      <c r="F1" s="23"/>
      <c r="G1" s="23"/>
      <c r="H1" s="24"/>
    </row>
    <row r="2" spans="1:8" x14ac:dyDescent="0.25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7" t="s">
        <v>12</v>
      </c>
    </row>
    <row r="3" spans="1:8" x14ac:dyDescent="0.25">
      <c r="A3" s="13" t="s">
        <v>8</v>
      </c>
      <c r="B3" s="2" t="s">
        <v>38</v>
      </c>
      <c r="C3" s="11" t="s">
        <v>7</v>
      </c>
      <c r="D3" s="12">
        <v>500</v>
      </c>
      <c r="E3" s="2" t="str">
        <f>"./IMG/Produits/"&amp;Produits[[#This Row],[refProduit]]&amp;".png"</f>
        <v>./IMG/Produits/GIT01.png</v>
      </c>
      <c r="F3" s="2">
        <v>10</v>
      </c>
      <c r="G3" s="2">
        <v>1</v>
      </c>
      <c r="H3" s="18" t="str">
        <f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f>
        <v>INSERT INTO Produits ("libelleProduit", "descProduit", "refProduit", "prixHorsTaxe","photo", "stock") VALUES ("Guitare qui sonne", "Guitare Lespol Couleur Rouge","GIT01",500,"./IMG/Produits/GIT01.png",10);</v>
      </c>
    </row>
    <row r="4" spans="1:8" x14ac:dyDescent="0.25">
      <c r="A4" s="5" t="s">
        <v>34</v>
      </c>
      <c r="B4" s="2" t="s">
        <v>35</v>
      </c>
      <c r="C4" s="2" t="s">
        <v>36</v>
      </c>
      <c r="D4" s="12">
        <v>200</v>
      </c>
      <c r="E4" s="2" t="str">
        <f>"./IMG/Produits/"&amp;Produits[[#This Row],[refProduit]]&amp;".png"</f>
        <v>./IMG/Produits/CYM05.png</v>
      </c>
      <c r="F4" s="2">
        <v>30</v>
      </c>
      <c r="G4" s="2">
        <v>2</v>
      </c>
      <c r="H4" s="18" t="str">
        <f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f>
        <v>INSERT INTO Produits ("libelleProduit", "descProduit", "refProduit", "prixHorsTaxe","photo", "stock") VALUES ("Cymbale qui tinte", "Cymbale de marque quelconque","CYM05",200,"./IMG/Produits/CYM05.png",30);</v>
      </c>
    </row>
    <row r="5" spans="1:8" ht="15.75" thickBot="1" x14ac:dyDescent="0.3">
      <c r="A5" s="14" t="s">
        <v>10</v>
      </c>
      <c r="B5" s="8"/>
      <c r="C5" s="15" t="s">
        <v>9</v>
      </c>
      <c r="D5" s="16">
        <v>150</v>
      </c>
      <c r="E5" s="8" t="str">
        <f>"./IMG/Produits/"&amp;Produits[[#This Row],[refProduit]]&amp;".png"</f>
        <v>./IMG/Produits/PIA07.png</v>
      </c>
      <c r="F5" s="8">
        <v>5</v>
      </c>
      <c r="G5" s="8">
        <v>3</v>
      </c>
      <c r="H5" s="19" t="str">
        <f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f>
        <v>INSERT INTO Produits ("libelleProduit", "descProduit", "refProduit", "prixHorsTaxe","photo", "stock") VALUES ("Clavier midi", "","PIA07",150,"./IMG/Produits/PIA07.png",5);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0" sqref="C30"/>
    </sheetView>
  </sheetViews>
  <sheetFormatPr baseColWidth="10" defaultRowHeight="15" x14ac:dyDescent="0.25"/>
  <cols>
    <col min="1" max="1" width="17.5703125" customWidth="1"/>
    <col min="2" max="2" width="20" customWidth="1"/>
    <col min="3" max="3" width="64.5703125" bestFit="1" customWidth="1"/>
    <col min="4" max="4" width="99.42578125" bestFit="1" customWidth="1"/>
  </cols>
  <sheetData>
    <row r="1" spans="1:4" x14ac:dyDescent="0.25">
      <c r="A1" s="22" t="s">
        <v>18</v>
      </c>
      <c r="B1" s="23"/>
      <c r="C1" s="24"/>
    </row>
    <row r="2" spans="1:4" x14ac:dyDescent="0.25">
      <c r="A2" s="3" t="s">
        <v>13</v>
      </c>
      <c r="B2" s="1" t="s">
        <v>14</v>
      </c>
      <c r="C2" s="4" t="s">
        <v>12</v>
      </c>
    </row>
    <row r="3" spans="1:4" x14ac:dyDescent="0.25">
      <c r="A3" s="5" t="s">
        <v>15</v>
      </c>
      <c r="B3" s="2">
        <v>1</v>
      </c>
      <c r="C3" s="6" t="str">
        <f>"INSERT INTO "&amp;$A$1&amp;" ("&amp;$A$2&amp;") VALUES ("""&amp;A3&amp;""");"</f>
        <v>INSERT INTO Fournisseurs (nomFournisseur) VALUES ("Fournisseur 1");</v>
      </c>
    </row>
    <row r="4" spans="1:4" x14ac:dyDescent="0.25">
      <c r="A4" s="5" t="s">
        <v>16</v>
      </c>
      <c r="B4" s="2">
        <v>2</v>
      </c>
      <c r="C4" s="6" t="str">
        <f t="shared" ref="C4:C5" si="0">"INSERT INTO "&amp;$A$1&amp;" ("&amp;$A$2&amp;") VALUES ("""&amp;A4&amp;""");"</f>
        <v>INSERT INTO Fournisseurs (nomFournisseur) VALUES ("Fournisseur 2");</v>
      </c>
    </row>
    <row r="5" spans="1:4" ht="15.75" thickBot="1" x14ac:dyDescent="0.3">
      <c r="A5" s="7" t="s">
        <v>17</v>
      </c>
      <c r="B5" s="8">
        <v>3</v>
      </c>
      <c r="C5" s="9" t="str">
        <f t="shared" si="0"/>
        <v>INSERT INTO Fournisseurs (nomFournisseur) VALUES ("Fournisseur 3");</v>
      </c>
    </row>
    <row r="6" spans="1:4" ht="15.75" thickBot="1" x14ac:dyDescent="0.3"/>
    <row r="7" spans="1:4" x14ac:dyDescent="0.25">
      <c r="A7" s="25" t="s">
        <v>19</v>
      </c>
      <c r="B7" s="26"/>
      <c r="C7" s="27"/>
    </row>
    <row r="8" spans="1:4" x14ac:dyDescent="0.25">
      <c r="A8" s="3" t="s">
        <v>20</v>
      </c>
      <c r="B8" s="1" t="s">
        <v>21</v>
      </c>
      <c r="C8" s="4" t="s">
        <v>12</v>
      </c>
    </row>
    <row r="9" spans="1:4" x14ac:dyDescent="0.25">
      <c r="A9" s="5">
        <v>10</v>
      </c>
      <c r="B9" s="2">
        <v>1</v>
      </c>
      <c r="C9" s="6" t="str">
        <f>"INSERT INTO "&amp;$A$7&amp;" ("""&amp;TVAs[[#Headers],[tauxTVA]]&amp;""") VALUES ("&amp;TVAs[[#This Row],[tauxTVA]]&amp;");"</f>
        <v>INSERT INTO TVAs ("tauxTVA") VALUES (10);</v>
      </c>
    </row>
    <row r="10" spans="1:4" ht="15.75" thickBot="1" x14ac:dyDescent="0.3">
      <c r="A10" s="7">
        <v>20</v>
      </c>
      <c r="B10" s="8">
        <v>2</v>
      </c>
      <c r="C10" s="9" t="str">
        <f>"INSERT INTO "&amp;$A$7&amp;" ("""&amp;TVAs[[#Headers],[tauxTVA]]&amp;""") VALUES ("&amp;TVAs[[#This Row],[tauxTVA]]&amp;");"</f>
        <v>INSERT INTO TVAs ("tauxTVA") VALUES (20);</v>
      </c>
    </row>
    <row r="11" spans="1:4" ht="15.75" thickBot="1" x14ac:dyDescent="0.3"/>
    <row r="12" spans="1:4" x14ac:dyDescent="0.25">
      <c r="A12" s="28" t="s">
        <v>22</v>
      </c>
      <c r="B12" s="29"/>
      <c r="C12" s="29"/>
      <c r="D12" s="30"/>
    </row>
    <row r="13" spans="1:4" x14ac:dyDescent="0.25">
      <c r="A13" s="3" t="s">
        <v>23</v>
      </c>
      <c r="B13" s="1" t="s">
        <v>24</v>
      </c>
      <c r="C13" s="1" t="s">
        <v>25</v>
      </c>
      <c r="D13" s="4" t="s">
        <v>12</v>
      </c>
    </row>
    <row r="14" spans="1:4" x14ac:dyDescent="0.25">
      <c r="A14" s="5" t="s">
        <v>26</v>
      </c>
      <c r="B14" s="2" t="s">
        <v>42</v>
      </c>
      <c r="C14" s="2">
        <v>1</v>
      </c>
      <c r="D14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(1,"Cordes", NULL);</v>
      </c>
    </row>
    <row r="15" spans="1:4" x14ac:dyDescent="0.25">
      <c r="A15" s="5" t="s">
        <v>27</v>
      </c>
      <c r="B15" s="2">
        <v>1</v>
      </c>
      <c r="C15" s="2">
        <v>2</v>
      </c>
      <c r="D15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(2,"Cordes Pincées", 1);</v>
      </c>
    </row>
    <row r="16" spans="1:4" x14ac:dyDescent="0.25">
      <c r="A16" s="5" t="s">
        <v>28</v>
      </c>
      <c r="B16" s="2">
        <v>1</v>
      </c>
      <c r="C16" s="2">
        <v>3</v>
      </c>
      <c r="D16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(3,"Cordes Frottées", 1);</v>
      </c>
    </row>
    <row r="17" spans="1:4" x14ac:dyDescent="0.25">
      <c r="A17" s="5" t="s">
        <v>29</v>
      </c>
      <c r="B17" s="2">
        <v>1</v>
      </c>
      <c r="C17" s="2">
        <v>4</v>
      </c>
      <c r="D17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(4,"Cordes Frappées", 1);</v>
      </c>
    </row>
    <row r="18" spans="1:4" x14ac:dyDescent="0.25">
      <c r="A18" s="5" t="s">
        <v>30</v>
      </c>
      <c r="B18" s="2" t="s">
        <v>42</v>
      </c>
      <c r="C18" s="2">
        <v>5</v>
      </c>
      <c r="D18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(5,"Vents", NULL);</v>
      </c>
    </row>
    <row r="19" spans="1:4" x14ac:dyDescent="0.25">
      <c r="A19" s="5" t="s">
        <v>31</v>
      </c>
      <c r="B19" s="2">
        <v>5</v>
      </c>
      <c r="C19" s="2">
        <v>6</v>
      </c>
      <c r="D19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(6,"Bois", 5);</v>
      </c>
    </row>
    <row r="20" spans="1:4" x14ac:dyDescent="0.25">
      <c r="A20" s="5" t="s">
        <v>32</v>
      </c>
      <c r="B20" s="2">
        <v>5</v>
      </c>
      <c r="C20" s="2">
        <v>7</v>
      </c>
      <c r="D20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(7,"Cuivres", 5);</v>
      </c>
    </row>
    <row r="21" spans="1:4" x14ac:dyDescent="0.25">
      <c r="A21" s="5" t="s">
        <v>33</v>
      </c>
      <c r="B21" s="2" t="s">
        <v>42</v>
      </c>
      <c r="C21" s="2">
        <v>8</v>
      </c>
      <c r="D21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(8,"Percussions", NULL);</v>
      </c>
    </row>
    <row r="22" spans="1:4" x14ac:dyDescent="0.25">
      <c r="A22" s="10" t="s">
        <v>37</v>
      </c>
      <c r="B22" s="2">
        <v>8</v>
      </c>
      <c r="C22" s="2">
        <v>9</v>
      </c>
      <c r="D22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(9,"Membranophones", 8);</v>
      </c>
    </row>
    <row r="23" spans="1:4" x14ac:dyDescent="0.25">
      <c r="A23" s="10" t="s">
        <v>40</v>
      </c>
      <c r="B23" s="2">
        <v>8</v>
      </c>
      <c r="C23" s="2">
        <v>10</v>
      </c>
      <c r="D23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(10,"Idiophones", 8);</v>
      </c>
    </row>
    <row r="24" spans="1:4" x14ac:dyDescent="0.25">
      <c r="A24" s="5" t="s">
        <v>39</v>
      </c>
      <c r="B24" s="2">
        <v>2</v>
      </c>
      <c r="C24" s="2">
        <v>11</v>
      </c>
      <c r="D24" s="6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(11,"Guitares", 2);</v>
      </c>
    </row>
    <row r="25" spans="1:4" ht="15.75" thickBot="1" x14ac:dyDescent="0.3">
      <c r="A25" s="7" t="s">
        <v>41</v>
      </c>
      <c r="B25" s="8">
        <v>3</v>
      </c>
      <c r="C25" s="8">
        <v>12</v>
      </c>
      <c r="D25" s="9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(12,"Violons", 3);</v>
      </c>
    </row>
    <row r="27" spans="1:4" x14ac:dyDescent="0.25">
      <c r="A27" s="34" t="s">
        <v>52</v>
      </c>
      <c r="B27" s="34"/>
      <c r="C27" s="34"/>
    </row>
    <row r="28" spans="1:4" x14ac:dyDescent="0.25">
      <c r="A28" t="s">
        <v>54</v>
      </c>
      <c r="B28" t="s">
        <v>53</v>
      </c>
      <c r="C28" t="s">
        <v>12</v>
      </c>
    </row>
    <row r="29" spans="1:4" x14ac:dyDescent="0.25">
      <c r="A29" t="s">
        <v>55</v>
      </c>
      <c r="B29">
        <v>1</v>
      </c>
      <c r="C29" t="str">
        <f>"INSERT INTO "&amp;$A$27&amp;" ("&amp;Tableau3[[#Headers],[typePaiement]]&amp;") VALUES ("""&amp;Tableau3[[#This Row],[typePaiement]]&amp;""");"</f>
        <v>INSERT INTO Reglements (typePaiement) VALUES ("Carte Bleue");</v>
      </c>
    </row>
    <row r="30" spans="1:4" x14ac:dyDescent="0.25">
      <c r="A30" t="s">
        <v>56</v>
      </c>
      <c r="B30">
        <v>2</v>
      </c>
      <c r="C30" t="str">
        <f>"INSERT INTO "&amp;$A$27&amp;" ("&amp;Tableau3[[#Headers],[typePaiement]]&amp;") VALUES ("""&amp;Tableau3[[#This Row],[typePaiement]]&amp;""");"</f>
        <v>INSERT INTO Reglements (typePaiement) VALUES ("Virement");</v>
      </c>
    </row>
    <row r="31" spans="1:4" x14ac:dyDescent="0.25">
      <c r="A31" t="s">
        <v>57</v>
      </c>
      <c r="B31">
        <v>3</v>
      </c>
      <c r="C31" t="str">
        <f>"INSERT INTO "&amp;$A$27&amp;" ("&amp;Tableau3[[#Headers],[typePaiement]]&amp;") VALUES ("""&amp;Tableau3[[#This Row],[typePaiement]]&amp;""");"</f>
        <v>INSERT INTO Reglements (typePaiement) VALUES ("Chèque");</v>
      </c>
    </row>
    <row r="32" spans="1:4" x14ac:dyDescent="0.25">
      <c r="A32" t="s">
        <v>58</v>
      </c>
      <c r="B32">
        <v>4</v>
      </c>
      <c r="C32" t="str">
        <f>"INSERT INTO "&amp;$A$27&amp;" ("&amp;Tableau3[[#Headers],[typePaiement]]&amp;") VALUES ("""&amp;Tableau3[[#This Row],[typePaiement]]&amp;""");"</f>
        <v>INSERT INTO Reglements (typePaiement) VALUES ("Monnaie");</v>
      </c>
    </row>
    <row r="33" spans="1:3" x14ac:dyDescent="0.25">
      <c r="A33" t="s">
        <v>59</v>
      </c>
      <c r="B33">
        <v>5</v>
      </c>
      <c r="C33" t="str">
        <f>"INSERT INTO "&amp;$A$27&amp;" ("&amp;Tableau3[[#Headers],[typePaiement]]&amp;") VALUES ("""&amp;Tableau3[[#This Row],[typePaiement]]&amp;""");"</f>
        <v>INSERT INTO Reglements (typePaiement) VALUES ("PayPal");</v>
      </c>
    </row>
    <row r="34" spans="1:3" x14ac:dyDescent="0.25">
      <c r="A34" t="s">
        <v>60</v>
      </c>
      <c r="B34">
        <v>6</v>
      </c>
      <c r="C34" t="str">
        <f>"INSERT INTO "&amp;$A$27&amp;" ("&amp;Tableau3[[#Headers],[typePaiement]]&amp;") VALUES ("""&amp;Tableau3[[#This Row],[typePaiement]]&amp;""");"</f>
        <v>INSERT INTO Reglements (typePaiement) VALUES ("Crypto");</v>
      </c>
    </row>
  </sheetData>
  <mergeCells count="4">
    <mergeCell ref="A1:C1"/>
    <mergeCell ref="A7:C7"/>
    <mergeCell ref="A12:D12"/>
    <mergeCell ref="A27:C27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baseColWidth="10" defaultRowHeight="15" x14ac:dyDescent="0.25"/>
  <cols>
    <col min="1" max="1" width="17.140625" bestFit="1" customWidth="1"/>
    <col min="2" max="2" width="14.28515625" bestFit="1" customWidth="1"/>
    <col min="3" max="3" width="15.140625" bestFit="1" customWidth="1"/>
    <col min="4" max="4" width="16.7109375" bestFit="1" customWidth="1"/>
  </cols>
  <sheetData>
    <row r="1" spans="1:5" x14ac:dyDescent="0.25">
      <c r="A1" s="33" t="s">
        <v>65</v>
      </c>
      <c r="B1" s="33"/>
      <c r="C1" s="33"/>
      <c r="D1" s="33"/>
      <c r="E1" s="33"/>
    </row>
    <row r="2" spans="1:5" x14ac:dyDescent="0.25">
      <c r="A2" t="s">
        <v>61</v>
      </c>
      <c r="B2" t="s">
        <v>62</v>
      </c>
      <c r="C2" t="s">
        <v>63</v>
      </c>
      <c r="D2" t="s">
        <v>64</v>
      </c>
      <c r="E2" t="s">
        <v>12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baseColWidth="10" defaultRowHeight="15" x14ac:dyDescent="0.25"/>
  <cols>
    <col min="2" max="2" width="15.28515625" customWidth="1"/>
    <col min="3" max="3" width="16.140625" customWidth="1"/>
    <col min="4" max="4" width="18.5703125" customWidth="1"/>
    <col min="5" max="5" width="90" bestFit="1" customWidth="1"/>
  </cols>
  <sheetData>
    <row r="1" spans="1:5" x14ac:dyDescent="0.25">
      <c r="A1" s="31" t="s">
        <v>43</v>
      </c>
      <c r="B1" s="31"/>
      <c r="C1" s="31"/>
      <c r="D1" s="31"/>
      <c r="E1" s="31"/>
    </row>
    <row r="2" spans="1:5" x14ac:dyDescent="0.25">
      <c r="A2" t="s">
        <v>6</v>
      </c>
      <c r="B2" t="s">
        <v>21</v>
      </c>
      <c r="C2" t="s">
        <v>44</v>
      </c>
      <c r="D2" t="s">
        <v>45</v>
      </c>
      <c r="E2" t="s">
        <v>12</v>
      </c>
    </row>
    <row r="3" spans="1:5" x14ac:dyDescent="0.25">
      <c r="A3">
        <v>1</v>
      </c>
      <c r="B3">
        <v>1</v>
      </c>
      <c r="C3" s="21">
        <v>42278</v>
      </c>
      <c r="D3">
        <v>1</v>
      </c>
      <c r="E3" t="str">
        <f>"INSERT INTO "&amp;$A$1&amp;" ("&amp;ApplicationsTVA[[#Headers],[idProduit]]&amp;", "&amp;ApplicationsTVA[[#Headers],[idTVA]]&amp;", "&amp;ApplicationsTVA[[#Headers],[dateTVA]]&amp;") VALUES ("&amp;ApplicationsTVA[[#This Row],[idProduit]]&amp;", "&amp;ApplicationsTVA[[#This Row],[idTVA]]&amp;", "&amp;TEXT(ApplicationsTVA[[#This Row],[dateTVA]],"aaaa-mm-jj")&amp;");"</f>
        <v>INSERT INTO ApplicationsTVA (idProduit, idTVA, dateTVA) VALUES (1, 1, 2015-10-01);</v>
      </c>
    </row>
    <row r="4" spans="1:5" x14ac:dyDescent="0.25">
      <c r="A4">
        <v>3</v>
      </c>
      <c r="B4">
        <v>2</v>
      </c>
      <c r="C4" s="21">
        <v>42278</v>
      </c>
      <c r="D4">
        <v>2</v>
      </c>
      <c r="E4" t="str">
        <f>"INSERT INTO "&amp;$A$1&amp;" ("&amp;ApplicationsTVA[[#Headers],[idProduit]]&amp;", "&amp;ApplicationsTVA[[#Headers],[idTVA]]&amp;", "&amp;ApplicationsTVA[[#Headers],[dateTVA]]&amp;") VALUES ("&amp;ApplicationsTVA[[#This Row],[idProduit]]&amp;", "&amp;ApplicationsTVA[[#This Row],[idTVA]]&amp;", "&amp;TEXT(ApplicationsTVA[[#This Row],[dateTVA]],"aaaa-mm-jj")&amp;");"</f>
        <v>INSERT INTO ApplicationsTVA (idProduit, idTVA, dateTVA) VALUES (3, 2, 2015-10-01);</v>
      </c>
    </row>
    <row r="6" spans="1:5" x14ac:dyDescent="0.25">
      <c r="A6" s="32" t="s">
        <v>46</v>
      </c>
      <c r="B6" s="32"/>
      <c r="C6" s="32"/>
      <c r="D6" s="32"/>
      <c r="E6" s="32"/>
    </row>
    <row r="7" spans="1:5" x14ac:dyDescent="0.25">
      <c r="A7" t="s">
        <v>6</v>
      </c>
      <c r="B7" t="s">
        <v>14</v>
      </c>
      <c r="C7" t="s">
        <v>47</v>
      </c>
      <c r="D7" t="s">
        <v>48</v>
      </c>
      <c r="E7" t="s">
        <v>12</v>
      </c>
    </row>
    <row r="8" spans="1:5" x14ac:dyDescent="0.25">
      <c r="A8">
        <v>1</v>
      </c>
      <c r="B8">
        <v>3</v>
      </c>
      <c r="C8" t="s">
        <v>49</v>
      </c>
      <c r="D8">
        <v>1</v>
      </c>
      <c r="E8" t="str">
        <f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f>
        <v>INSERT INTO Approvisions (idProduit, idFournisseur, refFournisseur) VALUES (1, 3, "GITLESRED05");</v>
      </c>
    </row>
    <row r="9" spans="1:5" x14ac:dyDescent="0.25">
      <c r="A9">
        <v>2</v>
      </c>
      <c r="B9">
        <v>1</v>
      </c>
      <c r="C9" t="s">
        <v>50</v>
      </c>
      <c r="D9">
        <v>2</v>
      </c>
      <c r="E9" t="str">
        <f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f>
        <v>INSERT INTO Approvisions (idProduit, idFournisseur, refFournisseur) VALUES (2, 1, "CYMMAR01");</v>
      </c>
    </row>
    <row r="10" spans="1:5" x14ac:dyDescent="0.25">
      <c r="A10">
        <v>3</v>
      </c>
      <c r="B10">
        <v>2</v>
      </c>
      <c r="C10" t="s">
        <v>51</v>
      </c>
      <c r="D10">
        <v>3</v>
      </c>
      <c r="E10" t="str">
        <f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f>
        <v>INSERT INTO Approvisions (idProduit, idFournisseur, refFournisseur) VALUES (3, 2, "PIASYNELE65");</v>
      </c>
    </row>
  </sheetData>
  <mergeCells count="2">
    <mergeCell ref="A1:E1"/>
    <mergeCell ref="A6:E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Produits</vt:lpstr>
      <vt:lpstr>Divers</vt:lpstr>
      <vt:lpstr>Divers 2</vt:lpstr>
      <vt:lpstr>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59011-14-06</cp:lastModifiedBy>
  <dcterms:created xsi:type="dcterms:W3CDTF">2015-06-05T18:19:34Z</dcterms:created>
  <dcterms:modified xsi:type="dcterms:W3CDTF">2022-11-29T14:55:25Z</dcterms:modified>
</cp:coreProperties>
</file>