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\AFPA_CDA\Exercices\90 - Fil Rouge\2. Conception\"/>
    </mc:Choice>
  </mc:AlternateContent>
  <xr:revisionPtr revIDLastSave="0" documentId="13_ncr:1_{6E7E728E-0FDB-47CB-A781-5221328D790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duits" sheetId="1" r:id="rId1"/>
    <sheet name="Divers" sheetId="2" r:id="rId2"/>
    <sheet name="Relatio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E9" i="3"/>
  <c r="E10" i="3"/>
  <c r="E3" i="3"/>
  <c r="E4" i="3"/>
  <c r="H3" i="1"/>
  <c r="D14" i="2"/>
  <c r="D15" i="2"/>
  <c r="D16" i="2"/>
  <c r="D17" i="2"/>
  <c r="D18" i="2"/>
  <c r="D19" i="2"/>
  <c r="D20" i="2"/>
  <c r="D21" i="2"/>
  <c r="D22" i="2"/>
  <c r="D23" i="2"/>
  <c r="D24" i="2"/>
  <c r="D25" i="2"/>
  <c r="C9" i="2"/>
  <c r="C10" i="2"/>
  <c r="H4" i="1"/>
  <c r="H5" i="1"/>
  <c r="C4" i="2"/>
  <c r="C5" i="2"/>
  <c r="C3" i="2"/>
  <c r="E3" i="1"/>
  <c r="E4" i="1"/>
  <c r="E5" i="1"/>
</calcChain>
</file>

<file path=xl/sharedStrings.xml><?xml version="1.0" encoding="utf-8"?>
<sst xmlns="http://schemas.openxmlformats.org/spreadsheetml/2006/main" count="63" uniqueCount="52">
  <si>
    <t>libelleProduit</t>
  </si>
  <si>
    <t>descProduit</t>
  </si>
  <si>
    <t>refProduit</t>
  </si>
  <si>
    <t>prixHorsTaxe</t>
  </si>
  <si>
    <t>photo</t>
  </si>
  <si>
    <t>stock</t>
  </si>
  <si>
    <t>idProduit</t>
  </si>
  <si>
    <t>GIT01</t>
  </si>
  <si>
    <t>Guitare qui sonne</t>
  </si>
  <si>
    <t>PIA07</t>
  </si>
  <si>
    <t>Clavier midi</t>
  </si>
  <si>
    <t>Produits</t>
  </si>
  <si>
    <t>SQL</t>
  </si>
  <si>
    <t>nomFournisseur</t>
  </si>
  <si>
    <t>idFournisseur</t>
  </si>
  <si>
    <t>Fournisseur 1</t>
  </si>
  <si>
    <t>Fournisseur 2</t>
  </si>
  <si>
    <t>Fournisseur 3</t>
  </si>
  <si>
    <t>Fournisseurs</t>
  </si>
  <si>
    <t>TVAs</t>
  </si>
  <si>
    <t>tauxTVA</t>
  </si>
  <si>
    <t>idTVA</t>
  </si>
  <si>
    <t>Rubriques</t>
  </si>
  <si>
    <t>libelleRubrique</t>
  </si>
  <si>
    <t>idRubriqueParente</t>
  </si>
  <si>
    <t>idRubrique</t>
  </si>
  <si>
    <t>Cordes</t>
  </si>
  <si>
    <t>Cordes Pincées</t>
  </si>
  <si>
    <t>Cordes Frottées</t>
  </si>
  <si>
    <t>Cordes Frappées</t>
  </si>
  <si>
    <t>Vents</t>
  </si>
  <si>
    <t>Bois</t>
  </si>
  <si>
    <t>Cuivres</t>
  </si>
  <si>
    <t>Percussions</t>
  </si>
  <si>
    <t>Cymbale qui tinte</t>
  </si>
  <si>
    <t>Cymbale de marque quelconque</t>
  </si>
  <si>
    <t>CYM05</t>
  </si>
  <si>
    <t>Membranophones</t>
  </si>
  <si>
    <t>Guitare Lespol Couleur Rouge</t>
  </si>
  <si>
    <t>Guitares</t>
  </si>
  <si>
    <t>Idiophones</t>
  </si>
  <si>
    <t>Violons</t>
  </si>
  <si>
    <t>NULL</t>
  </si>
  <si>
    <t>ApplicationsTVA</t>
  </si>
  <si>
    <t>dateTVA</t>
  </si>
  <si>
    <t>idApplicationTVA</t>
  </si>
  <si>
    <t>Approvisions</t>
  </si>
  <si>
    <t>refFournisseur</t>
  </si>
  <si>
    <t>idApprovision</t>
  </si>
  <si>
    <t>GITLESRED05</t>
  </si>
  <si>
    <t>CYMMAR01</t>
  </si>
  <si>
    <t>PIASYNELE65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</si>
</sst>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3">
    <xf numFmtId="0" fontId="0" fillId="0" borderId="0" xfId="0"/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0" fillId="0" borderId="2" xfId="0" applyBorder="1"/>
    <xf numFmtId="0" fontId="0" fillId="0" borderId="1" xfId="0" applyBorder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4" borderId="3" xfId="3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  <xf numFmtId="0" fontId="0" fillId="0" borderId="8" xfId="0" applyFont="1" applyBorder="1"/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5" xfId="2" applyBorder="1" applyAlignment="1">
      <alignment horizontal="center"/>
    </xf>
    <xf numFmtId="0" fontId="2" fillId="0" borderId="1" xfId="0" applyFont="1" applyBorder="1"/>
    <xf numFmtId="168" fontId="0" fillId="0" borderId="1" xfId="0" applyNumberForma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168" fontId="0" fillId="0" borderId="11" xfId="0" applyNumberFormat="1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</cellXfs>
  <cellStyles count="4">
    <cellStyle name="Accent1" xfId="1" builtinId="29"/>
    <cellStyle name="Accent2" xfId="2" builtinId="33"/>
    <cellStyle name="Accent3" xfId="3" builtinId="37"/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56066-605F-4F23-A30D-F25925726C37}" name="Produits" displayName="Produits" ref="A2:H5" totalsRowShown="0" headerRowDxfId="10" headerRowBorderDxfId="12" tableBorderDxfId="13" totalsRowBorderDxfId="11">
  <autoFilter ref="A2:H5" xr:uid="{6D756066-605F-4F23-A30D-F25925726C37}"/>
  <tableColumns count="8">
    <tableColumn id="1" xr3:uid="{67705A4B-9537-4B0D-AE24-3083CAE01B06}" name="libelleProduit" dataDxfId="9"/>
    <tableColumn id="2" xr3:uid="{9235C929-D2CF-43A4-952C-8C7ECBBC863E}" name="descProduit" dataDxfId="8"/>
    <tableColumn id="3" xr3:uid="{085B7B05-776C-4D55-979A-0D3C1139F7FA}" name="refProduit" dataDxfId="7"/>
    <tableColumn id="4" xr3:uid="{60AB3158-EB6C-4F11-AC99-1D69834BDAB3}" name="prixHorsTaxe" dataDxfId="6"/>
    <tableColumn id="5" xr3:uid="{B367AAE0-1D69-4AFE-9C28-68B1484BE47F}" name="photo" dataDxfId="5">
      <calculatedColumnFormula>"./IMG/Produits/"&amp;Produits[[#This Row],[refProduit]]&amp;".png"</calculatedColumnFormula>
    </tableColumn>
    <tableColumn id="6" xr3:uid="{4C27DD2C-3AE5-4754-B41B-A41E47D41292}" name="stock" dataDxfId="4"/>
    <tableColumn id="7" xr3:uid="{EA5DE5E8-6BD4-4638-9CC4-B34D3907B348}" name="idProduit" dataDxfId="3"/>
    <tableColumn id="8" xr3:uid="{165B31C5-0A3E-4C85-B78B-FA64D0F883C3}" name="SQL" dataDxfId="2">
      <calculatedColumnFormula>"INSERT INTO "&amp;$A$1&amp;" ("""&amp;Produits[[#Headers],[libelleProduit]]&amp;""", """&amp;Produits[[#Headers],[descProduit]]&amp;""", """&amp;Produits[[#Headers],[refProduit]]&amp;""", """&amp;Produits[[#Headers],[prixHorsTaxe]]&amp;""","""&amp;Produits[[#Headers],[photo]]&amp;""", """&amp;Produits[[#Headers],[stock]]&amp;""") VALUES ("""&amp;Produits[[#This Row],[libelleProduit]]&amp;""", """&amp;Produits[[#This Row],[descProduit]]&amp;""","""&amp;Produits[[#This Row],[refProduit]]&amp;""","&amp;Produits[[#This Row],[prixHorsTaxe]]&amp;","""&amp;Produits[[#This Row],[photo]]&amp;""","&amp;Produits[[#This Row],[stock]]&amp;");"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8BC86-075E-4677-8272-6A07D8739BE2}" name="Fournisseurs" displayName="Fournisseurs" ref="A2:C5" totalsRowShown="0" headerRowDxfId="32" headerRowBorderDxfId="34" tableBorderDxfId="35" totalsRowBorderDxfId="33">
  <autoFilter ref="A2:C5" xr:uid="{DA48BC86-075E-4677-8272-6A07D8739BE2}"/>
  <tableColumns count="3">
    <tableColumn id="1" xr3:uid="{9D681DB9-A17C-49F6-A688-7AAD0487A007}" name="nomFournisseur" dataDxfId="31"/>
    <tableColumn id="2" xr3:uid="{F920F638-E59E-430C-A6B9-864009884097}" name="idFournisseur" dataDxfId="30"/>
    <tableColumn id="3" xr3:uid="{7E3762F0-CE24-44BC-A113-72A1D9A880F8}" name="SQL" dataDxfId="29">
      <calculatedColumnFormula>"INSERT INTO "&amp;$A$1&amp;" ("&amp;$A$2&amp;") VALUES ("""&amp;A3&amp;""");"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90AB61-30E3-4958-A3AB-98CFFF427793}" name="TVAs" displayName="TVAs" ref="A8:C10" totalsRowShown="0" headerRowDxfId="25" headerRowBorderDxfId="27" tableBorderDxfId="28" totalsRowBorderDxfId="26">
  <autoFilter ref="A8:C10" xr:uid="{6D90AB61-30E3-4958-A3AB-98CFFF427793}"/>
  <tableColumns count="3">
    <tableColumn id="1" xr3:uid="{C5C35DCA-4616-41C1-BD5A-11681DF2E449}" name="tauxTVA" dataDxfId="16"/>
    <tableColumn id="2" xr3:uid="{2A858B30-77FA-4847-89C9-51327238357D}" name="idTVA" dataDxfId="15"/>
    <tableColumn id="3" xr3:uid="{CF4C2E8C-0A16-437C-B82D-EB3D55E58E07}" name="SQL" dataDxfId="14">
      <calculatedColumnFormula>"INSERT INTO "&amp;$A$7&amp;" ("""&amp;TVAs[[#Headers],[tauxTVA]]&amp;""") VALUES ("&amp;TVAs[[#This Row],[tauxTVA]]&amp;");"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5F6CDA-2C07-458E-AB55-41BE4E5854D5}" name="Rubriques" displayName="Rubriques" ref="A13:D25" totalsRowShown="0" headerRowDxfId="21" headerRowBorderDxfId="23" tableBorderDxfId="24" totalsRowBorderDxfId="22">
  <autoFilter ref="A13:D25" xr:uid="{9D5F6CDA-2C07-458E-AB55-41BE4E5854D5}"/>
  <tableColumns count="4">
    <tableColumn id="1" xr3:uid="{5EC1AB05-79EB-44F0-AB94-D0CAAD014701}" name="libelleRubrique" dataDxfId="20"/>
    <tableColumn id="2" xr3:uid="{7DADFC4C-68FD-4243-B8D9-FBDD08A6ADF1}" name="idRubriqueParente" dataDxfId="19"/>
    <tableColumn id="3" xr3:uid="{D80F8B6E-9B9F-4AEC-84C3-5BAD54DBA06D}" name="idRubrique" dataDxfId="18"/>
    <tableColumn id="4" xr3:uid="{DE158BFF-E2BA-4C11-AAF4-C75462B48564}" name="SQL" dataDxfId="17">
      <calculatedColumnFormula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076368-F6CA-4AF5-A3C1-5F3AEB45FDED}" name="ApplicationsTVA" displayName="ApplicationsTVA" ref="A2:E4" totalsRowShown="0">
  <autoFilter ref="A2:E4" xr:uid="{E8076368-F6CA-4AF5-A3C1-5F3AEB45FDED}"/>
  <tableColumns count="5">
    <tableColumn id="1" xr3:uid="{E751FFC3-571D-4BF8-8C12-6321E653AF5D}" name="idProduit"/>
    <tableColumn id="2" xr3:uid="{9D77BBF2-EF91-4A16-93D4-8D3828D4CAF2}" name="idTVA"/>
    <tableColumn id="3" xr3:uid="{9780036D-768F-4DFE-B507-FDB57313F94E}" name="dateTVA"/>
    <tableColumn id="4" xr3:uid="{99199AC5-D5CC-4759-94E6-76563606F704}" name="idApplicationTVA"/>
    <tableColumn id="5" xr3:uid="{6C1362FC-E2F9-4D82-BEC3-7D4C7101271F}" name="SQL" dataDxfId="1">
      <calculatedColumnFormula>"INSERT INTO "&amp;$A$1&amp;" ("&amp;ApplicationsTVA[[#Headers],[idProduit]]&amp;", "&amp;ApplicationsTVA[[#Headers],[idTVA]]&amp;", "&amp;ApplicationsTVA[[#Headers],[dateTVA]]&amp;") VALUES ("&amp;ApplicationsTVA[[#This Row],[idProduit]]&amp;", "&amp;ApplicationsTVA[[#This Row],[idTVA]]&amp;", "&amp;TEXT(ApplicationsTVA[[#This Row],[dateTVA]],"aaaa-mm-jj")&amp;");"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A09455-D803-4FF1-9732-2B9025A9F09A}" name="Approvisions" displayName="Approvisions" ref="A7:E10" totalsRowShown="0">
  <autoFilter ref="A7:E10" xr:uid="{2FA09455-D803-4FF1-9732-2B9025A9F09A}"/>
  <tableColumns count="5">
    <tableColumn id="1" xr3:uid="{983F9088-7A75-4C26-BB7D-2C06EFCFA9D8}" name="idProduit"/>
    <tableColumn id="2" xr3:uid="{6375BB8D-EC4C-4838-83D0-452D68C6B8C0}" name="idFournisseur"/>
    <tableColumn id="3" xr3:uid="{E4C74C34-5BC8-4294-8931-5A558043B616}" name="refFournisseur"/>
    <tableColumn id="4" xr3:uid="{8E409B33-7758-43B0-9E5E-AFA0E4A8F9E1}" name="idApprovision"/>
    <tableColumn id="5" xr3:uid="{0255EEDB-D5FA-488C-B8F1-653F7765DDDB}" name="SQL" dataDxfId="0">
      <calculatedColumnFormula>"INSERT INTO "&amp;$A$6&amp;" ("&amp;Approvisions[[#Headers],[idProduit]]&amp;", "&amp;Approvisions[[#Headers],[idFournisseur]]&amp;", "&amp;Approvisions[[#Headers],[refFournisseur]]&amp;") VALUES ("&amp;Approvisions[[#This Row],[idProduit]]&amp;", "&amp;Approvisions[[#This Row],[idFournisseur]]&amp;", """&amp;Approvisions[[#This Row],[refFournisseur]]&amp;""");"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22.42578125" customWidth="1"/>
    <col min="2" max="2" width="30.42578125" bestFit="1" customWidth="1"/>
    <col min="3" max="3" width="12.42578125" bestFit="1" customWidth="1"/>
    <col min="4" max="4" width="14.85546875" bestFit="1" customWidth="1"/>
    <col min="5" max="5" width="26" bestFit="1" customWidth="1"/>
    <col min="6" max="6" width="7.85546875" bestFit="1" customWidth="1"/>
    <col min="7" max="7" width="11.42578125" customWidth="1"/>
    <col min="8" max="8" width="193.85546875" style="31" bestFit="1" customWidth="1"/>
  </cols>
  <sheetData>
    <row r="1" spans="1:8" x14ac:dyDescent="0.25">
      <c r="A1" s="5" t="s">
        <v>11</v>
      </c>
      <c r="B1" s="6"/>
      <c r="C1" s="6"/>
      <c r="D1" s="6"/>
      <c r="E1" s="6"/>
      <c r="F1" s="6"/>
      <c r="G1" s="6"/>
      <c r="H1" s="7"/>
    </row>
    <row r="2" spans="1:8" x14ac:dyDescent="0.25">
      <c r="A2" s="8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28" t="s">
        <v>12</v>
      </c>
    </row>
    <row r="3" spans="1:8" x14ac:dyDescent="0.25">
      <c r="A3" s="24" t="s">
        <v>8</v>
      </c>
      <c r="B3" s="4" t="s">
        <v>38</v>
      </c>
      <c r="C3" s="22" t="s">
        <v>7</v>
      </c>
      <c r="D3" s="23">
        <v>500</v>
      </c>
      <c r="E3" s="4" t="str">
        <f>"./IMG/Produits/"&amp;Produits[[#This Row],[refProduit]]&amp;".png"</f>
        <v>./IMG/Produits/GIT01.png</v>
      </c>
      <c r="F3" s="4">
        <v>10</v>
      </c>
      <c r="G3" s="4">
        <v>1</v>
      </c>
      <c r="H3" s="29" t="str">
        <f>"INSERT INTO "&amp;$A$1&amp;" ("""&amp;Produits[[#Headers],[libelleProduit]]&amp;""", """&amp;Produits[[#Headers],[descProduit]]&amp;""", """&amp;Produits[[#Headers],[refProduit]]&amp;""", """&amp;Produits[[#Headers],[prixHorsTaxe]]&amp;""","""&amp;Produits[[#Headers],[photo]]&amp;""", """&amp;Produits[[#Headers],[stock]]&amp;""") VALUES ("""&amp;Produits[[#This Row],[libelleProduit]]&amp;""", """&amp;Produits[[#This Row],[descProduit]]&amp;""","""&amp;Produits[[#This Row],[refProduit]]&amp;""","&amp;Produits[[#This Row],[prixHorsTaxe]]&amp;","""&amp;Produits[[#This Row],[photo]]&amp;""","&amp;Produits[[#This Row],[stock]]&amp;");"</f>
        <v>INSERT INTO Produits ("libelleProduit", "descProduit", "refProduit", "prixHorsTaxe","photo", "stock") VALUES ("Guitare qui sonne", "Guitare Lespol Couleur Rouge","GIT01",500,"./IMG/Produits/GIT01.png",10);</v>
      </c>
    </row>
    <row r="4" spans="1:8" x14ac:dyDescent="0.25">
      <c r="A4" s="10" t="s">
        <v>34</v>
      </c>
      <c r="B4" s="4" t="s">
        <v>35</v>
      </c>
      <c r="C4" s="4" t="s">
        <v>36</v>
      </c>
      <c r="D4" s="23">
        <v>200</v>
      </c>
      <c r="E4" s="4" t="str">
        <f>"./IMG/Produits/"&amp;Produits[[#This Row],[refProduit]]&amp;".png"</f>
        <v>./IMG/Produits/CYM05.png</v>
      </c>
      <c r="F4" s="4">
        <v>30</v>
      </c>
      <c r="G4" s="4">
        <v>2</v>
      </c>
      <c r="H4" s="29" t="str">
        <f>"INSERT INTO "&amp;$A$1&amp;" ("""&amp;Produits[[#Headers],[libelleProduit]]&amp;""", """&amp;Produits[[#Headers],[descProduit]]&amp;""", """&amp;Produits[[#Headers],[refProduit]]&amp;""", """&amp;Produits[[#Headers],[prixHorsTaxe]]&amp;""","""&amp;Produits[[#Headers],[photo]]&amp;""", """&amp;Produits[[#Headers],[stock]]&amp;""") VALUES ("""&amp;Produits[[#This Row],[libelleProduit]]&amp;""", """&amp;Produits[[#This Row],[descProduit]]&amp;""","""&amp;Produits[[#This Row],[refProduit]]&amp;""","&amp;Produits[[#This Row],[prixHorsTaxe]]&amp;","""&amp;Produits[[#This Row],[photo]]&amp;""","&amp;Produits[[#This Row],[stock]]&amp;");"</f>
        <v>INSERT INTO Produits ("libelleProduit", "descProduit", "refProduit", "prixHorsTaxe","photo", "stock") VALUES ("Cymbale qui tinte", "Cymbale de marque quelconque","CYM05",200,"./IMG/Produits/CYM05.png",30);</v>
      </c>
    </row>
    <row r="5" spans="1:8" ht="15.75" thickBot="1" x14ac:dyDescent="0.3">
      <c r="A5" s="25" t="s">
        <v>10</v>
      </c>
      <c r="B5" s="13"/>
      <c r="C5" s="26" t="s">
        <v>9</v>
      </c>
      <c r="D5" s="27">
        <v>150</v>
      </c>
      <c r="E5" s="13" t="str">
        <f>"./IMG/Produits/"&amp;Produits[[#This Row],[refProduit]]&amp;".png"</f>
        <v>./IMG/Produits/PIA07.png</v>
      </c>
      <c r="F5" s="13">
        <v>5</v>
      </c>
      <c r="G5" s="13">
        <v>3</v>
      </c>
      <c r="H5" s="30" t="str">
        <f>"INSERT INTO "&amp;$A$1&amp;" ("""&amp;Produits[[#Headers],[libelleProduit]]&amp;""", """&amp;Produits[[#Headers],[descProduit]]&amp;""", """&amp;Produits[[#Headers],[refProduit]]&amp;""", """&amp;Produits[[#Headers],[prixHorsTaxe]]&amp;""","""&amp;Produits[[#Headers],[photo]]&amp;""", """&amp;Produits[[#Headers],[stock]]&amp;""") VALUES ("""&amp;Produits[[#This Row],[libelleProduit]]&amp;""", """&amp;Produits[[#This Row],[descProduit]]&amp;""","""&amp;Produits[[#This Row],[refProduit]]&amp;""","&amp;Produits[[#This Row],[prixHorsTaxe]]&amp;","""&amp;Produits[[#This Row],[photo]]&amp;""","&amp;Produits[[#This Row],[stock]]&amp;");"</f>
        <v>INSERT INTO Produits ("libelleProduit", "descProduit", "refProduit", "prixHorsTaxe","photo", "stock") VALUES ("Clavier midi", "","PIA07",150,"./IMG/Produits/PIA07.png",5);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4B38-51C9-4DD7-B762-4A7020CC76C6}">
  <dimension ref="A1:D25"/>
  <sheetViews>
    <sheetView workbookViewId="0">
      <selection activeCell="B14" sqref="B14"/>
    </sheetView>
  </sheetViews>
  <sheetFormatPr baseColWidth="10" defaultRowHeight="15" x14ac:dyDescent="0.25"/>
  <cols>
    <col min="1" max="1" width="17.5703125" customWidth="1"/>
    <col min="2" max="2" width="20" customWidth="1"/>
    <col min="3" max="3" width="64.5703125" bestFit="1" customWidth="1"/>
    <col min="4" max="4" width="99.42578125" bestFit="1" customWidth="1"/>
  </cols>
  <sheetData>
    <row r="1" spans="1:4" x14ac:dyDescent="0.25">
      <c r="A1" s="5" t="s">
        <v>18</v>
      </c>
      <c r="B1" s="6"/>
      <c r="C1" s="7"/>
    </row>
    <row r="2" spans="1:4" x14ac:dyDescent="0.25">
      <c r="A2" s="8" t="s">
        <v>13</v>
      </c>
      <c r="B2" s="3" t="s">
        <v>14</v>
      </c>
      <c r="C2" s="9" t="s">
        <v>12</v>
      </c>
    </row>
    <row r="3" spans="1:4" x14ac:dyDescent="0.25">
      <c r="A3" s="10" t="s">
        <v>15</v>
      </c>
      <c r="B3" s="4">
        <v>1</v>
      </c>
      <c r="C3" s="11" t="str">
        <f>"INSERT INTO "&amp;$A$1&amp;" ("&amp;$A$2&amp;") VALUES ("""&amp;A3&amp;""");"</f>
        <v>INSERT INTO Fournisseurs (nomFournisseur) VALUES ("Fournisseur 1");</v>
      </c>
    </row>
    <row r="4" spans="1:4" x14ac:dyDescent="0.25">
      <c r="A4" s="10" t="s">
        <v>16</v>
      </c>
      <c r="B4" s="4">
        <v>2</v>
      </c>
      <c r="C4" s="11" t="str">
        <f t="shared" ref="C4:C5" si="0">"INSERT INTO "&amp;$A$1&amp;" ("&amp;$A$2&amp;") VALUES ("""&amp;A4&amp;""");"</f>
        <v>INSERT INTO Fournisseurs (nomFournisseur) VALUES ("Fournisseur 2");</v>
      </c>
    </row>
    <row r="5" spans="1:4" ht="15.75" thickBot="1" x14ac:dyDescent="0.3">
      <c r="A5" s="12" t="s">
        <v>17</v>
      </c>
      <c r="B5" s="13">
        <v>3</v>
      </c>
      <c r="C5" s="14" t="str">
        <f t="shared" si="0"/>
        <v>INSERT INTO Fournisseurs (nomFournisseur) VALUES ("Fournisseur 3");</v>
      </c>
    </row>
    <row r="6" spans="1:4" ht="15.75" thickBot="1" x14ac:dyDescent="0.3"/>
    <row r="7" spans="1:4" x14ac:dyDescent="0.25">
      <c r="A7" s="19" t="s">
        <v>19</v>
      </c>
      <c r="B7" s="20"/>
      <c r="C7" s="21"/>
    </row>
    <row r="8" spans="1:4" x14ac:dyDescent="0.25">
      <c r="A8" s="8" t="s">
        <v>20</v>
      </c>
      <c r="B8" s="3" t="s">
        <v>21</v>
      </c>
      <c r="C8" s="9" t="s">
        <v>12</v>
      </c>
    </row>
    <row r="9" spans="1:4" x14ac:dyDescent="0.25">
      <c r="A9" s="10">
        <v>10</v>
      </c>
      <c r="B9" s="4">
        <v>1</v>
      </c>
      <c r="C9" s="11" t="str">
        <f>"INSERT INTO "&amp;$A$7&amp;" ("""&amp;TVAs[[#Headers],[tauxTVA]]&amp;""") VALUES ("&amp;TVAs[[#This Row],[tauxTVA]]&amp;");"</f>
        <v>INSERT INTO TVAs ("tauxTVA") VALUES (10);</v>
      </c>
    </row>
    <row r="10" spans="1:4" ht="15.75" thickBot="1" x14ac:dyDescent="0.3">
      <c r="A10" s="12">
        <v>20</v>
      </c>
      <c r="B10" s="13">
        <v>2</v>
      </c>
      <c r="C10" s="14" t="str">
        <f>"INSERT INTO "&amp;$A$7&amp;" ("""&amp;TVAs[[#Headers],[tauxTVA]]&amp;""") VALUES ("&amp;TVAs[[#This Row],[tauxTVA]]&amp;");"</f>
        <v>INSERT INTO TVAs ("tauxTVA") VALUES (20);</v>
      </c>
    </row>
    <row r="11" spans="1:4" ht="15.75" thickBot="1" x14ac:dyDescent="0.3"/>
    <row r="12" spans="1:4" x14ac:dyDescent="0.25">
      <c r="A12" s="15" t="s">
        <v>22</v>
      </c>
      <c r="B12" s="16"/>
      <c r="C12" s="16"/>
      <c r="D12" s="17"/>
    </row>
    <row r="13" spans="1:4" x14ac:dyDescent="0.25">
      <c r="A13" s="8" t="s">
        <v>23</v>
      </c>
      <c r="B13" s="3" t="s">
        <v>24</v>
      </c>
      <c r="C13" s="3" t="s">
        <v>25</v>
      </c>
      <c r="D13" s="9" t="s">
        <v>12</v>
      </c>
    </row>
    <row r="14" spans="1:4" x14ac:dyDescent="0.25">
      <c r="A14" s="10" t="s">
        <v>26</v>
      </c>
      <c r="B14" s="4" t="s">
        <v>42</v>
      </c>
      <c r="C14" s="4">
        <v>1</v>
      </c>
      <c r="D14" s="11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(1,"Cordes", NULL);</v>
      </c>
    </row>
    <row r="15" spans="1:4" x14ac:dyDescent="0.25">
      <c r="A15" s="10" t="s">
        <v>27</v>
      </c>
      <c r="B15" s="4">
        <v>1</v>
      </c>
      <c r="C15" s="4">
        <v>2</v>
      </c>
      <c r="D15" s="11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(2,"Cordes Pincées", 1);</v>
      </c>
    </row>
    <row r="16" spans="1:4" x14ac:dyDescent="0.25">
      <c r="A16" s="10" t="s">
        <v>28</v>
      </c>
      <c r="B16" s="4">
        <v>1</v>
      </c>
      <c r="C16" s="4">
        <v>3</v>
      </c>
      <c r="D16" s="11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(3,"Cordes Frottées", 1);</v>
      </c>
    </row>
    <row r="17" spans="1:4" x14ac:dyDescent="0.25">
      <c r="A17" s="10" t="s">
        <v>29</v>
      </c>
      <c r="B17" s="4">
        <v>1</v>
      </c>
      <c r="C17" s="4">
        <v>4</v>
      </c>
      <c r="D17" s="11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(4,"Cordes Frappées", 1);</v>
      </c>
    </row>
    <row r="18" spans="1:4" x14ac:dyDescent="0.25">
      <c r="A18" s="10" t="s">
        <v>30</v>
      </c>
      <c r="B18" s="4" t="s">
        <v>42</v>
      </c>
      <c r="C18" s="4">
        <v>5</v>
      </c>
      <c r="D18" s="11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(5,"Vents", NULL);</v>
      </c>
    </row>
    <row r="19" spans="1:4" x14ac:dyDescent="0.25">
      <c r="A19" s="10" t="s">
        <v>31</v>
      </c>
      <c r="B19" s="4">
        <v>5</v>
      </c>
      <c r="C19" s="4">
        <v>6</v>
      </c>
      <c r="D19" s="11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(6,"Bois", 5);</v>
      </c>
    </row>
    <row r="20" spans="1:4" x14ac:dyDescent="0.25">
      <c r="A20" s="10" t="s">
        <v>32</v>
      </c>
      <c r="B20" s="4">
        <v>5</v>
      </c>
      <c r="C20" s="4">
        <v>7</v>
      </c>
      <c r="D20" s="11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(7,"Cuivres", 5);</v>
      </c>
    </row>
    <row r="21" spans="1:4" x14ac:dyDescent="0.25">
      <c r="A21" s="10" t="s">
        <v>33</v>
      </c>
      <c r="B21" s="4" t="s">
        <v>42</v>
      </c>
      <c r="C21" s="4">
        <v>8</v>
      </c>
      <c r="D21" s="11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(8,"Percussions", NULL);</v>
      </c>
    </row>
    <row r="22" spans="1:4" x14ac:dyDescent="0.25">
      <c r="A22" s="18" t="s">
        <v>37</v>
      </c>
      <c r="B22" s="4">
        <v>8</v>
      </c>
      <c r="C22" s="4">
        <v>9</v>
      </c>
      <c r="D22" s="11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(9,"Membranophones", 8);</v>
      </c>
    </row>
    <row r="23" spans="1:4" x14ac:dyDescent="0.25">
      <c r="A23" s="18" t="s">
        <v>40</v>
      </c>
      <c r="B23" s="4">
        <v>8</v>
      </c>
      <c r="C23" s="4">
        <v>10</v>
      </c>
      <c r="D23" s="11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(10,"Idiophones", 8);</v>
      </c>
    </row>
    <row r="24" spans="1:4" x14ac:dyDescent="0.25">
      <c r="A24" s="10" t="s">
        <v>39</v>
      </c>
      <c r="B24" s="4">
        <v>2</v>
      </c>
      <c r="C24" s="4">
        <v>11</v>
      </c>
      <c r="D24" s="11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(11,"Guitares", 2);</v>
      </c>
    </row>
    <row r="25" spans="1:4" ht="15.75" thickBot="1" x14ac:dyDescent="0.3">
      <c r="A25" s="12" t="s">
        <v>41</v>
      </c>
      <c r="B25" s="13">
        <v>3</v>
      </c>
      <c r="C25" s="13">
        <v>12</v>
      </c>
      <c r="D25" s="14" t="str">
        <f>"INSERT INTO "&amp;$A$12&amp;" ("&amp;Rubriques[[#Headers],[idRubrique]]&amp;", "&amp;Rubriques[[#Headers],[libelleRubrique]]&amp;", "&amp;Rubriques[[#Headers],[idRubriqueParente]]&amp;") VALUES ("&amp;Rubriques[[#This Row],[idRubrique]]&amp;","""&amp;Rubriques[[#This Row],[libelleRubrique]]&amp;""", "&amp;Rubriques[[#This Row],[idRubriqueParente]]&amp;");"</f>
        <v>INSERT INTO Rubriques (idRubrique, libelleRubrique, idRubriqueParente) VALUES (12,"Violons", 3);</v>
      </c>
    </row>
  </sheetData>
  <mergeCells count="3">
    <mergeCell ref="A1:C1"/>
    <mergeCell ref="A7:C7"/>
    <mergeCell ref="A12:D12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D4D-3E8F-43D8-89C0-BAF6FD2D97B4}">
  <dimension ref="A1:E10"/>
  <sheetViews>
    <sheetView tabSelected="1" workbookViewId="0">
      <selection activeCell="E8" sqref="E8"/>
    </sheetView>
  </sheetViews>
  <sheetFormatPr baseColWidth="10" defaultRowHeight="15" x14ac:dyDescent="0.25"/>
  <cols>
    <col min="2" max="2" width="15.28515625" customWidth="1"/>
    <col min="3" max="3" width="16.140625" customWidth="1"/>
    <col min="4" max="4" width="18.5703125" customWidth="1"/>
    <col min="5" max="5" width="90" bestFit="1" customWidth="1"/>
  </cols>
  <sheetData>
    <row r="1" spans="1:5" x14ac:dyDescent="0.25">
      <c r="A1" s="1" t="s">
        <v>43</v>
      </c>
      <c r="B1" s="1"/>
      <c r="C1" s="1"/>
      <c r="D1" s="1"/>
      <c r="E1" s="1"/>
    </row>
    <row r="2" spans="1:5" x14ac:dyDescent="0.25">
      <c r="A2" t="s">
        <v>6</v>
      </c>
      <c r="B2" t="s">
        <v>21</v>
      </c>
      <c r="C2" t="s">
        <v>44</v>
      </c>
      <c r="D2" t="s">
        <v>45</v>
      </c>
      <c r="E2" t="s">
        <v>12</v>
      </c>
    </row>
    <row r="3" spans="1:5" x14ac:dyDescent="0.25">
      <c r="A3">
        <v>1</v>
      </c>
      <c r="B3">
        <v>1</v>
      </c>
      <c r="C3" s="32">
        <v>42278</v>
      </c>
      <c r="D3">
        <v>1</v>
      </c>
      <c r="E3" t="str">
        <f>"INSERT INTO "&amp;$A$1&amp;" ("&amp;ApplicationsTVA[[#Headers],[idProduit]]&amp;", "&amp;ApplicationsTVA[[#Headers],[idTVA]]&amp;", "&amp;ApplicationsTVA[[#Headers],[dateTVA]]&amp;") VALUES ("&amp;ApplicationsTVA[[#This Row],[idProduit]]&amp;", "&amp;ApplicationsTVA[[#This Row],[idTVA]]&amp;", "&amp;TEXT(ApplicationsTVA[[#This Row],[dateTVA]],"aaaa-mm-jj")&amp;");"</f>
        <v>INSERT INTO ApplicationsTVA (idProduit, idTVA, dateTVA) VALUES (1, 1, 2015-10-01);</v>
      </c>
    </row>
    <row r="4" spans="1:5" x14ac:dyDescent="0.25">
      <c r="A4">
        <v>3</v>
      </c>
      <c r="B4">
        <v>2</v>
      </c>
      <c r="C4" s="32">
        <v>42278</v>
      </c>
      <c r="D4">
        <v>2</v>
      </c>
      <c r="E4" t="str">
        <f>"INSERT INTO "&amp;$A$1&amp;" ("&amp;ApplicationsTVA[[#Headers],[idProduit]]&amp;", "&amp;ApplicationsTVA[[#Headers],[idTVA]]&amp;", "&amp;ApplicationsTVA[[#Headers],[dateTVA]]&amp;") VALUES ("&amp;ApplicationsTVA[[#This Row],[idProduit]]&amp;", "&amp;ApplicationsTVA[[#This Row],[idTVA]]&amp;", "&amp;TEXT(ApplicationsTVA[[#This Row],[dateTVA]],"aaaa-mm-jj")&amp;");"</f>
        <v>INSERT INTO ApplicationsTVA (idProduit, idTVA, dateTVA) VALUES (3, 2, 2015-10-01);</v>
      </c>
    </row>
    <row r="6" spans="1:5" x14ac:dyDescent="0.25">
      <c r="A6" s="2" t="s">
        <v>46</v>
      </c>
      <c r="B6" s="2"/>
      <c r="C6" s="2"/>
      <c r="D6" s="2"/>
      <c r="E6" s="2"/>
    </row>
    <row r="7" spans="1:5" x14ac:dyDescent="0.25">
      <c r="A7" t="s">
        <v>6</v>
      </c>
      <c r="B7" t="s">
        <v>14</v>
      </c>
      <c r="C7" t="s">
        <v>47</v>
      </c>
      <c r="D7" t="s">
        <v>48</v>
      </c>
      <c r="E7" t="s">
        <v>12</v>
      </c>
    </row>
    <row r="8" spans="1:5" x14ac:dyDescent="0.25">
      <c r="A8">
        <v>1</v>
      </c>
      <c r="B8">
        <v>3</v>
      </c>
      <c r="C8" t="s">
        <v>49</v>
      </c>
      <c r="D8">
        <v>1</v>
      </c>
      <c r="E8" t="str">
        <f>"INSERT INTO "&amp;$A$6&amp;" ("&amp;Approvisions[[#Headers],[idProduit]]&amp;", "&amp;Approvisions[[#Headers],[idFournisseur]]&amp;", "&amp;Approvisions[[#Headers],[refFournisseur]]&amp;") VALUES ("&amp;Approvisions[[#This Row],[idProduit]]&amp;", "&amp;Approvisions[[#This Row],[idFournisseur]]&amp;", """&amp;Approvisions[[#This Row],[refFournisseur]]&amp;""");"</f>
        <v>INSERT INTO Approvisions (idProduit, idFournisseur, refFournisseur) VALUES (1, 3, "GITLESRED05");</v>
      </c>
    </row>
    <row r="9" spans="1:5" x14ac:dyDescent="0.25">
      <c r="A9">
        <v>2</v>
      </c>
      <c r="B9">
        <v>1</v>
      </c>
      <c r="C9" t="s">
        <v>50</v>
      </c>
      <c r="D9">
        <v>2</v>
      </c>
      <c r="E9" t="str">
        <f>"INSERT INTO "&amp;$A$6&amp;" ("&amp;Approvisions[[#Headers],[idProduit]]&amp;", "&amp;Approvisions[[#Headers],[idFournisseur]]&amp;", "&amp;Approvisions[[#Headers],[refFournisseur]]&amp;") VALUES ("&amp;Approvisions[[#This Row],[idProduit]]&amp;", "&amp;Approvisions[[#This Row],[idFournisseur]]&amp;", """&amp;Approvisions[[#This Row],[refFournisseur]]&amp;""");"</f>
        <v>INSERT INTO Approvisions (idProduit, idFournisseur, refFournisseur) VALUES (2, 1, "CYMMAR01");</v>
      </c>
    </row>
    <row r="10" spans="1:5" x14ac:dyDescent="0.25">
      <c r="A10">
        <v>3</v>
      </c>
      <c r="B10">
        <v>2</v>
      </c>
      <c r="C10" t="s">
        <v>51</v>
      </c>
      <c r="D10">
        <v>3</v>
      </c>
      <c r="E10" t="str">
        <f>"INSERT INTO "&amp;$A$6&amp;" ("&amp;Approvisions[[#Headers],[idProduit]]&amp;", "&amp;Approvisions[[#Headers],[idFournisseur]]&amp;", "&amp;Approvisions[[#Headers],[refFournisseur]]&amp;") VALUES ("&amp;Approvisions[[#This Row],[idProduit]]&amp;", "&amp;Approvisions[[#This Row],[idFournisseur]]&amp;", """&amp;Approvisions[[#This Row],[refFournisseur]]&amp;""");"</f>
        <v>INSERT INTO Approvisions (idProduit, idFournisseur, refFournisseur) VALUES (3, 2, "PIASYNELE65");</v>
      </c>
    </row>
  </sheetData>
  <mergeCells count="2">
    <mergeCell ref="A1:E1"/>
    <mergeCell ref="A6:E6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Produits</vt:lpstr>
      <vt:lpstr>Divers</vt:lpstr>
      <vt:lpstr>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Neodart D</dc:creator>
  <cp:lastModifiedBy>Neodart</cp:lastModifiedBy>
  <dcterms:created xsi:type="dcterms:W3CDTF">2015-06-05T18:19:34Z</dcterms:created>
  <dcterms:modified xsi:type="dcterms:W3CDTF">2022-11-28T18:06:58Z</dcterms:modified>
</cp:coreProperties>
</file>