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codeName="ThisWorkbook"/>
  <xr:revisionPtr revIDLastSave="0" documentId="13_ncr:1_{1C66A278-DE1D-4BFC-AFB9-21EA85F0FF96}"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9" i="11" l="1"/>
  <c r="E33" i="11" l="1"/>
  <c r="E30" i="11"/>
  <c r="E28" i="11"/>
  <c r="E26" i="11"/>
  <c r="E24" i="11"/>
  <c r="E20" i="11"/>
  <c r="E18" i="11"/>
  <c r="H7" i="11" l="1"/>
  <c r="H33" i="11" l="1"/>
  <c r="I5" i="11"/>
  <c r="H40" i="11"/>
  <c r="H37" i="11"/>
  <c r="H35" i="11"/>
  <c r="H32" i="11"/>
  <c r="H31" i="11"/>
  <c r="H16" i="11"/>
  <c r="H8" i="11"/>
  <c r="H9" i="11" l="1"/>
  <c r="I6" i="11"/>
  <c r="H36" i="11" l="1"/>
  <c r="H10" i="11"/>
  <c r="H34" i="11"/>
  <c r="H17" i="11"/>
  <c r="J5" i="11"/>
  <c r="K5" i="11" s="1"/>
  <c r="L5" i="11" s="1"/>
  <c r="M5" i="11" s="1"/>
  <c r="N5" i="11" s="1"/>
  <c r="O5" i="11" s="1"/>
  <c r="P5" i="11" s="1"/>
  <c r="I4" i="11"/>
  <c r="H19" i="11" l="1"/>
  <c r="H11" i="11"/>
  <c r="H12" i="11"/>
  <c r="P4" i="11"/>
  <c r="Q5" i="11"/>
  <c r="R5" i="11" s="1"/>
  <c r="S5" i="11" s="1"/>
  <c r="T5" i="11" s="1"/>
  <c r="U5" i="11" s="1"/>
  <c r="V5" i="11" s="1"/>
  <c r="W5" i="11" s="1"/>
  <c r="J6" i="11"/>
  <c r="H29" i="11" l="1"/>
  <c r="H21"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<sst xmlns="http://schemas.openxmlformats.org/spreadsheetml/2006/main" count="97" uniqueCount="65">
  <si>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</si>
  <si>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</si>
  <si>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</si>
  <si>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</si>
  <si>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</si>
  <si>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</si>
  <si>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</si>
  <si>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</si>
  <si>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</si>
  <si>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</si>
  <si>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</si>
  <si>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</si>
  <si>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</si>
  <si>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</si>
  <si>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</si>
  <si>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</si>
  <si>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</si>
  <si>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</si>
  <si>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</si>
  <si>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</si>
  <si>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</si>
  <si>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</si>
  <si>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</si>
  <si>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</si>
  <si>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</si>
  <si>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</si>
  <si>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</si>
  <si>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</si>
  <si>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</si>
  <si>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</si>
  <si>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</si>
  <si>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</si>
  <si>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</si>
  <si>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</si>
  <si>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</si>
  <si>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</si>
  <si>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</si>
  <si>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</si>
  <si>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Assembly</t>
  </si>
  <si>
    <t>Design and Review</t>
  </si>
  <si>
    <t>Deployment Subsytem</t>
  </si>
  <si>
    <t>Power Subsytem</t>
  </si>
  <si>
    <t>Chassis Subsystem</t>
  </si>
  <si>
    <t>Drivetrain Subsystem</t>
  </si>
  <si>
    <t>Location Tracking Subsystem</t>
  </si>
  <si>
    <t>Motor Control Subsystem</t>
  </si>
  <si>
    <t xml:space="preserve">Andrew </t>
  </si>
  <si>
    <t>Ryan</t>
  </si>
  <si>
    <t>Josh</t>
  </si>
  <si>
    <t>Everett</t>
  </si>
  <si>
    <t>Brian</t>
  </si>
  <si>
    <t>Procurement and Assembly</t>
  </si>
  <si>
    <t>Team</t>
  </si>
  <si>
    <t>Subsytem Testing</t>
  </si>
  <si>
    <t>System Integration</t>
  </si>
  <si>
    <t>System Level Testing</t>
  </si>
  <si>
    <t>Project Testing &amp; Integration</t>
  </si>
  <si>
    <t>Final Report</t>
  </si>
  <si>
    <t>Showcase</t>
  </si>
  <si>
    <t>Subsystem Lead</t>
  </si>
  <si>
    <t>Andrew</t>
  </si>
  <si>
    <t>Project Final Report &amp; Showcase</t>
  </si>
  <si>
    <t>Storm Drain Robot</t>
  </si>
  <si>
    <t>UCF Senior Design</t>
  </si>
  <si>
    <t>Video &amp; Lighting Subsystem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</si>
</sst>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3">
    <xf numFmtId="0" fontId="0" fillId="0" borderId="0" xfId="0"/>
    <xf numFmtId="0" fontId="2" fillId="0" borderId="0" xfId="0" applyFont="1"/>
    <xf numFmtId="0" fontId="7" fillId="13" borderId="1" xfId="0" applyFont="1" applyFill="1" applyBorder="1" applyAlignment="1">
      <alignment horizontal="center" vertical="center" wrapText="1"/>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 fillId="0" borderId="0" xfId="0" applyFont="1" applyAlignment="1">
      <alignment horizontal="center" vertical="center" wrapText="1"/>
    </xf>
    <xf numFmtId="0" fontId="0" fillId="0" borderId="3" xfId="0" applyBorder="1" applyAlignment="1">
      <alignment horizontal="center" vertical="center" wrapText="1"/>
    </xf>
    <xf numFmtId="167" fontId="11" fillId="7" borderId="6" xfId="0" applyNumberFormat="1" applyFont="1" applyFill="1" applyBorder="1" applyAlignment="1">
      <alignment horizontal="center" vertical="center" wrapText="1"/>
    </xf>
    <xf numFmtId="167" fontId="11" fillId="7" borderId="0" xfId="0" applyNumberFormat="1" applyFont="1" applyFill="1" applyAlignment="1">
      <alignment horizontal="center" vertical="center" wrapText="1"/>
    </xf>
    <xf numFmtId="167" fontId="11" fillId="7" borderId="7" xfId="0" applyNumberFormat="1" applyFont="1" applyFill="1" applyBorder="1" applyAlignment="1">
      <alignment horizontal="center" vertical="center" wrapText="1"/>
    </xf>
    <xf numFmtId="0" fontId="12" fillId="12" borderId="8" xfId="0" applyFont="1" applyFill="1" applyBorder="1" applyAlignment="1">
      <alignment horizontal="center" vertical="center" wrapText="1" shrinkToFit="1"/>
    </xf>
    <xf numFmtId="0" fontId="9" fillId="8" borderId="2" xfId="11" applyFill="1" applyAlignment="1">
      <alignment horizontal="center" vertical="center" wrapText="1"/>
    </xf>
    <xf numFmtId="9" fontId="5" fillId="8" borderId="2" xfId="2" applyFont="1" applyFill="1" applyBorder="1" applyAlignment="1">
      <alignment horizontal="center" vertical="center" wrapText="1"/>
    </xf>
    <xf numFmtId="164" fontId="0" fillId="8" borderId="2" xfId="0" applyNumberFormat="1" applyFill="1" applyBorder="1" applyAlignment="1">
      <alignment horizontal="center" vertical="center" wrapText="1"/>
    </xf>
    <xf numFmtId="164" fontId="5" fillId="8" borderId="2" xfId="0" applyNumberFormat="1" applyFont="1" applyFill="1" applyBorder="1" applyAlignment="1">
      <alignment horizontal="center" vertical="center" wrapText="1"/>
    </xf>
    <xf numFmtId="0" fontId="5" fillId="0" borderId="2" xfId="0" applyFont="1" applyBorder="1" applyAlignment="1">
      <alignment horizontal="center" vertical="center" wrapText="1"/>
    </xf>
    <xf numFmtId="0" fontId="9" fillId="3" borderId="2" xfId="11" applyFill="1" applyAlignment="1">
      <alignment horizontal="center" vertical="center" wrapText="1"/>
    </xf>
    <xf numFmtId="9" fontId="5" fillId="3" borderId="2" xfId="2" applyFont="1" applyFill="1" applyBorder="1" applyAlignment="1">
      <alignment horizontal="center" vertical="center" wrapText="1"/>
    </xf>
    <xf numFmtId="164" fontId="9" fillId="3" borderId="2" xfId="10" applyFill="1" applyAlignment="1">
      <alignment horizontal="center" vertical="center" wrapText="1"/>
    </xf>
    <xf numFmtId="0" fontId="9" fillId="9" borderId="2" xfId="11" applyFill="1" applyAlignment="1">
      <alignment horizontal="center" vertical="center" wrapText="1"/>
    </xf>
    <xf numFmtId="9" fontId="5" fillId="9" borderId="2" xfId="2" applyFont="1" applyFill="1" applyBorder="1" applyAlignment="1">
      <alignment horizontal="center" vertical="center" wrapText="1"/>
    </xf>
    <xf numFmtId="164" fontId="0" fillId="9" borderId="2" xfId="0" applyNumberFormat="1" applyFill="1" applyBorder="1" applyAlignment="1">
      <alignment horizontal="center" vertical="center" wrapText="1"/>
    </xf>
    <xf numFmtId="164" fontId="5" fillId="9" borderId="2" xfId="0" applyNumberFormat="1" applyFont="1" applyFill="1" applyBorder="1" applyAlignment="1">
      <alignment horizontal="center" vertical="center" wrapText="1"/>
    </xf>
    <xf numFmtId="0" fontId="9" fillId="4" borderId="2" xfId="11" applyFill="1" applyAlignment="1">
      <alignment horizontal="center" vertical="center" wrapText="1"/>
    </xf>
    <xf numFmtId="9" fontId="5" fillId="4" borderId="2" xfId="2" applyFont="1" applyFill="1" applyBorder="1" applyAlignment="1">
      <alignment horizontal="center" vertical="center" wrapText="1"/>
    </xf>
    <xf numFmtId="164" fontId="9" fillId="4" borderId="2" xfId="10" applyFill="1" applyAlignment="1">
      <alignment horizontal="center" vertical="center" wrapText="1"/>
    </xf>
    <xf numFmtId="0" fontId="9" fillId="6" borderId="2" xfId="11" applyFill="1" applyAlignment="1">
      <alignment horizontal="center" vertical="center" wrapText="1"/>
    </xf>
    <xf numFmtId="9" fontId="5" fillId="6" borderId="2" xfId="2" applyFont="1" applyFill="1" applyBorder="1" applyAlignment="1">
      <alignment horizontal="center" vertical="center" wrapText="1"/>
    </xf>
    <xf numFmtId="164" fontId="0" fillId="6" borderId="2" xfId="0" applyNumberFormat="1" applyFill="1" applyBorder="1" applyAlignment="1">
      <alignment horizontal="center" vertical="center" wrapText="1"/>
    </xf>
    <xf numFmtId="164" fontId="5" fillId="6" borderId="2" xfId="0" applyNumberFormat="1" applyFont="1" applyFill="1" applyBorder="1" applyAlignment="1">
      <alignment horizontal="center" vertical="center" wrapText="1"/>
    </xf>
    <xf numFmtId="0" fontId="9" fillId="11" borderId="2" xfId="11" applyFill="1" applyAlignment="1">
      <alignment horizontal="center" vertical="center" wrapText="1"/>
    </xf>
    <xf numFmtId="9" fontId="5" fillId="11" borderId="2" xfId="2" applyFont="1" applyFill="1" applyBorder="1" applyAlignment="1">
      <alignment horizontal="center" vertical="center" wrapText="1"/>
    </xf>
    <xf numFmtId="164" fontId="9" fillId="11" borderId="2" xfId="10" applyFill="1" applyAlignment="1">
      <alignment horizontal="center" vertical="center" wrapText="1"/>
    </xf>
    <xf numFmtId="0" fontId="9" fillId="5" borderId="2" xfId="11" applyFill="1" applyAlignment="1">
      <alignment horizontal="center" vertical="center" wrapText="1"/>
    </xf>
    <xf numFmtId="9" fontId="5" fillId="5" borderId="2" xfId="2" applyFont="1" applyFill="1" applyBorder="1" applyAlignment="1">
      <alignment horizontal="center" vertical="center" wrapText="1"/>
    </xf>
    <xf numFmtId="164" fontId="0" fillId="5" borderId="2" xfId="0" applyNumberFormat="1" applyFill="1" applyBorder="1" applyAlignment="1">
      <alignment horizontal="center" vertical="center" wrapText="1"/>
    </xf>
    <xf numFmtId="164" fontId="5" fillId="5" borderId="2" xfId="0" applyNumberFormat="1" applyFont="1" applyFill="1" applyBorder="1" applyAlignment="1">
      <alignment horizontal="center" vertical="center" wrapText="1"/>
    </xf>
    <xf numFmtId="0" fontId="9" fillId="10" borderId="2" xfId="11" applyFill="1" applyAlignment="1">
      <alignment horizontal="center" vertical="center" wrapText="1"/>
    </xf>
    <xf numFmtId="9" fontId="5" fillId="10" borderId="2" xfId="2" applyFont="1" applyFill="1" applyBorder="1" applyAlignment="1">
      <alignment horizontal="center" vertical="center" wrapText="1"/>
    </xf>
    <xf numFmtId="164" fontId="9" fillId="10" borderId="2" xfId="10" applyFill="1" applyAlignment="1">
      <alignment horizontal="center" vertical="center" wrapText="1"/>
    </xf>
    <xf numFmtId="0" fontId="9" fillId="0" borderId="2" xfId="11" applyAlignment="1">
      <alignment horizontal="center" vertical="center" wrapText="1"/>
    </xf>
    <xf numFmtId="9" fontId="5" fillId="0" borderId="2" xfId="2" applyFont="1" applyBorder="1" applyAlignment="1">
      <alignment horizontal="center" vertical="center" wrapText="1"/>
    </xf>
    <xf numFmtId="164" fontId="9" fillId="0" borderId="2" xfId="10" applyAlignment="1">
      <alignment horizontal="center" vertical="center" wrapText="1"/>
    </xf>
    <xf numFmtId="0" fontId="8" fillId="2" borderId="2" xfId="0" applyFont="1" applyFill="1" applyBorder="1" applyAlignment="1">
      <alignment horizontal="center" vertical="center" wrapText="1"/>
    </xf>
    <xf numFmtId="9" fontId="5" fillId="2" borderId="2" xfId="2" applyFont="1" applyFill="1" applyBorder="1" applyAlignment="1">
      <alignment horizontal="center" vertical="center" wrapText="1"/>
    </xf>
    <xf numFmtId="164" fontId="5" fillId="2" borderId="2" xfId="0"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0" fontId="0" fillId="0" borderId="0" xfId="0" applyAlignment="1">
      <alignment horizontal="center" vertical="center" wrapText="1"/>
    </xf>
    <xf numFmtId="0" fontId="22" fillId="0" borderId="0" xfId="0" applyFont="1" applyAlignment="1">
      <alignment horizontal="center" vertical="center" wrapText="1"/>
    </xf>
    <xf numFmtId="0" fontId="22" fillId="0" borderId="0" xfId="3" applyAlignment="1">
      <alignment horizontal="center" vertical="center" wrapText="1"/>
    </xf>
    <xf numFmtId="0" fontId="13" fillId="0" borderId="0" xfId="5" applyAlignment="1">
      <alignment horizontal="center" vertical="center" wrapText="1"/>
    </xf>
    <xf numFmtId="0" fontId="1" fillId="0" borderId="0" xfId="0" applyFont="1" applyAlignment="1">
      <alignment horizontal="center" vertical="center" wrapText="1"/>
    </xf>
    <xf numFmtId="0" fontId="14" fillId="0" borderId="0" xfId="0" applyFont="1" applyAlignment="1">
      <alignment horizontal="center" vertical="center" wrapText="1"/>
    </xf>
    <xf numFmtId="0" fontId="10" fillId="0" borderId="0" xfId="6" applyAlignment="1">
      <alignment horizontal="center" vertical="center" wrapText="1"/>
    </xf>
    <xf numFmtId="0" fontId="15" fillId="0" borderId="0" xfId="1" applyFont="1" applyAlignment="1" applyProtection="1">
      <alignment horizontal="center" vertical="center" wrapText="1"/>
    </xf>
    <xf numFmtId="0" fontId="10" fillId="0" borderId="0" xfId="7" applyAlignment="1">
      <alignment horizontal="center" vertical="center" wrapText="1"/>
    </xf>
    <xf numFmtId="0" fontId="0" fillId="0" borderId="9" xfId="0" applyBorder="1" applyAlignment="1">
      <alignment horizontal="center" vertical="center" wrapText="1"/>
    </xf>
    <xf numFmtId="0" fontId="6" fillId="8" borderId="2" xfId="0" applyFont="1" applyFill="1" applyBorder="1" applyAlignment="1">
      <alignment horizontal="center" vertical="center" wrapText="1"/>
    </xf>
    <xf numFmtId="0" fontId="9" fillId="3" borderId="2" xfId="12" applyFill="1" applyAlignment="1">
      <alignment horizontal="center" vertical="center" wrapText="1"/>
    </xf>
    <xf numFmtId="0" fontId="6" fillId="9" borderId="2" xfId="0" applyFont="1" applyFill="1" applyBorder="1" applyAlignment="1">
      <alignment horizontal="center" vertical="center" wrapText="1"/>
    </xf>
    <xf numFmtId="0" fontId="9" fillId="4" borderId="2" xfId="12" applyFill="1" applyAlignment="1">
      <alignment horizontal="center" vertical="center" wrapText="1"/>
    </xf>
    <xf numFmtId="0" fontId="6" fillId="6" borderId="2" xfId="0" applyFont="1" applyFill="1" applyBorder="1" applyAlignment="1">
      <alignment horizontal="center" vertical="center" wrapText="1"/>
    </xf>
    <xf numFmtId="0" fontId="9" fillId="11" borderId="2" xfId="12" applyFill="1" applyAlignment="1">
      <alignment horizontal="center" vertical="center" wrapText="1"/>
    </xf>
    <xf numFmtId="0" fontId="6" fillId="5" borderId="2" xfId="0" applyFont="1" applyFill="1" applyBorder="1" applyAlignment="1">
      <alignment horizontal="center" vertical="center" wrapText="1"/>
    </xf>
    <xf numFmtId="0" fontId="9" fillId="10" borderId="2" xfId="12" applyFill="1" applyAlignment="1">
      <alignment horizontal="center" vertical="center" wrapText="1"/>
    </xf>
    <xf numFmtId="0" fontId="9" fillId="0" borderId="2" xfId="12" applyAlignment="1">
      <alignment horizontal="center" vertical="center" wrapText="1"/>
    </xf>
    <xf numFmtId="164" fontId="4" fillId="2" borderId="2" xfId="0" applyNumberFormat="1" applyFont="1" applyFill="1" applyBorder="1" applyAlignment="1">
      <alignment horizontal="center" vertical="center" wrapText="1"/>
    </xf>
    <xf numFmtId="0" fontId="0" fillId="2" borderId="9" xfId="0" applyFill="1" applyBorder="1" applyAlignment="1">
      <alignment horizontal="center" vertical="center" wrapText="1"/>
    </xf>
    <xf numFmtId="0" fontId="9" fillId="0" borderId="0" xfId="8" applyAlignment="1">
      <alignment horizontal="center" vertical="center" wrapText="1"/>
    </xf>
    <xf numFmtId="0" fontId="9" fillId="0" borderId="7" xfId="8" applyBorder="1" applyAlignment="1">
      <alignment horizontal="center" vertical="center" wrapText="1"/>
    </xf>
    <xf numFmtId="0" fontId="0" fillId="0" borderId="10" xfId="0" applyBorder="1" applyAlignment="1">
      <alignment horizontal="center" vertical="center" wrapText="1"/>
    </xf>
    <xf numFmtId="166" fontId="0" fillId="7" borderId="4" xfId="0" applyNumberFormat="1" applyFill="1" applyBorder="1" applyAlignment="1">
      <alignment horizontal="center" vertical="center" wrapText="1"/>
    </xf>
    <xf numFmtId="166" fontId="0" fillId="7" borderId="1" xfId="0" applyNumberFormat="1" applyFill="1" applyBorder="1" applyAlignment="1">
      <alignment horizontal="center" vertical="center" wrapText="1"/>
    </xf>
    <xf numFmtId="166" fontId="0" fillId="7" borderId="5" xfId="0" applyNumberFormat="1" applyFill="1" applyBorder="1" applyAlignment="1">
      <alignment horizontal="center" vertical="center" wrapText="1"/>
    </xf>
    <xf numFmtId="165" fontId="9" fillId="0" borderId="3" xfId="9"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topLeftCell="B1" zoomScale="60" zoomScaleNormal="60" zoomScalePageLayoutView="70" workbookViewId="0">
      <pane ySplit="6" topLeftCell="A19" activePane="bottomLeft" state="frozen"/>
      <selection pane="bottomLeft" activeCell="D38" sqref="D38"/>
    </sheetView>
  </sheetViews>
  <sheetFormatPr defaultRowHeight="30" customHeight="1" x14ac:dyDescent="0.25"/>
  <cols>
    <col min="1" max="1" width="2.7109375" style="57" customWidth="1"/>
    <col min="2" max="2" width="24.5703125" style="55" customWidth="1"/>
    <col min="3" max="3" width="30.7109375" style="55" customWidth="1"/>
    <col min="4" max="4" width="10.7109375" style="55" customWidth="1"/>
    <col min="5" max="6" width="10.42578125" style="55" customWidth="1"/>
    <col min="7" max="7" width="2.7109375" style="55" customWidth="1"/>
    <col min="8" max="8" width="6.140625" style="55" hidden="1" customWidth="1"/>
    <col min="9" max="64" width="2.5703125" style="55" customWidth="1"/>
    <col min="65" max="68" width="9.140625" style="55"/>
    <col min="69" max="70" width="10.28515625" style="55"/>
    <col min="71" max="16384" width="9.140625" style="55"/>
  </cols>
  <sheetData>
    <row r="1" spans="1:64" ht="30" customHeight="1" x14ac:dyDescent="0.25">
      <c r="A1" s="57" t="s">
        <v>29</v>
      </c>
      <c r="B1" s="58" t="s">
        <v>62</v>
      </c>
      <c r="C1" s="59"/>
      <c r="D1" s="13"/>
      <c r="E1" s="13"/>
      <c r="F1" s="13"/>
      <c r="H1" s="13"/>
      <c r="I1" s="60"/>
    </row>
    <row r="2" spans="1:64" ht="30" customHeight="1" x14ac:dyDescent="0.25">
      <c r="A2" s="57" t="s">
        <v>24</v>
      </c>
      <c r="B2" s="61" t="s">
        <v>63</v>
      </c>
      <c r="I2" s="62"/>
    </row>
    <row r="3" spans="1:64" ht="30" customHeight="1" x14ac:dyDescent="0.25">
      <c r="A3" s="57" t="s">
        <v>30</v>
      </c>
      <c r="B3" s="63"/>
      <c r="C3" s="76" t="s">
        <v>1</v>
      </c>
      <c r="D3" s="77"/>
      <c r="E3" s="82">
        <v>44044</v>
      </c>
      <c r="F3" s="82"/>
    </row>
    <row r="4" spans="1:64" ht="30" customHeight="1" x14ac:dyDescent="0.25">
      <c r="A4" s="57" t="s">
        <v>31</v>
      </c>
      <c r="C4" s="76" t="s">
        <v>8</v>
      </c>
      <c r="D4" s="77"/>
      <c r="E4" s="14">
        <v>6</v>
      </c>
      <c r="I4" s="79">
        <f>I5</f>
        <v>44074</v>
      </c>
      <c r="J4" s="80"/>
      <c r="K4" s="80"/>
      <c r="L4" s="80"/>
      <c r="M4" s="80"/>
      <c r="N4" s="80"/>
      <c r="O4" s="81"/>
      <c r="P4" s="79">
        <f>P5</f>
        <v>44081</v>
      </c>
      <c r="Q4" s="80"/>
      <c r="R4" s="80"/>
      <c r="S4" s="80"/>
      <c r="T4" s="80"/>
      <c r="U4" s="80"/>
      <c r="V4" s="81"/>
      <c r="W4" s="79">
        <f>W5</f>
        <v>44088</v>
      </c>
      <c r="X4" s="80"/>
      <c r="Y4" s="80"/>
      <c r="Z4" s="80"/>
      <c r="AA4" s="80"/>
      <c r="AB4" s="80"/>
      <c r="AC4" s="81"/>
      <c r="AD4" s="79">
        <f>AD5</f>
        <v>44095</v>
      </c>
      <c r="AE4" s="80"/>
      <c r="AF4" s="80"/>
      <c r="AG4" s="80"/>
      <c r="AH4" s="80"/>
      <c r="AI4" s="80"/>
      <c r="AJ4" s="81"/>
      <c r="AK4" s="79">
        <f>AK5</f>
        <v>44102</v>
      </c>
      <c r="AL4" s="80"/>
      <c r="AM4" s="80"/>
      <c r="AN4" s="80"/>
      <c r="AO4" s="80"/>
      <c r="AP4" s="80"/>
      <c r="AQ4" s="81"/>
      <c r="AR4" s="79">
        <f>AR5</f>
        <v>44109</v>
      </c>
      <c r="AS4" s="80"/>
      <c r="AT4" s="80"/>
      <c r="AU4" s="80"/>
      <c r="AV4" s="80"/>
      <c r="AW4" s="80"/>
      <c r="AX4" s="81"/>
      <c r="AY4" s="79">
        <f>AY5</f>
        <v>44116</v>
      </c>
      <c r="AZ4" s="80"/>
      <c r="BA4" s="80"/>
      <c r="BB4" s="80"/>
      <c r="BC4" s="80"/>
      <c r="BD4" s="80"/>
      <c r="BE4" s="81"/>
      <c r="BF4" s="79">
        <f>BF5</f>
        <v>44123</v>
      </c>
      <c r="BG4" s="80"/>
      <c r="BH4" s="80"/>
      <c r="BI4" s="80"/>
      <c r="BJ4" s="80"/>
      <c r="BK4" s="80"/>
      <c r="BL4" s="81"/>
    </row>
    <row r="5" spans="1:64" ht="15" customHeight="1" x14ac:dyDescent="0.25">
      <c r="A5" s="57" t="s">
        <v>32</v>
      </c>
      <c r="B5" s="78"/>
      <c r="C5" s="78"/>
      <c r="D5" s="78"/>
      <c r="E5" s="78"/>
      <c r="F5" s="78"/>
      <c r="G5" s="78"/>
      <c r="I5" s="15">
        <f>Project_Start-WEEKDAY(Project_Start,1)+2+7*(Display_Week-1)</f>
        <v>44074</v>
      </c>
      <c r="J5" s="16">
        <f>I5+1</f>
        <v>44075</v>
      </c>
      <c r="K5" s="16">
        <f t="shared" ref="K5:AX5" si="0">J5+1</f>
        <v>44076</v>
      </c>
      <c r="L5" s="16">
        <f t="shared" si="0"/>
        <v>44077</v>
      </c>
      <c r="M5" s="16">
        <f t="shared" si="0"/>
        <v>44078</v>
      </c>
      <c r="N5" s="16">
        <f t="shared" si="0"/>
        <v>44079</v>
      </c>
      <c r="O5" s="17">
        <f t="shared" si="0"/>
        <v>44080</v>
      </c>
      <c r="P5" s="15">
        <f>O5+1</f>
        <v>44081</v>
      </c>
      <c r="Q5" s="16">
        <f>P5+1</f>
        <v>44082</v>
      </c>
      <c r="R5" s="16">
        <f t="shared" si="0"/>
        <v>44083</v>
      </c>
      <c r="S5" s="16">
        <f t="shared" si="0"/>
        <v>44084</v>
      </c>
      <c r="T5" s="16">
        <f t="shared" si="0"/>
        <v>44085</v>
      </c>
      <c r="U5" s="16">
        <f t="shared" si="0"/>
        <v>44086</v>
      </c>
      <c r="V5" s="17">
        <f t="shared" si="0"/>
        <v>44087</v>
      </c>
      <c r="W5" s="15">
        <f>V5+1</f>
        <v>44088</v>
      </c>
      <c r="X5" s="16">
        <f>W5+1</f>
        <v>44089</v>
      </c>
      <c r="Y5" s="16">
        <f t="shared" si="0"/>
        <v>44090</v>
      </c>
      <c r="Z5" s="16">
        <f t="shared" si="0"/>
        <v>44091</v>
      </c>
      <c r="AA5" s="16">
        <f t="shared" si="0"/>
        <v>44092</v>
      </c>
      <c r="AB5" s="16">
        <f t="shared" si="0"/>
        <v>44093</v>
      </c>
      <c r="AC5" s="17">
        <f t="shared" si="0"/>
        <v>44094</v>
      </c>
      <c r="AD5" s="15">
        <f>AC5+1</f>
        <v>44095</v>
      </c>
      <c r="AE5" s="16">
        <f>AD5+1</f>
        <v>44096</v>
      </c>
      <c r="AF5" s="16">
        <f t="shared" si="0"/>
        <v>44097</v>
      </c>
      <c r="AG5" s="16">
        <f t="shared" si="0"/>
        <v>44098</v>
      </c>
      <c r="AH5" s="16">
        <f t="shared" si="0"/>
        <v>44099</v>
      </c>
      <c r="AI5" s="16">
        <f t="shared" si="0"/>
        <v>44100</v>
      </c>
      <c r="AJ5" s="17">
        <f t="shared" si="0"/>
        <v>44101</v>
      </c>
      <c r="AK5" s="15">
        <f>AJ5+1</f>
        <v>44102</v>
      </c>
      <c r="AL5" s="16">
        <f>AK5+1</f>
        <v>44103</v>
      </c>
      <c r="AM5" s="16">
        <f t="shared" si="0"/>
        <v>44104</v>
      </c>
      <c r="AN5" s="16">
        <f t="shared" si="0"/>
        <v>44105</v>
      </c>
      <c r="AO5" s="16">
        <f t="shared" si="0"/>
        <v>44106</v>
      </c>
      <c r="AP5" s="16">
        <f t="shared" si="0"/>
        <v>44107</v>
      </c>
      <c r="AQ5" s="17">
        <f t="shared" si="0"/>
        <v>44108</v>
      </c>
      <c r="AR5" s="15">
        <f>AQ5+1</f>
        <v>44109</v>
      </c>
      <c r="AS5" s="16">
        <f>AR5+1</f>
        <v>44110</v>
      </c>
      <c r="AT5" s="16">
        <f t="shared" si="0"/>
        <v>44111</v>
      </c>
      <c r="AU5" s="16">
        <f t="shared" si="0"/>
        <v>44112</v>
      </c>
      <c r="AV5" s="16">
        <f t="shared" si="0"/>
        <v>44113</v>
      </c>
      <c r="AW5" s="16">
        <f t="shared" si="0"/>
        <v>44114</v>
      </c>
      <c r="AX5" s="17">
        <f t="shared" si="0"/>
        <v>44115</v>
      </c>
      <c r="AY5" s="15">
        <f>AX5+1</f>
        <v>44116</v>
      </c>
      <c r="AZ5" s="16">
        <f>AY5+1</f>
        <v>44117</v>
      </c>
      <c r="BA5" s="16">
        <f t="shared" ref="BA5:BE5" si="1">AZ5+1</f>
        <v>44118</v>
      </c>
      <c r="BB5" s="16">
        <f t="shared" si="1"/>
        <v>44119</v>
      </c>
      <c r="BC5" s="16">
        <f t="shared" si="1"/>
        <v>44120</v>
      </c>
      <c r="BD5" s="16">
        <f t="shared" si="1"/>
        <v>44121</v>
      </c>
      <c r="BE5" s="17">
        <f t="shared" si="1"/>
        <v>44122</v>
      </c>
      <c r="BF5" s="15">
        <f>BE5+1</f>
        <v>44123</v>
      </c>
      <c r="BG5" s="16">
        <f>BF5+1</f>
        <v>44124</v>
      </c>
      <c r="BH5" s="16">
        <f t="shared" ref="BH5:BL5" si="2">BG5+1</f>
        <v>44125</v>
      </c>
      <c r="BI5" s="16">
        <f t="shared" si="2"/>
        <v>44126</v>
      </c>
      <c r="BJ5" s="16">
        <f t="shared" si="2"/>
        <v>44127</v>
      </c>
      <c r="BK5" s="16">
        <f t="shared" si="2"/>
        <v>44128</v>
      </c>
      <c r="BL5" s="17">
        <f t="shared" si="2"/>
        <v>44129</v>
      </c>
    </row>
    <row r="6" spans="1:64" ht="30" customHeight="1" thickBot="1" x14ac:dyDescent="0.3">
      <c r="A6" s="57" t="s">
        <v>33</v>
      </c>
      <c r="B6" s="2" t="s">
        <v>9</v>
      </c>
      <c r="C6" s="2" t="s">
        <v>3</v>
      </c>
      <c r="D6" s="2" t="s">
        <v>2</v>
      </c>
      <c r="E6" s="2" t="s">
        <v>5</v>
      </c>
      <c r="F6" s="2" t="s">
        <v>6</v>
      </c>
      <c r="G6" s="2"/>
      <c r="H6" s="2" t="s">
        <v>7</v>
      </c>
      <c r="I6" s="18" t="str">
        <f t="shared" ref="I6" si="3">LEFT(TEXT(I5,"ddd"),1)</f>
        <v>M</v>
      </c>
      <c r="J6" s="18" t="str">
        <f t="shared" ref="J6:AR6" si="4">LEFT(TEXT(J5,"ddd"),1)</f>
        <v>T</v>
      </c>
      <c r="K6" s="18" t="str">
        <f t="shared" si="4"/>
        <v>W</v>
      </c>
      <c r="L6" s="18" t="str">
        <f t="shared" si="4"/>
        <v>T</v>
      </c>
      <c r="M6" s="18" t="str">
        <f t="shared" si="4"/>
        <v>F</v>
      </c>
      <c r="N6" s="18" t="str">
        <f t="shared" si="4"/>
        <v>S</v>
      </c>
      <c r="O6" s="18" t="str">
        <f t="shared" si="4"/>
        <v>S</v>
      </c>
      <c r="P6" s="18" t="str">
        <f t="shared" si="4"/>
        <v>M</v>
      </c>
      <c r="Q6" s="18" t="str">
        <f t="shared" si="4"/>
        <v>T</v>
      </c>
      <c r="R6" s="18" t="str">
        <f t="shared" si="4"/>
        <v>W</v>
      </c>
      <c r="S6" s="18" t="str">
        <f t="shared" si="4"/>
        <v>T</v>
      </c>
      <c r="T6" s="18" t="str">
        <f t="shared" si="4"/>
        <v>F</v>
      </c>
      <c r="U6" s="18" t="str">
        <f t="shared" si="4"/>
        <v>S</v>
      </c>
      <c r="V6" s="18" t="str">
        <f t="shared" si="4"/>
        <v>S</v>
      </c>
      <c r="W6" s="18" t="str">
        <f t="shared" si="4"/>
        <v>M</v>
      </c>
      <c r="X6" s="18" t="str">
        <f t="shared" si="4"/>
        <v>T</v>
      </c>
      <c r="Y6" s="18" t="str">
        <f t="shared" si="4"/>
        <v>W</v>
      </c>
      <c r="Z6" s="18" t="str">
        <f t="shared" si="4"/>
        <v>T</v>
      </c>
      <c r="AA6" s="18" t="str">
        <f t="shared" si="4"/>
        <v>F</v>
      </c>
      <c r="AB6" s="18" t="str">
        <f t="shared" si="4"/>
        <v>S</v>
      </c>
      <c r="AC6" s="18" t="str">
        <f t="shared" si="4"/>
        <v>S</v>
      </c>
      <c r="AD6" s="18" t="str">
        <f t="shared" si="4"/>
        <v>M</v>
      </c>
      <c r="AE6" s="18" t="str">
        <f t="shared" si="4"/>
        <v>T</v>
      </c>
      <c r="AF6" s="18" t="str">
        <f t="shared" si="4"/>
        <v>W</v>
      </c>
      <c r="AG6" s="18" t="str">
        <f t="shared" si="4"/>
        <v>T</v>
      </c>
      <c r="AH6" s="18" t="str">
        <f t="shared" si="4"/>
        <v>F</v>
      </c>
      <c r="AI6" s="18" t="str">
        <f t="shared" si="4"/>
        <v>S</v>
      </c>
      <c r="AJ6" s="18" t="str">
        <f t="shared" si="4"/>
        <v>S</v>
      </c>
      <c r="AK6" s="18" t="str">
        <f t="shared" si="4"/>
        <v>M</v>
      </c>
      <c r="AL6" s="18" t="str">
        <f t="shared" si="4"/>
        <v>T</v>
      </c>
      <c r="AM6" s="18" t="str">
        <f t="shared" si="4"/>
        <v>W</v>
      </c>
      <c r="AN6" s="18" t="str">
        <f t="shared" si="4"/>
        <v>T</v>
      </c>
      <c r="AO6" s="18" t="str">
        <f t="shared" si="4"/>
        <v>F</v>
      </c>
      <c r="AP6" s="18" t="str">
        <f t="shared" si="4"/>
        <v>S</v>
      </c>
      <c r="AQ6" s="18" t="str">
        <f t="shared" si="4"/>
        <v>S</v>
      </c>
      <c r="AR6" s="18" t="str">
        <f t="shared" si="4"/>
        <v>M</v>
      </c>
      <c r="AS6" s="18" t="str">
        <f t="shared" ref="AS6:BL6" si="5">LEFT(TEXT(AS5,"ddd"),1)</f>
        <v>T</v>
      </c>
      <c r="AT6" s="18" t="str">
        <f t="shared" si="5"/>
        <v>W</v>
      </c>
      <c r="AU6" s="18" t="str">
        <f t="shared" si="5"/>
        <v>T</v>
      </c>
      <c r="AV6" s="18" t="str">
        <f t="shared" si="5"/>
        <v>F</v>
      </c>
      <c r="AW6" s="18" t="str">
        <f t="shared" si="5"/>
        <v>S</v>
      </c>
      <c r="AX6" s="18" t="str">
        <f t="shared" si="5"/>
        <v>S</v>
      </c>
      <c r="AY6" s="18" t="str">
        <f t="shared" si="5"/>
        <v>M</v>
      </c>
      <c r="AZ6" s="18" t="str">
        <f t="shared" si="5"/>
        <v>T</v>
      </c>
      <c r="BA6" s="18" t="str">
        <f t="shared" si="5"/>
        <v>W</v>
      </c>
      <c r="BB6" s="18" t="str">
        <f t="shared" si="5"/>
        <v>T</v>
      </c>
      <c r="BC6" s="18" t="str">
        <f t="shared" si="5"/>
        <v>F</v>
      </c>
      <c r="BD6" s="18" t="str">
        <f t="shared" si="5"/>
        <v>S</v>
      </c>
      <c r="BE6" s="18" t="str">
        <f t="shared" si="5"/>
        <v>S</v>
      </c>
      <c r="BF6" s="18" t="str">
        <f t="shared" si="5"/>
        <v>M</v>
      </c>
      <c r="BG6" s="18" t="str">
        <f t="shared" si="5"/>
        <v>T</v>
      </c>
      <c r="BH6" s="18" t="str">
        <f t="shared" si="5"/>
        <v>W</v>
      </c>
      <c r="BI6" s="18" t="str">
        <f t="shared" si="5"/>
        <v>T</v>
      </c>
      <c r="BJ6" s="18" t="str">
        <f t="shared" si="5"/>
        <v>F</v>
      </c>
      <c r="BK6" s="18" t="str">
        <f t="shared" si="5"/>
        <v>S</v>
      </c>
      <c r="BL6" s="18" t="str">
        <f t="shared" si="5"/>
        <v>S</v>
      </c>
    </row>
    <row r="7" spans="1:64" ht="30" hidden="1" customHeight="1" thickBot="1" x14ac:dyDescent="0.3">
      <c r="A7" s="57" t="s">
        <v>28</v>
      </c>
      <c r="H7" s="55" t="str">
        <f>IF(OR(ISBLANK(task_start),ISBLANK(task_end)),"",task_end-task_start+1)</f>
        <v/>
      </c>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row>
    <row r="8" spans="1:64" ht="30" customHeight="1" thickBot="1" x14ac:dyDescent="0.3">
      <c r="A8" s="57" t="s">
        <v>34</v>
      </c>
      <c r="B8" s="65" t="s">
        <v>39</v>
      </c>
      <c r="C8" s="19"/>
      <c r="D8" s="20"/>
      <c r="E8" s="21"/>
      <c r="F8" s="22"/>
      <c r="G8" s="23"/>
      <c r="H8" s="23" t="str">
        <f t="shared" ref="H8:H40" si="6">IF(OR(ISBLANK(task_start),ISBLANK(task_end)),"",task_end-task_start+1)</f>
        <v/>
      </c>
      <c r="I8" s="64"/>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row>
    <row r="9" spans="1:64" ht="30" customHeight="1" thickBot="1" x14ac:dyDescent="0.3">
      <c r="A9" s="57" t="s">
        <v>35</v>
      </c>
      <c r="B9" s="66" t="s">
        <v>40</v>
      </c>
      <c r="C9" s="24" t="s">
        <v>48</v>
      </c>
      <c r="D9" s="25">
        <v>1</v>
      </c>
      <c r="E9" s="26">
        <v>44046</v>
      </c>
      <c r="F9" s="26">
        <v>44082</v>
      </c>
      <c r="G9" s="23"/>
      <c r="H9" s="23">
        <f t="shared" si="6"/>
        <v>37</v>
      </c>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row>
    <row r="10" spans="1:64" ht="30" customHeight="1" thickBot="1" x14ac:dyDescent="0.3">
      <c r="A10" s="57" t="s">
        <v>36</v>
      </c>
      <c r="B10" s="66" t="s">
        <v>41</v>
      </c>
      <c r="C10" s="24" t="s">
        <v>47</v>
      </c>
      <c r="D10" s="25">
        <v>1</v>
      </c>
      <c r="E10" s="26">
        <v>44046</v>
      </c>
      <c r="F10" s="26">
        <v>44082</v>
      </c>
      <c r="G10" s="23"/>
      <c r="H10" s="23">
        <f t="shared" si="6"/>
        <v>37</v>
      </c>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row>
    <row r="11" spans="1:64" ht="30" customHeight="1" thickBot="1" x14ac:dyDescent="0.3">
      <c r="B11" s="66" t="s">
        <v>64</v>
      </c>
      <c r="C11" s="24" t="s">
        <v>50</v>
      </c>
      <c r="D11" s="25">
        <v>1</v>
      </c>
      <c r="E11" s="26">
        <v>44046</v>
      </c>
      <c r="F11" s="26">
        <v>44082</v>
      </c>
      <c r="G11" s="23"/>
      <c r="H11" s="23">
        <f t="shared" si="6"/>
        <v>37</v>
      </c>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4"/>
      <c r="BF11" s="64"/>
      <c r="BG11" s="64"/>
      <c r="BH11" s="64"/>
      <c r="BI11" s="64"/>
      <c r="BJ11" s="64"/>
      <c r="BK11" s="64"/>
      <c r="BL11" s="64"/>
    </row>
    <row r="12" spans="1:64" ht="30" customHeight="1" thickBot="1" x14ac:dyDescent="0.3">
      <c r="B12" s="66" t="s">
        <v>42</v>
      </c>
      <c r="C12" s="24" t="s">
        <v>48</v>
      </c>
      <c r="D12" s="25">
        <v>1</v>
      </c>
      <c r="E12" s="26">
        <v>44046</v>
      </c>
      <c r="F12" s="26">
        <v>44082</v>
      </c>
      <c r="G12" s="23"/>
      <c r="H12" s="23">
        <f t="shared" si="6"/>
        <v>37</v>
      </c>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row>
    <row r="13" spans="1:64" ht="30" customHeight="1" thickBot="1" x14ac:dyDescent="0.3">
      <c r="B13" s="66" t="s">
        <v>43</v>
      </c>
      <c r="C13" s="24" t="s">
        <v>46</v>
      </c>
      <c r="D13" s="25">
        <v>1</v>
      </c>
      <c r="E13" s="26">
        <v>44046</v>
      </c>
      <c r="F13" s="26">
        <v>44082</v>
      </c>
      <c r="G13" s="23"/>
      <c r="H13" s="23"/>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row>
    <row r="14" spans="1:64" ht="30" customHeight="1" thickBot="1" x14ac:dyDescent="0.3">
      <c r="B14" s="66" t="s">
        <v>44</v>
      </c>
      <c r="C14" s="24" t="s">
        <v>49</v>
      </c>
      <c r="D14" s="25">
        <v>1</v>
      </c>
      <c r="E14" s="26">
        <v>44046</v>
      </c>
      <c r="F14" s="26">
        <v>44082</v>
      </c>
      <c r="G14" s="23"/>
      <c r="H14" s="23"/>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row>
    <row r="15" spans="1:64" ht="30" customHeight="1" thickBot="1" x14ac:dyDescent="0.3">
      <c r="B15" s="66" t="s">
        <v>45</v>
      </c>
      <c r="C15" s="24" t="s">
        <v>49</v>
      </c>
      <c r="D15" s="25">
        <v>1</v>
      </c>
      <c r="E15" s="26">
        <v>44046</v>
      </c>
      <c r="F15" s="26">
        <v>44082</v>
      </c>
      <c r="G15" s="23"/>
      <c r="H15" s="23"/>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4"/>
      <c r="BG15" s="64"/>
      <c r="BH15" s="64"/>
      <c r="BI15" s="64"/>
      <c r="BJ15" s="64"/>
      <c r="BK15" s="64"/>
      <c r="BL15" s="64"/>
    </row>
    <row r="16" spans="1:64" ht="30" customHeight="1" thickBot="1" x14ac:dyDescent="0.3">
      <c r="A16" s="57" t="s">
        <v>37</v>
      </c>
      <c r="B16" s="67" t="s">
        <v>51</v>
      </c>
      <c r="C16" s="27"/>
      <c r="D16" s="28"/>
      <c r="E16" s="29"/>
      <c r="F16" s="30"/>
      <c r="G16" s="23"/>
      <c r="H16" s="23" t="str">
        <f t="shared" si="6"/>
        <v/>
      </c>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4"/>
      <c r="BF16" s="64"/>
      <c r="BG16" s="64"/>
      <c r="BH16" s="64"/>
      <c r="BI16" s="64"/>
      <c r="BJ16" s="64"/>
      <c r="BK16" s="64"/>
      <c r="BL16" s="64"/>
    </row>
    <row r="17" spans="1:64" ht="30" customHeight="1" thickBot="1" x14ac:dyDescent="0.3">
      <c r="B17" s="68" t="s">
        <v>40</v>
      </c>
      <c r="C17" s="31" t="s">
        <v>48</v>
      </c>
      <c r="D17" s="32">
        <v>0.25</v>
      </c>
      <c r="E17" s="33">
        <v>44085</v>
      </c>
      <c r="F17" s="33">
        <v>44100</v>
      </c>
      <c r="G17" s="23"/>
      <c r="H17" s="23">
        <f t="shared" si="6"/>
        <v>16</v>
      </c>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4"/>
      <c r="BF17" s="64"/>
      <c r="BG17" s="64"/>
      <c r="BH17" s="64"/>
      <c r="BI17" s="64"/>
      <c r="BJ17" s="64"/>
      <c r="BK17" s="64"/>
      <c r="BL17" s="64"/>
    </row>
    <row r="18" spans="1:64" ht="30" customHeight="1" thickBot="1" x14ac:dyDescent="0.3">
      <c r="B18" s="68" t="s">
        <v>38</v>
      </c>
      <c r="C18" s="31" t="s">
        <v>48</v>
      </c>
      <c r="D18" s="32">
        <v>0.25</v>
      </c>
      <c r="E18" s="33">
        <f>F17</f>
        <v>44100</v>
      </c>
      <c r="F18" s="33">
        <v>44120</v>
      </c>
      <c r="G18" s="23"/>
      <c r="H18" s="23"/>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4"/>
      <c r="BF18" s="64"/>
      <c r="BG18" s="64"/>
      <c r="BH18" s="64"/>
      <c r="BI18" s="64"/>
      <c r="BJ18" s="64"/>
      <c r="BK18" s="64"/>
      <c r="BL18" s="64"/>
    </row>
    <row r="19" spans="1:64" ht="30" customHeight="1" thickBot="1" x14ac:dyDescent="0.3">
      <c r="B19" s="68" t="s">
        <v>41</v>
      </c>
      <c r="C19" s="31" t="s">
        <v>47</v>
      </c>
      <c r="D19" s="32">
        <v>0.75</v>
      </c>
      <c r="E19" s="33">
        <v>44085</v>
      </c>
      <c r="F19" s="33">
        <v>44100</v>
      </c>
      <c r="G19" s="23"/>
      <c r="H19" s="23">
        <f t="shared" si="6"/>
        <v>16</v>
      </c>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4"/>
      <c r="BK19" s="64"/>
      <c r="BL19" s="64"/>
    </row>
    <row r="20" spans="1:64" ht="30" customHeight="1" thickBot="1" x14ac:dyDescent="0.3">
      <c r="B20" s="68" t="s">
        <v>38</v>
      </c>
      <c r="C20" s="31" t="s">
        <v>47</v>
      </c>
      <c r="D20" s="32">
        <v>0.25</v>
      </c>
      <c r="E20" s="33">
        <f>F19</f>
        <v>44100</v>
      </c>
      <c r="F20" s="33">
        <v>44120</v>
      </c>
      <c r="G20" s="23"/>
      <c r="H20" s="23"/>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row>
    <row r="21" spans="1:64" ht="30" customHeight="1" thickBot="1" x14ac:dyDescent="0.3">
      <c r="B21" s="68" t="s">
        <v>42</v>
      </c>
      <c r="C21" s="31" t="s">
        <v>48</v>
      </c>
      <c r="D21" s="32">
        <v>1</v>
      </c>
      <c r="E21" s="33">
        <v>44085</v>
      </c>
      <c r="F21" s="33">
        <v>44106</v>
      </c>
      <c r="G21" s="23"/>
      <c r="H21" s="23">
        <f t="shared" si="6"/>
        <v>22</v>
      </c>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64"/>
      <c r="BL21" s="64"/>
    </row>
    <row r="22" spans="1:64" ht="30" customHeight="1" thickBot="1" x14ac:dyDescent="0.3">
      <c r="B22" s="68" t="s">
        <v>38</v>
      </c>
      <c r="C22" s="31" t="s">
        <v>48</v>
      </c>
      <c r="D22" s="32">
        <v>1</v>
      </c>
      <c r="E22" s="33">
        <v>44106</v>
      </c>
      <c r="F22" s="33">
        <v>44120</v>
      </c>
      <c r="G22" s="23"/>
      <c r="H22" s="23"/>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4"/>
      <c r="BF22" s="64"/>
      <c r="BG22" s="64"/>
      <c r="BH22" s="64"/>
      <c r="BI22" s="64"/>
      <c r="BJ22" s="64"/>
      <c r="BK22" s="64"/>
      <c r="BL22" s="64"/>
    </row>
    <row r="23" spans="1:64" ht="30" customHeight="1" thickBot="1" x14ac:dyDescent="0.3">
      <c r="B23" s="68" t="s">
        <v>43</v>
      </c>
      <c r="C23" s="31" t="s">
        <v>46</v>
      </c>
      <c r="D23" s="32">
        <v>1</v>
      </c>
      <c r="E23" s="33">
        <v>44085</v>
      </c>
      <c r="F23" s="33">
        <v>44100</v>
      </c>
      <c r="G23" s="23"/>
      <c r="H23" s="23"/>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64"/>
      <c r="BL23" s="64"/>
    </row>
    <row r="24" spans="1:64" ht="30" customHeight="1" thickBot="1" x14ac:dyDescent="0.3">
      <c r="B24" s="68" t="s">
        <v>38</v>
      </c>
      <c r="C24" s="31" t="s">
        <v>46</v>
      </c>
      <c r="D24" s="32">
        <v>0.25</v>
      </c>
      <c r="E24" s="33">
        <f>F23</f>
        <v>44100</v>
      </c>
      <c r="F24" s="33">
        <v>44120</v>
      </c>
      <c r="G24" s="23"/>
      <c r="H24" s="23"/>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c r="BD24" s="64"/>
      <c r="BE24" s="64"/>
      <c r="BF24" s="64"/>
      <c r="BG24" s="64"/>
      <c r="BH24" s="64"/>
      <c r="BI24" s="64"/>
      <c r="BJ24" s="64"/>
      <c r="BK24" s="64"/>
      <c r="BL24" s="64"/>
    </row>
    <row r="25" spans="1:64" ht="30" customHeight="1" thickBot="1" x14ac:dyDescent="0.3">
      <c r="B25" s="68" t="s">
        <v>44</v>
      </c>
      <c r="C25" s="31" t="s">
        <v>49</v>
      </c>
      <c r="D25" s="32">
        <v>1</v>
      </c>
      <c r="E25" s="33">
        <v>44085</v>
      </c>
      <c r="F25" s="33">
        <v>44100</v>
      </c>
      <c r="G25" s="23"/>
      <c r="H25" s="23"/>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4"/>
      <c r="BF25" s="64"/>
      <c r="BG25" s="64"/>
      <c r="BH25" s="64"/>
      <c r="BI25" s="64"/>
      <c r="BJ25" s="64"/>
      <c r="BK25" s="64"/>
      <c r="BL25" s="64"/>
    </row>
    <row r="26" spans="1:64" ht="30" customHeight="1" thickBot="1" x14ac:dyDescent="0.3">
      <c r="B26" s="68" t="s">
        <v>38</v>
      </c>
      <c r="C26" s="31" t="s">
        <v>49</v>
      </c>
      <c r="D26" s="32">
        <v>0.25</v>
      </c>
      <c r="E26" s="33">
        <f>F25</f>
        <v>44100</v>
      </c>
      <c r="F26" s="33">
        <v>44120</v>
      </c>
      <c r="G26" s="23"/>
      <c r="H26" s="23"/>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4"/>
      <c r="AY26" s="64"/>
      <c r="AZ26" s="64"/>
      <c r="BA26" s="64"/>
      <c r="BB26" s="64"/>
      <c r="BC26" s="64"/>
      <c r="BD26" s="64"/>
      <c r="BE26" s="64"/>
      <c r="BF26" s="64"/>
      <c r="BG26" s="64"/>
      <c r="BH26" s="64"/>
      <c r="BI26" s="64"/>
      <c r="BJ26" s="64"/>
      <c r="BK26" s="64"/>
      <c r="BL26" s="64"/>
    </row>
    <row r="27" spans="1:64" ht="30" customHeight="1" thickBot="1" x14ac:dyDescent="0.3">
      <c r="B27" s="68" t="s">
        <v>45</v>
      </c>
      <c r="C27" s="31" t="s">
        <v>49</v>
      </c>
      <c r="D27" s="32">
        <v>1</v>
      </c>
      <c r="E27" s="33">
        <v>44085</v>
      </c>
      <c r="F27" s="33">
        <v>44100</v>
      </c>
      <c r="G27" s="23"/>
      <c r="H27" s="23"/>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64"/>
      <c r="BL27" s="64"/>
    </row>
    <row r="28" spans="1:64" ht="30" customHeight="1" thickBot="1" x14ac:dyDescent="0.3">
      <c r="B28" s="68" t="s">
        <v>38</v>
      </c>
      <c r="C28" s="31" t="s">
        <v>49</v>
      </c>
      <c r="D28" s="32">
        <v>0.25</v>
      </c>
      <c r="E28" s="33">
        <f>F27</f>
        <v>44100</v>
      </c>
      <c r="F28" s="33">
        <v>44120</v>
      </c>
      <c r="G28" s="23"/>
      <c r="H28" s="23"/>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4"/>
      <c r="BF28" s="64"/>
      <c r="BG28" s="64"/>
      <c r="BH28" s="64"/>
      <c r="BI28" s="64"/>
      <c r="BJ28" s="64"/>
      <c r="BK28" s="64"/>
      <c r="BL28" s="64"/>
    </row>
    <row r="29" spans="1:64" ht="30" customHeight="1" thickBot="1" x14ac:dyDescent="0.3">
      <c r="B29" s="68" t="s">
        <v>64</v>
      </c>
      <c r="C29" s="31" t="s">
        <v>50</v>
      </c>
      <c r="D29" s="32">
        <v>0.75</v>
      </c>
      <c r="E29" s="33">
        <v>44085</v>
      </c>
      <c r="F29" s="33">
        <v>44100</v>
      </c>
      <c r="G29" s="23"/>
      <c r="H29" s="23">
        <f t="shared" si="6"/>
        <v>16</v>
      </c>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4"/>
      <c r="BF29" s="64"/>
      <c r="BG29" s="64"/>
      <c r="BH29" s="64"/>
      <c r="BI29" s="64"/>
      <c r="BJ29" s="64"/>
      <c r="BK29" s="64"/>
      <c r="BL29" s="64"/>
    </row>
    <row r="30" spans="1:64" ht="30" customHeight="1" thickBot="1" x14ac:dyDescent="0.3">
      <c r="B30" s="68" t="s">
        <v>38</v>
      </c>
      <c r="C30" s="31" t="s">
        <v>50</v>
      </c>
      <c r="D30" s="32">
        <v>0</v>
      </c>
      <c r="E30" s="33">
        <f>F29</f>
        <v>44100</v>
      </c>
      <c r="F30" s="33">
        <v>44120</v>
      </c>
      <c r="G30" s="23"/>
      <c r="H30" s="23"/>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4"/>
      <c r="BF30" s="64"/>
      <c r="BG30" s="64"/>
      <c r="BH30" s="64"/>
      <c r="BI30" s="64"/>
      <c r="BJ30" s="64"/>
      <c r="BK30" s="64"/>
      <c r="BL30" s="64"/>
    </row>
    <row r="31" spans="1:64" ht="30" customHeight="1" thickBot="1" x14ac:dyDescent="0.3">
      <c r="A31" s="57" t="s">
        <v>25</v>
      </c>
      <c r="B31" s="69" t="s">
        <v>56</v>
      </c>
      <c r="C31" s="34"/>
      <c r="D31" s="35"/>
      <c r="E31" s="36"/>
      <c r="F31" s="37"/>
      <c r="G31" s="23"/>
      <c r="H31" s="23" t="str">
        <f t="shared" si="6"/>
        <v/>
      </c>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4"/>
      <c r="BF31" s="64"/>
      <c r="BG31" s="64"/>
      <c r="BH31" s="64"/>
      <c r="BI31" s="64"/>
      <c r="BJ31" s="64"/>
      <c r="BK31" s="64"/>
      <c r="BL31" s="64"/>
    </row>
    <row r="32" spans="1:64" ht="30" customHeight="1" thickBot="1" x14ac:dyDescent="0.3">
      <c r="B32" s="70" t="s">
        <v>53</v>
      </c>
      <c r="C32" s="38" t="s">
        <v>59</v>
      </c>
      <c r="D32" s="39">
        <v>0.1</v>
      </c>
      <c r="E32" s="40">
        <v>44100</v>
      </c>
      <c r="F32" s="40">
        <v>44120</v>
      </c>
      <c r="G32" s="23"/>
      <c r="H32" s="23">
        <f t="shared" si="6"/>
        <v>21</v>
      </c>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64"/>
      <c r="BL32" s="64"/>
    </row>
    <row r="33" spans="1:64" ht="30" customHeight="1" thickBot="1" x14ac:dyDescent="0.3">
      <c r="B33" s="70" t="s">
        <v>54</v>
      </c>
      <c r="C33" s="38" t="s">
        <v>60</v>
      </c>
      <c r="D33" s="39">
        <v>0</v>
      </c>
      <c r="E33" s="40">
        <f>F32</f>
        <v>44120</v>
      </c>
      <c r="F33" s="40">
        <v>44134</v>
      </c>
      <c r="G33" s="23"/>
      <c r="H33" s="23">
        <f t="shared" si="6"/>
        <v>15</v>
      </c>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4"/>
      <c r="BF33" s="64"/>
      <c r="BG33" s="64"/>
      <c r="BH33" s="64"/>
      <c r="BI33" s="64"/>
      <c r="BJ33" s="64"/>
      <c r="BK33" s="64"/>
      <c r="BL33" s="64"/>
    </row>
    <row r="34" spans="1:64" ht="30" customHeight="1" thickBot="1" x14ac:dyDescent="0.3">
      <c r="B34" s="70" t="s">
        <v>55</v>
      </c>
      <c r="C34" s="38" t="s">
        <v>50</v>
      </c>
      <c r="D34" s="39">
        <v>0</v>
      </c>
      <c r="E34" s="40">
        <v>44136</v>
      </c>
      <c r="F34" s="40">
        <v>44151</v>
      </c>
      <c r="G34" s="23"/>
      <c r="H34" s="23">
        <f t="shared" si="6"/>
        <v>16</v>
      </c>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64"/>
      <c r="BL34" s="64"/>
    </row>
    <row r="35" spans="1:64" ht="30" customHeight="1" thickBot="1" x14ac:dyDescent="0.3">
      <c r="A35" s="57" t="s">
        <v>25</v>
      </c>
      <c r="B35" s="71" t="s">
        <v>61</v>
      </c>
      <c r="C35" s="41"/>
      <c r="D35" s="42"/>
      <c r="E35" s="43"/>
      <c r="F35" s="44"/>
      <c r="G35" s="23"/>
      <c r="H35" s="23" t="str">
        <f t="shared" si="6"/>
        <v/>
      </c>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4"/>
      <c r="BF35" s="64"/>
      <c r="BG35" s="64"/>
      <c r="BH35" s="64"/>
      <c r="BI35" s="64"/>
      <c r="BJ35" s="64"/>
      <c r="BK35" s="64"/>
      <c r="BL35" s="64"/>
    </row>
    <row r="36" spans="1:64" ht="30" customHeight="1" thickBot="1" x14ac:dyDescent="0.3">
      <c r="B36" s="72" t="s">
        <v>57</v>
      </c>
      <c r="C36" s="45" t="s">
        <v>52</v>
      </c>
      <c r="D36" s="46">
        <v>0</v>
      </c>
      <c r="E36" s="47">
        <v>44136</v>
      </c>
      <c r="F36" s="47">
        <v>44169</v>
      </c>
      <c r="G36" s="23"/>
      <c r="H36" s="23">
        <f t="shared" si="6"/>
        <v>34</v>
      </c>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64"/>
      <c r="BL36" s="64"/>
    </row>
    <row r="37" spans="1:64" ht="30" customHeight="1" thickBot="1" x14ac:dyDescent="0.3">
      <c r="B37" s="72" t="s">
        <v>58</v>
      </c>
      <c r="C37" s="45" t="s">
        <v>52</v>
      </c>
      <c r="D37" s="46">
        <v>0</v>
      </c>
      <c r="E37" s="47">
        <v>44162</v>
      </c>
      <c r="F37" s="47">
        <v>44163</v>
      </c>
      <c r="G37" s="23"/>
      <c r="H37" s="23">
        <f t="shared" si="6"/>
        <v>2</v>
      </c>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4"/>
      <c r="BF37" s="64"/>
      <c r="BG37" s="64"/>
      <c r="BH37" s="64"/>
      <c r="BI37" s="64"/>
      <c r="BJ37" s="64"/>
      <c r="BK37" s="64"/>
      <c r="BL37" s="64"/>
    </row>
    <row r="38" spans="1:64" ht="30" customHeight="1" thickBot="1" x14ac:dyDescent="0.3">
      <c r="B38" s="72"/>
      <c r="C38" s="45"/>
      <c r="D38" s="46"/>
      <c r="E38" s="47"/>
      <c r="F38" s="47"/>
      <c r="G38" s="23"/>
      <c r="H38" s="23"/>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4"/>
      <c r="BF38" s="64"/>
      <c r="BG38" s="64"/>
      <c r="BH38" s="64"/>
      <c r="BI38" s="64"/>
      <c r="BJ38" s="64"/>
      <c r="BK38" s="64"/>
      <c r="BL38" s="64"/>
    </row>
    <row r="39" spans="1:64" ht="30" customHeight="1" thickBot="1" x14ac:dyDescent="0.3">
      <c r="A39" s="57" t="s">
        <v>27</v>
      </c>
      <c r="B39" s="73"/>
      <c r="C39" s="48"/>
      <c r="D39" s="49"/>
      <c r="E39" s="50"/>
      <c r="F39" s="50"/>
      <c r="G39" s="23"/>
      <c r="H39" s="23" t="str">
        <f t="shared" si="6"/>
        <v/>
      </c>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64"/>
      <c r="BE39" s="64"/>
      <c r="BF39" s="64"/>
      <c r="BG39" s="64"/>
      <c r="BH39" s="64"/>
      <c r="BI39" s="64"/>
      <c r="BJ39" s="64"/>
      <c r="BK39" s="64"/>
      <c r="BL39" s="64"/>
    </row>
    <row r="40" spans="1:64" ht="30" customHeight="1" thickBot="1" x14ac:dyDescent="0.3">
      <c r="A40" s="57" t="s">
        <v>26</v>
      </c>
      <c r="B40" s="51" t="s">
        <v>0</v>
      </c>
      <c r="C40" s="51"/>
      <c r="D40" s="52"/>
      <c r="E40" s="74"/>
      <c r="F40" s="53"/>
      <c r="G40" s="54"/>
      <c r="H40" s="54" t="str">
        <f t="shared" si="6"/>
        <v/>
      </c>
      <c r="I40" s="75"/>
      <c r="J40" s="75"/>
      <c r="K40" s="75"/>
      <c r="L40" s="75"/>
      <c r="M40" s="75"/>
      <c r="N40" s="75"/>
      <c r="O40" s="75"/>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L40" s="75"/>
    </row>
    <row r="42" spans="1:64" ht="30" customHeight="1" x14ac:dyDescent="0.25">
      <c r="C42" s="60"/>
      <c r="F42" s="56"/>
    </row>
    <row r="43" spans="1:64" ht="30" customHeight="1" x14ac:dyDescent="0.25">
      <c r="C43" s="6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40">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0">
    <cfRule type="expression" dxfId="2" priority="37">
      <formula>AND(TODAY()&gt;=I$5,TODAY()&lt;J$5)</formula>
    </cfRule>
  </conditionalFormatting>
  <conditionalFormatting sqref="I7:BL40">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 customWidth="1"/>
    <col min="2" max="16384" width="9.140625" style="1"/>
  </cols>
  <sheetData>
    <row r="1" spans="1:2" ht="46.5" customHeight="1" x14ac:dyDescent="0.2"/>
    <row r="2" spans="1:2" s="5" customFormat="1" ht="15.75" x14ac:dyDescent="0.25">
      <c r="A2" s="4" t="s">
        <v>12</v>
      </c>
      <c r="B2" s="4"/>
    </row>
    <row r="3" spans="1:2" s="9" customFormat="1" ht="27" customHeight="1" x14ac:dyDescent="0.25">
      <c r="A3" s="10" t="s">
        <v>17</v>
      </c>
      <c r="B3" s="10"/>
    </row>
    <row r="4" spans="1:2" s="6" customFormat="1" ht="26.25" x14ac:dyDescent="0.4">
      <c r="A4" s="7" t="s">
        <v>11</v>
      </c>
    </row>
    <row r="5" spans="1:2" ht="74.099999999999994" customHeight="1" x14ac:dyDescent="0.2">
      <c r="A5" s="8" t="s">
        <v>20</v>
      </c>
    </row>
    <row r="6" spans="1:2" ht="26.25" customHeight="1" x14ac:dyDescent="0.2">
      <c r="A6" s="7" t="s">
        <v>23</v>
      </c>
    </row>
    <row r="7" spans="1:2" s="3" customFormat="1" ht="204.95" customHeight="1" x14ac:dyDescent="0.25">
      <c r="A7" s="12" t="s">
        <v>22</v>
      </c>
    </row>
    <row r="8" spans="1:2" s="6" customFormat="1" ht="26.25" x14ac:dyDescent="0.4">
      <c r="A8" s="7" t="s">
        <v>13</v>
      </c>
    </row>
    <row r="9" spans="1:2" ht="60" x14ac:dyDescent="0.2">
      <c r="A9" s="8" t="s">
        <v>21</v>
      </c>
    </row>
    <row r="10" spans="1:2" s="3" customFormat="1" ht="27.95" customHeight="1" x14ac:dyDescent="0.25">
      <c r="A10" s="11" t="s">
        <v>19</v>
      </c>
    </row>
    <row r="11" spans="1:2" s="6" customFormat="1" ht="26.25" x14ac:dyDescent="0.4">
      <c r="A11" s="7" t="s">
        <v>10</v>
      </c>
    </row>
    <row r="12" spans="1:2" ht="30" x14ac:dyDescent="0.2">
      <c r="A12" s="8" t="s">
        <v>18</v>
      </c>
    </row>
    <row r="13" spans="1:2" s="3" customFormat="1" ht="27.95" customHeight="1" x14ac:dyDescent="0.25">
      <c r="A13" s="11" t="s">
        <v>4</v>
      </c>
    </row>
    <row r="14" spans="1:2" s="6" customFormat="1" ht="26.25" x14ac:dyDescent="0.4">
      <c r="A14" s="7" t="s">
        <v>14</v>
      </c>
    </row>
    <row r="15" spans="1:2" ht="75" customHeight="1" x14ac:dyDescent="0.2">
      <c r="A15" s="8" t="s">
        <v>15</v>
      </c>
    </row>
    <row r="16" spans="1:2" ht="75" x14ac:dyDescent="0.2">
      <c r="A16" s="8"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2020-10-19T04:06:36Z</dcterms:modified>
</cp:coreProperties>
</file>