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340" tabRatio="500" activeTab="3"/>
  </bookViews>
  <sheets>
    <sheet name="Table 1" sheetId="1" r:id="rId1"/>
    <sheet name="Attachement Descriptives" sheetId="3" r:id="rId2"/>
    <sheet name="PD Descriptives" sheetId="2" r:id="rId3"/>
    <sheet name="Attach Models" sheetId="4" r:id="rId4"/>
    <sheet name="PD Model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E14" i="5"/>
  <c r="E13" i="5"/>
  <c r="E12" i="5"/>
  <c r="E22" i="4"/>
  <c r="E21" i="4"/>
  <c r="E20" i="4"/>
  <c r="E19" i="4"/>
  <c r="C15" i="5"/>
  <c r="C14" i="5"/>
  <c r="C13" i="5"/>
  <c r="C12" i="5"/>
  <c r="C22" i="4"/>
  <c r="C21" i="4"/>
  <c r="C20" i="4"/>
  <c r="C19" i="4"/>
  <c r="I3" i="2"/>
  <c r="F6" i="3"/>
  <c r="F5" i="3"/>
  <c r="F4" i="3"/>
  <c r="F3" i="3"/>
  <c r="F2" i="3"/>
  <c r="F2" i="2"/>
  <c r="F3" i="2"/>
  <c r="F4" i="2"/>
  <c r="F5" i="2"/>
  <c r="F6" i="2"/>
</calcChain>
</file>

<file path=xl/sharedStrings.xml><?xml version="1.0" encoding="utf-8"?>
<sst xmlns="http://schemas.openxmlformats.org/spreadsheetml/2006/main" count="131" uniqueCount="91">
  <si>
    <t>Variable</t>
  </si>
  <si>
    <t>Pvalue</t>
  </si>
  <si>
    <t>Overall 
(n=130)</t>
  </si>
  <si>
    <t>10(38.46)</t>
  </si>
  <si>
    <t>11(42.31)</t>
  </si>
  <si>
    <t>11 (42.31)</t>
  </si>
  <si>
    <t>54 (42.54)</t>
  </si>
  <si>
    <t>Chisquared</t>
  </si>
  <si>
    <t>Fishers</t>
  </si>
  <si>
    <t>Native American</t>
  </si>
  <si>
    <t>African American</t>
  </si>
  <si>
    <t>Asian</t>
  </si>
  <si>
    <t>White</t>
  </si>
  <si>
    <t>1 (3.85)</t>
  </si>
  <si>
    <t>2 (7.69)</t>
  </si>
  <si>
    <t>4 (3.08)</t>
  </si>
  <si>
    <t>5 (19.23)</t>
  </si>
  <si>
    <t>9 (6.92)</t>
  </si>
  <si>
    <t>3 (2.31)</t>
  </si>
  <si>
    <t>114 (87.69)</t>
  </si>
  <si>
    <t>23 (88.46)</t>
  </si>
  <si>
    <t>20 (76.92)</t>
  </si>
  <si>
    <t>25 (96.15)</t>
  </si>
  <si>
    <t>48 (37.21)</t>
  </si>
  <si>
    <t>9 (34.62)</t>
  </si>
  <si>
    <t>8 (30.77)</t>
  </si>
  <si>
    <t>11 (44.00)</t>
  </si>
  <si>
    <t>Male (%)</t>
  </si>
  <si>
    <t>Race (%)</t>
  </si>
  <si>
    <t>Smoker (%)</t>
  </si>
  <si>
    <t>Age (SD)</t>
  </si>
  <si>
    <t>50.82 (11.2)</t>
  </si>
  <si>
    <t>47.11 (8.61)</t>
  </si>
  <si>
    <t>50.75 (9.89)</t>
  </si>
  <si>
    <t>51.92 (10.78)</t>
  </si>
  <si>
    <t>49.01 (9.49)</t>
  </si>
  <si>
    <t>49.94 (10.03)</t>
  </si>
  <si>
    <t>Treatment Group</t>
  </si>
  <si>
    <t>Attachment Baseline</t>
  </si>
  <si>
    <t>SD</t>
  </si>
  <si>
    <t>SD2</t>
  </si>
  <si>
    <t>Control Group (26/23)</t>
  </si>
  <si>
    <t>Placebo (26/23)</t>
  </si>
  <si>
    <t>High (26/16)</t>
  </si>
  <si>
    <t>Medium (26/20)</t>
  </si>
  <si>
    <t>Low (26/21)</t>
  </si>
  <si>
    <t>PD Baseline</t>
  </si>
  <si>
    <t>PD Year1</t>
  </si>
  <si>
    <t>Attachment Year1</t>
  </si>
  <si>
    <t>&lt;.0001</t>
  </si>
  <si>
    <t>Model</t>
  </si>
  <si>
    <t>Model 1
Crude- TRT GRPS</t>
  </si>
  <si>
    <t>Intercept (control)</t>
  </si>
  <si>
    <t>Placebo</t>
  </si>
  <si>
    <t>Low</t>
  </si>
  <si>
    <t>Medium</t>
  </si>
  <si>
    <t>High</t>
  </si>
  <si>
    <t>pvalue</t>
  </si>
  <si>
    <t>Model 2- Age</t>
  </si>
  <si>
    <t>Pvalue2</t>
  </si>
  <si>
    <t>Compared to control group</t>
  </si>
  <si>
    <t>Model 2</t>
  </si>
  <si>
    <t>intercept (control)</t>
  </si>
  <si>
    <t>placebo</t>
  </si>
  <si>
    <t>low</t>
  </si>
  <si>
    <t>medium</t>
  </si>
  <si>
    <t>high</t>
  </si>
  <si>
    <t>Crude overall not significant (.0899) when pairwise compairsons are preformed low to medium is (.0456) and medium to high is (.0436).</t>
  </si>
  <si>
    <t>*precision variables- attach base, logical explanation why also be in code</t>
  </si>
  <si>
    <t>159.69 (10.05)</t>
  </si>
  <si>
    <t>154.38 (10.95)</t>
  </si>
  <si>
    <t>160.61(8.53)</t>
  </si>
  <si>
    <t>155.46 (15.73)</t>
  </si>
  <si>
    <t>157.38(9.65)</t>
  </si>
  <si>
    <t>157.5 (11.34)</t>
  </si>
  <si>
    <t>Average Difference</t>
  </si>
  <si>
    <t>Sites Measured (SD)</t>
  </si>
  <si>
    <t>Medium
(n=26)</t>
  </si>
  <si>
    <t>Low
(n=26)</t>
  </si>
  <si>
    <t>High
(n=26)</t>
  </si>
  <si>
    <t>Placebo
(n=26)</t>
  </si>
  <si>
    <t>Control
(n=26)</t>
  </si>
  <si>
    <t>Control</t>
  </si>
  <si>
    <t>AttachBase</t>
  </si>
  <si>
    <t>Model Variables</t>
  </si>
  <si>
    <t>Adjusted for attachment at base the overall model is more significant (p=&lt;.0001)</t>
  </si>
  <si>
    <t>&lt;0.0001</t>
  </si>
  <si>
    <t>pd base</t>
  </si>
  <si>
    <t>adjusting to pdbase sign (0.0339), error = 0.06662 r2= 0.1153</t>
  </si>
  <si>
    <t>adjusting for pdbase and sex (0.0236
) error =0.06555 r2= 0.1385</t>
  </si>
  <si>
    <t>Crude int: Overall trtgroups have a significant effect on attachment loss (p=.0451), with low and medium and control treatments having the least amount of loss. Error of 0.07187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</si>
</sst>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1"/>
      <name val="Calibri"/>
      <family val="2"/>
      <charset val="128"/>
      <scheme val="minor"/>
    </font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3" xfId="0" applyFont="1" applyFill="1" applyBorder="1"/>
    <xf numFmtId="0" fontId="0" fillId="2" borderId="2" xfId="0" applyFont="1" applyFill="1" applyBorder="1"/>
    <xf numFmtId="0" fontId="0" fillId="0" borderId="0" xfId="0" applyAlignment="1">
      <alignment wrapText="1"/>
    </xf>
    <xf numFmtId="0" fontId="0" fillId="3" borderId="2" xfId="0" applyFont="1" applyFill="1" applyBorder="1"/>
    <xf numFmtId="0" fontId="5" fillId="0" borderId="0" xfId="0" applyFont="1"/>
    <xf numFmtId="0" fontId="5" fillId="3" borderId="2" xfId="0" applyFont="1" applyFill="1" applyBorder="1"/>
    <xf numFmtId="0" fontId="5" fillId="2" borderId="2" xfId="0" applyFont="1" applyFill="1" applyBorder="1"/>
    <xf numFmtId="0" fontId="5" fillId="2" borderId="4" xfId="0" applyFont="1" applyFill="1" applyBorder="1"/>
    <xf numFmtId="0" fontId="6" fillId="0" borderId="0" xfId="0" applyFont="1"/>
    <xf numFmtId="0" fontId="4" fillId="0" borderId="0" xfId="0" applyFont="1"/>
    <xf numFmtId="0" fontId="0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5" fillId="0" borderId="0" xfId="0" applyNumberFormat="1" applyFont="1"/>
    <xf numFmtId="0" fontId="0" fillId="0" borderId="0" xfId="0" applyNumberFormat="1" applyBorder="1"/>
    <xf numFmtId="0" fontId="6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165" fontId="0" fillId="0" borderId="0" xfId="0" applyNumberFormat="1" applyBorder="1"/>
    <xf numFmtId="166" fontId="4" fillId="0" borderId="0" xfId="0" applyNumberFormat="1" applyFont="1"/>
    <xf numFmtId="166" fontId="5" fillId="0" borderId="0" xfId="0" applyNumberFormat="1" applyFont="1"/>
    <xf numFmtId="166" fontId="6" fillId="0" borderId="0" xfId="0" applyNumberFormat="1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vertical="center" textRotation="0" wrapText="0" indent="0" justifyLastLine="0" shrinkToFit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alignment horizontal="left" vertical="center" textRotation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Estimates of Attachment Loss </a:t>
            </a:r>
          </a:p>
          <a:p>
            <a:pPr>
              <a:defRPr/>
            </a:pPr>
            <a:r>
              <a:rPr lang="en-US"/>
              <a:t>(Compared to Control Group)</a:t>
            </a:r>
          </a:p>
        </c:rich>
      </c:tx>
      <c:layout>
        <c:manualLayout>
          <c:xMode val="edge"/>
          <c:yMode val="edge"/>
          <c:x val="0.285528627783802"/>
          <c:y val="0.048484848484848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Crude Estimates</c:v>
          </c:tx>
          <c:invertIfNegative val="0"/>
          <c:cat>
            <c:strRef>
              <c:f>'Attach Models'!$A$18:$A$22</c:f>
              <c:strCache>
                <c:ptCount val="5"/>
                <c:pt idx="0">
                  <c:v>Control</c:v>
                </c:pt>
                <c:pt idx="1">
                  <c:v>Placebo</c:v>
                </c:pt>
                <c:pt idx="2">
                  <c:v>Low</c:v>
                </c:pt>
                <c:pt idx="3">
                  <c:v>Medium</c:v>
                </c:pt>
                <c:pt idx="4">
                  <c:v>High</c:v>
                </c:pt>
              </c:strCache>
            </c:strRef>
          </c:cat>
          <c:val>
            <c:numRef>
              <c:f>'Attach Models'!$C$18:$C$22</c:f>
              <c:numCache>
                <c:formatCode>General</c:formatCode>
                <c:ptCount val="5"/>
                <c:pt idx="0">
                  <c:v>0.22169</c:v>
                </c:pt>
                <c:pt idx="1">
                  <c:v>0.08707</c:v>
                </c:pt>
                <c:pt idx="2">
                  <c:v>0.01781</c:v>
                </c:pt>
                <c:pt idx="3">
                  <c:v>0.00655</c:v>
                </c:pt>
                <c:pt idx="4">
                  <c:v>0.16479</c:v>
                </c:pt>
              </c:numCache>
            </c:numRef>
          </c:val>
        </c:ser>
        <c:ser>
          <c:idx val="1"/>
          <c:order val="1"/>
          <c:tx>
            <c:v>Final Estimates</c:v>
          </c:tx>
          <c:invertIfNegative val="0"/>
          <c:cat>
            <c:strRef>
              <c:f>'Attach Models'!$A$18:$A$22</c:f>
              <c:strCache>
                <c:ptCount val="5"/>
                <c:pt idx="0">
                  <c:v>Control</c:v>
                </c:pt>
                <c:pt idx="1">
                  <c:v>Placebo</c:v>
                </c:pt>
                <c:pt idx="2">
                  <c:v>Low</c:v>
                </c:pt>
                <c:pt idx="3">
                  <c:v>Medium</c:v>
                </c:pt>
                <c:pt idx="4">
                  <c:v>High</c:v>
                </c:pt>
              </c:strCache>
            </c:strRef>
          </c:cat>
          <c:val>
            <c:numRef>
              <c:f>'Attach Models'!$E$18:$E$22</c:f>
              <c:numCache>
                <c:formatCode>General</c:formatCode>
                <c:ptCount val="5"/>
                <c:pt idx="0">
                  <c:v>-0.10707</c:v>
                </c:pt>
                <c:pt idx="1">
                  <c:v>-0.14909</c:v>
                </c:pt>
                <c:pt idx="2">
                  <c:v>-0.25312</c:v>
                </c:pt>
                <c:pt idx="3">
                  <c:v>-0.28293</c:v>
                </c:pt>
                <c:pt idx="4">
                  <c:v>-0.13372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96517784"/>
        <c:axId val="2096520728"/>
      </c:barChart>
      <c:catAx>
        <c:axId val="2096517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6520728"/>
        <c:crosses val="autoZero"/>
        <c:auto val="1"/>
        <c:lblAlgn val="ctr"/>
        <c:lblOffset val="100"/>
        <c:noMultiLvlLbl val="0"/>
      </c:catAx>
      <c:valAx>
        <c:axId val="2096520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651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Crude Estimate of Pocket Depth Compared to Control Group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'PD Models'!$A$11:$A$15</c:f>
              <c:strCache>
                <c:ptCount val="5"/>
                <c:pt idx="0">
                  <c:v>Control</c:v>
                </c:pt>
                <c:pt idx="1">
                  <c:v>placebo</c:v>
                </c:pt>
                <c:pt idx="2">
                  <c:v>low</c:v>
                </c:pt>
                <c:pt idx="3">
                  <c:v>medium</c:v>
                </c:pt>
                <c:pt idx="4">
                  <c:v>high</c:v>
                </c:pt>
              </c:strCache>
            </c:strRef>
          </c:cat>
          <c:val>
            <c:numRef>
              <c:f>'PD Models'!$C$11:$C$15</c:f>
              <c:numCache>
                <c:formatCode>General</c:formatCode>
                <c:ptCount val="5"/>
                <c:pt idx="0">
                  <c:v>0.33817</c:v>
                </c:pt>
                <c:pt idx="1">
                  <c:v>0.34969</c:v>
                </c:pt>
                <c:pt idx="2">
                  <c:v>0.20617</c:v>
                </c:pt>
                <c:pt idx="3">
                  <c:v>0.20255</c:v>
                </c:pt>
                <c:pt idx="4">
                  <c:v>0.3823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'PD Models'!$A$11:$A$15</c:f>
              <c:strCache>
                <c:ptCount val="5"/>
                <c:pt idx="0">
                  <c:v>Control</c:v>
                </c:pt>
                <c:pt idx="1">
                  <c:v>placebo</c:v>
                </c:pt>
                <c:pt idx="2">
                  <c:v>low</c:v>
                </c:pt>
                <c:pt idx="3">
                  <c:v>medium</c:v>
                </c:pt>
                <c:pt idx="4">
                  <c:v>high</c:v>
                </c:pt>
              </c:strCache>
            </c:strRef>
          </c:cat>
          <c:val>
            <c:numRef>
              <c:f>'PD Models'!$E$11:$E$15</c:f>
              <c:numCache>
                <c:formatCode>General</c:formatCode>
                <c:ptCount val="5"/>
                <c:pt idx="0">
                  <c:v>-0.03344</c:v>
                </c:pt>
                <c:pt idx="1">
                  <c:v>-0.00059</c:v>
                </c:pt>
                <c:pt idx="2">
                  <c:v>-0.15828</c:v>
                </c:pt>
                <c:pt idx="3">
                  <c:v>-0.14188</c:v>
                </c:pt>
                <c:pt idx="4">
                  <c:v>0.02278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05606424"/>
        <c:axId val="2105609400"/>
      </c:barChart>
      <c:catAx>
        <c:axId val="2105606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5609400"/>
        <c:crosses val="autoZero"/>
        <c:auto val="1"/>
        <c:lblAlgn val="ctr"/>
        <c:lblOffset val="100"/>
        <c:noMultiLvlLbl val="0"/>
      </c:catAx>
      <c:valAx>
        <c:axId val="2105609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5606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14</xdr:row>
      <xdr:rowOff>6350</xdr:rowOff>
    </xdr:from>
    <xdr:to>
      <xdr:col>15</xdr:col>
      <xdr:colOff>647700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</xdr:row>
      <xdr:rowOff>31750</xdr:rowOff>
    </xdr:from>
    <xdr:to>
      <xdr:col>13</xdr:col>
      <xdr:colOff>812800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10" totalsRowShown="0" headerRowDxfId="30" dataDxfId="29">
  <autoFilter ref="A1:H10"/>
  <tableColumns count="8">
    <tableColumn id="1" name="Variable" dataDxfId="28"/>
    <tableColumn id="8" name="Overall _x000a_(n=130)" dataDxfId="27"/>
    <tableColumn id="2" name="Control_x000a_(n=26)" dataDxfId="26"/>
    <tableColumn id="3" name="Placebo_x000a_(n=26)" dataDxfId="25"/>
    <tableColumn id="4" name="Low_x000a_(n=26)" dataDxfId="24"/>
    <tableColumn id="5" name="Medium_x000a_(n=26)" dataDxfId="23"/>
    <tableColumn id="6" name="High_x000a_(n=26)" dataDxfId="22"/>
    <tableColumn id="7" name="Pvalue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F6" totalsRowShown="0" headerRowDxfId="20">
  <autoFilter ref="A1:F6"/>
  <tableColumns count="6">
    <tableColumn id="1" name="Treatment Group"/>
    <tableColumn id="2" name="Attachment Baseline" dataDxfId="19"/>
    <tableColumn id="3" name="SD" dataDxfId="18"/>
    <tableColumn id="4" name="Attachment Year1" dataDxfId="17"/>
    <tableColumn id="5" name="SD2" dataDxfId="16"/>
    <tableColumn id="6" name="Average Difference" dataDxfId="15">
      <calculatedColumnFormula>Table14[[#This Row],[Attachment Baseline]]-Table14[[#This Row],[Attachment Year1]]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6" totalsRowShown="0" headerRowDxfId="14">
  <autoFilter ref="A1:F6"/>
  <tableColumns count="6">
    <tableColumn id="1" name="Treatment Group"/>
    <tableColumn id="2" name="PD Baseline" dataDxfId="13"/>
    <tableColumn id="3" name="SD" dataDxfId="12"/>
    <tableColumn id="4" name="PD Year1" dataDxfId="11"/>
    <tableColumn id="5" name="SD2" dataDxfId="10"/>
    <tableColumn id="6" name="Average Difference" dataDxfId="9">
      <calculatedColumnFormula>Table1[[#This Row],[PD Baseline]]-Table1[[#This Row],[PD Year1]]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7" totalsRowShown="0" headerRowDxfId="1" dataDxfId="0">
  <autoFilter ref="A1:G7"/>
  <tableColumns count="7">
    <tableColumn id="1" name="Model Variables" dataDxfId="8"/>
    <tableColumn id="2" name="Model 1_x000a_Crude- TRT GRPS" dataDxfId="7"/>
    <tableColumn id="7" name="SD" dataDxfId="6"/>
    <tableColumn id="3" name="pvalue" dataDxfId="5"/>
    <tableColumn id="4" name="Model 2- Age" dataDxfId="4"/>
    <tableColumn id="5" name="SD2" dataDxfId="3"/>
    <tableColumn id="6" name="Pvalue2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G7" totalsRowShown="0">
  <autoFilter ref="A1:G7"/>
  <tableColumns count="7">
    <tableColumn id="1" name="Model"/>
    <tableColumn id="2" name="Model 1_x000a_Crude- TRT GRPS"/>
    <tableColumn id="3" name="SD"/>
    <tableColumn id="4" name="pvalue"/>
    <tableColumn id="5" name="Model 2"/>
    <tableColumn id="6" name="SD2"/>
    <tableColumn id="7" name="Pvalue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0" sqref="A10"/>
    </sheetView>
  </sheetViews>
  <sheetFormatPr baseColWidth="10" defaultRowHeight="15" x14ac:dyDescent="0"/>
  <cols>
    <col min="1" max="1" width="17.1640625" bestFit="1" customWidth="1"/>
    <col min="2" max="2" width="13" bestFit="1" customWidth="1"/>
    <col min="3" max="3" width="14.33203125" customWidth="1"/>
    <col min="4" max="4" width="13" bestFit="1" customWidth="1"/>
    <col min="5" max="5" width="12.6640625" bestFit="1" customWidth="1"/>
    <col min="6" max="6" width="14.6640625" bestFit="1" customWidth="1"/>
    <col min="7" max="7" width="13.1640625" bestFit="1" customWidth="1"/>
    <col min="8" max="8" width="9.1640625" customWidth="1"/>
  </cols>
  <sheetData>
    <row r="1" spans="1:10" ht="30">
      <c r="A1" s="21" t="s">
        <v>0</v>
      </c>
      <c r="B1" s="22" t="s">
        <v>2</v>
      </c>
      <c r="C1" s="22" t="s">
        <v>81</v>
      </c>
      <c r="D1" s="22" t="s">
        <v>80</v>
      </c>
      <c r="E1" s="22" t="s">
        <v>78</v>
      </c>
      <c r="F1" s="22" t="s">
        <v>77</v>
      </c>
      <c r="G1" s="22" t="s">
        <v>79</v>
      </c>
      <c r="H1" s="21" t="s">
        <v>1</v>
      </c>
    </row>
    <row r="2" spans="1:10">
      <c r="A2" s="19" t="s">
        <v>30</v>
      </c>
      <c r="B2" s="18" t="s">
        <v>36</v>
      </c>
      <c r="C2" s="20" t="s">
        <v>33</v>
      </c>
      <c r="D2" s="20" t="s">
        <v>32</v>
      </c>
      <c r="E2" s="20" t="s">
        <v>34</v>
      </c>
      <c r="F2" s="20" t="s">
        <v>35</v>
      </c>
      <c r="G2" s="20" t="s">
        <v>31</v>
      </c>
      <c r="H2" s="19">
        <v>0.37880000000000003</v>
      </c>
    </row>
    <row r="3" spans="1:10">
      <c r="A3" s="17" t="s">
        <v>27</v>
      </c>
      <c r="B3" s="17" t="s">
        <v>6</v>
      </c>
      <c r="C3" s="17" t="s">
        <v>3</v>
      </c>
      <c r="D3" s="17" t="s">
        <v>4</v>
      </c>
      <c r="E3" s="17" t="s">
        <v>5</v>
      </c>
      <c r="F3" s="17" t="s">
        <v>5</v>
      </c>
      <c r="G3" s="17" t="s">
        <v>5</v>
      </c>
      <c r="H3" s="17">
        <v>0.99809999999999999</v>
      </c>
      <c r="J3" t="s">
        <v>7</v>
      </c>
    </row>
    <row r="4" spans="1:10">
      <c r="A4" s="17" t="s">
        <v>28</v>
      </c>
      <c r="B4" s="17"/>
      <c r="C4" s="17"/>
      <c r="D4" s="17"/>
      <c r="E4" s="17"/>
      <c r="F4" s="17"/>
      <c r="G4" s="17"/>
      <c r="H4" s="17">
        <v>0.21629999999999999</v>
      </c>
      <c r="J4" t="s">
        <v>8</v>
      </c>
    </row>
    <row r="5" spans="1:10">
      <c r="A5" s="17" t="s">
        <v>9</v>
      </c>
      <c r="B5" s="17" t="s">
        <v>15</v>
      </c>
      <c r="C5" s="17" t="s">
        <v>13</v>
      </c>
      <c r="D5" s="17">
        <v>0</v>
      </c>
      <c r="E5" s="17" t="s">
        <v>13</v>
      </c>
      <c r="F5" s="17">
        <v>0</v>
      </c>
      <c r="G5" s="17" t="s">
        <v>14</v>
      </c>
      <c r="H5" s="17"/>
    </row>
    <row r="6" spans="1:10">
      <c r="A6" s="17" t="s">
        <v>10</v>
      </c>
      <c r="B6" s="17" t="s">
        <v>17</v>
      </c>
      <c r="C6" s="17" t="s">
        <v>13</v>
      </c>
      <c r="D6" s="17" t="s">
        <v>14</v>
      </c>
      <c r="E6" s="17" t="s">
        <v>16</v>
      </c>
      <c r="F6" s="17">
        <v>0</v>
      </c>
      <c r="G6" s="17" t="s">
        <v>13</v>
      </c>
      <c r="H6" s="17"/>
    </row>
    <row r="7" spans="1:10">
      <c r="A7" s="17" t="s">
        <v>11</v>
      </c>
      <c r="B7" s="17" t="s">
        <v>18</v>
      </c>
      <c r="C7" s="17" t="s">
        <v>13</v>
      </c>
      <c r="D7" s="17" t="s">
        <v>13</v>
      </c>
      <c r="E7" s="17">
        <v>0</v>
      </c>
      <c r="F7" s="17" t="s">
        <v>13</v>
      </c>
      <c r="G7" s="17">
        <v>0</v>
      </c>
      <c r="H7" s="17"/>
    </row>
    <row r="8" spans="1:10">
      <c r="A8" s="17" t="s">
        <v>12</v>
      </c>
      <c r="B8" s="17" t="s">
        <v>19</v>
      </c>
      <c r="C8" s="17" t="s">
        <v>20</v>
      </c>
      <c r="D8" s="17" t="s">
        <v>20</v>
      </c>
      <c r="E8" s="17" t="s">
        <v>21</v>
      </c>
      <c r="F8" s="17" t="s">
        <v>22</v>
      </c>
      <c r="G8" s="17" t="s">
        <v>20</v>
      </c>
      <c r="H8" s="17"/>
    </row>
    <row r="9" spans="1:10">
      <c r="A9" s="17" t="s">
        <v>29</v>
      </c>
      <c r="B9" s="17" t="s">
        <v>23</v>
      </c>
      <c r="C9" s="17" t="s">
        <v>24</v>
      </c>
      <c r="D9" s="17" t="s">
        <v>5</v>
      </c>
      <c r="E9" s="17" t="s">
        <v>25</v>
      </c>
      <c r="F9" s="17" t="s">
        <v>26</v>
      </c>
      <c r="G9" s="17" t="s">
        <v>24</v>
      </c>
      <c r="H9" s="17">
        <v>0.84519999999999995</v>
      </c>
      <c r="J9" t="s">
        <v>7</v>
      </c>
    </row>
    <row r="10" spans="1:10">
      <c r="A10" s="17" t="s">
        <v>76</v>
      </c>
      <c r="B10" s="18" t="s">
        <v>74</v>
      </c>
      <c r="C10" s="17" t="s">
        <v>70</v>
      </c>
      <c r="D10" s="17" t="s">
        <v>69</v>
      </c>
      <c r="E10" s="17" t="s">
        <v>71</v>
      </c>
      <c r="F10" s="17" t="s">
        <v>72</v>
      </c>
      <c r="G10" s="17" t="s">
        <v>73</v>
      </c>
      <c r="H10" s="17">
        <v>0.61680000000000001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" sqref="D1"/>
    </sheetView>
  </sheetViews>
  <sheetFormatPr baseColWidth="10" defaultRowHeight="15" x14ac:dyDescent="0"/>
  <cols>
    <col min="1" max="1" width="19.33203125" bestFit="1" customWidth="1"/>
    <col min="2" max="2" width="21.1640625" bestFit="1" customWidth="1"/>
    <col min="3" max="3" width="11.1640625" bestFit="1" customWidth="1"/>
    <col min="4" max="4" width="19" bestFit="1" customWidth="1"/>
    <col min="5" max="5" width="11" customWidth="1"/>
    <col min="6" max="6" width="22.5" bestFit="1" customWidth="1"/>
  </cols>
  <sheetData>
    <row r="1" spans="1:8">
      <c r="A1" s="2" t="s">
        <v>37</v>
      </c>
      <c r="B1" s="2" t="s">
        <v>38</v>
      </c>
      <c r="C1" s="2" t="s">
        <v>39</v>
      </c>
      <c r="D1" s="2" t="s">
        <v>48</v>
      </c>
      <c r="E1" s="2" t="s">
        <v>40</v>
      </c>
      <c r="F1" s="2" t="s">
        <v>75</v>
      </c>
    </row>
    <row r="2" spans="1:8">
      <c r="A2" t="s">
        <v>41</v>
      </c>
      <c r="B2" s="3">
        <v>2.4611573899999999</v>
      </c>
      <c r="C2" s="3">
        <v>0.68741852999999997</v>
      </c>
      <c r="D2" s="3">
        <v>2.3263311400000002</v>
      </c>
      <c r="E2" s="3">
        <v>0.55074142000000004</v>
      </c>
      <c r="F2" s="3">
        <f>Table14[[#This Row],[Attachment Baseline]]-Table14[[#This Row],[Attachment Year1]]</f>
        <v>0.1348262499999997</v>
      </c>
      <c r="H2" s="8"/>
    </row>
    <row r="3" spans="1:8">
      <c r="A3" s="1" t="s">
        <v>42</v>
      </c>
      <c r="B3" s="4">
        <v>1.7927454899999999</v>
      </c>
      <c r="C3" s="4">
        <v>0.64563391999999997</v>
      </c>
      <c r="D3" s="4">
        <v>1.74323724</v>
      </c>
      <c r="E3" s="4">
        <v>0.54184062</v>
      </c>
      <c r="F3" s="4">
        <f>Table14[[#This Row],[Attachment Baseline]]-Table14[[#This Row],[Attachment Year1]]</f>
        <v>4.950824999999992E-2</v>
      </c>
      <c r="H3" s="10"/>
    </row>
    <row r="4" spans="1:8">
      <c r="A4" s="1" t="s">
        <v>45</v>
      </c>
      <c r="B4" s="4">
        <v>2.0672220499999998</v>
      </c>
      <c r="C4" s="4">
        <v>0.98687977000000005</v>
      </c>
      <c r="D4" s="4">
        <v>2.0820148000000001</v>
      </c>
      <c r="E4" s="4">
        <v>1.06023351</v>
      </c>
      <c r="F4" s="4">
        <f>Table14[[#This Row],[Attachment Baseline]]-Table14[[#This Row],[Attachment Year1]]</f>
        <v>-1.4792750000000243E-2</v>
      </c>
      <c r="H4" s="8"/>
    </row>
    <row r="5" spans="1:8">
      <c r="A5" s="1" t="s">
        <v>44</v>
      </c>
      <c r="B5" s="4">
        <v>2.1726614099999999</v>
      </c>
      <c r="C5" s="4">
        <v>0.65599474000000002</v>
      </c>
      <c r="D5" s="4">
        <v>2.2370261600000001</v>
      </c>
      <c r="E5" s="4">
        <v>0.65176149000000005</v>
      </c>
      <c r="F5" s="4">
        <f>Table14[[#This Row],[Attachment Baseline]]-Table14[[#This Row],[Attachment Year1]]</f>
        <v>-6.4364750000000193E-2</v>
      </c>
      <c r="H5" s="10"/>
    </row>
    <row r="6" spans="1:8">
      <c r="A6" s="1" t="s">
        <v>43</v>
      </c>
      <c r="B6" s="4">
        <v>2.2365902800000002</v>
      </c>
      <c r="C6" s="4">
        <v>0.85770296000000001</v>
      </c>
      <c r="D6" s="4">
        <v>2.1487569799999999</v>
      </c>
      <c r="E6" s="4">
        <v>0.91510961000000002</v>
      </c>
      <c r="F6" s="4">
        <f>Table14[[#This Row],[Attachment Baseline]]-Table14[[#This Row],[Attachment Year1]]</f>
        <v>8.7833300000000225E-2</v>
      </c>
      <c r="H6" s="8"/>
    </row>
    <row r="7" spans="1:8">
      <c r="B7" s="3"/>
      <c r="C7" s="3"/>
      <c r="D7" s="3"/>
      <c r="E7" s="3"/>
      <c r="F7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3" sqref="D13"/>
    </sheetView>
  </sheetViews>
  <sheetFormatPr baseColWidth="10" defaultRowHeight="15" x14ac:dyDescent="0"/>
  <cols>
    <col min="1" max="1" width="19.33203125" bestFit="1" customWidth="1"/>
    <col min="2" max="2" width="16.33203125" bestFit="1" customWidth="1"/>
    <col min="3" max="3" width="8.83203125" bestFit="1" customWidth="1"/>
    <col min="4" max="4" width="14.1640625" bestFit="1" customWidth="1"/>
    <col min="5" max="5" width="9.83203125" bestFit="1" customWidth="1"/>
    <col min="6" max="6" width="22.5" bestFit="1" customWidth="1"/>
  </cols>
  <sheetData>
    <row r="1" spans="1:9">
      <c r="A1" s="2" t="s">
        <v>37</v>
      </c>
      <c r="B1" s="2" t="s">
        <v>46</v>
      </c>
      <c r="C1" s="2" t="s">
        <v>39</v>
      </c>
      <c r="D1" s="2" t="s">
        <v>47</v>
      </c>
      <c r="E1" s="2" t="s">
        <v>40</v>
      </c>
      <c r="F1" s="2" t="s">
        <v>75</v>
      </c>
    </row>
    <row r="2" spans="1:9">
      <c r="A2" t="s">
        <v>41</v>
      </c>
      <c r="B2" s="3">
        <v>3.2818159200000001</v>
      </c>
      <c r="C2" s="3">
        <v>0.47318661000000001</v>
      </c>
      <c r="D2" s="3">
        <v>2.94971936</v>
      </c>
      <c r="E2" s="3">
        <v>0.45520643999999999</v>
      </c>
      <c r="F2" s="3">
        <f>Table1[[#This Row],[PD Baseline]]-Table1[[#This Row],[PD Year1]]</f>
        <v>0.3320965600000001</v>
      </c>
      <c r="H2" s="8">
        <v>0.22169</v>
      </c>
    </row>
    <row r="3" spans="1:9">
      <c r="A3" s="1" t="s">
        <v>42</v>
      </c>
      <c r="B3" s="3">
        <v>3.0879122699999999</v>
      </c>
      <c r="C3" s="3">
        <v>0.37173901999999998</v>
      </c>
      <c r="D3" s="4">
        <v>2.7494688799999998</v>
      </c>
      <c r="E3" s="4">
        <v>0.48183234000000003</v>
      </c>
      <c r="F3" s="4">
        <f>Table1[[#This Row],[PD Baseline]]-Table1[[#This Row],[PD Year1]]</f>
        <v>0.33844339000000012</v>
      </c>
      <c r="H3" s="10">
        <v>-0.13461999999999999</v>
      </c>
      <c r="I3">
        <f>H2+H3</f>
        <v>8.7070000000000008E-2</v>
      </c>
    </row>
    <row r="4" spans="1:9">
      <c r="A4" s="1" t="s">
        <v>45</v>
      </c>
      <c r="B4" s="4">
        <v>3.1656134699999998</v>
      </c>
      <c r="C4" s="4">
        <v>0.59330751999999998</v>
      </c>
      <c r="D4" s="4">
        <v>3.0183314600000002</v>
      </c>
      <c r="E4" s="4">
        <v>0.57797374000000001</v>
      </c>
      <c r="F4" s="4">
        <f>Table1[[#This Row],[PD Baseline]]-Table1[[#This Row],[PD Year1]]</f>
        <v>0.14728200999999963</v>
      </c>
      <c r="H4" s="8">
        <v>-0.20388000000000001</v>
      </c>
    </row>
    <row r="5" spans="1:9">
      <c r="A5" s="1" t="s">
        <v>44</v>
      </c>
      <c r="B5" s="4">
        <v>3.0485901000000002</v>
      </c>
      <c r="C5" s="4">
        <v>0.40165287</v>
      </c>
      <c r="D5" s="4">
        <v>2.8448760100000001</v>
      </c>
      <c r="E5" s="4">
        <v>0.46901798</v>
      </c>
      <c r="F5" s="4">
        <f>Table1[[#This Row],[PD Baseline]]-Table1[[#This Row],[PD Year1]]</f>
        <v>0.20371409000000007</v>
      </c>
      <c r="H5" s="10">
        <v>-0.21514</v>
      </c>
    </row>
    <row r="6" spans="1:9">
      <c r="A6" s="1" t="s">
        <v>43</v>
      </c>
      <c r="B6" s="4">
        <v>3.1079226499999999</v>
      </c>
      <c r="C6" s="4">
        <v>0.27302625000000003</v>
      </c>
      <c r="D6" s="4">
        <v>2.7986215300000001</v>
      </c>
      <c r="E6" s="4">
        <v>0.42314235</v>
      </c>
      <c r="F6" s="4">
        <f>Table1[[#This Row],[PD Baseline]]-Table1[[#This Row],[PD Year1]]</f>
        <v>0.30930111999999976</v>
      </c>
      <c r="H6" s="8">
        <v>-5.6899999999999999E-2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2" sqref="D2:D6"/>
    </sheetView>
  </sheetViews>
  <sheetFormatPr baseColWidth="10" defaultRowHeight="15" x14ac:dyDescent="0"/>
  <cols>
    <col min="1" max="1" width="16.1640625" bestFit="1" customWidth="1"/>
    <col min="2" max="4" width="11" customWidth="1"/>
    <col min="5" max="5" width="15" bestFit="1" customWidth="1"/>
    <col min="6" max="7" width="11" customWidth="1"/>
  </cols>
  <sheetData>
    <row r="1" spans="1:7" ht="45">
      <c r="A1" s="23" t="s">
        <v>84</v>
      </c>
      <c r="B1" s="24" t="s">
        <v>51</v>
      </c>
      <c r="C1" s="24" t="s">
        <v>39</v>
      </c>
      <c r="D1" s="23" t="s">
        <v>57</v>
      </c>
      <c r="E1" s="23" t="s">
        <v>58</v>
      </c>
      <c r="F1" s="23" t="s">
        <v>40</v>
      </c>
      <c r="G1" s="23" t="s">
        <v>59</v>
      </c>
    </row>
    <row r="2" spans="1:7">
      <c r="A2" s="23" t="s">
        <v>52</v>
      </c>
      <c r="B2" s="28">
        <v>0.22169</v>
      </c>
      <c r="C2" s="28">
        <v>5.5899999999999998E-2</v>
      </c>
      <c r="D2" s="31">
        <v>1E-4</v>
      </c>
      <c r="E2" s="29">
        <v>-0.10707</v>
      </c>
      <c r="F2" s="29">
        <v>9.3039999999999998E-2</v>
      </c>
      <c r="G2" s="25">
        <v>0.25269999999999998</v>
      </c>
    </row>
    <row r="3" spans="1:7">
      <c r="A3" s="23" t="s">
        <v>53</v>
      </c>
      <c r="B3" s="28">
        <v>-0.13461999999999999</v>
      </c>
      <c r="C3" s="29">
        <v>7.9060000000000005E-2</v>
      </c>
      <c r="D3" s="32">
        <v>9.1800000000000007E-2</v>
      </c>
      <c r="E3" s="29">
        <v>-4.2020000000000002E-2</v>
      </c>
      <c r="F3" s="29">
        <v>7.6160000000000005E-2</v>
      </c>
      <c r="G3" s="25">
        <v>0.58240000000000003</v>
      </c>
    </row>
    <row r="4" spans="1:7">
      <c r="A4" s="26" t="s">
        <v>54</v>
      </c>
      <c r="B4" s="30">
        <v>-0.20388000000000001</v>
      </c>
      <c r="C4" s="29">
        <v>8.0920000000000006E-2</v>
      </c>
      <c r="D4" s="33">
        <v>1.34E-2</v>
      </c>
      <c r="E4" s="29">
        <v>-0.14605000000000001</v>
      </c>
      <c r="F4" s="29">
        <v>7.5920000000000001E-2</v>
      </c>
      <c r="G4" s="25">
        <v>5.7299999999999997E-2</v>
      </c>
    </row>
    <row r="5" spans="1:7">
      <c r="A5" s="26" t="s">
        <v>55</v>
      </c>
      <c r="B5" s="30">
        <v>-0.21514</v>
      </c>
      <c r="C5" s="29">
        <v>8.1970000000000001E-2</v>
      </c>
      <c r="D5" s="33">
        <v>1.01E-2</v>
      </c>
      <c r="E5" s="29">
        <v>-0.17585999999999999</v>
      </c>
      <c r="F5" s="29">
        <v>7.6219999999999996E-2</v>
      </c>
      <c r="G5" s="27">
        <v>2.3199999999999998E-2</v>
      </c>
    </row>
    <row r="6" spans="1:7">
      <c r="A6" s="26" t="s">
        <v>56</v>
      </c>
      <c r="B6" s="30">
        <v>-5.6899999999999999E-2</v>
      </c>
      <c r="C6" s="29">
        <v>8.7279999999999996E-2</v>
      </c>
      <c r="D6" s="32">
        <v>0.51590000000000003</v>
      </c>
      <c r="E6" s="29">
        <v>-2.665E-2</v>
      </c>
      <c r="F6" s="29">
        <v>8.0869999999999997E-2</v>
      </c>
      <c r="G6" s="25">
        <v>0.74250000000000005</v>
      </c>
    </row>
    <row r="7" spans="1:7">
      <c r="A7" s="26" t="s">
        <v>83</v>
      </c>
      <c r="B7" s="29">
        <v>0.13547999999999999</v>
      </c>
      <c r="C7" s="29">
        <v>2.9610000000000001E-2</v>
      </c>
      <c r="D7" s="25" t="s">
        <v>49</v>
      </c>
      <c r="E7" s="29">
        <v>0.12902</v>
      </c>
      <c r="F7" s="29">
        <v>3.039E-2</v>
      </c>
      <c r="G7" s="25" t="s">
        <v>86</v>
      </c>
    </row>
    <row r="9" spans="1:7">
      <c r="A9" s="16" t="s">
        <v>60</v>
      </c>
    </row>
    <row r="10" spans="1:7">
      <c r="A10" t="s">
        <v>90</v>
      </c>
    </row>
    <row r="11" spans="1:7">
      <c r="A11" t="s">
        <v>85</v>
      </c>
    </row>
    <row r="13" spans="1:7">
      <c r="A13" t="s">
        <v>68</v>
      </c>
    </row>
    <row r="18" spans="1:5">
      <c r="A18" s="5" t="s">
        <v>82</v>
      </c>
      <c r="B18" s="8">
        <v>0.22169</v>
      </c>
      <c r="C18" s="8">
        <v>0.22169</v>
      </c>
      <c r="D18" s="13">
        <v>-0.10707</v>
      </c>
      <c r="E18" s="13">
        <v>-0.10707</v>
      </c>
    </row>
    <row r="19" spans="1:5">
      <c r="A19" s="6" t="s">
        <v>53</v>
      </c>
      <c r="B19" s="10">
        <v>-0.13461999999999999</v>
      </c>
      <c r="C19">
        <f>C18+B19</f>
        <v>8.7070000000000008E-2</v>
      </c>
      <c r="D19" s="12">
        <v>-4.2020000000000002E-2</v>
      </c>
      <c r="E19">
        <f>E18+D19</f>
        <v>-0.14909</v>
      </c>
    </row>
    <row r="20" spans="1:5">
      <c r="A20" s="5" t="s">
        <v>54</v>
      </c>
      <c r="B20" s="8">
        <v>-0.20388000000000001</v>
      </c>
      <c r="C20">
        <f>C18+B20</f>
        <v>1.7809999999999993E-2</v>
      </c>
      <c r="D20" s="11">
        <v>-0.14605000000000001</v>
      </c>
      <c r="E20">
        <f>E18+D20</f>
        <v>-0.25312000000000001</v>
      </c>
    </row>
    <row r="21" spans="1:5">
      <c r="A21" s="6" t="s">
        <v>55</v>
      </c>
      <c r="B21" s="10">
        <v>-0.21514</v>
      </c>
      <c r="C21">
        <f>C18+B21</f>
        <v>6.5500000000000003E-3</v>
      </c>
      <c r="D21" s="12">
        <v>-0.17585999999999999</v>
      </c>
      <c r="E21">
        <f>E18+D21</f>
        <v>-0.28293000000000001</v>
      </c>
    </row>
    <row r="22" spans="1:5">
      <c r="A22" s="5" t="s">
        <v>56</v>
      </c>
      <c r="B22" s="8">
        <v>-5.6899999999999999E-2</v>
      </c>
      <c r="C22">
        <f>C18+B22</f>
        <v>0.16478999999999999</v>
      </c>
      <c r="D22" s="13">
        <v>-2.665E-2</v>
      </c>
      <c r="E22">
        <f>E18+D22</f>
        <v>-0.13372000000000001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7" sqref="A1:G7"/>
    </sheetView>
  </sheetViews>
  <sheetFormatPr baseColWidth="10" defaultRowHeight="15" x14ac:dyDescent="0"/>
  <cols>
    <col min="1" max="1" width="19" customWidth="1"/>
    <col min="2" max="7" width="11" customWidth="1"/>
  </cols>
  <sheetData>
    <row r="1" spans="1:7" ht="45">
      <c r="A1" t="s">
        <v>50</v>
      </c>
      <c r="B1" s="9" t="s">
        <v>51</v>
      </c>
      <c r="C1" s="9" t="s">
        <v>39</v>
      </c>
      <c r="D1" t="s">
        <v>57</v>
      </c>
      <c r="E1" t="s">
        <v>61</v>
      </c>
      <c r="F1" t="s">
        <v>40</v>
      </c>
      <c r="G1" t="s">
        <v>59</v>
      </c>
    </row>
    <row r="2" spans="1:7">
      <c r="A2" t="s">
        <v>62</v>
      </c>
      <c r="B2" s="11">
        <v>0.33817000000000003</v>
      </c>
      <c r="C2" s="11">
        <v>5.466E-2</v>
      </c>
      <c r="D2" s="11" t="s">
        <v>49</v>
      </c>
      <c r="E2" s="11">
        <v>-3.3439999999999998E-2</v>
      </c>
      <c r="F2" s="11">
        <v>0.19164</v>
      </c>
      <c r="G2" s="11">
        <v>0.86180000000000001</v>
      </c>
    </row>
    <row r="3" spans="1:7">
      <c r="A3" s="1" t="s">
        <v>63</v>
      </c>
      <c r="B3" s="11">
        <v>1.1520000000000001E-2</v>
      </c>
      <c r="C3" s="11">
        <v>7.7299999999999994E-2</v>
      </c>
      <c r="D3" s="11">
        <v>0.88180000000000003</v>
      </c>
      <c r="E3" s="11">
        <v>3.2849999999999997E-2</v>
      </c>
      <c r="F3" s="11">
        <v>7.6840000000000006E-2</v>
      </c>
      <c r="G3" s="11">
        <v>0.67</v>
      </c>
    </row>
    <row r="4" spans="1:7">
      <c r="A4" s="1" t="s">
        <v>64</v>
      </c>
      <c r="B4" s="11">
        <v>-0.13200000000000001</v>
      </c>
      <c r="C4" s="11">
        <v>7.9119999999999996E-2</v>
      </c>
      <c r="D4" s="11">
        <v>9.8400000000000001E-2</v>
      </c>
      <c r="E4" s="11">
        <v>-0.12484000000000001</v>
      </c>
      <c r="F4" s="11">
        <v>7.7990000000000004E-2</v>
      </c>
      <c r="G4" s="11">
        <v>0.11269999999999999</v>
      </c>
    </row>
    <row r="5" spans="1:7">
      <c r="A5" s="1" t="s">
        <v>65</v>
      </c>
      <c r="B5" s="11">
        <v>-0.13561999999999999</v>
      </c>
      <c r="C5" s="11">
        <v>8.0149999999999999E-2</v>
      </c>
      <c r="D5" s="11">
        <v>9.3799999999999994E-2</v>
      </c>
      <c r="E5" s="11">
        <v>-0.10843999999999999</v>
      </c>
      <c r="F5" s="11">
        <v>8.0060000000000006E-2</v>
      </c>
      <c r="G5" s="11">
        <v>0.1787</v>
      </c>
    </row>
    <row r="6" spans="1:7">
      <c r="A6" s="1" t="s">
        <v>66</v>
      </c>
      <c r="B6" s="11">
        <v>4.4130000000000003E-2</v>
      </c>
      <c r="C6" s="11">
        <v>8.5339999999999999E-2</v>
      </c>
      <c r="D6" s="11">
        <v>0.60629999999999995</v>
      </c>
      <c r="E6" s="11">
        <v>5.6219999999999999E-2</v>
      </c>
      <c r="F6" s="11">
        <v>8.4239999999999995E-2</v>
      </c>
      <c r="G6" s="11">
        <v>0.50609999999999999</v>
      </c>
    </row>
    <row r="7" spans="1:7">
      <c r="A7" s="1" t="s">
        <v>87</v>
      </c>
      <c r="B7" s="11">
        <v>0.11654</v>
      </c>
      <c r="C7" s="11">
        <v>5.6030000000000003E-2</v>
      </c>
      <c r="D7" s="15">
        <v>4.0099999999999997E-2</v>
      </c>
      <c r="E7" s="11">
        <v>0.11303000000000001</v>
      </c>
      <c r="F7" s="11">
        <v>5.5939999999999997E-2</v>
      </c>
      <c r="G7" s="15">
        <v>4.6100000000000002E-2</v>
      </c>
    </row>
    <row r="11" spans="1:7">
      <c r="A11" s="5" t="s">
        <v>82</v>
      </c>
      <c r="B11" s="13">
        <v>0.33817000000000003</v>
      </c>
      <c r="C11" s="13">
        <v>0.33817000000000003</v>
      </c>
      <c r="D11" s="13">
        <v>-3.3439999999999998E-2</v>
      </c>
      <c r="E11" s="13">
        <v>-3.3439999999999998E-2</v>
      </c>
    </row>
    <row r="12" spans="1:7">
      <c r="A12" s="6" t="s">
        <v>63</v>
      </c>
      <c r="B12" s="12">
        <v>1.1520000000000001E-2</v>
      </c>
      <c r="C12">
        <f>C11+B12</f>
        <v>0.34969</v>
      </c>
      <c r="D12" s="12">
        <v>3.2849999999999997E-2</v>
      </c>
      <c r="E12">
        <f>E11+D12</f>
        <v>-5.9000000000000025E-4</v>
      </c>
    </row>
    <row r="13" spans="1:7">
      <c r="A13" s="5" t="s">
        <v>64</v>
      </c>
      <c r="B13" s="13">
        <v>-0.13200000000000001</v>
      </c>
      <c r="C13">
        <f>C11+B13</f>
        <v>0.20617000000000002</v>
      </c>
      <c r="D13" s="13">
        <v>-0.12484000000000001</v>
      </c>
      <c r="E13">
        <f>E11+D13</f>
        <v>-0.15828</v>
      </c>
    </row>
    <row r="14" spans="1:7">
      <c r="A14" s="6" t="s">
        <v>65</v>
      </c>
      <c r="B14" s="12">
        <v>-0.13561999999999999</v>
      </c>
      <c r="C14">
        <f>C11+B14</f>
        <v>0.20255000000000004</v>
      </c>
      <c r="D14" s="12">
        <v>-0.10843999999999999</v>
      </c>
      <c r="E14">
        <f>E11+D14</f>
        <v>-0.14188000000000001</v>
      </c>
    </row>
    <row r="15" spans="1:7">
      <c r="A15" s="7" t="s">
        <v>66</v>
      </c>
      <c r="B15" s="14">
        <v>4.4130000000000003E-2</v>
      </c>
      <c r="C15">
        <f>C11+B15</f>
        <v>0.38230000000000003</v>
      </c>
      <c r="D15" s="13">
        <v>5.6219999999999999E-2</v>
      </c>
      <c r="E15">
        <f>E11+D15</f>
        <v>2.2780000000000002E-2</v>
      </c>
    </row>
    <row r="16" spans="1:7">
      <c r="D16" s="12"/>
    </row>
    <row r="20" spans="1:1">
      <c r="A20" t="s">
        <v>67</v>
      </c>
    </row>
    <row r="21" spans="1:1">
      <c r="A21" t="s">
        <v>88</v>
      </c>
    </row>
    <row r="22" spans="1:1" ht="60">
      <c r="A22" s="9" t="s">
        <v>89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Attachement Descriptives</vt:lpstr>
      <vt:lpstr>PD Descriptives</vt:lpstr>
      <vt:lpstr>Attach Models</vt:lpstr>
      <vt:lpstr>PD Models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DeLayna Goulding</dc:creator>
  <cp:lastModifiedBy>DeLayna Goulding</cp:lastModifiedBy>
  <dcterms:created xsi:type="dcterms:W3CDTF">2017-09-03T21:03:13Z</dcterms:created>
  <dcterms:modified xsi:type="dcterms:W3CDTF">2017-09-13T15:41:06Z</dcterms:modified>
</cp:coreProperties>
</file>