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6880" windowHeight="14040" tabRatio="500" activeTab="2"/>
  </bookViews>
  <sheets>
    <sheet name="Table 1" sheetId="1" r:id="rId1"/>
    <sheet name="Attachement Descriptives" sheetId="3" r:id="rId2"/>
    <sheet name="PD Descriptiv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F2" i="3"/>
  <c r="F2" i="2"/>
  <c r="F3" i="2"/>
  <c r="F4" i="2"/>
  <c r="F5" i="2"/>
  <c r="F6" i="2"/>
</calcChain>
</file>

<file path=xl/sharedStrings.xml><?xml version="1.0" encoding="utf-8"?>
<sst xmlns="http://schemas.openxmlformats.org/spreadsheetml/2006/main" count="78" uniqueCount="55">
  <si>
    <t>Variable</t>
  </si>
  <si>
    <t>Pvalue</t>
  </si>
  <si>
    <t>Overall 
(n=130)</t>
  </si>
  <si>
    <t>Control Group
(n=26)</t>
  </si>
  <si>
    <t>Placebo Group
(n=26)</t>
  </si>
  <si>
    <t>Low Trt Group
(n=26)</t>
  </si>
  <si>
    <t>Medium Trt Group
(n=26)</t>
  </si>
  <si>
    <t>High Trt Group
(n=26)</t>
  </si>
  <si>
    <t>10(38.46)</t>
  </si>
  <si>
    <t>11(42.31)</t>
  </si>
  <si>
    <t>11 (42.31)</t>
  </si>
  <si>
    <t>54 (42.54)</t>
  </si>
  <si>
    <t>Chisquared</t>
  </si>
  <si>
    <t>Fishers</t>
  </si>
  <si>
    <t>Native American</t>
  </si>
  <si>
    <t>African American</t>
  </si>
  <si>
    <t>Asian</t>
  </si>
  <si>
    <t>White</t>
  </si>
  <si>
    <t>1 (3.85)</t>
  </si>
  <si>
    <t>2 (7.69)</t>
  </si>
  <si>
    <t>4 (3.08)</t>
  </si>
  <si>
    <t>5 (19.23)</t>
  </si>
  <si>
    <t>9 (6.92)</t>
  </si>
  <si>
    <t>3 (2.31)</t>
  </si>
  <si>
    <t>114 (87.69)</t>
  </si>
  <si>
    <t>23 (88.46)</t>
  </si>
  <si>
    <t>20 (76.92)</t>
  </si>
  <si>
    <t>25 (96.15)</t>
  </si>
  <si>
    <t>48 (37.21)</t>
  </si>
  <si>
    <t>9 (34.62)</t>
  </si>
  <si>
    <t>8 (30.77)</t>
  </si>
  <si>
    <t>11 (44.00)</t>
  </si>
  <si>
    <t>Male (%)</t>
  </si>
  <si>
    <t>Race (%)</t>
  </si>
  <si>
    <t>Smoker (%)</t>
  </si>
  <si>
    <t>Age (SD)</t>
  </si>
  <si>
    <t>50.82 (11.2)</t>
  </si>
  <si>
    <t>47.11 (8.61)</t>
  </si>
  <si>
    <t>50.75 (9.89)</t>
  </si>
  <si>
    <t>51.92 (10.78)</t>
  </si>
  <si>
    <t>49.01 (9.49)</t>
  </si>
  <si>
    <t>49.94 (10.03)</t>
  </si>
  <si>
    <t>Treatment Group</t>
  </si>
  <si>
    <t>Attachment Baseline</t>
  </si>
  <si>
    <t>SD</t>
  </si>
  <si>
    <t>SD2</t>
  </si>
  <si>
    <t>Difference</t>
  </si>
  <si>
    <t>Control Group (26/23)</t>
  </si>
  <si>
    <t>Placebo (26/23)</t>
  </si>
  <si>
    <t>High (26/16)</t>
  </si>
  <si>
    <t>Medium (26/20)</t>
  </si>
  <si>
    <t>Low (26/21)</t>
  </si>
  <si>
    <t>PD Baseline</t>
  </si>
  <si>
    <t>PD Year1</t>
  </si>
  <si>
    <t>Attachment Year1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</si>
</sst>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/>
    </xf>
    <xf numFmtId="2" fontId="0" fillId="0" borderId="0" xfId="0" applyNumberForma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0" applyFont="1"/>
    <xf numFmtId="167" fontId="0" fillId="0" borderId="0" xfId="0" applyNumberFormat="1"/>
    <xf numFmtId="167" fontId="0" fillId="0" borderId="0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9"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left" vertical="top" textRotation="0" wrapText="0" indent="0" justifyLastLine="0" shrinkToFit="0"/>
    </dxf>
    <dxf>
      <alignment horizontal="left" vertical="top" textRotation="0" wrapText="0" indent="0" justifyLastLine="0" shrinkToFit="0"/>
    </dxf>
    <dxf>
      <alignment horizontal="left" vertical="top" textRotation="0" wrapText="0" indent="0" justifyLastLine="0" shrinkToFit="0"/>
    </dxf>
    <dxf>
      <alignment horizontal="left" vertical="top" textRotation="0" wrapText="0" indent="0" justifyLastLine="0" shrinkToFit="0"/>
    </dxf>
    <dxf>
      <alignment horizontal="left" vertical="top" textRotation="0" wrapText="0" indent="0" justifyLastLine="0" shrinkToFit="0"/>
    </dxf>
    <dxf>
      <alignment horizontal="left" vertical="top" textRotation="0" wrapText="0" indent="0" justifyLastLine="0" shrinkToFit="0"/>
    </dxf>
    <dxf>
      <alignment horizontal="center" vertical="center" textRotation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H9" totalsRowShown="0" headerRowDxfId="18">
  <autoFilter ref="A1:H9"/>
  <tableColumns count="8">
    <tableColumn id="1" name="Variable"/>
    <tableColumn id="8" name="Overall _x000a_(n=130)" dataDxfId="17"/>
    <tableColumn id="2" name="Control Group_x000a_(n=26)" dataDxfId="16"/>
    <tableColumn id="3" name="Placebo Group_x000a_(n=26)" dataDxfId="15"/>
    <tableColumn id="4" name="Low Trt Group_x000a_(n=26)" dataDxfId="14"/>
    <tableColumn id="5" name="Medium Trt Group_x000a_(n=26)" dataDxfId="13"/>
    <tableColumn id="6" name="High Trt Group_x000a_(n=26)" dataDxfId="12"/>
    <tableColumn id="7" name="P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F6" totalsRowShown="0" headerRowDxfId="11">
  <autoFilter ref="A1:F6"/>
  <tableColumns count="6">
    <tableColumn id="1" name="Treatment Group"/>
    <tableColumn id="2" name="Attachment Baseline" dataDxfId="4"/>
    <tableColumn id="3" name="SD" dataDxfId="3"/>
    <tableColumn id="4" name="Attachment Year1" dataDxfId="2"/>
    <tableColumn id="5" name="SD2" dataDxfId="1"/>
    <tableColumn id="6" name="Difference" dataDxfId="0">
      <calculatedColumnFormula>Table14[[#This Row],[Attachment Baseline]]-Table14[[#This Row],[Attachment Year1]]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6" totalsRowShown="0" headerRowDxfId="10">
  <autoFilter ref="A1:F6"/>
  <tableColumns count="6">
    <tableColumn id="1" name="Treatment Group"/>
    <tableColumn id="2" name="PD Baseline" dataDxfId="9"/>
    <tableColumn id="3" name="SD" dataDxfId="8"/>
    <tableColumn id="4" name="PD Year1" dataDxfId="7"/>
    <tableColumn id="5" name="SD2" dataDxfId="6"/>
    <tableColumn id="6" name="Difference" dataDxfId="5">
      <calculatedColumnFormula>Table1[[#This Row],[PD Baseline]]-Table1[[#This Row],[PD Year1]]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27" sqref="C27"/>
    </sheetView>
  </sheetViews>
  <sheetFormatPr baseColWidth="10" defaultRowHeight="15" x14ac:dyDescent="0"/>
  <cols>
    <col min="1" max="1" width="17.1640625" bestFit="1" customWidth="1"/>
    <col min="2" max="2" width="13" bestFit="1" customWidth="1"/>
    <col min="3" max="3" width="18.5" bestFit="1" customWidth="1"/>
    <col min="4" max="4" width="13" bestFit="1" customWidth="1"/>
    <col min="5" max="5" width="12.6640625" bestFit="1" customWidth="1"/>
    <col min="6" max="6" width="14.6640625" bestFit="1" customWidth="1"/>
    <col min="7" max="7" width="13.1640625" bestFit="1" customWidth="1"/>
    <col min="8" max="8" width="12.6640625" bestFit="1" customWidth="1"/>
  </cols>
  <sheetData>
    <row r="1" spans="1:10" ht="4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</v>
      </c>
    </row>
    <row r="2" spans="1:10">
      <c r="A2" t="s">
        <v>35</v>
      </c>
      <c r="B2" s="8" t="s">
        <v>41</v>
      </c>
      <c r="C2" s="6" t="s">
        <v>38</v>
      </c>
      <c r="D2" s="6" t="s">
        <v>37</v>
      </c>
      <c r="E2" s="6" t="s">
        <v>39</v>
      </c>
      <c r="F2" s="6" t="s">
        <v>40</v>
      </c>
      <c r="G2" s="6" t="s">
        <v>36</v>
      </c>
    </row>
    <row r="3" spans="1:10">
      <c r="A3" s="1" t="s">
        <v>32</v>
      </c>
      <c r="B3" s="7" t="s">
        <v>11</v>
      </c>
      <c r="C3" s="7" t="s">
        <v>8</v>
      </c>
      <c r="D3" s="7" t="s">
        <v>9</v>
      </c>
      <c r="E3" s="7" t="s">
        <v>10</v>
      </c>
      <c r="F3" s="7" t="s">
        <v>10</v>
      </c>
      <c r="G3" s="7" t="s">
        <v>10</v>
      </c>
      <c r="H3" s="5">
        <v>0.99809999999999999</v>
      </c>
      <c r="J3" t="s">
        <v>12</v>
      </c>
    </row>
    <row r="4" spans="1:10">
      <c r="A4" s="1" t="s">
        <v>33</v>
      </c>
      <c r="B4" s="7"/>
      <c r="C4" s="7"/>
      <c r="D4" s="7"/>
      <c r="E4" s="7"/>
      <c r="F4" s="7"/>
      <c r="G4" s="7"/>
      <c r="H4" s="5">
        <v>0.21629999999999999</v>
      </c>
      <c r="J4" t="s">
        <v>13</v>
      </c>
    </row>
    <row r="5" spans="1:10">
      <c r="A5" s="4" t="s">
        <v>14</v>
      </c>
      <c r="B5" s="7" t="s">
        <v>20</v>
      </c>
      <c r="C5" s="7" t="s">
        <v>18</v>
      </c>
      <c r="D5" s="7">
        <v>0</v>
      </c>
      <c r="E5" s="7" t="s">
        <v>18</v>
      </c>
      <c r="F5" s="7">
        <v>0</v>
      </c>
      <c r="G5" s="7" t="s">
        <v>19</v>
      </c>
      <c r="H5" s="5"/>
    </row>
    <row r="6" spans="1:10">
      <c r="A6" s="4" t="s">
        <v>15</v>
      </c>
      <c r="B6" s="7" t="s">
        <v>22</v>
      </c>
      <c r="C6" s="7" t="s">
        <v>18</v>
      </c>
      <c r="D6" s="7" t="s">
        <v>19</v>
      </c>
      <c r="E6" s="7" t="s">
        <v>21</v>
      </c>
      <c r="F6" s="7">
        <v>0</v>
      </c>
      <c r="G6" s="7" t="s">
        <v>18</v>
      </c>
      <c r="H6" s="5"/>
    </row>
    <row r="7" spans="1:10">
      <c r="A7" s="4" t="s">
        <v>16</v>
      </c>
      <c r="B7" s="7" t="s">
        <v>23</v>
      </c>
      <c r="C7" s="7" t="s">
        <v>18</v>
      </c>
      <c r="D7" s="7" t="s">
        <v>18</v>
      </c>
      <c r="E7" s="7">
        <v>0</v>
      </c>
      <c r="F7" s="7" t="s">
        <v>18</v>
      </c>
      <c r="G7" s="7">
        <v>0</v>
      </c>
      <c r="H7" s="5"/>
    </row>
    <row r="8" spans="1:10">
      <c r="A8" s="4" t="s">
        <v>17</v>
      </c>
      <c r="B8" s="7" t="s">
        <v>24</v>
      </c>
      <c r="C8" s="7" t="s">
        <v>25</v>
      </c>
      <c r="D8" s="7" t="s">
        <v>25</v>
      </c>
      <c r="E8" s="7" t="s">
        <v>26</v>
      </c>
      <c r="F8" s="7" t="s">
        <v>27</v>
      </c>
      <c r="G8" s="7" t="s">
        <v>25</v>
      </c>
      <c r="H8" s="5"/>
    </row>
    <row r="9" spans="1:10">
      <c r="A9" s="1" t="s">
        <v>34</v>
      </c>
      <c r="B9" s="7" t="s">
        <v>28</v>
      </c>
      <c r="C9" s="7" t="s">
        <v>29</v>
      </c>
      <c r="D9" s="7" t="s">
        <v>10</v>
      </c>
      <c r="E9" s="7" t="s">
        <v>30</v>
      </c>
      <c r="F9" s="7" t="s">
        <v>31</v>
      </c>
      <c r="G9" s="7" t="s">
        <v>29</v>
      </c>
      <c r="H9" s="5">
        <v>0.84519999999999995</v>
      </c>
      <c r="J9" t="s">
        <v>12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36" sqref="C36"/>
    </sheetView>
  </sheetViews>
  <sheetFormatPr baseColWidth="10" defaultRowHeight="15" x14ac:dyDescent="0"/>
  <cols>
    <col min="1" max="1" width="19.33203125" bestFit="1" customWidth="1"/>
    <col min="2" max="2" width="21.1640625" bestFit="1" customWidth="1"/>
    <col min="3" max="3" width="11.1640625" bestFit="1" customWidth="1"/>
    <col min="4" max="4" width="19" bestFit="1" customWidth="1"/>
    <col min="5" max="5" width="11" customWidth="1"/>
    <col min="6" max="6" width="12.5" bestFit="1" customWidth="1"/>
  </cols>
  <sheetData>
    <row r="1" spans="1:6">
      <c r="A1" s="2" t="s">
        <v>42</v>
      </c>
      <c r="B1" s="2" t="s">
        <v>43</v>
      </c>
      <c r="C1" s="2" t="s">
        <v>44</v>
      </c>
      <c r="D1" s="2" t="s">
        <v>54</v>
      </c>
      <c r="E1" s="2" t="s">
        <v>45</v>
      </c>
      <c r="F1" s="2" t="s">
        <v>46</v>
      </c>
    </row>
    <row r="2" spans="1:6">
      <c r="A2" t="s">
        <v>47</v>
      </c>
      <c r="B2" s="9">
        <v>2.4611573899999999</v>
      </c>
      <c r="C2" s="9">
        <v>0.68741852999999997</v>
      </c>
      <c r="D2" s="9">
        <v>2.3263311400000002</v>
      </c>
      <c r="E2" s="9">
        <v>0.55074142000000004</v>
      </c>
      <c r="F2" s="9">
        <f>Table14[[#This Row],[Attachment Baseline]]-Table14[[#This Row],[Attachment Year1]]</f>
        <v>0.1348262499999997</v>
      </c>
    </row>
    <row r="3" spans="1:6">
      <c r="A3" s="1" t="s">
        <v>48</v>
      </c>
      <c r="B3" s="10">
        <v>1.7927454899999999</v>
      </c>
      <c r="C3" s="10">
        <v>0.64563391999999997</v>
      </c>
      <c r="D3" s="10">
        <v>1.74323724</v>
      </c>
      <c r="E3" s="10">
        <v>0.54184062</v>
      </c>
      <c r="F3" s="10">
        <f>Table14[[#This Row],[Attachment Baseline]]-Table14[[#This Row],[Attachment Year1]]</f>
        <v>4.950824999999992E-2</v>
      </c>
    </row>
    <row r="4" spans="1:6">
      <c r="A4" s="1" t="s">
        <v>51</v>
      </c>
      <c r="B4" s="10">
        <v>2.0672220499999998</v>
      </c>
      <c r="C4" s="10">
        <v>0.98687977000000005</v>
      </c>
      <c r="D4" s="10">
        <v>2.0820148000000001</v>
      </c>
      <c r="E4" s="10">
        <v>1.06023351</v>
      </c>
      <c r="F4" s="10">
        <f>Table14[[#This Row],[Attachment Baseline]]-Table14[[#This Row],[Attachment Year1]]</f>
        <v>-1.4792750000000243E-2</v>
      </c>
    </row>
    <row r="5" spans="1:6">
      <c r="A5" s="1" t="s">
        <v>50</v>
      </c>
      <c r="B5" s="10">
        <v>2.1726614099999999</v>
      </c>
      <c r="C5" s="10">
        <v>0.65599474000000002</v>
      </c>
      <c r="D5" s="10">
        <v>2.2370261600000001</v>
      </c>
      <c r="E5" s="10">
        <v>0.65176149000000005</v>
      </c>
      <c r="F5" s="10">
        <f>Table14[[#This Row],[Attachment Baseline]]-Table14[[#This Row],[Attachment Year1]]</f>
        <v>-6.4364750000000193E-2</v>
      </c>
    </row>
    <row r="6" spans="1:6">
      <c r="A6" s="1" t="s">
        <v>49</v>
      </c>
      <c r="B6" s="10">
        <v>2.2365902800000002</v>
      </c>
      <c r="C6" s="10">
        <v>0.85770296000000001</v>
      </c>
      <c r="D6" s="10">
        <v>2.1487569799999999</v>
      </c>
      <c r="E6" s="10">
        <v>0.91510961000000002</v>
      </c>
      <c r="F6" s="10">
        <f>Table14[[#This Row],[Attachment Baseline]]-Table14[[#This Row],[Attachment Year1]]</f>
        <v>8.7833300000000225E-2</v>
      </c>
    </row>
    <row r="7" spans="1:6">
      <c r="B7" s="9"/>
      <c r="C7" s="9"/>
      <c r="D7" s="9"/>
      <c r="E7" s="9"/>
      <c r="F7" s="9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9" sqref="F19"/>
    </sheetView>
  </sheetViews>
  <sheetFormatPr baseColWidth="10" defaultRowHeight="15" x14ac:dyDescent="0"/>
  <cols>
    <col min="1" max="1" width="19.33203125" bestFit="1" customWidth="1"/>
    <col min="2" max="2" width="16.33203125" bestFit="1" customWidth="1"/>
    <col min="3" max="3" width="8.83203125" bestFit="1" customWidth="1"/>
    <col min="4" max="4" width="14.1640625" bestFit="1" customWidth="1"/>
    <col min="5" max="5" width="9.83203125" bestFit="1" customWidth="1"/>
    <col min="6" max="6" width="15.1640625" bestFit="1" customWidth="1"/>
  </cols>
  <sheetData>
    <row r="1" spans="1:6">
      <c r="A1" s="2" t="s">
        <v>42</v>
      </c>
      <c r="B1" s="2" t="s">
        <v>52</v>
      </c>
      <c r="C1" s="2" t="s">
        <v>44</v>
      </c>
      <c r="D1" s="2" t="s">
        <v>53</v>
      </c>
      <c r="E1" s="2" t="s">
        <v>45</v>
      </c>
      <c r="F1" s="2" t="s">
        <v>46</v>
      </c>
    </row>
    <row r="2" spans="1:6">
      <c r="A2" t="s">
        <v>47</v>
      </c>
      <c r="B2" s="9">
        <v>3.2818159200000001</v>
      </c>
      <c r="C2" s="9">
        <v>0.47318661000000001</v>
      </c>
      <c r="D2" s="9">
        <v>2.94971936</v>
      </c>
      <c r="E2" s="9">
        <v>0.45520643999999999</v>
      </c>
      <c r="F2" s="9">
        <f>Table1[[#This Row],[PD Baseline]]-Table1[[#This Row],[PD Year1]]</f>
        <v>0.3320965600000001</v>
      </c>
    </row>
    <row r="3" spans="1:6">
      <c r="A3" s="1" t="s">
        <v>48</v>
      </c>
      <c r="B3" s="9">
        <v>3.0879122699999999</v>
      </c>
      <c r="C3" s="9">
        <v>0.37173901999999998</v>
      </c>
      <c r="D3" s="10">
        <v>2.7494688799999998</v>
      </c>
      <c r="E3" s="10">
        <v>0.48183234000000003</v>
      </c>
      <c r="F3" s="10">
        <f>Table1[[#This Row],[PD Baseline]]-Table1[[#This Row],[PD Year1]]</f>
        <v>0.33844339000000012</v>
      </c>
    </row>
    <row r="4" spans="1:6">
      <c r="A4" s="1" t="s">
        <v>51</v>
      </c>
      <c r="B4" s="10">
        <v>3.1656134699999998</v>
      </c>
      <c r="C4" s="10">
        <v>0.59330751999999998</v>
      </c>
      <c r="D4" s="10">
        <v>3.0183314600000002</v>
      </c>
      <c r="E4" s="10">
        <v>0.57797374000000001</v>
      </c>
      <c r="F4" s="10">
        <f>Table1[[#This Row],[PD Baseline]]-Table1[[#This Row],[PD Year1]]</f>
        <v>0.14728200999999963</v>
      </c>
    </row>
    <row r="5" spans="1:6">
      <c r="A5" s="1" t="s">
        <v>50</v>
      </c>
      <c r="B5" s="10">
        <v>3.0485901000000002</v>
      </c>
      <c r="C5" s="10">
        <v>0.40165287</v>
      </c>
      <c r="D5" s="10">
        <v>2.8448760100000001</v>
      </c>
      <c r="E5" s="10">
        <v>0.46901798</v>
      </c>
      <c r="F5" s="10">
        <f>Table1[[#This Row],[PD Baseline]]-Table1[[#This Row],[PD Year1]]</f>
        <v>0.20371409000000007</v>
      </c>
    </row>
    <row r="6" spans="1:6">
      <c r="A6" s="1" t="s">
        <v>49</v>
      </c>
      <c r="B6" s="10">
        <v>3.1079226499999999</v>
      </c>
      <c r="C6" s="10">
        <v>0.27302625000000003</v>
      </c>
      <c r="D6" s="10">
        <v>2.7986215300000001</v>
      </c>
      <c r="E6" s="10">
        <v>0.42314235</v>
      </c>
      <c r="F6" s="10">
        <f>Table1[[#This Row],[PD Baseline]]-Table1[[#This Row],[PD Year1]]</f>
        <v>0.30930111999999976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Attachement Descriptives</vt:lpstr>
      <vt:lpstr>PD Descriptives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DeLayna Goulding</dc:creator>
  <cp:lastModifiedBy>DeLayna Goulding</cp:lastModifiedBy>
  <dcterms:created xsi:type="dcterms:W3CDTF">2017-09-03T21:03:13Z</dcterms:created>
  <dcterms:modified xsi:type="dcterms:W3CDTF">2017-09-04T16:51:50Z</dcterms:modified>
</cp:coreProperties>
</file>