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22260" windowHeight="12645"/>
  </bookViews>
  <sheets>
    <sheet name="Sheet1" sheetId="1" r:id="rId1"/>
    <sheet name="交易细表"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I31" i="1" s="1"/>
  <c r="H32" i="1"/>
  <c r="H33" i="1"/>
  <c r="H34" i="1"/>
  <c r="H35" i="1"/>
  <c r="H36" i="1"/>
  <c r="H37" i="1"/>
  <c r="H38" i="1"/>
  <c r="H39" i="1"/>
  <c r="H40" i="1"/>
  <c r="I40" i="1" s="1"/>
  <c r="H41" i="1"/>
  <c r="H42" i="1"/>
  <c r="H43" i="1"/>
  <c r="H44" i="1"/>
  <c r="H45" i="1"/>
  <c r="H46" i="1"/>
  <c r="H47" i="1"/>
  <c r="H2" i="1"/>
  <c r="E19" i="1"/>
  <c r="E18" i="1"/>
  <c r="G18" i="1"/>
  <c r="G8" i="1"/>
  <c r="G6" i="1"/>
  <c r="G9" i="1"/>
  <c r="G13" i="1"/>
  <c r="G7" i="1"/>
  <c r="I7" i="1"/>
  <c r="G4" i="1"/>
  <c r="G5" i="1"/>
  <c r="G2" i="1"/>
  <c r="G15" i="1"/>
  <c r="G3" i="1"/>
  <c r="G12" i="1"/>
  <c r="G11" i="1"/>
  <c r="G14" i="1"/>
  <c r="I14" i="1"/>
  <c r="G16" i="1"/>
  <c r="G17" i="1"/>
  <c r="G19" i="1"/>
  <c r="G20" i="1"/>
  <c r="G21" i="1"/>
  <c r="G22" i="1"/>
  <c r="G23" i="1"/>
  <c r="G24" i="1"/>
  <c r="G25" i="1"/>
  <c r="G26" i="1"/>
  <c r="G27" i="1"/>
  <c r="G28" i="1"/>
  <c r="G29" i="1"/>
  <c r="G30" i="1"/>
  <c r="G31" i="1"/>
  <c r="G32" i="1"/>
  <c r="G33" i="1"/>
  <c r="G34" i="1"/>
  <c r="G35" i="1"/>
  <c r="G36" i="1"/>
  <c r="G37" i="1"/>
  <c r="G38" i="1"/>
  <c r="G39" i="1"/>
  <c r="G40" i="1"/>
  <c r="G41" i="1"/>
  <c r="G42" i="1"/>
  <c r="G43" i="1"/>
  <c r="I43" i="1"/>
  <c r="G44" i="1"/>
  <c r="I44" i="1"/>
  <c r="G45" i="1"/>
  <c r="G46" i="1"/>
  <c r="G47" i="1"/>
  <c r="I47" i="1"/>
  <c r="G10" i="1"/>
  <c r="I37" i="1" l="1"/>
  <c r="I32" i="1"/>
  <c r="I28" i="1"/>
  <c r="I27" i="1"/>
  <c r="I24" i="1"/>
  <c r="I23" i="1"/>
  <c r="I38" i="1"/>
  <c r="I22" i="1"/>
  <c r="I10" i="1"/>
  <c r="I19" i="1"/>
  <c r="I16" i="1"/>
  <c r="I46" i="1"/>
  <c r="I36" i="1"/>
  <c r="I29" i="1"/>
  <c r="I8" i="1"/>
  <c r="I21" i="1"/>
  <c r="I45" i="1"/>
  <c r="I39" i="1"/>
  <c r="I35" i="1"/>
  <c r="I30" i="1"/>
  <c r="I20" i="1"/>
  <c r="I6" i="1"/>
  <c r="I15" i="1"/>
  <c r="I11" i="1"/>
  <c r="I12" i="1"/>
  <c r="I3" i="1"/>
  <c r="I42" i="1"/>
  <c r="I33" i="1"/>
  <c r="I26" i="1"/>
  <c r="I17" i="1"/>
  <c r="I41" i="1"/>
  <c r="I34" i="1"/>
  <c r="I25" i="1"/>
  <c r="I18" i="1"/>
  <c r="I2" i="1"/>
  <c r="I5" i="1"/>
  <c r="I4" i="1"/>
  <c r="I13" i="1"/>
  <c r="I9" i="1"/>
</calcChain>
</file>

<file path=xl/sharedStrings.xml><?xml version="1.0" encoding="utf-8"?>
<sst xmlns="http://schemas.openxmlformats.org/spreadsheetml/2006/main" count="82" uniqueCount="66">
  <si>
    <t>胜率</t>
    <phoneticPr fontId="1" type="noConversion"/>
  </si>
  <si>
    <t>交易次数</t>
    <phoneticPr fontId="1" type="noConversion"/>
  </si>
  <si>
    <t>收益率</t>
    <phoneticPr fontId="1" type="noConversion"/>
  </si>
  <si>
    <t>持仓周期</t>
    <phoneticPr fontId="1" type="noConversion"/>
  </si>
  <si>
    <t>单次投资收益率</t>
    <phoneticPr fontId="1" type="noConversion"/>
  </si>
  <si>
    <t>年化理论收益率</t>
    <phoneticPr fontId="1" type="noConversion"/>
  </si>
  <si>
    <t>平均持仓周期/天</t>
    <phoneticPr fontId="1" type="noConversion"/>
  </si>
  <si>
    <t>RSI相对强弱</t>
    <phoneticPr fontId="1" type="noConversion"/>
  </si>
  <si>
    <t>BIAS乖离率</t>
    <phoneticPr fontId="1" type="noConversion"/>
  </si>
  <si>
    <t>CCI专家系统</t>
    <phoneticPr fontId="1" type="noConversion"/>
  </si>
  <si>
    <t>DMI趋向</t>
    <phoneticPr fontId="1" type="noConversion"/>
  </si>
  <si>
    <t>KD指标</t>
    <phoneticPr fontId="1" type="noConversion"/>
  </si>
  <si>
    <t>BOLL布林</t>
    <phoneticPr fontId="1" type="noConversion"/>
  </si>
  <si>
    <t>KDJ</t>
    <phoneticPr fontId="1" type="noConversion"/>
  </si>
  <si>
    <t>MA</t>
    <phoneticPr fontId="1" type="noConversion"/>
  </si>
  <si>
    <t>MACD</t>
    <phoneticPr fontId="1" type="noConversion"/>
  </si>
  <si>
    <t>MTM动力指标</t>
    <phoneticPr fontId="1" type="noConversion"/>
  </si>
  <si>
    <t>PSY心理线</t>
    <phoneticPr fontId="1" type="noConversion"/>
  </si>
  <si>
    <t>ROC变动速率</t>
    <phoneticPr fontId="1" type="noConversion"/>
  </si>
  <si>
    <t>VR容量比</t>
    <phoneticPr fontId="1" type="noConversion"/>
  </si>
  <si>
    <t>大盘随机</t>
    <phoneticPr fontId="1" type="noConversion"/>
  </si>
  <si>
    <t>欧奈尔原始-日线</t>
    <phoneticPr fontId="1" type="noConversion"/>
  </si>
  <si>
    <t>欧奈尔原始-周线</t>
    <phoneticPr fontId="1" type="noConversion"/>
  </si>
  <si>
    <t>欧奈尔HHV(V,20)-日线</t>
    <phoneticPr fontId="1" type="noConversion"/>
  </si>
  <si>
    <t>欧奈尔HHV(V,20)-周线</t>
    <phoneticPr fontId="1" type="noConversion"/>
  </si>
  <si>
    <t>欧奈尔原始-小群</t>
    <phoneticPr fontId="1" type="noConversion"/>
  </si>
  <si>
    <t>样本数</t>
    <phoneticPr fontId="1" type="noConversion"/>
  </si>
  <si>
    <t>欧奈尔-标准-30止盈</t>
    <phoneticPr fontId="1" type="noConversion"/>
  </si>
  <si>
    <t>欧奈尔-标准-10止盈</t>
    <phoneticPr fontId="1" type="noConversion"/>
  </si>
  <si>
    <t>欧奈尔-标准-20止盈</t>
    <phoneticPr fontId="1" type="noConversion"/>
  </si>
  <si>
    <t>欧奈尔-新选股-20止盈</t>
    <phoneticPr fontId="1" type="noConversion"/>
  </si>
  <si>
    <t>欧奈尔-阴线+20止盈</t>
    <phoneticPr fontId="1" type="noConversion"/>
  </si>
  <si>
    <t>欧奈尔-阴线+30止盈</t>
    <phoneticPr fontId="1" type="noConversion"/>
  </si>
  <si>
    <t>欧奈尔-阴线+30止盈-BP无间隔</t>
    <phoneticPr fontId="1" type="noConversion"/>
  </si>
  <si>
    <t>欧奈尔-阴线+30止盈-BP无间隔-30日突破</t>
    <phoneticPr fontId="1" type="noConversion"/>
  </si>
  <si>
    <t>欧奈尔-阴线+30止盈-BP无间隔-30日突破</t>
    <phoneticPr fontId="1" type="noConversion"/>
  </si>
  <si>
    <t>股票代码/名</t>
    <phoneticPr fontId="1" type="noConversion"/>
  </si>
  <si>
    <t>600908/无锡银行</t>
    <phoneticPr fontId="1" type="noConversion"/>
  </si>
  <si>
    <t>买价</t>
    <phoneticPr fontId="1" type="noConversion"/>
  </si>
  <si>
    <t>卖价</t>
    <phoneticPr fontId="1" type="noConversion"/>
  </si>
  <si>
    <t>收益率</t>
    <phoneticPr fontId="1" type="noConversion"/>
  </si>
  <si>
    <t>买因</t>
    <phoneticPr fontId="1" type="noConversion"/>
  </si>
  <si>
    <t>卖因</t>
    <phoneticPr fontId="1" type="noConversion"/>
  </si>
  <si>
    <t>南京银行突破+银行板块全线飘红+无锡银行小盘易拉高</t>
    <phoneticPr fontId="1" type="noConversion"/>
  </si>
  <si>
    <t>股数/股</t>
    <phoneticPr fontId="1" type="noConversion"/>
  </si>
  <si>
    <t>持仓周期/天</t>
    <phoneticPr fontId="1" type="noConversion"/>
  </si>
  <si>
    <t>上午小仓位买入在下午他人加仓</t>
    <phoneticPr fontId="1" type="noConversion"/>
  </si>
  <si>
    <t>日期</t>
    <phoneticPr fontId="1" type="noConversion"/>
  </si>
  <si>
    <t>2017.02.15</t>
    <phoneticPr fontId="1" type="noConversion"/>
  </si>
  <si>
    <t>000561/烽火电子</t>
    <phoneticPr fontId="1" type="noConversion"/>
  </si>
  <si>
    <t>2017.02.08</t>
    <phoneticPr fontId="1" type="noConversion"/>
  </si>
  <si>
    <t>庄家抬轿显示紫色认为庄家拉高</t>
    <phoneticPr fontId="1" type="noConversion"/>
  </si>
  <si>
    <t>庄家抬轿显示紫色认为庄家拉高+低位加仓</t>
    <phoneticPr fontId="1" type="noConversion"/>
  </si>
  <si>
    <t>欧奈尔-三变量20-250-30</t>
    <phoneticPr fontId="1" type="noConversion"/>
  </si>
  <si>
    <t>欧奈尔-三变量20-50-10</t>
    <phoneticPr fontId="1" type="noConversion"/>
  </si>
  <si>
    <t>欧奈尔-三变量30-250-10</t>
    <phoneticPr fontId="1" type="noConversion"/>
  </si>
  <si>
    <t>欧奈尔-三变量20-250-10</t>
    <phoneticPr fontId="1" type="noConversion"/>
  </si>
  <si>
    <t>欧奈尔-三变量10-250-10</t>
    <phoneticPr fontId="1" type="noConversion"/>
  </si>
  <si>
    <t>欧奈尔-三变量12-250-10</t>
    <phoneticPr fontId="1" type="noConversion"/>
  </si>
  <si>
    <t>欧奈尔-三变量14-250-10</t>
    <phoneticPr fontId="1" type="noConversion"/>
  </si>
  <si>
    <t>欧奈尔-三变量28-250-10</t>
    <phoneticPr fontId="1" type="noConversion"/>
  </si>
  <si>
    <t>欧奈尔-10-60-10-成交量3日缩量倍量</t>
    <phoneticPr fontId="1" type="noConversion"/>
  </si>
  <si>
    <t>欧奈尔-10-50-10-成交量2日缩量倍量</t>
    <phoneticPr fontId="1" type="noConversion"/>
  </si>
  <si>
    <t>欧奈尔-10-50-10-成交量1日缩量倍量</t>
    <phoneticPr fontId="1" type="noConversion"/>
  </si>
  <si>
    <t>因为存在止盈率故理论上需要进行多次合理投资才能获得较高收益率，成交量倍量的条件过于苛刻使交易次数大大减少，故盈利大幅降低，并且难以在遭遇挫折后通过多次周转恢复过来。某种程度上认为这种条件下遭遇失败几率增高</t>
    <phoneticPr fontId="1" type="noConversion"/>
  </si>
  <si>
    <t>欧奈尔-10-250-10-板块三甲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</si>
</sst>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8">
    <font>
      <sz val="11"/>
      <color theme="1"/>
      <name val="等线"/>
      <family val="2"/>
      <scheme val="minor"/>
    </font>
    <font>
      <sz val="9"/>
      <name val="等线"/>
      <family val="3"/>
      <charset val="134"/>
      <scheme val="minor"/>
    </font>
    <font>
      <sz val="11"/>
      <color rgb="FFFF0000"/>
      <name val="等线"/>
      <family val="2"/>
      <scheme val="minor"/>
    </font>
    <font>
      <sz val="11"/>
      <color rgb="FF7030A0"/>
      <name val="等线"/>
      <family val="2"/>
      <scheme val="minor"/>
    </font>
    <font>
      <sz val="11"/>
      <color rgb="FF00B0F0"/>
      <name val="等线"/>
      <family val="2"/>
      <scheme val="minor"/>
    </font>
    <font>
      <sz val="11"/>
      <color rgb="FF00B0F0"/>
      <name val="等线"/>
      <family val="3"/>
      <charset val="134"/>
      <scheme val="minor"/>
    </font>
    <font>
      <sz val="11"/>
      <name val="等线"/>
      <family val="2"/>
      <scheme val="minor"/>
    </font>
    <font>
      <sz val="11"/>
      <name val="等线"/>
      <family val="3"/>
      <charset val="134"/>
      <scheme val="minor"/>
    </font>
  </fonts>
  <fills count="5">
    <fill>
      <patternFill patternType="none"/>
    </fill>
    <fill>
      <patternFill patternType="gray125"/>
    </fill>
    <fill>
      <patternFill patternType="solid">
        <fgColor rgb="FF00B0F0"/>
        <bgColor indexed="64"/>
      </patternFill>
    </fill>
    <fill>
      <patternFill patternType="solid">
        <fgColor theme="0" tint="-0.49998474074526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xf>
    <xf numFmtId="0" fontId="7" fillId="0" borderId="0" xfId="0" applyFont="1"/>
    <xf numFmtId="0" fontId="0" fillId="0" borderId="1" xfId="0"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176" fontId="3" fillId="0" borderId="1" xfId="0" applyNumberFormat="1" applyFont="1" applyBorder="1" applyAlignment="1">
      <alignment horizontal="center" vertical="center"/>
    </xf>
    <xf numFmtId="176" fontId="3" fillId="2" borderId="1" xfId="0" applyNumberFormat="1" applyFont="1" applyFill="1" applyBorder="1" applyAlignment="1">
      <alignment horizontal="center" vertical="center"/>
    </xf>
    <xf numFmtId="176" fontId="3" fillId="3" borderId="1" xfId="0" applyNumberFormat="1" applyFont="1" applyFill="1" applyBorder="1" applyAlignment="1">
      <alignment horizontal="center" vertical="center"/>
    </xf>
    <xf numFmtId="176" fontId="3" fillId="0" borderId="0" xfId="0" applyNumberFormat="1" applyFont="1" applyAlignment="1">
      <alignment horizontal="center" vertical="center"/>
    </xf>
    <xf numFmtId="0" fontId="0" fillId="0" borderId="2" xfId="0" applyBorder="1" applyAlignment="1">
      <alignment horizontal="center" vertical="center" wrapText="1"/>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176" fontId="3" fillId="4" borderId="1"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workbookViewId="0">
      <pane ySplit="1" topLeftCell="A29" activePane="bottomLeft" state="frozen"/>
      <selection pane="bottomLeft" activeCell="E52" sqref="E52"/>
    </sheetView>
  </sheetViews>
  <sheetFormatPr defaultRowHeight="14.25"/>
  <cols>
    <col min="1" max="1" width="36.125" style="1" customWidth="1"/>
    <col min="2" max="6" width="13.375" style="2" customWidth="1"/>
    <col min="7" max="9" width="13.375" style="20" customWidth="1"/>
    <col min="10" max="10" width="64.75" style="1" customWidth="1"/>
    <col min="11" max="11" width="27.375" style="1" customWidth="1"/>
    <col min="12" max="16384" width="9" style="1"/>
  </cols>
  <sheetData>
    <row r="1" spans="1:9">
      <c r="A1" s="10"/>
      <c r="B1" s="11" t="s">
        <v>0</v>
      </c>
      <c r="C1" s="11" t="s">
        <v>1</v>
      </c>
      <c r="D1" s="11" t="s">
        <v>2</v>
      </c>
      <c r="E1" s="11" t="s">
        <v>3</v>
      </c>
      <c r="F1" s="11" t="s">
        <v>26</v>
      </c>
      <c r="G1" s="17" t="s">
        <v>6</v>
      </c>
      <c r="H1" s="17" t="s">
        <v>4</v>
      </c>
      <c r="I1" s="17" t="s">
        <v>5</v>
      </c>
    </row>
    <row r="2" spans="1:9">
      <c r="A2" s="12" t="s">
        <v>16</v>
      </c>
      <c r="B2" s="11">
        <v>37.93</v>
      </c>
      <c r="C2" s="11">
        <v>254689</v>
      </c>
      <c r="D2" s="11">
        <v>203.03</v>
      </c>
      <c r="E2" s="11">
        <v>2234735</v>
      </c>
      <c r="F2" s="11">
        <v>3107</v>
      </c>
      <c r="G2" s="17">
        <f t="shared" ref="G2:G47" si="0">E2/C2</f>
        <v>8.7743679546427202</v>
      </c>
      <c r="H2" s="17">
        <f>D2/C2*F2</f>
        <v>2.4768019427615644</v>
      </c>
      <c r="I2" s="17">
        <f t="shared" ref="I2:I47" si="1">245/G2*H2</f>
        <v>69.157856054521019</v>
      </c>
    </row>
    <row r="3" spans="1:9">
      <c r="A3" s="12" t="s">
        <v>18</v>
      </c>
      <c r="B3" s="11">
        <v>37.93</v>
      </c>
      <c r="C3" s="11">
        <v>254698</v>
      </c>
      <c r="D3" s="11">
        <v>207.39</v>
      </c>
      <c r="E3" s="11">
        <v>2234805</v>
      </c>
      <c r="F3" s="11">
        <v>3107</v>
      </c>
      <c r="G3" s="17">
        <f t="shared" si="0"/>
        <v>8.7743327391655992</v>
      </c>
      <c r="H3" s="17">
        <f t="shared" ref="H3:H47" si="2">D3/C3*F3</f>
        <v>2.5299010200315668</v>
      </c>
      <c r="I3" s="17">
        <f t="shared" si="1"/>
        <v>70.640784699336194</v>
      </c>
    </row>
    <row r="4" spans="1:9">
      <c r="A4" s="10" t="s">
        <v>14</v>
      </c>
      <c r="B4" s="11">
        <v>38.11</v>
      </c>
      <c r="C4" s="11">
        <v>128509</v>
      </c>
      <c r="D4" s="11">
        <v>121.63</v>
      </c>
      <c r="E4" s="11">
        <v>2236483</v>
      </c>
      <c r="F4" s="11">
        <v>3107</v>
      </c>
      <c r="G4" s="17">
        <f t="shared" si="0"/>
        <v>17.403318055544748</v>
      </c>
      <c r="H4" s="17">
        <f t="shared" si="2"/>
        <v>2.9406843878638846</v>
      </c>
      <c r="I4" s="17">
        <f t="shared" si="1"/>
        <v>41.398293861388609</v>
      </c>
    </row>
    <row r="5" spans="1:9">
      <c r="A5" s="10" t="s">
        <v>15</v>
      </c>
      <c r="B5" s="11">
        <v>38.25</v>
      </c>
      <c r="C5" s="11">
        <v>163065</v>
      </c>
      <c r="D5" s="11">
        <v>165.4</v>
      </c>
      <c r="E5" s="11">
        <v>2187096</v>
      </c>
      <c r="F5" s="11">
        <v>3107</v>
      </c>
      <c r="G5" s="17">
        <f t="shared" si="0"/>
        <v>13.412418360776378</v>
      </c>
      <c r="H5" s="17">
        <f t="shared" si="2"/>
        <v>3.1514905099193573</v>
      </c>
      <c r="I5" s="17">
        <f t="shared" si="1"/>
        <v>57.567185436761811</v>
      </c>
    </row>
    <row r="6" spans="1:9">
      <c r="A6" s="10" t="s">
        <v>10</v>
      </c>
      <c r="B6" s="11">
        <v>39.31</v>
      </c>
      <c r="C6" s="11">
        <v>195403</v>
      </c>
      <c r="D6" s="11">
        <v>141.66999999999999</v>
      </c>
      <c r="E6" s="11">
        <v>2328580</v>
      </c>
      <c r="F6" s="11">
        <v>3107</v>
      </c>
      <c r="G6" s="17">
        <f t="shared" si="0"/>
        <v>11.916807827924853</v>
      </c>
      <c r="H6" s="17">
        <f t="shared" si="2"/>
        <v>2.2526199188344087</v>
      </c>
      <c r="I6" s="17">
        <f t="shared" si="1"/>
        <v>46.312056725558058</v>
      </c>
    </row>
    <row r="7" spans="1:9">
      <c r="A7" s="10" t="s">
        <v>13</v>
      </c>
      <c r="B7" s="11">
        <v>60.25</v>
      </c>
      <c r="C7" s="11">
        <v>78278</v>
      </c>
      <c r="D7" s="11">
        <v>56.38</v>
      </c>
      <c r="E7" s="11">
        <v>1992591</v>
      </c>
      <c r="F7" s="11">
        <v>3107</v>
      </c>
      <c r="G7" s="17">
        <f t="shared" si="0"/>
        <v>25.455313114795985</v>
      </c>
      <c r="H7" s="17">
        <f t="shared" si="2"/>
        <v>2.2378274866501444</v>
      </c>
      <c r="I7" s="17">
        <f t="shared" si="1"/>
        <v>21.538440000983641</v>
      </c>
    </row>
    <row r="8" spans="1:9">
      <c r="A8" s="10" t="s">
        <v>9</v>
      </c>
      <c r="B8" s="11">
        <v>62.95</v>
      </c>
      <c r="C8" s="11">
        <v>104647</v>
      </c>
      <c r="D8" s="11">
        <v>86.69</v>
      </c>
      <c r="E8" s="11">
        <v>1933409</v>
      </c>
      <c r="F8" s="11">
        <v>3107</v>
      </c>
      <c r="G8" s="17">
        <f t="shared" si="0"/>
        <v>18.475532026718398</v>
      </c>
      <c r="H8" s="17">
        <f t="shared" si="2"/>
        <v>2.5738514243122115</v>
      </c>
      <c r="I8" s="17">
        <f t="shared" si="1"/>
        <v>34.131282284296802</v>
      </c>
    </row>
    <row r="9" spans="1:9">
      <c r="A9" s="10" t="s">
        <v>11</v>
      </c>
      <c r="B9" s="11">
        <v>63.2</v>
      </c>
      <c r="C9" s="11">
        <v>13308</v>
      </c>
      <c r="D9" s="11">
        <v>82.44</v>
      </c>
      <c r="E9" s="11">
        <v>2122847</v>
      </c>
      <c r="F9" s="11">
        <v>3107</v>
      </c>
      <c r="G9" s="17">
        <f t="shared" si="0"/>
        <v>159.51660655244964</v>
      </c>
      <c r="H9" s="17">
        <f t="shared" si="2"/>
        <v>19.247150586113616</v>
      </c>
      <c r="I9" s="17">
        <f t="shared" si="1"/>
        <v>29.561510838981803</v>
      </c>
    </row>
    <row r="10" spans="1:9">
      <c r="A10" s="10" t="s">
        <v>8</v>
      </c>
      <c r="B10" s="11">
        <v>63.94</v>
      </c>
      <c r="C10" s="11">
        <v>63983</v>
      </c>
      <c r="D10" s="11">
        <v>52.9</v>
      </c>
      <c r="E10" s="11">
        <v>1982246</v>
      </c>
      <c r="F10" s="11">
        <v>3107</v>
      </c>
      <c r="G10" s="17">
        <f t="shared" si="0"/>
        <v>30.980823031117641</v>
      </c>
      <c r="H10" s="17">
        <f t="shared" si="2"/>
        <v>2.5688120281949893</v>
      </c>
      <c r="I10" s="17">
        <f t="shared" si="1"/>
        <v>20.314468284965638</v>
      </c>
    </row>
    <row r="11" spans="1:9">
      <c r="A11" s="10" t="s">
        <v>19</v>
      </c>
      <c r="B11" s="11">
        <v>65.39</v>
      </c>
      <c r="C11" s="11">
        <v>21550</v>
      </c>
      <c r="D11" s="11">
        <v>101.35</v>
      </c>
      <c r="E11" s="11">
        <v>1836904</v>
      </c>
      <c r="F11" s="11">
        <v>3107</v>
      </c>
      <c r="G11" s="17">
        <f t="shared" si="0"/>
        <v>85.239164733178654</v>
      </c>
      <c r="H11" s="17">
        <f t="shared" si="2"/>
        <v>14.612271461716936</v>
      </c>
      <c r="I11" s="17">
        <f t="shared" si="1"/>
        <v>41.999549377648471</v>
      </c>
    </row>
    <row r="12" spans="1:9">
      <c r="A12" s="10" t="s">
        <v>7</v>
      </c>
      <c r="B12" s="11">
        <v>65.87</v>
      </c>
      <c r="C12" s="11">
        <v>30278</v>
      </c>
      <c r="D12" s="11">
        <v>81.459999999999994</v>
      </c>
      <c r="E12" s="11">
        <v>1742666</v>
      </c>
      <c r="F12" s="11">
        <v>3107</v>
      </c>
      <c r="G12" s="17">
        <f t="shared" si="0"/>
        <v>57.555518858577187</v>
      </c>
      <c r="H12" s="17">
        <f t="shared" si="2"/>
        <v>8.3590798599643303</v>
      </c>
      <c r="I12" s="17">
        <f t="shared" si="1"/>
        <v>35.582592361358969</v>
      </c>
    </row>
    <row r="13" spans="1:9">
      <c r="A13" s="10" t="s">
        <v>12</v>
      </c>
      <c r="B13" s="11">
        <v>66.319999999999993</v>
      </c>
      <c r="C13" s="11">
        <v>43233</v>
      </c>
      <c r="D13" s="11">
        <v>72.36</v>
      </c>
      <c r="E13" s="11">
        <v>1713935</v>
      </c>
      <c r="F13" s="11">
        <v>3107</v>
      </c>
      <c r="G13" s="17">
        <f t="shared" si="0"/>
        <v>39.644137580089286</v>
      </c>
      <c r="H13" s="17">
        <f t="shared" si="2"/>
        <v>5.2002525848310324</v>
      </c>
      <c r="I13" s="17">
        <f t="shared" si="1"/>
        <v>32.137459938679122</v>
      </c>
    </row>
    <row r="14" spans="1:9">
      <c r="A14" s="10" t="s">
        <v>20</v>
      </c>
      <c r="B14" s="11">
        <v>67.42</v>
      </c>
      <c r="C14" s="11">
        <v>11244</v>
      </c>
      <c r="D14" s="11">
        <v>19.170000000000002</v>
      </c>
      <c r="E14" s="11">
        <v>575408</v>
      </c>
      <c r="F14" s="11">
        <v>3107</v>
      </c>
      <c r="G14" s="17">
        <f t="shared" si="0"/>
        <v>51.174670935610102</v>
      </c>
      <c r="H14" s="17">
        <f t="shared" si="2"/>
        <v>5.2971531483457843</v>
      </c>
      <c r="I14" s="17">
        <f t="shared" si="1"/>
        <v>25.36025142159998</v>
      </c>
    </row>
    <row r="15" spans="1:9">
      <c r="A15" s="10" t="s">
        <v>17</v>
      </c>
      <c r="B15" s="11">
        <v>82.25</v>
      </c>
      <c r="C15" s="11">
        <v>1634</v>
      </c>
      <c r="D15" s="11">
        <v>57.56</v>
      </c>
      <c r="E15" s="11">
        <v>1092196</v>
      </c>
      <c r="F15" s="11">
        <v>3107</v>
      </c>
      <c r="G15" s="17">
        <f t="shared" si="0"/>
        <v>668.41860465116281</v>
      </c>
      <c r="H15" s="17">
        <f t="shared" si="2"/>
        <v>109.4485434516524</v>
      </c>
      <c r="I15" s="17">
        <f t="shared" si="1"/>
        <v>40.116916194529189</v>
      </c>
    </row>
    <row r="16" spans="1:9">
      <c r="A16" s="12" t="s">
        <v>21</v>
      </c>
      <c r="B16" s="11">
        <v>43.23</v>
      </c>
      <c r="C16" s="11">
        <v>11211</v>
      </c>
      <c r="D16" s="11">
        <v>18.78</v>
      </c>
      <c r="E16" s="11">
        <v>235854</v>
      </c>
      <c r="F16" s="11">
        <v>3107</v>
      </c>
      <c r="G16" s="17">
        <f t="shared" si="0"/>
        <v>21.037730800107038</v>
      </c>
      <c r="H16" s="17">
        <f t="shared" si="2"/>
        <v>5.2046614931763449</v>
      </c>
      <c r="I16" s="17">
        <f t="shared" si="1"/>
        <v>60.61214861736498</v>
      </c>
    </row>
    <row r="17" spans="1:9">
      <c r="A17" s="10" t="s">
        <v>23</v>
      </c>
      <c r="B17" s="11">
        <v>38.979999999999997</v>
      </c>
      <c r="C17" s="11">
        <v>11073</v>
      </c>
      <c r="D17" s="11">
        <v>30.96</v>
      </c>
      <c r="E17" s="11">
        <v>313094</v>
      </c>
      <c r="F17" s="11">
        <v>3107</v>
      </c>
      <c r="G17" s="17">
        <f t="shared" si="0"/>
        <v>28.27544477558024</v>
      </c>
      <c r="H17" s="17">
        <f t="shared" si="2"/>
        <v>8.6871416960173384</v>
      </c>
      <c r="I17" s="17">
        <f t="shared" si="1"/>
        <v>75.272015433064809</v>
      </c>
    </row>
    <row r="18" spans="1:9">
      <c r="A18" s="10" t="s">
        <v>22</v>
      </c>
      <c r="B18" s="11">
        <v>43.01</v>
      </c>
      <c r="C18" s="11">
        <v>5413</v>
      </c>
      <c r="D18" s="11">
        <v>10.56</v>
      </c>
      <c r="E18" s="11">
        <f>37629*5</f>
        <v>188145</v>
      </c>
      <c r="F18" s="11">
        <v>3107</v>
      </c>
      <c r="G18" s="17">
        <f t="shared" si="0"/>
        <v>34.757990024016259</v>
      </c>
      <c r="H18" s="17">
        <f t="shared" si="2"/>
        <v>6.0613190467393316</v>
      </c>
      <c r="I18" s="17">
        <f t="shared" si="1"/>
        <v>42.724655983417044</v>
      </c>
    </row>
    <row r="19" spans="1:9">
      <c r="A19" s="10" t="s">
        <v>24</v>
      </c>
      <c r="B19" s="11">
        <v>35.090000000000003</v>
      </c>
      <c r="C19" s="11">
        <v>5412</v>
      </c>
      <c r="D19" s="11">
        <v>18.77</v>
      </c>
      <c r="E19" s="11">
        <f>60568*5</f>
        <v>302840</v>
      </c>
      <c r="F19" s="11">
        <v>3107</v>
      </c>
      <c r="G19" s="17">
        <f t="shared" si="0"/>
        <v>55.957132298595717</v>
      </c>
      <c r="H19" s="17">
        <f t="shared" si="2"/>
        <v>10.775755728011825</v>
      </c>
      <c r="I19" s="17">
        <f t="shared" si="1"/>
        <v>47.180047384757628</v>
      </c>
    </row>
    <row r="20" spans="1:9">
      <c r="A20" s="10" t="s">
        <v>25</v>
      </c>
      <c r="B20" s="11">
        <v>41.48</v>
      </c>
      <c r="C20" s="11">
        <v>892</v>
      </c>
      <c r="D20" s="11">
        <v>21.58</v>
      </c>
      <c r="E20" s="11">
        <v>20780</v>
      </c>
      <c r="F20" s="11">
        <v>175</v>
      </c>
      <c r="G20" s="17">
        <f t="shared" si="0"/>
        <v>23.295964125560538</v>
      </c>
      <c r="H20" s="17">
        <f t="shared" si="2"/>
        <v>4.2337443946188342</v>
      </c>
      <c r="I20" s="17">
        <f t="shared" si="1"/>
        <v>44.52562560153995</v>
      </c>
    </row>
    <row r="21" spans="1:9">
      <c r="A21" s="10" t="s">
        <v>27</v>
      </c>
      <c r="B21" s="11">
        <v>40.130000000000003</v>
      </c>
      <c r="C21" s="11">
        <v>1094</v>
      </c>
      <c r="D21" s="11">
        <v>36.36</v>
      </c>
      <c r="E21" s="11">
        <v>38730</v>
      </c>
      <c r="F21" s="11">
        <v>280</v>
      </c>
      <c r="G21" s="17">
        <f t="shared" si="0"/>
        <v>35.402193784277877</v>
      </c>
      <c r="H21" s="17">
        <f t="shared" si="2"/>
        <v>9.3060329067641678</v>
      </c>
      <c r="I21" s="17">
        <f t="shared" si="1"/>
        <v>64.402168861347789</v>
      </c>
    </row>
    <row r="22" spans="1:9">
      <c r="A22" s="10" t="s">
        <v>28</v>
      </c>
      <c r="B22" s="11">
        <v>55.74</v>
      </c>
      <c r="C22" s="11">
        <v>1123</v>
      </c>
      <c r="D22" s="11">
        <v>14.28</v>
      </c>
      <c r="E22" s="11">
        <v>16734</v>
      </c>
      <c r="F22" s="11">
        <v>280</v>
      </c>
      <c r="G22" s="17">
        <f t="shared" si="0"/>
        <v>14.901157613535174</v>
      </c>
      <c r="H22" s="17">
        <f t="shared" si="2"/>
        <v>3.5604630454140693</v>
      </c>
      <c r="I22" s="17">
        <f t="shared" si="1"/>
        <v>58.539978486912872</v>
      </c>
    </row>
    <row r="23" spans="1:9">
      <c r="A23" s="10" t="s">
        <v>29</v>
      </c>
      <c r="B23" s="11">
        <v>44.71</v>
      </c>
      <c r="C23" s="11">
        <v>1116</v>
      </c>
      <c r="D23" s="11">
        <v>25.03</v>
      </c>
      <c r="E23" s="11">
        <v>28560</v>
      </c>
      <c r="F23" s="11">
        <v>280</v>
      </c>
      <c r="G23" s="17">
        <f t="shared" si="0"/>
        <v>25.591397849462364</v>
      </c>
      <c r="H23" s="17">
        <f t="shared" si="2"/>
        <v>6.2799283154121861</v>
      </c>
      <c r="I23" s="17">
        <f t="shared" si="1"/>
        <v>60.121078431372553</v>
      </c>
    </row>
    <row r="24" spans="1:9">
      <c r="A24" s="10" t="s">
        <v>30</v>
      </c>
      <c r="B24" s="11">
        <v>41.73</v>
      </c>
      <c r="C24" s="11">
        <v>707</v>
      </c>
      <c r="D24" s="11">
        <v>34.619999999999997</v>
      </c>
      <c r="E24" s="11">
        <v>16990</v>
      </c>
      <c r="F24" s="11">
        <v>106</v>
      </c>
      <c r="G24" s="17">
        <f t="shared" si="0"/>
        <v>24.031117397454032</v>
      </c>
      <c r="H24" s="17">
        <f t="shared" si="2"/>
        <v>5.1905516265912297</v>
      </c>
      <c r="I24" s="17">
        <f t="shared" si="1"/>
        <v>52.918269570335482</v>
      </c>
    </row>
    <row r="25" spans="1:9">
      <c r="A25" s="10" t="s">
        <v>31</v>
      </c>
      <c r="B25" s="11">
        <v>33.58</v>
      </c>
      <c r="C25" s="11">
        <v>682</v>
      </c>
      <c r="D25" s="11">
        <v>57.71</v>
      </c>
      <c r="E25" s="11">
        <v>29110</v>
      </c>
      <c r="F25" s="11">
        <v>106</v>
      </c>
      <c r="G25" s="17">
        <f t="shared" si="0"/>
        <v>42.683284457478003</v>
      </c>
      <c r="H25" s="17">
        <f t="shared" si="2"/>
        <v>8.9695894428152503</v>
      </c>
      <c r="I25" s="17">
        <f t="shared" si="1"/>
        <v>51.48501202335968</v>
      </c>
    </row>
    <row r="26" spans="1:9">
      <c r="A26" s="10" t="s">
        <v>32</v>
      </c>
      <c r="B26" s="11">
        <v>33.270000000000003</v>
      </c>
      <c r="C26" s="11">
        <v>496</v>
      </c>
      <c r="D26" s="11">
        <v>54.98</v>
      </c>
      <c r="E26" s="11">
        <v>25163</v>
      </c>
      <c r="F26" s="11">
        <v>106</v>
      </c>
      <c r="G26" s="17">
        <f t="shared" si="0"/>
        <v>50.73185483870968</v>
      </c>
      <c r="H26" s="17">
        <f t="shared" si="2"/>
        <v>11.749758064516129</v>
      </c>
      <c r="I26" s="17">
        <f t="shared" si="1"/>
        <v>56.743257958113105</v>
      </c>
    </row>
    <row r="27" spans="1:9">
      <c r="A27" s="10" t="s">
        <v>33</v>
      </c>
      <c r="B27" s="11">
        <v>35.07</v>
      </c>
      <c r="C27" s="11">
        <v>633</v>
      </c>
      <c r="D27" s="11">
        <v>65.92</v>
      </c>
      <c r="E27" s="11">
        <v>30430</v>
      </c>
      <c r="F27" s="11">
        <v>106</v>
      </c>
      <c r="G27" s="17">
        <f t="shared" si="0"/>
        <v>48.072669826224327</v>
      </c>
      <c r="H27" s="17">
        <f t="shared" si="2"/>
        <v>11.038736176935229</v>
      </c>
      <c r="I27" s="17">
        <f t="shared" si="1"/>
        <v>56.258376602037472</v>
      </c>
    </row>
    <row r="28" spans="1:9">
      <c r="A28" s="10" t="s">
        <v>34</v>
      </c>
      <c r="B28" s="11">
        <v>31.53</v>
      </c>
      <c r="C28" s="11">
        <v>796</v>
      </c>
      <c r="D28" s="11">
        <v>53.54</v>
      </c>
      <c r="E28" s="11">
        <v>41732</v>
      </c>
      <c r="F28" s="11">
        <v>106</v>
      </c>
      <c r="G28" s="17">
        <f t="shared" si="0"/>
        <v>52.427135678391963</v>
      </c>
      <c r="H28" s="17">
        <f t="shared" si="2"/>
        <v>7.1296984924623104</v>
      </c>
      <c r="I28" s="17">
        <f t="shared" si="1"/>
        <v>33.318168312086641</v>
      </c>
    </row>
    <row r="29" spans="1:9">
      <c r="A29" s="10" t="s">
        <v>35</v>
      </c>
      <c r="B29" s="11">
        <v>28.75</v>
      </c>
      <c r="C29" s="11">
        <v>901</v>
      </c>
      <c r="D29" s="11">
        <v>45.92</v>
      </c>
      <c r="E29" s="11">
        <v>44264</v>
      </c>
      <c r="F29" s="11">
        <v>175</v>
      </c>
      <c r="G29" s="17">
        <f t="shared" si="0"/>
        <v>49.127635960044394</v>
      </c>
      <c r="H29" s="17">
        <f t="shared" si="2"/>
        <v>8.9189789123196448</v>
      </c>
      <c r="I29" s="17">
        <f t="shared" si="1"/>
        <v>44.47903488161937</v>
      </c>
    </row>
    <row r="30" spans="1:9">
      <c r="A30" s="10" t="s">
        <v>55</v>
      </c>
      <c r="B30" s="11">
        <v>33.479999999999997</v>
      </c>
      <c r="C30" s="11">
        <v>1380</v>
      </c>
      <c r="D30" s="11">
        <v>96.67</v>
      </c>
      <c r="E30" s="11">
        <v>48802</v>
      </c>
      <c r="F30" s="11">
        <v>175</v>
      </c>
      <c r="G30" s="17">
        <f t="shared" si="0"/>
        <v>35.36376811594203</v>
      </c>
      <c r="H30" s="17">
        <f t="shared" si="2"/>
        <v>12.258876811594204</v>
      </c>
      <c r="I30" s="17">
        <f t="shared" si="1"/>
        <v>84.929434244498182</v>
      </c>
    </row>
    <row r="31" spans="1:9">
      <c r="A31" s="13" t="s">
        <v>53</v>
      </c>
      <c r="B31" s="14">
        <v>33.51</v>
      </c>
      <c r="C31" s="14">
        <v>943</v>
      </c>
      <c r="D31" s="14">
        <v>89.77</v>
      </c>
      <c r="E31" s="14">
        <v>40797</v>
      </c>
      <c r="F31" s="14">
        <v>175</v>
      </c>
      <c r="G31" s="18">
        <f t="shared" si="0"/>
        <v>43.262990455991513</v>
      </c>
      <c r="H31" s="18">
        <f t="shared" si="2"/>
        <v>16.659331919406149</v>
      </c>
      <c r="I31" s="18">
        <f t="shared" si="1"/>
        <v>94.342445522955131</v>
      </c>
    </row>
    <row r="32" spans="1:9">
      <c r="A32" s="10" t="s">
        <v>54</v>
      </c>
      <c r="B32" s="11">
        <v>29.53</v>
      </c>
      <c r="C32" s="11">
        <v>2627</v>
      </c>
      <c r="D32" s="11">
        <v>85.61</v>
      </c>
      <c r="E32" s="11">
        <v>92927</v>
      </c>
      <c r="F32" s="11">
        <v>175</v>
      </c>
      <c r="G32" s="17">
        <f t="shared" si="0"/>
        <v>35.37381043014846</v>
      </c>
      <c r="H32" s="17">
        <f t="shared" si="2"/>
        <v>5.7029881994670735</v>
      </c>
      <c r="I32" s="17">
        <f t="shared" si="1"/>
        <v>39.499055710396334</v>
      </c>
    </row>
    <row r="33" spans="1:10">
      <c r="A33" s="10" t="s">
        <v>56</v>
      </c>
      <c r="B33" s="11">
        <v>34.93</v>
      </c>
      <c r="C33" s="11">
        <v>1417</v>
      </c>
      <c r="D33" s="11">
        <v>94.15</v>
      </c>
      <c r="E33" s="11">
        <v>45616</v>
      </c>
      <c r="F33" s="11">
        <v>175</v>
      </c>
      <c r="G33" s="17">
        <f t="shared" si="0"/>
        <v>32.191954834156668</v>
      </c>
      <c r="H33" s="17">
        <f t="shared" si="2"/>
        <v>11.627558221594919</v>
      </c>
      <c r="I33" s="17">
        <f t="shared" si="1"/>
        <v>88.492661566117164</v>
      </c>
    </row>
    <row r="34" spans="1:10">
      <c r="A34" s="13" t="s">
        <v>57</v>
      </c>
      <c r="B34" s="14">
        <v>38.380000000000003</v>
      </c>
      <c r="C34" s="14">
        <v>1467</v>
      </c>
      <c r="D34" s="14">
        <v>100.81</v>
      </c>
      <c r="E34" s="14">
        <v>42247</v>
      </c>
      <c r="F34" s="14">
        <v>175</v>
      </c>
      <c r="G34" s="18">
        <f t="shared" si="0"/>
        <v>28.798227675528288</v>
      </c>
      <c r="H34" s="18">
        <f t="shared" si="2"/>
        <v>12.025732788002728</v>
      </c>
      <c r="I34" s="18">
        <f t="shared" si="1"/>
        <v>102.30853670083084</v>
      </c>
    </row>
    <row r="35" spans="1:10">
      <c r="A35" s="13" t="s">
        <v>58</v>
      </c>
      <c r="B35" s="14">
        <v>37.75</v>
      </c>
      <c r="C35" s="14">
        <v>1457</v>
      </c>
      <c r="D35" s="14">
        <v>99.92</v>
      </c>
      <c r="E35" s="14">
        <v>42727</v>
      </c>
      <c r="F35" s="14">
        <v>175</v>
      </c>
      <c r="G35" s="18">
        <f t="shared" si="0"/>
        <v>29.325326012354154</v>
      </c>
      <c r="H35" s="18">
        <f t="shared" si="2"/>
        <v>12.001372683596431</v>
      </c>
      <c r="I35" s="18">
        <f t="shared" si="1"/>
        <v>100.26610808154093</v>
      </c>
    </row>
    <row r="36" spans="1:10">
      <c r="A36" s="13" t="s">
        <v>59</v>
      </c>
      <c r="B36" s="14">
        <v>37.04</v>
      </c>
      <c r="C36" s="14">
        <v>1447</v>
      </c>
      <c r="D36" s="14">
        <v>98.23</v>
      </c>
      <c r="E36" s="14">
        <v>43293</v>
      </c>
      <c r="F36" s="14">
        <v>175</v>
      </c>
      <c r="G36" s="18">
        <f t="shared" si="0"/>
        <v>29.919143054595715</v>
      </c>
      <c r="H36" s="18">
        <f t="shared" si="2"/>
        <v>11.87992398064962</v>
      </c>
      <c r="I36" s="18">
        <f t="shared" si="1"/>
        <v>97.281575543390403</v>
      </c>
    </row>
    <row r="37" spans="1:10">
      <c r="A37" s="10" t="s">
        <v>60</v>
      </c>
      <c r="B37" s="11">
        <v>34.08</v>
      </c>
      <c r="C37" s="11">
        <v>1388</v>
      </c>
      <c r="D37" s="11">
        <v>97.92</v>
      </c>
      <c r="E37" s="11">
        <v>47908</v>
      </c>
      <c r="F37" s="11">
        <v>175</v>
      </c>
      <c r="G37" s="17">
        <f t="shared" si="0"/>
        <v>34.515850144092219</v>
      </c>
      <c r="H37" s="17">
        <f t="shared" si="2"/>
        <v>12.345821325648416</v>
      </c>
      <c r="I37" s="17">
        <f t="shared" si="1"/>
        <v>87.632963179427236</v>
      </c>
    </row>
    <row r="38" spans="1:10">
      <c r="A38" s="15" t="s">
        <v>61</v>
      </c>
      <c r="B38" s="16">
        <v>24.18</v>
      </c>
      <c r="C38" s="16">
        <v>91</v>
      </c>
      <c r="D38" s="16">
        <v>5.38</v>
      </c>
      <c r="E38" s="16">
        <v>6746</v>
      </c>
      <c r="F38" s="16">
        <v>175</v>
      </c>
      <c r="G38" s="19">
        <f t="shared" si="0"/>
        <v>74.131868131868131</v>
      </c>
      <c r="H38" s="19">
        <f t="shared" si="2"/>
        <v>10.346153846153847</v>
      </c>
      <c r="I38" s="19">
        <f t="shared" si="1"/>
        <v>34.193225615179372</v>
      </c>
      <c r="J38" s="21" t="s">
        <v>64</v>
      </c>
    </row>
    <row r="39" spans="1:10">
      <c r="A39" s="15" t="s">
        <v>62</v>
      </c>
      <c r="B39" s="16">
        <v>33.67</v>
      </c>
      <c r="C39" s="16">
        <v>294</v>
      </c>
      <c r="D39" s="16">
        <v>17.54</v>
      </c>
      <c r="E39" s="16">
        <v>15106</v>
      </c>
      <c r="F39" s="16">
        <v>175</v>
      </c>
      <c r="G39" s="19">
        <f t="shared" si="0"/>
        <v>51.38095238095238</v>
      </c>
      <c r="H39" s="19">
        <f t="shared" si="2"/>
        <v>10.44047619047619</v>
      </c>
      <c r="I39" s="19">
        <f t="shared" si="1"/>
        <v>49.783364226135305</v>
      </c>
      <c r="J39" s="21"/>
    </row>
    <row r="40" spans="1:10">
      <c r="A40" s="15" t="s">
        <v>63</v>
      </c>
      <c r="B40" s="16">
        <v>32.6</v>
      </c>
      <c r="C40" s="16">
        <v>650</v>
      </c>
      <c r="D40" s="16">
        <v>28.48</v>
      </c>
      <c r="E40" s="16">
        <v>28370</v>
      </c>
      <c r="F40" s="16">
        <v>175</v>
      </c>
      <c r="G40" s="19">
        <f t="shared" si="0"/>
        <v>43.646153846153844</v>
      </c>
      <c r="H40" s="19">
        <f t="shared" si="2"/>
        <v>7.6676923076923078</v>
      </c>
      <c r="I40" s="19">
        <f t="shared" si="1"/>
        <v>43.041240747268247</v>
      </c>
      <c r="J40" s="21"/>
    </row>
    <row r="41" spans="1:10">
      <c r="A41" s="22" t="s">
        <v>65</v>
      </c>
      <c r="B41" s="23">
        <v>37.46</v>
      </c>
      <c r="C41" s="23">
        <v>710</v>
      </c>
      <c r="D41" s="23">
        <v>83.24</v>
      </c>
      <c r="E41" s="23">
        <v>24182</v>
      </c>
      <c r="F41" s="23">
        <v>168</v>
      </c>
      <c r="G41" s="24">
        <f t="shared" si="0"/>
        <v>34.059154929577467</v>
      </c>
      <c r="H41" s="24">
        <f t="shared" si="2"/>
        <v>19.696225352112677</v>
      </c>
      <c r="I41" s="24">
        <f t="shared" si="1"/>
        <v>141.68217682573814</v>
      </c>
    </row>
    <row r="42" spans="1:10">
      <c r="A42" s="10"/>
      <c r="B42" s="11"/>
      <c r="C42" s="11"/>
      <c r="D42" s="11"/>
      <c r="E42" s="11"/>
      <c r="F42" s="11"/>
      <c r="G42" s="17" t="e">
        <f t="shared" si="0"/>
        <v>#DIV/0!</v>
      </c>
      <c r="H42" s="17" t="e">
        <f t="shared" si="2"/>
        <v>#DIV/0!</v>
      </c>
      <c r="I42" s="17" t="e">
        <f t="shared" si="1"/>
        <v>#DIV/0!</v>
      </c>
    </row>
    <row r="43" spans="1:10">
      <c r="A43" s="10"/>
      <c r="B43" s="11"/>
      <c r="C43" s="11"/>
      <c r="D43" s="11"/>
      <c r="E43" s="11"/>
      <c r="F43" s="11"/>
      <c r="G43" s="17" t="e">
        <f t="shared" si="0"/>
        <v>#DIV/0!</v>
      </c>
      <c r="H43" s="17" t="e">
        <f t="shared" si="2"/>
        <v>#DIV/0!</v>
      </c>
      <c r="I43" s="17" t="e">
        <f t="shared" si="1"/>
        <v>#DIV/0!</v>
      </c>
    </row>
    <row r="44" spans="1:10">
      <c r="A44" s="10"/>
      <c r="B44" s="11"/>
      <c r="C44" s="11"/>
      <c r="D44" s="11"/>
      <c r="E44" s="11"/>
      <c r="F44" s="11"/>
      <c r="G44" s="17" t="e">
        <f t="shared" si="0"/>
        <v>#DIV/0!</v>
      </c>
      <c r="H44" s="17" t="e">
        <f t="shared" si="2"/>
        <v>#DIV/0!</v>
      </c>
      <c r="I44" s="17" t="e">
        <f t="shared" si="1"/>
        <v>#DIV/0!</v>
      </c>
    </row>
    <row r="45" spans="1:10">
      <c r="A45" s="10"/>
      <c r="B45" s="11"/>
      <c r="C45" s="11"/>
      <c r="D45" s="11"/>
      <c r="E45" s="11"/>
      <c r="F45" s="11"/>
      <c r="G45" s="17" t="e">
        <f t="shared" si="0"/>
        <v>#DIV/0!</v>
      </c>
      <c r="H45" s="17" t="e">
        <f t="shared" si="2"/>
        <v>#DIV/0!</v>
      </c>
      <c r="I45" s="17" t="e">
        <f t="shared" si="1"/>
        <v>#DIV/0!</v>
      </c>
    </row>
    <row r="46" spans="1:10">
      <c r="A46" s="10"/>
      <c r="B46" s="11"/>
      <c r="C46" s="11"/>
      <c r="D46" s="11"/>
      <c r="E46" s="11"/>
      <c r="F46" s="11"/>
      <c r="G46" s="17" t="e">
        <f t="shared" si="0"/>
        <v>#DIV/0!</v>
      </c>
      <c r="H46" s="17" t="e">
        <f t="shared" si="2"/>
        <v>#DIV/0!</v>
      </c>
      <c r="I46" s="17" t="e">
        <f t="shared" si="1"/>
        <v>#DIV/0!</v>
      </c>
    </row>
    <row r="47" spans="1:10">
      <c r="A47" s="10"/>
      <c r="B47" s="11"/>
      <c r="C47" s="11"/>
      <c r="D47" s="11"/>
      <c r="E47" s="11"/>
      <c r="F47" s="11"/>
      <c r="G47" s="17" t="e">
        <f t="shared" si="0"/>
        <v>#DIV/0!</v>
      </c>
      <c r="H47" s="17" t="e">
        <f t="shared" si="2"/>
        <v>#DIV/0!</v>
      </c>
      <c r="I47" s="17" t="e">
        <f t="shared" si="1"/>
        <v>#DIV/0!</v>
      </c>
    </row>
  </sheetData>
  <sortState ref="A2:I47">
    <sortCondition ref="B1"/>
  </sortState>
  <mergeCells count="1">
    <mergeCell ref="J38:J40"/>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F9" sqref="F9"/>
    </sheetView>
  </sheetViews>
  <sheetFormatPr defaultRowHeight="14.25"/>
  <cols>
    <col min="1" max="1" width="20.625" style="6" customWidth="1"/>
    <col min="2" max="2" width="20.625" style="9" customWidth="1"/>
    <col min="3" max="7" width="15.75" customWidth="1"/>
    <col min="8" max="8" width="47.25" customWidth="1"/>
    <col min="9" max="9" width="46.375" customWidth="1"/>
  </cols>
  <sheetData>
    <row r="1" spans="1:9">
      <c r="A1" s="4" t="s">
        <v>36</v>
      </c>
      <c r="B1" s="7" t="s">
        <v>47</v>
      </c>
      <c r="C1" s="2" t="s">
        <v>38</v>
      </c>
      <c r="D1" s="2" t="s">
        <v>39</v>
      </c>
      <c r="E1" s="2" t="s">
        <v>44</v>
      </c>
      <c r="F1" s="2" t="s">
        <v>45</v>
      </c>
      <c r="G1" s="3" t="s">
        <v>40</v>
      </c>
      <c r="H1" s="3" t="s">
        <v>41</v>
      </c>
      <c r="I1" s="3" t="s">
        <v>42</v>
      </c>
    </row>
    <row r="2" spans="1:9">
      <c r="A2" s="4" t="s">
        <v>49</v>
      </c>
      <c r="B2" s="8" t="s">
        <v>50</v>
      </c>
      <c r="C2" s="2">
        <v>15.93</v>
      </c>
      <c r="D2" s="2"/>
      <c r="E2" s="2">
        <v>5000</v>
      </c>
      <c r="F2" s="2"/>
      <c r="G2" s="3"/>
      <c r="H2" s="3" t="s">
        <v>51</v>
      </c>
      <c r="I2" s="3"/>
    </row>
    <row r="3" spans="1:9">
      <c r="A3" s="4" t="s">
        <v>49</v>
      </c>
      <c r="B3" s="8" t="s">
        <v>50</v>
      </c>
      <c r="C3" s="2">
        <v>15.88</v>
      </c>
      <c r="D3" s="2"/>
      <c r="E3" s="2">
        <v>5000</v>
      </c>
      <c r="F3" s="2"/>
      <c r="G3" s="3"/>
      <c r="H3" s="3" t="s">
        <v>52</v>
      </c>
      <c r="I3" s="3"/>
    </row>
    <row r="4" spans="1:9">
      <c r="A4" s="4" t="s">
        <v>49</v>
      </c>
      <c r="B4" s="8" t="s">
        <v>50</v>
      </c>
      <c r="C4" s="2">
        <v>15.87</v>
      </c>
      <c r="D4" s="2"/>
      <c r="E4" s="2">
        <v>5000</v>
      </c>
      <c r="F4" s="2"/>
      <c r="G4" s="3"/>
      <c r="H4" s="3" t="s">
        <v>52</v>
      </c>
      <c r="I4" s="3"/>
    </row>
    <row r="5" spans="1:9">
      <c r="A5" s="4" t="s">
        <v>49</v>
      </c>
      <c r="B5" s="8" t="s">
        <v>50</v>
      </c>
      <c r="C5" s="2">
        <v>15.87</v>
      </c>
      <c r="D5" s="2"/>
      <c r="E5" s="2">
        <v>1700</v>
      </c>
      <c r="F5" s="2"/>
      <c r="G5" s="3"/>
      <c r="H5" s="3" t="s">
        <v>52</v>
      </c>
      <c r="I5" s="3"/>
    </row>
    <row r="6" spans="1:9">
      <c r="A6" s="4" t="s">
        <v>49</v>
      </c>
      <c r="B6" s="8" t="s">
        <v>50</v>
      </c>
      <c r="C6" s="2">
        <v>15.76</v>
      </c>
      <c r="D6" s="2"/>
      <c r="E6" s="2">
        <v>1300</v>
      </c>
      <c r="F6" s="2"/>
      <c r="G6" s="3"/>
      <c r="H6" s="3" t="s">
        <v>52</v>
      </c>
      <c r="I6" s="3"/>
    </row>
    <row r="7" spans="1:9">
      <c r="A7" s="4" t="s">
        <v>49</v>
      </c>
      <c r="B7" s="8" t="s">
        <v>50</v>
      </c>
      <c r="C7" s="2">
        <v>15.74</v>
      </c>
      <c r="D7" s="2"/>
      <c r="E7" s="2">
        <v>5600</v>
      </c>
      <c r="F7" s="2"/>
      <c r="G7" s="3"/>
      <c r="H7" s="3" t="s">
        <v>52</v>
      </c>
      <c r="I7" s="3"/>
    </row>
    <row r="8" spans="1:9">
      <c r="A8" s="5" t="s">
        <v>37</v>
      </c>
      <c r="B8" s="8" t="s">
        <v>48</v>
      </c>
      <c r="C8" s="2">
        <v>11.88</v>
      </c>
      <c r="D8" s="2"/>
      <c r="E8" s="2">
        <v>300</v>
      </c>
      <c r="F8" s="2"/>
      <c r="G8" s="3"/>
      <c r="H8" s="3" t="s">
        <v>43</v>
      </c>
      <c r="I8" s="3"/>
    </row>
    <row r="9" spans="1:9">
      <c r="A9" s="5" t="s">
        <v>37</v>
      </c>
      <c r="B9" s="8" t="s">
        <v>48</v>
      </c>
      <c r="C9" s="2">
        <v>12.18</v>
      </c>
      <c r="D9" s="2"/>
      <c r="E9" s="2">
        <v>6500</v>
      </c>
      <c r="F9" s="2"/>
      <c r="G9" s="3"/>
      <c r="H9" s="3" t="s">
        <v>46</v>
      </c>
      <c r="I9" s="3"/>
    </row>
    <row r="10" spans="1:9">
      <c r="A10" s="4"/>
      <c r="B10" s="7"/>
      <c r="C10" s="2"/>
      <c r="D10" s="2"/>
      <c r="E10" s="2"/>
      <c r="F10" s="2"/>
      <c r="G10" s="3"/>
      <c r="H10" s="3"/>
      <c r="I10" s="3"/>
    </row>
    <row r="11" spans="1:9">
      <c r="A11" s="4"/>
      <c r="B11" s="7"/>
      <c r="C11" s="2"/>
      <c r="D11" s="2"/>
      <c r="E11" s="2"/>
      <c r="F11" s="2"/>
      <c r="G11" s="3"/>
      <c r="H11" s="3"/>
      <c r="I11" s="3"/>
    </row>
    <row r="12" spans="1:9">
      <c r="A12" s="4"/>
      <c r="B12" s="7"/>
      <c r="C12" s="2"/>
      <c r="D12" s="2"/>
      <c r="E12" s="2"/>
      <c r="F12" s="2"/>
      <c r="G12" s="3"/>
      <c r="H12" s="3"/>
      <c r="I12" s="3"/>
    </row>
    <row r="13" spans="1:9">
      <c r="A13" s="4"/>
      <c r="B13" s="7"/>
      <c r="C13" s="2"/>
      <c r="D13" s="2"/>
      <c r="E13" s="2"/>
      <c r="F13" s="2"/>
      <c r="G13" s="3"/>
      <c r="H13" s="3"/>
      <c r="I13" s="3"/>
    </row>
    <row r="14" spans="1:9">
      <c r="A14" s="4"/>
      <c r="B14" s="7"/>
      <c r="C14" s="2"/>
      <c r="D14" s="2"/>
      <c r="E14" s="2"/>
      <c r="F14" s="2"/>
      <c r="G14" s="3"/>
      <c r="H14" s="3"/>
      <c r="I14" s="3"/>
    </row>
    <row r="15" spans="1:9">
      <c r="A15" s="4"/>
      <c r="B15" s="7"/>
      <c r="C15" s="2"/>
      <c r="D15" s="2"/>
      <c r="E15" s="2"/>
      <c r="F15" s="2"/>
      <c r="G15" s="3"/>
      <c r="H15" s="3"/>
      <c r="I15" s="3"/>
    </row>
    <row r="16" spans="1:9">
      <c r="A16" s="4"/>
      <c r="B16" s="7"/>
      <c r="C16" s="2"/>
      <c r="D16" s="2"/>
      <c r="E16" s="2"/>
      <c r="F16" s="2"/>
      <c r="G16" s="3"/>
      <c r="H16" s="3"/>
      <c r="I16" s="3"/>
    </row>
    <row r="17" spans="1:9">
      <c r="A17" s="4"/>
      <c r="B17" s="7"/>
      <c r="C17" s="2"/>
      <c r="D17" s="2"/>
      <c r="E17" s="2"/>
      <c r="F17" s="2"/>
      <c r="G17" s="3"/>
      <c r="H17" s="3"/>
      <c r="I17" s="3"/>
    </row>
    <row r="18" spans="1:9">
      <c r="A18" s="4"/>
      <c r="B18" s="7"/>
      <c r="C18" s="2"/>
      <c r="D18" s="2"/>
      <c r="E18" s="2"/>
      <c r="F18" s="2"/>
      <c r="G18" s="3"/>
      <c r="H18" s="3"/>
      <c r="I18" s="3"/>
    </row>
    <row r="19" spans="1:9">
      <c r="A19" s="4"/>
      <c r="B19" s="7"/>
      <c r="C19" s="2"/>
      <c r="D19" s="2"/>
      <c r="E19" s="2"/>
      <c r="F19" s="2"/>
      <c r="G19" s="3"/>
      <c r="H19" s="3"/>
      <c r="I19" s="3"/>
    </row>
    <row r="20" spans="1:9">
      <c r="A20" s="4"/>
      <c r="B20" s="7"/>
      <c r="C20" s="2"/>
      <c r="D20" s="2"/>
      <c r="E20" s="2"/>
      <c r="F20" s="2"/>
      <c r="G20" s="3"/>
      <c r="H20" s="3"/>
      <c r="I20" s="3"/>
    </row>
    <row r="21" spans="1:9">
      <c r="A21" s="4"/>
      <c r="B21" s="7"/>
      <c r="C21" s="2"/>
      <c r="D21" s="2"/>
      <c r="E21" s="2"/>
      <c r="F21" s="2"/>
      <c r="G21" s="3"/>
      <c r="H21" s="3"/>
      <c r="I21" s="3"/>
    </row>
    <row r="22" spans="1:9">
      <c r="A22" s="5"/>
      <c r="B22" s="8"/>
      <c r="C22" s="2"/>
      <c r="D22" s="2"/>
      <c r="E22" s="2"/>
      <c r="F22" s="2"/>
      <c r="G22" s="3"/>
      <c r="H22" s="3"/>
      <c r="I22" s="3"/>
    </row>
    <row r="23" spans="1:9">
      <c r="A23" s="4"/>
      <c r="B23" s="7"/>
      <c r="C23" s="2"/>
      <c r="D23" s="2"/>
      <c r="E23" s="2"/>
      <c r="F23" s="2"/>
      <c r="G23" s="3"/>
      <c r="H23" s="3"/>
      <c r="I23" s="3"/>
    </row>
    <row r="24" spans="1:9">
      <c r="A24" s="4"/>
      <c r="B24" s="7"/>
      <c r="C24" s="2"/>
      <c r="D24" s="2"/>
      <c r="E24" s="2"/>
      <c r="F24" s="2"/>
      <c r="G24" s="3"/>
      <c r="H24" s="3"/>
      <c r="I24" s="3"/>
    </row>
    <row r="25" spans="1:9">
      <c r="A25" s="4"/>
      <c r="B25" s="7"/>
      <c r="C25" s="2"/>
      <c r="D25" s="2"/>
      <c r="E25" s="2"/>
      <c r="F25" s="2"/>
      <c r="G25" s="3"/>
      <c r="H25" s="3"/>
      <c r="I25" s="3"/>
    </row>
    <row r="26" spans="1:9">
      <c r="A26" s="4"/>
      <c r="B26" s="7"/>
      <c r="C26" s="2"/>
      <c r="D26" s="2"/>
      <c r="E26" s="2"/>
      <c r="F26" s="2"/>
      <c r="G26" s="3"/>
      <c r="H26" s="3"/>
      <c r="I26" s="3"/>
    </row>
    <row r="27" spans="1:9">
      <c r="A27" s="4"/>
      <c r="B27" s="7"/>
      <c r="C27" s="2"/>
      <c r="D27" s="2"/>
      <c r="E27" s="2"/>
      <c r="F27" s="2"/>
      <c r="G27" s="3"/>
      <c r="H27" s="3"/>
      <c r="I27" s="3"/>
    </row>
    <row r="28" spans="1:9">
      <c r="A28" s="4"/>
      <c r="B28" s="7"/>
      <c r="C28" s="2"/>
      <c r="D28" s="2"/>
      <c r="E28" s="2"/>
      <c r="F28" s="2"/>
      <c r="G28" s="3"/>
      <c r="H28" s="3"/>
      <c r="I28" s="3"/>
    </row>
    <row r="29" spans="1:9">
      <c r="A29" s="4"/>
      <c r="B29" s="7"/>
      <c r="C29" s="2"/>
      <c r="D29" s="2"/>
      <c r="E29" s="2"/>
      <c r="F29" s="2"/>
      <c r="G29" s="3"/>
      <c r="H29" s="3"/>
      <c r="I29" s="3"/>
    </row>
    <row r="30" spans="1:9">
      <c r="A30" s="4"/>
      <c r="B30" s="7"/>
      <c r="C30" s="2"/>
      <c r="D30" s="2"/>
      <c r="E30" s="2"/>
      <c r="F30" s="2"/>
      <c r="G30" s="3"/>
      <c r="H30" s="3"/>
      <c r="I30" s="3"/>
    </row>
    <row r="31" spans="1:9">
      <c r="A31" s="4"/>
      <c r="B31" s="7"/>
      <c r="C31" s="2"/>
      <c r="D31" s="2"/>
      <c r="E31" s="2"/>
      <c r="F31" s="2"/>
      <c r="G31" s="3"/>
      <c r="H31" s="3"/>
      <c r="I31" s="3"/>
    </row>
    <row r="32" spans="1:9">
      <c r="A32" s="4"/>
      <c r="B32" s="7"/>
      <c r="C32" s="2"/>
      <c r="D32" s="2"/>
      <c r="E32" s="2"/>
      <c r="F32" s="2"/>
      <c r="G32" s="3"/>
      <c r="H32" s="3"/>
      <c r="I32" s="3"/>
    </row>
    <row r="33" spans="1:9">
      <c r="A33" s="4"/>
      <c r="B33" s="7"/>
      <c r="C33" s="2"/>
      <c r="D33" s="2"/>
      <c r="E33" s="2"/>
      <c r="F33" s="2"/>
      <c r="G33" s="3"/>
      <c r="H33" s="3"/>
      <c r="I33" s="3"/>
    </row>
    <row r="34" spans="1:9">
      <c r="A34" s="4"/>
      <c r="B34" s="7"/>
      <c r="C34" s="2"/>
      <c r="D34" s="2"/>
      <c r="E34" s="2"/>
      <c r="F34" s="2"/>
      <c r="G34" s="3"/>
      <c r="H34" s="3"/>
      <c r="I34" s="3"/>
    </row>
    <row r="35" spans="1:9">
      <c r="A35" s="4"/>
      <c r="B35" s="7"/>
      <c r="C35" s="2"/>
      <c r="D35" s="2"/>
      <c r="E35" s="2"/>
      <c r="F35" s="2"/>
      <c r="G35" s="3"/>
      <c r="H35" s="3"/>
      <c r="I35" s="3"/>
    </row>
    <row r="36" spans="1:9">
      <c r="A36" s="4"/>
      <c r="B36" s="7"/>
      <c r="C36" s="2"/>
      <c r="D36" s="2"/>
      <c r="E36" s="2"/>
      <c r="F36" s="2"/>
      <c r="G36" s="3"/>
      <c r="H36" s="3"/>
      <c r="I36" s="3"/>
    </row>
    <row r="37" spans="1:9">
      <c r="A37" s="4"/>
      <c r="B37" s="7"/>
      <c r="C37" s="2"/>
      <c r="D37" s="2"/>
      <c r="E37" s="2"/>
      <c r="F37" s="2"/>
      <c r="G37" s="3"/>
      <c r="H37" s="3"/>
      <c r="I37" s="3"/>
    </row>
    <row r="38" spans="1:9">
      <c r="A38" s="4"/>
      <c r="B38" s="7"/>
      <c r="C38" s="2"/>
      <c r="D38" s="2"/>
      <c r="E38" s="2"/>
      <c r="F38" s="2"/>
      <c r="G38" s="3"/>
      <c r="H38" s="3"/>
      <c r="I38" s="3"/>
    </row>
    <row r="39" spans="1:9">
      <c r="A39" s="4"/>
      <c r="B39" s="7"/>
      <c r="C39" s="2"/>
      <c r="D39" s="2"/>
      <c r="E39" s="2"/>
      <c r="F39" s="2"/>
      <c r="G39" s="3"/>
      <c r="H39" s="3"/>
      <c r="I39" s="3"/>
    </row>
    <row r="40" spans="1:9">
      <c r="A40" s="4"/>
      <c r="B40" s="7"/>
      <c r="C40" s="2"/>
      <c r="D40" s="2"/>
      <c r="E40" s="2"/>
      <c r="F40" s="2"/>
      <c r="G40" s="3"/>
      <c r="H40" s="3"/>
      <c r="I40" s="3"/>
    </row>
    <row r="41" spans="1:9">
      <c r="A41" s="4"/>
      <c r="B41" s="7"/>
      <c r="C41" s="2"/>
      <c r="D41" s="2"/>
      <c r="E41" s="2"/>
      <c r="F41" s="2"/>
      <c r="G41" s="3"/>
      <c r="H41" s="3"/>
      <c r="I41" s="3"/>
    </row>
    <row r="42" spans="1:9">
      <c r="A42" s="4"/>
      <c r="B42" s="7"/>
      <c r="C42" s="2"/>
      <c r="D42" s="2"/>
      <c r="E42" s="2"/>
      <c r="F42" s="2"/>
      <c r="G42" s="3"/>
      <c r="H42" s="3"/>
      <c r="I42" s="3"/>
    </row>
    <row r="43" spans="1:9">
      <c r="A43" s="4"/>
      <c r="B43" s="7"/>
      <c r="C43" s="2"/>
      <c r="D43" s="2"/>
      <c r="E43" s="2"/>
      <c r="F43" s="2"/>
      <c r="G43" s="3"/>
      <c r="H43" s="3"/>
      <c r="I43" s="3"/>
    </row>
    <row r="44" spans="1:9">
      <c r="A44" s="4"/>
      <c r="B44" s="7"/>
      <c r="C44" s="2"/>
      <c r="D44" s="2"/>
      <c r="E44" s="2"/>
      <c r="F44" s="2"/>
      <c r="G44" s="3"/>
      <c r="H44" s="3"/>
      <c r="I44" s="3"/>
    </row>
    <row r="45" spans="1:9">
      <c r="A45" s="4"/>
      <c r="B45" s="7"/>
      <c r="C45" s="2"/>
      <c r="D45" s="2"/>
      <c r="E45" s="2"/>
      <c r="F45" s="2"/>
      <c r="G45" s="3"/>
      <c r="H45" s="3"/>
      <c r="I45" s="3"/>
    </row>
    <row r="46" spans="1:9">
      <c r="A46" s="4"/>
      <c r="B46" s="7"/>
      <c r="C46" s="2"/>
      <c r="D46" s="2"/>
      <c r="E46" s="2"/>
      <c r="F46" s="2"/>
      <c r="G46" s="3"/>
      <c r="H46" s="3"/>
      <c r="I46" s="3"/>
    </row>
    <row r="47" spans="1:9">
      <c r="A47" s="4"/>
      <c r="B47" s="7"/>
      <c r="C47" s="2"/>
      <c r="D47" s="2"/>
      <c r="E47" s="2"/>
      <c r="F47" s="2"/>
      <c r="G47" s="3"/>
      <c r="H47" s="3"/>
      <c r="I47" s="3"/>
    </row>
    <row r="48" spans="1:9">
      <c r="A48" s="4"/>
      <c r="B48" s="7"/>
      <c r="C48" s="2"/>
      <c r="D48" s="2"/>
      <c r="E48" s="2"/>
      <c r="F48" s="2"/>
      <c r="G48" s="3"/>
      <c r="H48" s="3"/>
      <c r="I48" s="3"/>
    </row>
    <row r="49" spans="1:9">
      <c r="A49" s="4"/>
      <c r="B49" s="7"/>
      <c r="C49" s="2"/>
      <c r="D49" s="2"/>
      <c r="E49" s="2"/>
      <c r="F49" s="2"/>
      <c r="G49" s="3"/>
      <c r="H49" s="3"/>
      <c r="I49" s="3"/>
    </row>
    <row r="50" spans="1:9">
      <c r="A50" s="4"/>
      <c r="B50" s="7"/>
      <c r="C50" s="2"/>
      <c r="D50" s="2"/>
      <c r="E50" s="2"/>
      <c r="F50" s="2"/>
      <c r="G50" s="3"/>
      <c r="H50" s="3"/>
      <c r="I50" s="3"/>
    </row>
    <row r="51" spans="1:9">
      <c r="A51" s="4"/>
      <c r="B51" s="7"/>
      <c r="C51" s="2"/>
      <c r="D51" s="2"/>
      <c r="E51" s="2"/>
      <c r="F51" s="2"/>
      <c r="G51" s="3"/>
      <c r="H51" s="3"/>
      <c r="I51" s="3"/>
    </row>
    <row r="52" spans="1:9">
      <c r="A52" s="4"/>
      <c r="B52" s="7"/>
      <c r="C52" s="2"/>
      <c r="D52" s="2"/>
      <c r="E52" s="2"/>
      <c r="F52" s="2"/>
      <c r="G52" s="3"/>
      <c r="H52" s="3"/>
      <c r="I52" s="3"/>
    </row>
    <row r="53" spans="1:9">
      <c r="A53" s="4"/>
      <c r="B53" s="7"/>
      <c r="D53" s="2"/>
      <c r="F53" s="2"/>
      <c r="G53" s="3"/>
      <c r="H53" s="3"/>
      <c r="I53"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交易细表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2017-03-05T02:30:36Z</dcterms:modified>
</cp:coreProperties>
</file>