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ymond.mu\Documents\GitHub\EngConditionAssessment\WaterlooRegion\"/>
    </mc:Choice>
  </mc:AlternateContent>
  <xr:revisionPtr revIDLastSave="0" documentId="13_ncr:1_{2D4C0FE9-87BB-4939-926B-A68232EAF9D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6" i="1"/>
  <c r="A225" i="1"/>
  <c r="A224" i="1"/>
  <c r="A223" i="1"/>
  <c r="A222" i="1"/>
  <c r="A221" i="1"/>
  <c r="A220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09" i="1"/>
  <c r="A108" i="1"/>
  <c r="A107" i="1"/>
  <c r="A106" i="1"/>
  <c r="A105" i="1"/>
  <c r="A103" i="1"/>
  <c r="A102" i="1"/>
  <c r="A100" i="1"/>
  <c r="A99" i="1"/>
  <c r="A97" i="1"/>
  <c r="A96" i="1"/>
  <c r="A95" i="1"/>
  <c r="A94" i="1"/>
  <c r="A93" i="1"/>
  <c r="A92" i="1"/>
  <c r="A91" i="1"/>
  <c r="A89" i="1"/>
  <c r="A88" i="1"/>
  <c r="A87" i="1"/>
  <c r="A86" i="1"/>
  <c r="A84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<sst xmlns="http://schemas.openxmlformats.org/spreadsheetml/2006/main" count="3912" uniqueCount="2184">
  <si>
    <t>Asset Description</t>
  </si>
  <si>
    <t>Asset Photo</t>
  </si>
  <si>
    <t>Barcode Photo</t>
  </si>
  <si>
    <t>Building Name</t>
  </si>
  <si>
    <t>Category</t>
  </si>
  <si>
    <t>Condition Rating</t>
  </si>
  <si>
    <t>Date</t>
  </si>
  <si>
    <t>Existing ID</t>
  </si>
  <si>
    <t>Inspector Comments</t>
  </si>
  <si>
    <t>Location</t>
  </si>
  <si>
    <t>Name Plate Photo</t>
  </si>
  <si>
    <t>Physical Location</t>
  </si>
  <si>
    <t>Year of Installation</t>
  </si>
  <si>
    <t>Barcode</t>
  </si>
  <si>
    <t>OS_617BFB445C514200B5469A73</t>
  </si>
  <si>
    <t>okvchfqbh0005335w5ko74bkh</t>
  </si>
  <si>
    <t>okvcib3l40006335wff3xqq0w</t>
  </si>
  <si>
    <t>okvcict6t0007335wcex5f2i4</t>
  </si>
  <si>
    <t>okvcirhfc0008335wegcib8om</t>
  </si>
  <si>
    <t>okvcjr0kp000a335wg183s3t1</t>
  </si>
  <si>
    <t>okvcmjmsq0000335xr7pvcj2d</t>
  </si>
  <si>
    <t>okvcok2kc0000335wd3zddn8w</t>
  </si>
  <si>
    <t>okvcfft6m0001476d8nl0qox1</t>
  </si>
  <si>
    <t>okvcfpor20003476dhx1k8162</t>
  </si>
  <si>
    <t>okvcfum2k0004476d9oipreyq</t>
  </si>
  <si>
    <t>okvcfxnil0005476dbx2kon2z</t>
  </si>
  <si>
    <t>okvcg8tii0006476d2ujhp64t</t>
  </si>
  <si>
    <t>okvcgvaeh0009476dg2kwoivs</t>
  </si>
  <si>
    <t>okvch2hl3000a476dp7hgxcde</t>
  </si>
  <si>
    <t>okvchbqgw000b476dfkybid77</t>
  </si>
  <si>
    <t>okvchgzbi000c476d5bswjbrt</t>
  </si>
  <si>
    <t>okvchw0st000d476dk524md3i</t>
  </si>
  <si>
    <t>okvci6b66000e476ddwhbaqzf</t>
  </si>
  <si>
    <t>okvcinsul000g476dbc5mljdm</t>
  </si>
  <si>
    <t>okvcitm52000h476dgi2w0d0h</t>
  </si>
  <si>
    <t>okvcj04cl000i476dktyokonl</t>
  </si>
  <si>
    <t>okvcjzox80007406dezc7lm21</t>
  </si>
  <si>
    <t>okvck9rba000a406dkkcz25vn</t>
  </si>
  <si>
    <t>okvcl4vyy0000476darw3wagy</t>
  </si>
  <si>
    <t>okvcl8wkw0001476d6lmd2vse</t>
  </si>
  <si>
    <t>okvclbjuz0002476dhbtenevv</t>
  </si>
  <si>
    <t>okvcldqxs0003476dz64u8uc3</t>
  </si>
  <si>
    <t>okvclif9d0004476dzx0gamjc</t>
  </si>
  <si>
    <t>okvclphk50000476dbga0587d</t>
  </si>
  <si>
    <t>okvclsrz50001476dz9wr4p97</t>
  </si>
  <si>
    <t>okvcm0nqd0002476dc4djeupf</t>
  </si>
  <si>
    <t>okvcmam4g0004476dubt4p5mx</t>
  </si>
  <si>
    <t>okvcmko2r0007476d31ktcpsx</t>
  </si>
  <si>
    <t>okvcmo5290008476daa1auz5h</t>
  </si>
  <si>
    <t>okvcmz109000a476d13eg32hu</t>
  </si>
  <si>
    <t>Exterior Roof Assemmbly</t>
  </si>
  <si>
    <t>okvcnrb99000c476d1ko8pf2j</t>
  </si>
  <si>
    <t>okvcnvn7f000d476dvhlfjbj8</t>
  </si>
  <si>
    <t>okvco3dsn0000476d6g8tkppx</t>
  </si>
  <si>
    <t>okvco7cu80002476dxtcpe811</t>
  </si>
  <si>
    <t>okvcoatz70003476dvbg57k5c</t>
  </si>
  <si>
    <t>okvcoo8ud0005476dkdo3ctdd</t>
  </si>
  <si>
    <t>okvcor8q10006476dxiov2mkn</t>
  </si>
  <si>
    <t>okvcq58il0007476d8bhfuk2w</t>
  </si>
  <si>
    <t>okvcqap4z0008476dhos9cjxr</t>
  </si>
  <si>
    <t>okvcqdvbo0009476dfaxtdhyi</t>
  </si>
  <si>
    <t>okvcqk7jl000b476dpkcit035</t>
  </si>
  <si>
    <t>okvcqovyw000c476dq3ui2rmg</t>
  </si>
  <si>
    <t>okvcqw65m000d476dtbw2y4mn</t>
  </si>
  <si>
    <t>okvcj4s780000406dpst0000h</t>
  </si>
  <si>
    <t>okvcjf9e70002406dla0uhejo</t>
  </si>
  <si>
    <t>okvcjjw6s0003406d9ixofdfr</t>
  </si>
  <si>
    <t>okvck3zgi0009406drl0mofwh</t>
  </si>
  <si>
    <t>okvckxbxn000c406dzpoj1wwu</t>
  </si>
  <si>
    <t>okvcfrv4d0000335wn2ja1ydc</t>
  </si>
  <si>
    <t>okvcivslr0000335wdmk2ci13</t>
  </si>
  <si>
    <t>okvcke4fr0000335wizpiebf6</t>
  </si>
  <si>
    <t>okvckivmd0002335wrozqezjg</t>
  </si>
  <si>
    <t>okvckk1j90003335wt7w15in6</t>
  </si>
  <si>
    <t>Odourous Air Valve For Primary Clarifier # 4-Butterfly Valve On top of PR4</t>
  </si>
  <si>
    <t>Secondary Clarifier 3&amp;4 Ras Supply To Ras Pump 3&amp;4-Gate Valve</t>
  </si>
  <si>
    <t>Isolation Valve For Ras Pump # 5-Plug Valve before pump</t>
  </si>
  <si>
    <t>Discharge Check Valve For Ras Pump # 5 - 8 inch Swing Flex</t>
  </si>
  <si>
    <t>Discharge Plug Valve For Ras Pump # 5 after pump</t>
  </si>
  <si>
    <t>Return Activated Sludge Pumping Station Pump #6  gate valve before pump</t>
  </si>
  <si>
    <t>Discharge Valve For Ras Pump # 6-Plug Valve</t>
  </si>
  <si>
    <t>Process Air Supply Valve For Aeration Tank Cell 3-Butterfly Valve</t>
  </si>
  <si>
    <t>Aeration Tank Cell 3 Overflow To Cell 4-Sluice Gate Valve</t>
  </si>
  <si>
    <t>Process Air Supply Valve For Aeration Tank Cell 4-Butterfly Valve</t>
  </si>
  <si>
    <t>Aeration Tank Cell 4 Overflow To Cell 3-Sluice Gate Valve</t>
  </si>
  <si>
    <t>Odour From Primary Clarifier # 1 To Bio-Filters-Butterfly Valve</t>
  </si>
  <si>
    <t>Isolation Valve For Hot Water Boiler # 1-Plug Valve</t>
  </si>
  <si>
    <t>Isolation Valve For Hot Water Boiler # 2-Plug Valve</t>
  </si>
  <si>
    <t>Isolation Valve For Ras Pump # 1-Plug Valve before pump</t>
  </si>
  <si>
    <t>Discharge Valve For Ras Pump # 1-Plug Valve afer pump</t>
  </si>
  <si>
    <t>Isolation Valve For Ras Pump # 2-Plug Valve before pump</t>
  </si>
  <si>
    <t>Discharge Valve For Ras Pump # 2-Plug Valve after pump</t>
  </si>
  <si>
    <t>Isolation Valve For Ras Pump # 3-Plug Valve</t>
  </si>
  <si>
    <t>Discharge Valve For Ras Pump # 3-Plug Valve</t>
  </si>
  <si>
    <t>Discharge Valve For Ras Pump # 4-Plug Valve after pump</t>
  </si>
  <si>
    <t>Raw Sludge Pumping Station 2 Pump 3 Geardrive For Primary Sludge Pump # 3</t>
  </si>
  <si>
    <t>Raw Sludge Pumping Station 2 Pump 4 Geardrive For Primary Sludge Pump # 4</t>
  </si>
  <si>
    <t>Raw Sludge Pumping Station 1 Pump 1 Gear Drive</t>
  </si>
  <si>
    <t>Secondary Clarifier # 6 Gear drive</t>
  </si>
  <si>
    <t>Secondary Clarifier # 5 Gear drive</t>
  </si>
  <si>
    <t>Process Air Blower # 3 For Aeration Tanks-Centrifugal Blower, Hibon, ragging different 0000157465</t>
  </si>
  <si>
    <t>Process Air Blower # 2 For Aeration Tanks-Centrifugal Blower, barcode different 0000157467</t>
  </si>
  <si>
    <t>Process Air Blower # 1 For Aeration Tanks-Centrifugal Blower removed</t>
  </si>
  <si>
    <t>Sodium Hypochlorite (NaOCl) Diaphragm Pump Y0001</t>
  </si>
  <si>
    <t>Sodium Hypochlorite (NaOCl) P206 Diaphragm Pump</t>
  </si>
  <si>
    <t>Sodium Hypochlorite (NaOCl) Feed Diaphragm Pump Y0003</t>
  </si>
  <si>
    <t>Digester Control Building  Backflow Prevention Device</t>
  </si>
  <si>
    <t>Knife Gate Valve</t>
  </si>
  <si>
    <t>Top Sight Glass Ball Valve BFI01-V006 (2)</t>
  </si>
  <si>
    <t>Bio-Rem Filter 1 Bottom Sight Glass Ball Valve BFI01-V007 (2)</t>
  </si>
  <si>
    <t>Bio-Rem Filter 1 Sight Glass Drain Check Valve (2)</t>
  </si>
  <si>
    <t>Bio-Rem Filter 1 Drain Ball Valve (2)</t>
  </si>
  <si>
    <t>Hand/Check Valve For Grit Mixer 1</t>
  </si>
  <si>
    <t>Hand/Check For Grit Mixer 2</t>
  </si>
  <si>
    <t>Bio-Trickling Control Damper LV01</t>
  </si>
  <si>
    <t>Primary Clarifier Dist Chamber Sluice Gate Valve 1</t>
  </si>
  <si>
    <t>Primary Clarifier Dist Chamber Sluice Gate Valve 5 south of the chamber</t>
  </si>
  <si>
    <t>Primary Clarifier Dist Chamber Sluice Gate Valve 2 northeast of the chamber</t>
  </si>
  <si>
    <t>Primary Clarifier Dist Chamber Sluice Gate Valve 3 southwest</t>
  </si>
  <si>
    <t>Primary Clarifier Dist Chamber Sluice Gate Valve 4 southwest of chamber</t>
  </si>
  <si>
    <t>Operation and Maintenance Building Lab Oven</t>
  </si>
  <si>
    <t>Operation and Maintenance Building Microscope</t>
  </si>
  <si>
    <t>Digester Control Building Plug Valve</t>
  </si>
  <si>
    <t>Digester Control Building Check Valve</t>
  </si>
  <si>
    <t>Return Sludge PS 1 Ball Valve for service water after pump</t>
  </si>
  <si>
    <t>Return Sludge PS 1 Check Valve for service water after pump</t>
  </si>
  <si>
    <t>Return Sludge PS 1 Ball Valve for service water before pump</t>
  </si>
  <si>
    <t>Return Sludge PS 1 Pressure Tank - Process for service water</t>
  </si>
  <si>
    <t>Primary Clarifier 1 Gear Drives - Ovivo</t>
  </si>
  <si>
    <t>Primary Clarifier 1 Mechanism, Not Visible</t>
  </si>
  <si>
    <t>Primary Clarifier #2- Gear Drives - Ovivo</t>
  </si>
  <si>
    <t>Primary Clarifier #2 Mechanism, Not Visible</t>
  </si>
  <si>
    <t>Primary Clarifier #3 Mechanism</t>
  </si>
  <si>
    <t>Primary Clarifier #3 Gear Drives - Ovivo</t>
  </si>
  <si>
    <t>Primary Clarifier #4 Gear Drives - Ovivo</t>
  </si>
  <si>
    <t>Effluent Pump</t>
  </si>
  <si>
    <t>Intermediate Pump # 3 In Wet Well # 2- Pump</t>
  </si>
  <si>
    <t>Intermediate Pump # 4 In Wet Well # 2- Pump</t>
  </si>
  <si>
    <t>Intermediate Pump # 1 In Wet Well # 1- Pump</t>
  </si>
  <si>
    <t>Intermediate Pump # 2 In Wet Well # 1- Pump</t>
  </si>
  <si>
    <t>thermo trip valve GBO00-MV02</t>
  </si>
  <si>
    <t>Return Activated Sludge Pumping Station 2 Process Piping, Approx. 10 meters</t>
  </si>
  <si>
    <t>Return Activated Sludge Pumping Station 1 Pump #1</t>
  </si>
  <si>
    <t>Return Activated Sludge Pumping Station 1 Pump #2</t>
  </si>
  <si>
    <t>Service Water Pump, Gourds Pump, 10 HP</t>
  </si>
  <si>
    <t>50mm Service water piping in RAS PS1  stainless Steel, approx. 20m</t>
  </si>
  <si>
    <t>Return Activated Sludge Pumping Station Pump #5</t>
  </si>
  <si>
    <t>Return Activated Sludge Pumping Station Pump #6</t>
  </si>
  <si>
    <t>Return Activated Sludge Pumping Station Pump #5 motor</t>
  </si>
  <si>
    <t>Return Activated Sludge Pumping Station Pump #6 Motor</t>
  </si>
  <si>
    <t>Return Sludge Pumping Station Process Piping 30m</t>
  </si>
  <si>
    <t>Raw Sludge Pumping Station 1 Pump 1</t>
  </si>
  <si>
    <t>Raw Sludge Pumping Station 1 Pump 1 Motor</t>
  </si>
  <si>
    <t>Raw Sludge Pump No 2 Motor, Nord</t>
  </si>
  <si>
    <t>Raw Sludge Pumping Station 1 Pump 2 Drive Connected to Motor</t>
  </si>
  <si>
    <t>Raw Sludge Pumping Station 2 Pump 4 Motor</t>
  </si>
  <si>
    <t>Raw Sludge Pumping Station 2 Pump 4</t>
  </si>
  <si>
    <t>Raw Sludge Pumping Station 2 Pump 3 Motor</t>
  </si>
  <si>
    <t>Raw Sludge Pumping Station 2 Pump 3</t>
  </si>
  <si>
    <t>Raw Sludge Pump Station 1 Pump 2</t>
  </si>
  <si>
    <t>Primary Clarifier 4 Mechanism</t>
  </si>
  <si>
    <t>UV Effluent Pump PMP01-0000</t>
  </si>
  <si>
    <t>Scum Pump P609</t>
  </si>
  <si>
    <t>Odour Air Valve from Distribution Chamber to Odour Building</t>
  </si>
  <si>
    <t>Scum Pump P610</t>
  </si>
  <si>
    <t>Bio-Rem Filter 1 Fan 600v 3ph</t>
  </si>
  <si>
    <t>Bio-Rem Recirculating Pump for PREREPF01</t>
  </si>
  <si>
    <t>Bio-Rem recirculation pump 2 100 lp 01 609 V 3ph</t>
  </si>
  <si>
    <t>Bio-Rem Pump Suction Pressure Indicator REPF2-PG01</t>
  </si>
  <si>
    <t>Roof Accessories Soffit fascia and evestrough</t>
  </si>
  <si>
    <t>Exterior windows, aluminum</t>
  </si>
  <si>
    <t>Exterior DoorsHollow Metal</t>
  </si>
  <si>
    <t>Manual Chain Operated, Sectional Overhead Door</t>
  </si>
  <si>
    <t>Interior DoorsHollow Metal Door</t>
  </si>
  <si>
    <t>Roof AssemblyMetal Panels, prefinished, surface fastened</t>
  </si>
  <si>
    <t>Exterior Wall Assembly,Masonry, Brick and conc, blk,Control joint not concrete</t>
  </si>
  <si>
    <t>Roof Accessories Soffit Fascia Evestrough</t>
  </si>
  <si>
    <t>Exterior DoorsHollow Metal, Painted</t>
  </si>
  <si>
    <t>Overhead Doors</t>
  </si>
  <si>
    <t>Ceiling Assembly:Vinyl Clad Gypsum board, Joint Strips</t>
  </si>
  <si>
    <t>Floor Coating Sulphur Hypochlorite</t>
  </si>
  <si>
    <t>Interior RailingsAluminum</t>
  </si>
  <si>
    <t>Exterior Louvres</t>
  </si>
  <si>
    <t>Roof assembly</t>
  </si>
  <si>
    <t>Ext doorHollow metal, paintedOne double door</t>
  </si>
  <si>
    <t>Roof AssemblyConventional flat roof, pea gravel</t>
  </si>
  <si>
    <t>Roof Accessories Coping , prefin. Scupper drqin with downspout</t>
  </si>
  <si>
    <t>Exterior Wall AssemblyEIFS</t>
  </si>
  <si>
    <t>Exterior DoorHMU double door</t>
  </si>
  <si>
    <t>Aluminum, Railings</t>
  </si>
  <si>
    <t>Exterior Railings</t>
  </si>
  <si>
    <t>Exterior Wall AssemblyEiFS</t>
  </si>
  <si>
    <t>Roof Accessories Metal Coping prefinished metalExposed roof fascia</t>
  </si>
  <si>
    <t>Exterior DoorHollow Metal Frame</t>
  </si>
  <si>
    <t>Interior Floor, Concrete, painted</t>
  </si>
  <si>
    <t>Exterior WindowSingle-pane aluminum frame</t>
  </si>
  <si>
    <t>RailingsAluminum</t>
  </si>
  <si>
    <t>Conventioal Roof Assembly Pea Gravel</t>
  </si>
  <si>
    <t>Interior Floor finishEpoxy coating, slip resistant</t>
  </si>
  <si>
    <t>Interior Wall FinishPoured concrete, paint</t>
  </si>
  <si>
    <t>Interior Ceiling, Concrete Slab, paint</t>
  </si>
  <si>
    <t>Aluminum Railing</t>
  </si>
  <si>
    <t>Exterior Door</t>
  </si>
  <si>
    <t>Metal copingPrefin, metal,Wooden Fascia</t>
  </si>
  <si>
    <t>Conventional Roof Assembly, pea gravel</t>
  </si>
  <si>
    <t>Interior Wall FinishPoured Concrete, paint</t>
  </si>
  <si>
    <t>Interior Ceiling finisheConcrete, paint</t>
  </si>
  <si>
    <t>Aluminum Stairs</t>
  </si>
  <si>
    <t>Louver, stainless steel</t>
  </si>
  <si>
    <t>Traffic topping</t>
  </si>
  <si>
    <t>Foot Traffic Topping,</t>
  </si>
  <si>
    <t>Roof assemblyModified bitumen roofing</t>
  </si>
  <si>
    <t>Ext. Wall assemblyMasonry veneer, brick and conc block</t>
  </si>
  <si>
    <t>Ext doorHollow metal, painted</t>
  </si>
  <si>
    <t>Ext wall assemblyEIFS</t>
  </si>
  <si>
    <t>Roof assemblyGravel ballast</t>
  </si>
  <si>
    <t>Raw Sludge Pump Station 2 Fan Exhaust</t>
  </si>
  <si>
    <t>Electrical Room Unit Heater</t>
  </si>
  <si>
    <t>O&amp;M Building Water Heater</t>
  </si>
  <si>
    <t>O&amp;M Building Exhaust Fan</t>
  </si>
  <si>
    <t>O&amp;M Building Exhaust Fan - Fume Hood</t>
  </si>
  <si>
    <t>O&amp;M Building Air Conditioning Unit</t>
  </si>
  <si>
    <t>Return Sludge Pumping Station Room Electric Heater</t>
  </si>
  <si>
    <t>Digestor Control Building Exhaust Fan</t>
  </si>
  <si>
    <t>Digestor Control Building Water Heater</t>
  </si>
  <si>
    <t>Digestor Control Building Electric Heater</t>
  </si>
  <si>
    <t>Digestor Control Building Air Conditioner</t>
  </si>
  <si>
    <t>Return Sludge Pumping Station 1 Electric Heating Systems</t>
  </si>
  <si>
    <t>Return Sludge Pumping Station 1 Ventilation</t>
  </si>
  <si>
    <t>Return Sludge Pumping Station # 2 Exhaust Fan</t>
  </si>
  <si>
    <t>Aeration Distribution Chamber Exhaust Fan</t>
  </si>
  <si>
    <t>Digestor Control Building Hot Water Boiler #1</t>
  </si>
  <si>
    <t>Digestor Control Building Hot Water Boiler #2</t>
  </si>
  <si>
    <t>Digestor Control Building Emergency Eye Wash/Shower</t>
  </si>
  <si>
    <t>Electric Unit Heater 1</t>
  </si>
  <si>
    <t>Electric Unit Heater 3</t>
  </si>
  <si>
    <t>Primary Clarifier Dist Chamber  Ventilation</t>
  </si>
  <si>
    <t>Raw Sludge Pump Station 2 Unit Heater</t>
  </si>
  <si>
    <t>Raw Sludge Pumping Station 1  Heating Systems</t>
  </si>
  <si>
    <t>O&amp;M Building Louvre</t>
  </si>
  <si>
    <t>Digestor Control Building Air Intake System</t>
  </si>
  <si>
    <t>Return Sludge PS 2 Electric Heating Systems</t>
  </si>
  <si>
    <t>Louvre</t>
  </si>
  <si>
    <t>Eyewash</t>
  </si>
  <si>
    <t>Eyewash and drench hose</t>
  </si>
  <si>
    <t>Backflow preventer</t>
  </si>
  <si>
    <t>Portable eyewash</t>
  </si>
  <si>
    <t>Generator exhaust</t>
  </si>
  <si>
    <t>Diesel tank</t>
  </si>
  <si>
    <t>Intake</t>
  </si>
  <si>
    <t>Sump pump</t>
  </si>
  <si>
    <t>Unit heater</t>
  </si>
  <si>
    <t>Unit heater 4</t>
  </si>
  <si>
    <t>Unit heater 2</t>
  </si>
  <si>
    <t>Unit heater 1</t>
  </si>
  <si>
    <t>Exhaust fan</t>
  </si>
  <si>
    <t>Bio filter fan 1</t>
  </si>
  <si>
    <t>Hot water pump 1</t>
  </si>
  <si>
    <t>Hot water pump 2</t>
  </si>
  <si>
    <t>Expansion tank</t>
  </si>
  <si>
    <t>Air separator</t>
  </si>
  <si>
    <t>Unit heater 6</t>
  </si>
  <si>
    <t>Exhaust fan 3</t>
  </si>
  <si>
    <t>Exhaust fan 4</t>
  </si>
  <si>
    <t>Exhaust or intake fan</t>
  </si>
  <si>
    <t>Baxkflow</t>
  </si>
  <si>
    <t>Baxkflow domestic</t>
  </si>
  <si>
    <t>Primary Clarifier 2 Dissolved Oxygen Analyzer</t>
  </si>
  <si>
    <t>Scum Hopper # 2 Level Transmitter</t>
  </si>
  <si>
    <t>Scum Hopper # 1 Level Transmitter</t>
  </si>
  <si>
    <t>Scum Chamber # 1 Level</t>
  </si>
  <si>
    <t>Scum Chamber # 2 Level</t>
  </si>
  <si>
    <t>Secondary Carifier Rpu Control Panel (Precp03)</t>
  </si>
  <si>
    <t>UV System Plc Planel</t>
  </si>
  <si>
    <t>UV System Network Access Closet</t>
  </si>
  <si>
    <t>Ops &amp; Maintenance Building Flow Meter</t>
  </si>
  <si>
    <t>O&amp;M Building Raw Sewage Flow Meter</t>
  </si>
  <si>
    <t>O&amp;M Building Flow Meter  - Sludge Transfer From Wet Well #2 To Aer Dist Chamber</t>
  </si>
  <si>
    <t>O&amp;M Building Air Filter Intake Pressure For Blowers</t>
  </si>
  <si>
    <t>O&amp;M Building Control Panel - Aeration and Administration Rpu</t>
  </si>
  <si>
    <t>O&amp;M Building Ups  - Fed From MCC-1B</t>
  </si>
  <si>
    <t>O&amp;M Building Preston Scada Computer</t>
  </si>
  <si>
    <t>Ras Pump # 1 Flow To Splitter Box Flow Meter</t>
  </si>
  <si>
    <t>Headworks Building Flow Meter</t>
  </si>
  <si>
    <t>Headworks Building Level Transmitter</t>
  </si>
  <si>
    <t>Headworks Rpu Control Panel (Precp001)</t>
  </si>
  <si>
    <t>Headworks Building  Control Panel</t>
  </si>
  <si>
    <t>Aeration Tank Waste Activated Sludge Line Flow Meter</t>
  </si>
  <si>
    <t>Aeration Cell 1 Oxidation Reduction Potential Sensor</t>
  </si>
  <si>
    <t>Aeration Cell 2 Oxidation Reduction Potential Sensor</t>
  </si>
  <si>
    <t>Aeration Tank Cell 1 Dissolved Oxygen Analyzer</t>
  </si>
  <si>
    <t>Aeration Tank Cell 2 Dissolved Oxygen Analyzer</t>
  </si>
  <si>
    <t>Aeration Cell 3&amp;4 Mixed Liquor Suspended Solid Analyzer</t>
  </si>
  <si>
    <t>Aeration Tank Cell 3 Dissolved Oxygen Analyzer</t>
  </si>
  <si>
    <t>Aeration Tank Cell 4 Dissolved Oxygen Analyzer</t>
  </si>
  <si>
    <t>Aeration Cell 3 Oxidation Reduction Potential Sensor</t>
  </si>
  <si>
    <t>Aeration Cell 4 Oxidation Reduction Potential Sensor</t>
  </si>
  <si>
    <t>Aeration Tank Cell 1&amp;2 Blower Air Flow Meter</t>
  </si>
  <si>
    <t>Aeration Tank Cell 3&amp;4 Blower Air Flow Meter</t>
  </si>
  <si>
    <t>Digestor Control Building Control Panel - Boiler #1</t>
  </si>
  <si>
    <t>Digestor Control Building Control Panel - Boiler #2</t>
  </si>
  <si>
    <t>Digestor Control Building Control Panel - Boiler Sequencing System</t>
  </si>
  <si>
    <t>Biofilter Odour Control System Filter Control Panel</t>
  </si>
  <si>
    <t>Aeration Tank 5&amp;6 Return Sludge Pumping Station Flow Meter</t>
  </si>
  <si>
    <t>Aeration Tank 1&amp;2 Return Sludge Pumping Station 2 Flow Meter</t>
  </si>
  <si>
    <t>Aeration Tank 3 &amp;4 Return Sludge Pumping Station 2 Flow Meter</t>
  </si>
  <si>
    <t>O&amp;M Building Admin/Aeration - Rpu</t>
  </si>
  <si>
    <t>Secondary Clarifier Plc Panel</t>
  </si>
  <si>
    <t>UV Disinfection System Plc Panel</t>
  </si>
  <si>
    <t>Flow Meter</t>
  </si>
  <si>
    <t>Aeration Tank Ceel 4 Disolved Oxygen Analyzer Transmitter Ait507</t>
  </si>
  <si>
    <t>Aeration Tank Ceel 3 Disolved Oxygen Analyzer Transmitter Ait505</t>
  </si>
  <si>
    <t>Aeration Tank Ceel 4 Disolved Oxygen Analyzer Transmitter Ait508</t>
  </si>
  <si>
    <t>Aeration Tank Ceel 3 Disolved Oxygen Analyzer Transmitter Ait506</t>
  </si>
  <si>
    <t>Aeration Tank Ceel 2 Disolved Oxygen Analyzer Transmitter Ait504</t>
  </si>
  <si>
    <t>Aeration Tank Ceel 1 Disolved Oxygen Analyzer Transmitter Ait502</t>
  </si>
  <si>
    <t>Aeration Tank Ceel 1 Disolved Oxygen Analyzer Transmitter Ait501</t>
  </si>
  <si>
    <t>Aeration Tank Ceel 2 Disolved Oxygen Analyzer Transmitter Ait503</t>
  </si>
  <si>
    <t>Primary Clarifier Flow Transmitter</t>
  </si>
  <si>
    <t>Digestor Control Building Control Panel - Digster</t>
  </si>
  <si>
    <t>Raw Sewage Flow Meter</t>
  </si>
  <si>
    <t>Digestor Control Building  Truck Loading Flow Meter</t>
  </si>
  <si>
    <t>Digestor Control Building Transmitter - Primary Digester Temperature</t>
  </si>
  <si>
    <t>Digestor Control Building Digester Gas Line To Waste Gas Burner Flow Meter</t>
  </si>
  <si>
    <t>Digestor Control Building Digester Gas Line To Gas Booster Flow Meter</t>
  </si>
  <si>
    <t>Digestor Control Building H2S Gas Detector</t>
  </si>
  <si>
    <t>Digestor Control Building O2 Gas Detector</t>
  </si>
  <si>
    <t>Digestor Control Building Lel Gas Detector</t>
  </si>
  <si>
    <t>Digestor Control Building CO Gas Detector</t>
  </si>
  <si>
    <t>Digestor Control Building LEL Gas Detector</t>
  </si>
  <si>
    <t>Digestor Control Building Pressure Transmitter - Digester Gas Line To Waste Gas Burner</t>
  </si>
  <si>
    <t>Digestor Control Building Temperature Transmitter for Hot Water Pump Suction Side</t>
  </si>
  <si>
    <t>Digestor Control Building Temperature Transmitter for Boiler Hot Water</t>
  </si>
  <si>
    <t>Digestor Control Building Temperature Transmitter -  Heat Exchanger Hot Water Supply</t>
  </si>
  <si>
    <t>Headworks Building Gas Analyzer</t>
  </si>
  <si>
    <t>Bio-Rem Room Pump Suction Pressure Indicator</t>
  </si>
  <si>
    <t>Bio-Rem Room Makeup Water Pressure Indicator</t>
  </si>
  <si>
    <t>Bio-Rem Room Blow Down Flow Indicator - Tank 1</t>
  </si>
  <si>
    <t>Bio-Rem Room Blow Down Flow Indicator - Tank 2</t>
  </si>
  <si>
    <t>Bio-Rem Room Flow Switch Low - Tank 1</t>
  </si>
  <si>
    <t>Bio-Rem Room Flow Switch Low - Tank 2</t>
  </si>
  <si>
    <t>Grit Classifier Panel</t>
  </si>
  <si>
    <t>Bio-Rem Room Fan Discharge Pressure Indicator</t>
  </si>
  <si>
    <t>Bio-Rem Room Fan Suction Pressure Indicator</t>
  </si>
  <si>
    <t>Bio-Rem Room Air Temperature Indicator</t>
  </si>
  <si>
    <t>Bio-Rem Room Recirculation Flow Temperature Transmitter - Tank 2</t>
  </si>
  <si>
    <t>Bio-Rem Room Temperature Indicator</t>
  </si>
  <si>
    <t>Bar Screen 1 Differential Level Transducer</t>
  </si>
  <si>
    <t>Plant Bypass Flow Transmitter</t>
  </si>
  <si>
    <t>Washer Compactor No. 2 Local Control Panel</t>
  </si>
  <si>
    <t>Conveyor Control Panel (Local Control)</t>
  </si>
  <si>
    <t>Washer Compactor No. 1 Local Controls With Disconnect Switch</t>
  </si>
  <si>
    <t>Bio-Rem Room Bio-Trickling Filter #2 Odourous Air Flow Meter</t>
  </si>
  <si>
    <t>Bio-Rem Room Bio-Trickling Filter #1 Odourous Air Flow Meter</t>
  </si>
  <si>
    <t>O&amp;M Building Cod Reactor</t>
  </si>
  <si>
    <t>O&amp;M Building Network Core Closet</t>
  </si>
  <si>
    <t>O&amp;M Building Tyco Panel</t>
  </si>
  <si>
    <t>O&amp;M Building Level Transmitter  - Diesel Tank</t>
  </si>
  <si>
    <t>Digestor Control Building Control Panel for Sludge Mixing Pump</t>
  </si>
  <si>
    <t>Digester Control Building  Control Panel</t>
  </si>
  <si>
    <t>Digestor Control Building Control Panel - Rep05 Sludge Recirculation Pump</t>
  </si>
  <si>
    <t>Digestor Control Building Control Panel - Rep06 Sludge Recirculation Pump Local Controls</t>
  </si>
  <si>
    <t>Digestor Control Building Pressure Gauge - Sludge Recirculation Rep05-Pg01</t>
  </si>
  <si>
    <t>Digestor Control Building Pressure Gauge - Sludge Recirculation Rep06-Pg02</t>
  </si>
  <si>
    <t>Digestor Control Building Pressure Gauge - Sludge Recirculation Rep06-Pg01</t>
  </si>
  <si>
    <t>Digester Control Building Pressure Gauge</t>
  </si>
  <si>
    <t>Digestor Control Building Pressure Gauge - Sludge Mixing Sdp01-Pg02</t>
  </si>
  <si>
    <t>Digestor Control Building Pressure Gauge - Sludge Mixing Sdp01-Pg01</t>
  </si>
  <si>
    <t>Digestor Control Building Pressure Transmitter - Waste Gas Burner</t>
  </si>
  <si>
    <t>Digester Control Building Pressure Transmitter</t>
  </si>
  <si>
    <t>Digestor Control Building Pressure Gauge - Hot Water Pump</t>
  </si>
  <si>
    <t>Digestor Control Building Temperature Control Exh01</t>
  </si>
  <si>
    <t>Bio-Rem Room Lel Gas Detector</t>
  </si>
  <si>
    <t>Bio-Rem Room O2 Gas Detector</t>
  </si>
  <si>
    <t>Headworks RPU Panel UPS</t>
  </si>
  <si>
    <t>UPS; O&amp;M Building Control Panel - Admin RPU Panel UPS</t>
  </si>
  <si>
    <t>Digestor Control Building Digesteor RPU Panel UPS</t>
  </si>
  <si>
    <t>Secondary Clarifier Rpu Panel UPS</t>
  </si>
  <si>
    <t>Server Enclosure (Prefwe10)</t>
  </si>
  <si>
    <t>Secondary Clarifier Electrical Room Backbone Lan Server Enclosure</t>
  </si>
  <si>
    <t>UV System RPU Control Panel</t>
  </si>
  <si>
    <t>Thermostat; Carrieri</t>
  </si>
  <si>
    <t>https://cdn.orca.storage/6176f4e9837c6600b5a93b75/61780ab164b29000b5ee647b/asset-photo/kms6e11XyuenBnqT8Hh+g.jpg</t>
  </si>
  <si>
    <t>https://cdn.orca.storage/6176f4e9837c6600b5a93b75/617b11267d917700b58fe88e/asset-photo/RdwUMsn3EDBUiOxqmJC8g.jpg</t>
  </si>
  <si>
    <t>https://cdn.orca.storage/6176f4e9837c6600b5a93b75/617b11267d917700b58fe88f/asset-photo/bvQqPgYTaW1YkPkigjdCQ.jpg</t>
  </si>
  <si>
    <t>https://cdn.orca.storage/6176f4e9837c6600b5a93b75/617b11267d917700b58fe895/asset-photo/zgrPq+2Euaq+BdM9QcorUg.jpg</t>
  </si>
  <si>
    <t>https://cdn.orca.storage/6176f4e9837c6600b5a93b75/617b11267d917700b58fe896/asset-photo/20J6yUgMxnAPHWs3gHXCA.jpg</t>
  </si>
  <si>
    <t>https://cdn.orca.storage/6176f4e9837c6600b5a93b75/617b11267d917700b58fe897/asset-photo/8hNRNTKCV0j0YnWIvPjQkg.jpg</t>
  </si>
  <si>
    <t>https://cdn.orca.storage/6176f4e9837c6600b5a93b75/617b11267d917700b58fe898/asset-photo/ZvqDxm9i958g7WqI0Sw9A.jpg</t>
  </si>
  <si>
    <t>https://cdn.orca.storage/6176f4e9837c6600b5a93b75/617b11267d917700b58fe89a/asset-photo/JGNZmLLW3g5QcYCiBnTyBg.jpg</t>
  </si>
  <si>
    <t>https://cdn.orca.storage/6176f4e9837c6600b5a93b75/617b11267d917700b58fe8a8/asset-photo/4bcnIcr7+mlRkeDWAxEPKA.jpg</t>
  </si>
  <si>
    <t>https://cdn.orca.storage/6176f4e9837c6600b5a93b75/617b11267d917700b58fe8a9/asset-photo/MUF3GJVV6ibVPvv9EUEmKQ.jpg</t>
  </si>
  <si>
    <t>https://cdn.orca.storage/6176f4e9837c6600b5a93b75/617b11267d917700b58fe8aa/asset-photo/V52zhLDgPxveubRQaJWmbg.jpg</t>
  </si>
  <si>
    <t>https://cdn.orca.storage/6176f4e9837c6600b5a93b75/617b11267d917700b58fe8ab/asset-photo/VDrM4qAilrcrkhv8+RK6g.jpg</t>
  </si>
  <si>
    <t>https://cdn.orca.storage/6176f4e9837c6600b5a93b75/617b11267d917700b58fe8ac/asset-photo/aNPR59uAslpVPyoGF8ldTw.jpg</t>
  </si>
  <si>
    <t>https://cdn.orca.storage/6176f4e9837c6600b5a93b75/617b11267d917700b58fe8ad/asset-photo/9pJX7vhxr3hyAiNrs8JzQ.jpg</t>
  </si>
  <si>
    <t>https://cdn.orca.storage/6176f4e9837c6600b5a93b75/617b11267d917700b58fe8ae/asset-photo/PUIbUD8LJK+lXmOKsPwSbg.jpg</t>
  </si>
  <si>
    <t>https://cdn.orca.storage/6176f4e9837c6600b5a93b75/617b11267d917700b58fe8af/asset-photo/nxWmgw6ya5y0DXzVXrlIkA.jpg</t>
  </si>
  <si>
    <t>https://cdn.orca.storage/6176f4e9837c6600b5a93b75/617b11267d917700b58fe8b0/asset-photo/Jldm1JySOyH4OgeJmzSIeQ.jpg</t>
  </si>
  <si>
    <t>https://cdn.orca.storage/6176f4e9837c6600b5a93b75/617b11267d917700b58fe8b1/asset-photo/Mv8ld5pnJY1Vau+76xGOAQ.jpg</t>
  </si>
  <si>
    <t>https://cdn.orca.storage/6176f4e9837c6600b5a93b75/617b11267d917700b58fe8b2/asset-photo/UWVZ4fgbRtDIG8YyuSm3VQ.jpg</t>
  </si>
  <si>
    <t>https://cdn.orca.storage/6176f4e9837c6600b5a93b75/617b11267d917700b58fe8b3/asset-photo/BXuqXMPmXn3a8pHuChBbaQ.jpg</t>
  </si>
  <si>
    <t>https://cdn.orca.storage/6176f4e9837c6600b5a93b75/617b11267d917700b58fe8ba/asset-photo/PfduPOhsCICphNaWDid0A.jpg</t>
  </si>
  <si>
    <t>https://cdn.orca.storage/6176f4e9837c6600b5a93b75/617b11267d917700b58fe8ce/asset-photo/Yk4G3bBBSgbuRJgN+sCYg.jpg</t>
  </si>
  <si>
    <t>https://cdn.orca.storage/6176f4e9837c6600b5a93b75/617b11267d917700b58fe8cf/asset-photo/PIbFWgBhH9b65PBbs7DHoQ.jpg</t>
  </si>
  <si>
    <t>https://cdn.orca.storage/6176f4e9837c6600b5a93b75/617b11267d917700b58fe8d2/asset-photo/f8nBqzfbtfEe4BLjFp0YPA.jpg</t>
  </si>
  <si>
    <t>https://cdn.orca.storage/6176f4e9837c6600b5a93b75/617b11267d917700b58fe8d4/asset-photo/wKeGbQQZfXqT+hydMnXGKA.jpg</t>
  </si>
  <si>
    <t>https://cdn.orca.storage/6176f4e9837c6600b5a93b75/617b11267d917700b58fe8d5/asset-photo/Ld20D6YKVDrR73XYIubsrw.jpg</t>
  </si>
  <si>
    <t>https://cdn.orca.storage/6176f4e9837c6600b5a93b75/617b11267d917700b58fe8d7/asset-photo/97u4pw3dKvy22eAiag1tHw.jpg</t>
  </si>
  <si>
    <t>https://cdn.orca.storage/6176f4e9837c6600b5a93b75/617b11267d917700b58fe8d8/asset-photo/V8pbTDOBdSwN7nFRYiKMdA.jpg</t>
  </si>
  <si>
    <t>https://cdn.orca.storage/6176f4e9837c6600b5a93b75/617b11267d917700b58fe8da/asset-photo/PWrnGkC9cN8zNL1NlSy3w.jpg</t>
  </si>
  <si>
    <t>https://cdn.orca.storage/6176f4e9837c6600b5a93b75/617b11267d917700b58fe8dd/asset-photo/HrIGwcW1iHIYjKBkeYgw.jpg</t>
  </si>
  <si>
    <t>https://cdn.orca.storage/6176f4e9837c6600b5a93b75/617b11267d917700b58fe8e3/asset-photo/LJ0REdNRdVjQPRt5axjh6Q.jpg</t>
  </si>
  <si>
    <t>https://cdn.orca.storage/6176f4e9837c6600b5a93b75/617b11267d917700b58fe8e4/asset-photo/xOApLW61qEWxEi8W25Pyw.jpg</t>
  </si>
  <si>
    <t>https://cdn.orca.storage/6176f4e9837c6600b5a93b75/617b11267d917700b58fe8e6/asset-photo/NZ0ld767pI+ql5wRDddOyQ.jpg</t>
  </si>
  <si>
    <t>https://cdn.orca.storage/6176f4e9837c6600b5a93b75/617b11267d917700b58fe8e7/asset-photo/ynqKny1WtOaaMZ+gkJ5Q2w.jpg</t>
  </si>
  <si>
    <t>https://cdn.orca.storage/6176f4e9837c6600b5a93b75/617b11267d917700b58fe8e8/asset-photo/UPWALLiXeVfjJzrJgQBr6w.jpg</t>
  </si>
  <si>
    <t>https://cdn.orca.storage/6176f4e9837c6600b5a93b75/617b11267d917700b58fe8f7/asset-photo/dh5quEw6eTUHWcbp8+UdPw.jpg</t>
  </si>
  <si>
    <t>https://cdn.orca.storage/6176f4e9837c6600b5a93b75/617b11267d917700b58fe8f8/asset-photo/a7aWE49mKG6otlJXFc0vmw.jpg</t>
  </si>
  <si>
    <t>https://cdn.orca.storage/6176f4e9837c6600b5a93b75/617b11267d917700b58fe8f9/asset-photo/O9N7HtDR7OTjNNaXvxD+6g.jpg</t>
  </si>
  <si>
    <t>https://cdn.orca.storage/6176f4e9837c6600b5a93b75/617b11267d917700b58fe900/asset-photo/iQAGiRJXxQKZ3luyLsysIw.jpg</t>
  </si>
  <si>
    <t>https://cdn.orca.storage/6176f4e9837c6600b5a93b75/617b11267d917700b58fe902/asset-photo/bAhon3ksi3GYzjBM49yA.jpg</t>
  </si>
  <si>
    <t>https://cdn.orca.storage/6176f4e9837c6600b5a93b75/617b11267d917700b58fe90e/asset-photo/ZIB0nBjm30FZ1a5mw2cx0g.jpg</t>
  </si>
  <si>
    <t>https://cdn.orca.storage/6176f4e9837c6600b5a93b75/617b11267d917700b58fe94e/asset-photo/EHVLFca8hzbAHt0WE3MUmQ.jpg</t>
  </si>
  <si>
    <t>https://cdn.orca.storage/6176f4e9837c6600b5a93b75/617b11267d917700b58fe98f/asset-photo/Az7dTvMRADZAfuj6pnHEjA.jpg</t>
  </si>
  <si>
    <t>https://cdn.orca.storage/6176f4e9837c6600b5a93b75/617b11267d917700b58fe990/asset-photo/Tn5zSrE+Ebo2HgBUJmmYmg.jpg</t>
  </si>
  <si>
    <t>https://cdn.orca.storage/6176f4e9837c6600b5a93b75/617b11267d917700b58fe991/asset-photo/OBkAXz3rvwdJzPbpyy2LiQ.jpg</t>
  </si>
  <si>
    <t>https://cdn.orca.storage/6176f4e9837c6600b5a93b75/617b11267d917700b58fe992/asset-photo/LnN7hwHDsjIYLA0eXP5ZoA.jpg</t>
  </si>
  <si>
    <t>https://cdn.orca.storage/6176f4e9837c6600b5a93b75/617b11267d917700b58fe99d/asset-photo/6sZ7m0Q4L50jsAJQ1d43A.jpg</t>
  </si>
  <si>
    <t>https://cdn.orca.storage/6176f4e9837c6600b5a93b75/617b11267d917700b58fe99e/asset-photo/6yle0JwKpCMi+H11+tIeeA.jpg</t>
  </si>
  <si>
    <t>https://cdn.orca.storage/6176f4e9837c6600b5a93b75/617b11267d917700b58fe9b7/asset-photo/MsZkjiOLqo5vsAokHzYOCQ.jpg</t>
  </si>
  <si>
    <t>https://cdn.orca.storage/6176f4e9837c6600b5a93b75/617b11267d917700b58fe9c3/asset-photo/HzAWTOFEujnqDzvdMi5gg.jpg</t>
  </si>
  <si>
    <t>https://cdn.orca.storage/6176f4e9837c6600b5a93b75/617b11267d917700b58fe9c4/asset-photo/LYpaRVGgKh1r0MxeKuzdaA.jpg</t>
  </si>
  <si>
    <t>https://cdn.orca.storage/6176f4e9837c6600b5a93b75/617b11267d917700b58fe9c5/asset-photo/NRRiMFJxFDyYQre8AR+W+Q.jpg</t>
  </si>
  <si>
    <t>https://cdn.orca.storage/6176f4e9837c6600b5a93b75/617b11267d917700b58fe9c6/asset-photo/FK33XRvCPTonmLzvwJrog.jpg</t>
  </si>
  <si>
    <t>https://cdn.orca.storage/6176f4e9837c6600b5a93b75/617b11267d917700b58fe9c7/asset-photo/m1gh446lqmnivl2Ysg4XBQ.jpg</t>
  </si>
  <si>
    <t>https://cdn.orca.storage/6176f4e9837c6600b5a93b75/617b11267d917700b58fe9de/asset-photo/h65peuxQwdf0wsolaZVJmg.jpg</t>
  </si>
  <si>
    <t>https://cdn.orca.storage/6176f4e9837c6600b5a93b75/617b11267d917700b58fe9e1/asset-photo/UA2K1KLKx8yWu8OM8U7Xw.jpg</t>
  </si>
  <si>
    <t>https://cdn.orca.storage/6176f4e9837c6600b5a93b75/617b11267d917700b58fe9fd/asset-photo/ICnkLrFL+uR+VFzxqliKYA.jpg</t>
  </si>
  <si>
    <t>https://cdn.orca.storage/6176f4e9837c6600b5a93b75/617b11267d917700b58fe9fe/asset-photo/fjb7vOl6o766bajgdyBdw.jpg</t>
  </si>
  <si>
    <t>https://cdn.orca.storage/6176f4e9837c6600b5a93b75/617b11267d917700b58fea02/asset-photo/Gm6hTqkIw9u2BipeogMWSw.jpg</t>
  </si>
  <si>
    <t>https://cdn.orca.storage/6176f4e9837c6600b5a93b75/617b11267d917700b58fea04/asset-photo/eUm1fHrrhH36Fu7DcILNvQ.jpg</t>
  </si>
  <si>
    <t>https://cdn.orca.storage/6176f4e9837c6600b5a93b75/617b11267d917700b58fea06/asset-photo/zypDalfU56iiEpmT3GHSEg.jpg</t>
  </si>
  <si>
    <t>https://cdn.orca.storage/6176f4e9837c6600b5a93b75/617b11267d917700b58fea0a/asset-photo/vKo0+QPxiLyPmtdAXZuIA.jpg</t>
  </si>
  <si>
    <t>https://cdn.orca.storage/6176f4e9837c6600b5a93b75/617b11267d917700b58fea18/asset-photo/Vq4X4CF0LELYN0aw7V89+Q.jpg</t>
  </si>
  <si>
    <t>https://cdn.orca.storage/6176f4e9837c6600b5a93b75/617b11267d917700b58fea19/asset-photo/NKjOR+UrdevRTAlKMVjc7w.jpg</t>
  </si>
  <si>
    <t>https://cdn.orca.storage/6176f4e9837c6600b5a93b75/617b11267d917700b58fea1a/asset-photo/OzVQOrbRpeZTMFNcH8OkAA.jpg</t>
  </si>
  <si>
    <t>https://cdn.orca.storage/6176f4e9837c6600b5a93b75/617b11267d917700b58fea1b/asset-photo/RLtqWhjeTMZDKdnC5YwIA.jpg</t>
  </si>
  <si>
    <t>https://cdn.orca.storage/6176f4e9837c6600b5a93b75/617b11267d917700b58fea26/asset-photo/3+nK7lCgawTPuj2KjnKBHw.jpg</t>
  </si>
  <si>
    <t>https://cdn.orca.storage/6176f4e9837c6600b5a93b75/617b11267d917700b58fea27/asset-photo/YLHpH7aLcCfnrUtC5+vQDQ.jpg</t>
  </si>
  <si>
    <t>https://cdn.orca.storage/6176f4e9837c6600b5a93b75/617b11267d917700b58fea28/asset-photo/XMwpx4PO51cMhe90fu58Ng.jpg</t>
  </si>
  <si>
    <t>https://cdn.orca.storage/6176f4e9837c6600b5a93b75/617b11267d917700b58fea29/asset-photo/OpZqdHC1bdAVsxhs6WjGVA.jpg</t>
  </si>
  <si>
    <t>https://cdn.orca.storage/6176f4e9837c6600b5a93b75/617b11267d917700b58fea2a/asset-photo/CzPUccNfH5Oqg4g6s4+OHQ.jpg</t>
  </si>
  <si>
    <t>https://cdn.orca.storage/6176f4e9837c6600b5a93b75/617b11267d917700b58fea2c/asset-photo/RpctOPlq2vUOcT3V3dCLw.jpg</t>
  </si>
  <si>
    <t>https://cdn.orca.storage/6176f4e9837c6600b5a93b75/617b11267d917700b58fea2d/asset-photo/+kxyf9S9pwB9+rlEihAoRQ.jpg</t>
  </si>
  <si>
    <t>https://cdn.orca.storage/6176f4e9837c6600b5a93b75/617b11267d917700b58fea2f/asset-photo/wCL1PT0J56tVIT662EWc5g.jpg</t>
  </si>
  <si>
    <t>https://cdn.orca.storage/6176f4e9837c6600b5a93b75/617b11267d917700b58fea34/asset-photo/3B6mNVPYWpt908jHInSjQ.jpg</t>
  </si>
  <si>
    <t>https://cdn.orca.storage/6176f4e9837c6600b5a93b75/617b11267d917700b58fea35/asset-photo/Y6LOFMWy1DwDVepoC7cb2A.jpg</t>
  </si>
  <si>
    <t>https://cdn.orca.storage/6176f4e9837c6600b5a93b75/617b11267d917700b58fea36/asset-photo/6QBx8Q1DItV0LHoD7zOvrw.jpg</t>
  </si>
  <si>
    <t>https://cdn.orca.storage/6176f4e9837c6600b5a93b75/617b11267d917700b58fea37/asset-photo/Z8If55f8R+jhk9UJRmY8kA.jpg</t>
  </si>
  <si>
    <t>https://cdn.orca.storage/6176f4e9837c6600b5a93b75/617bfb3ccce5ee6031000002/asset-photo/ZiatuEWOeWB10hx7eF3GA.jpg</t>
  </si>
  <si>
    <t>https://cdn.orca.storage/6176f4e9837c6600b5a93b75/617c082d5c514200b546b753/asset-photo/Kl6LJdgmQ+askjngOW3jpg.jpg</t>
  </si>
  <si>
    <t>https://cdn.orca.storage/6176f4e9837c6600b5a93b75/617c0e002e8faa00b5a0f920/asset-photo/r88uPl1pGiQv5e0QNs6aw.jpg</t>
  </si>
  <si>
    <t>https://cdn.orca.storage/6176f4e9837c6600b5a93b75/617c0e422bf52000b5987b2e/asset-photo/KEMBrFtQjjkmpGfA8CSlew.jpg</t>
  </si>
  <si>
    <t>https://cdn.orca.storage/6176f4e9837c6600b5a93b75/617c0fd77d917700b5928cc5/asset-photo/+S27jp4msT+zm7v2AlFhg.jpg</t>
  </si>
  <si>
    <t>https://cdn.orca.storage/6176f4e9837c6600b5a93b75/617c112d6ef76800b54f41bd/asset-photo/p4OkDDLI9D5IVjEwFqP1pQ.jpg</t>
  </si>
  <si>
    <t>https://cdn.orca.storage/6176f4e9837c6600b5a93b75/617c15255c514200b546d5fc/asset-photo/ILZ3Fy5hoo0PSIn7UimpjA.jpg</t>
  </si>
  <si>
    <t>https://cdn.orca.storage/6176f4e9837c6600b5a93b75/617c15352bf52000b5987e78/asset-photo/iErdS0gNoYRtTR01nAdyA.jpg</t>
  </si>
  <si>
    <t>https://cdn.orca.storage/6176f4e9837c6600b5a93b75/617c155a7d917700b5928f4c/asset-photo/4xughrd5eLux2gD+vrU0jw.jpg</t>
  </si>
  <si>
    <t>https://cdn.orca.storage/6176f4e9837c6600b5a93b75/617c16112a52c200b5e39903/asset-photo/To+vC4N+lbyNy6wclEDEEQ.jpg</t>
  </si>
  <si>
    <t>https://cdn.orca.storage/6176f4e9837c6600b5a93b75/617c175f5c514200b546d72b/asset-photo/2AA+ImISjiW3atx6kvMojg.jpg</t>
  </si>
  <si>
    <t>https://cdn.orca.storage/6176f4e9837c6600b5a93b75/617c208f097cfe00b5a82a57/asset-photo/pKt1JC44VRNE4au4NfEp2w.jpg</t>
  </si>
  <si>
    <t>https://cdn.orca.storage/6176f4e9837c6600b5a93b75/617c20952a52c200b5e53989/asset-photo/4n4vHK1mOc0XLlAqWtZLOw.jpg</t>
  </si>
  <si>
    <t>https://cdn.orca.storage/6176f4e9837c6600b5a93b75/617c21226ef76800b54f694d/asset-photo/q81YUsa3hVxPyDX0MpdGQ.jpg</t>
  </si>
  <si>
    <t>https://cdn.orca.storage/6176f4e9837c6600b5a93b75/617c21af6ef76800b54f697c/asset-photo/Q068sJdeGchoyHtsrjg7A.jpg</t>
  </si>
  <si>
    <t>https://cdn.orca.storage/6176f4e9837c6600b5a93b75/617c21ff2a52c200b5e5aee0/asset-photo/3xJwvelPibxmRGIYHyJjVg.jpg</t>
  </si>
  <si>
    <t>https://cdn.orca.storage/6176f4e9837c6600b5a93b75/617c25222a52c200b5e5afeb/asset-photo/IzKYEHIWNtpsf4pFxtJqsQ.jpg</t>
  </si>
  <si>
    <t>https://cdn.orca.storage/6176f4e9837c6600b5a93b75/617c26256ef76800b54f6af5/asset-photo/rbEuTCCYRPdVxSOz2EOcA.jpg</t>
  </si>
  <si>
    <t>https://cdn.orca.storage/6176f4e9837c6600b5a93b75/617c27826ef76800b54f6b7b/asset-photo/S+V6BtGQPTejE4QCKwOA.jpg</t>
  </si>
  <si>
    <t>https://cdn.orca.storage/6176f4e9837c6600b5a93b75/617c27a72a52c200b5e5b0e4/asset-photo/NN+FXONgehUj7rrKNULFfg.jpg</t>
  </si>
  <si>
    <t>https://cdn.orca.storage/6176f4e9837c6600b5a93b75/617c28322a52c200b5e5b110/asset-photo/kZonqjwtoQhZmUZwd7+lg.jpg</t>
  </si>
  <si>
    <t>https://cdn.orca.storage/6176f4e9837c6600b5a93b75/617c298c2a52c200b5e5ff97/asset-photo/1JohcEjWjYyfCApHxLsmqQ.jpg</t>
  </si>
  <si>
    <t>https://cdn.orca.storage/6176f4e9837c6600b5a93b75/617c31802a52c200b5e602b7/asset-photo/lJXtD4U5Nn8n0lC4wMo0OQ.jpg</t>
  </si>
  <si>
    <t>https://cdn.orca.storage/6176f4e9837c6600b5a93b75/617c33b02a52c200b5e60378/asset-photo/lS9Evg3oXOLi3veqvYdHA.jpg</t>
  </si>
  <si>
    <t>https://cdn.orca.storage/6176f4e9837c6600b5a93b75/617c36cf2e8faa00b5a109ff/asset-photo/HBlEAV0UinENMg5pMxzA.jpg</t>
  </si>
  <si>
    <t>https://cdn.orca.storage/6176f4e9837c6600b5a93b75/617c38eb2bf52000b59903fb/asset-photo/g9L3KhkvZ4T8QSRSnnNSkw.jpg</t>
  </si>
  <si>
    <t>https://cdn.orca.storage/6176f4e9837c6600b5a93b75/617c3a132e8faa00b5a10b15/asset-photo/snhY+hD3S0iVx2SdSedElg.jpg</t>
  </si>
  <si>
    <t>https://cdn.orca.storage/6176f4e9837c6600b5a93b75/617c3d3b0679ae00b5e5b1ad/asset-photo/a3u+dbNiznkgTrE67JKwsA.jpg</t>
  </si>
  <si>
    <t>https://cdn.orca.storage/6176f4e9837c6600b5a93b75/617c43792e8faa00b5a1831f/asset-photo/Pk7b39YFAIolfzjQDWKoKg.jpg</t>
  </si>
  <si>
    <t>https://cdn.orca.storage/6176f4e9837c6600b5a93b75/617c43f96ef76800b5505e53/asset-photo/R+zt3X+3SsekxqG9SXBhJQ.jpg</t>
  </si>
  <si>
    <t>https://cdn.orca.storage/6178141a8b51f600b5891a30/617bfbbc1e7d393e03000001/asset-photo/GPgNAt+nBeJaZZuXhUw.jpg</t>
  </si>
  <si>
    <t>https://cdn.orca.storage/6178141a8b51f600b5891a30/617bfd5b1e7d393e03000003/asset-photo/DQ53MXcvDt+xxYocvAP7A.jpg</t>
  </si>
  <si>
    <t>https://cdn.orca.storage/6178141a8b51f600b5891a30/617bfde61e7d393e03000004/asset-photo/YuUSurntCv1EX61bn8UsVw.jpg</t>
  </si>
  <si>
    <t>https://cdn.orca.storage/6178141a8b51f600b5891a30/617bfe461e7d393e03000005/asset-photo/4tzT2c8Icdp7qqFNJLH6gg.jpg</t>
  </si>
  <si>
    <t>https://cdn.orca.storage/6178141a8b51f600b5891a30/617c003c1e7d393e03000006/asset-photo/Ju3NI+EKpRLJ7WzNopE7w.jpg</t>
  </si>
  <si>
    <t>https://cdn.orca.storage/6178141a8b51f600b5891a30/617c05271e7d393e03000009/asset-photo/UuuF5uMWC+adVdav4+3v5A.jpg</t>
  </si>
  <si>
    <t>https://cdn.orca.storage/6178141a8b51f600b5891a30/617c06261e7d393e0300000a/asset-photo/hBoMiqyrddzlMwluZCBs1w.jpg</t>
  </si>
  <si>
    <t>https://cdn.orca.storage/6178141a8b51f600b5891a30/617c07a41e7d393e0300000b/asset-photo/+aTgDIBj2L1Y05KUpSGfgg.jpg</t>
  </si>
  <si>
    <t>https://cdn.orca.storage/6178141a8b51f600b5891a30/617c0aad1e7d393e0300000c/asset-photo/nJpPKWrnyPfQ8mIe5GB7EA.jpg</t>
  </si>
  <si>
    <t>https://cdn.orca.storage/6178141a8b51f600b5891a30/617c0c651e7d393e0300000d/asset-photo/S70X+cV92g9TMOrgAmEgAg.jpg</t>
  </si>
  <si>
    <t>https://cdn.orca.storage/6178141a8b51f600b5891a30/617c0eb11e7d393e0300000e/asset-photo/7dtINZpP6oR52Tj3lcMVtg.jpg</t>
  </si>
  <si>
    <t>https://cdn.orca.storage/6178141a8b51f600b5891a30/617c10ca1e7d393e03000010/asset-photo/NaX8eRh4knJrfkjQ3XouMA.jpg</t>
  </si>
  <si>
    <t>https://cdn.orca.storage/6178141a8b51f600b5891a30/617c118e1e7d393e03000011/asset-photo/o4CdSYlEBcF1LnrKy6CTOw.jpg</t>
  </si>
  <si>
    <t>https://cdn.orca.storage/6178141a8b51f600b5891a30/617c12721e7d393e03000012/asset-photo/RDvmfNnHIn5PQf1knL4Xg.jpg</t>
  </si>
  <si>
    <t>https://cdn.orca.storage/6178141a8b51f600b5891a30/617c18e7d170114b06000007/asset-photo/k+InQ8g7RvVihNaYJEXRg.jpg</t>
  </si>
  <si>
    <t>https://cdn.orca.storage/6178141a8b51f600b5891a30/617c1bf0d170114b0600000a/asset-photo/5hC6uZkRlazkcER73Imohg.jpg</t>
  </si>
  <si>
    <t>https://cdn.orca.storage/6178141a8b51f600b5891a30/617c20bc1e7d396121000000/asset-photo/WvUu+ZbYLFET4AHgDbN48g.jpg</t>
  </si>
  <si>
    <t>https://cdn.orca.storage/6178141a8b51f600b5891a30/617c21421e7d396121000001/asset-photo/+anrSHODBcnMhLYrjlob0A.jpg</t>
  </si>
  <si>
    <t>https://cdn.orca.storage/6178141a8b51f600b5891a30/617c21a01e7d396121000002/asset-photo/xfUddPFt32L9Jz8o59skSQ.jpg</t>
  </si>
  <si>
    <t>https://cdn.orca.storage/6178141a8b51f600b5891a30/617c22631e7d396121000003/asset-photo/uCYVepsFHKNDcoKmYd2BqQ.jpg</t>
  </si>
  <si>
    <t>https://cdn.orca.storage/6178141a8b51f600b5891a30/617c23101e7d396121000004/asset-photo/QOwCs1XrB2ahYUllJXKOg.jpg</t>
  </si>
  <si>
    <t>https://cdn.orca.storage/6178141a8b51f600b5891a30/617c24251e7d393aeb000000/asset-photo/ewEdz3OBjidm7n+iAzgwKQ.jpg</t>
  </si>
  <si>
    <t>https://cdn.orca.storage/6178141a8b51f600b5891a30/617c25301e7d393aeb000001/asset-photo/SR3wpEXqw7OKnTWUBYPM7w.jpg</t>
  </si>
  <si>
    <t>https://cdn.orca.storage/6178141a8b51f600b5891a30/617c26871e7d393aeb000002/asset-photo/oKn+saWadDAl6C6hSJUsng.jpg</t>
  </si>
  <si>
    <t>https://cdn.orca.storage/6178141a8b51f600b5891a30/617c28101e7d393aeb000004/asset-photo/aKIihy8hTbXxk7CzEawWrQ.jpg</t>
  </si>
  <si>
    <t>https://cdn.orca.storage/6178141a8b51f600b5891a30/617c2a131e7d393aeb000007/asset-photo/2an9x6mpNg7AHkf2Oa3YUA.jpg</t>
  </si>
  <si>
    <t>https://cdn.orca.storage/6178141a8b51f600b5891a30/617c2b661e7d393aeb000008/asset-photo/+d82irj+RkWd0KrYHUXAkQ.jpg</t>
  </si>
  <si>
    <t>https://cdn.orca.storage/6178141a8b51f600b5891a30/617c2d261e7d393aeb00000a/asset-photo/+imCMc6gAhUHD8QWYssQA.jpg</t>
  </si>
  <si>
    <t>https://cdn.orca.storage/6178141a8b51f600b5891a30/617c2e361e7d393aeb00000b/asset-photo/m2MT5rBYwr91pjNSSq6BSA.jpg</t>
  </si>
  <si>
    <t>https://cdn.orca.storage/6178141a8b51f600b5891a30/617c32051e7d393aeb00000d/asset-photo/bewFFNGGWKhqdXgenZZXA.jpg</t>
  </si>
  <si>
    <t>https://cdn.orca.storage/6178141a8b51f600b5891a30/617c32901e7d393aeb00000e/asset-photo/i4a6nSO8H+1GJ+qXJ6yIRg.jpg</t>
  </si>
  <si>
    <t>https://cdn.orca.storage/6178141a8b51f600b5891a30/617c33821e7d3976fb000000/asset-photo/QFvEac76IILuQ8TNjHOYw.jpg</t>
  </si>
  <si>
    <t>https://cdn.orca.storage/6178141a8b51f600b5891a30/617c34ab1e7d3976fb000002/asset-photo/YgVrDuYLjZ6M8szOMCOQow.jpg</t>
  </si>
  <si>
    <t>https://cdn.orca.storage/6178141a8b51f600b5891a30/617c358b1e7d3976fb000003/asset-photo/Ftv4rPB6jkbzMRQXZp2Q0Q.jpg</t>
  </si>
  <si>
    <t>https://cdn.orca.storage/6178141a8b51f600b5891a30/617c37ae1e7d3976fb000005/asset-photo/KbJXsYj6KjdhO9g5on1e1Q.jpg</t>
  </si>
  <si>
    <t>https://cdn.orca.storage/6178141a8b51f600b5891a30/617c3ae51e7d3976fb000006/asset-photo/H3Eg1tjQ5NRKqwkhDESxTw.jpg</t>
  </si>
  <si>
    <t>https://cdn.orca.storage/6178141a8b51f600b5891a30/617c41e71e7d3976fb000007/asset-photo/xXw9MdsDCJHKmUkmYDk3Q.jpg</t>
  </si>
  <si>
    <t>https://cdn.orca.storage/6178141a8b51f600b5891a30/617c42761e7d3976fb000008/asset-photo/x9IPluh2vBRiG56+lmaiCQ.jpg</t>
  </si>
  <si>
    <t>https://cdn.orca.storage/6178141a8b51f600b5891a30/617c430c1e7d3976fb000009/asset-photo/2Medbmp07YwLRdWGBMUSjw.jpg</t>
  </si>
  <si>
    <t>https://cdn.orca.storage/6178141a8b51f600b5891a30/617c44781e7d3976fb00000b/asset-photo/PeIixPDC0pjuhyOZCbc4sg.jpg</t>
  </si>
  <si>
    <t>https://cdn.orca.storage/6178141a8b51f600b5891a30/617c44e91e7d3976fb00000c/asset-photo/HhDusYovWoRO6GQ9BK+8Ug.jpg</t>
  </si>
  <si>
    <t>https://cdn.orca.storage/6178141a8b51f600b5891a30/617c46961e7d3976fb00000d/asset-photo/Zg00w4KFkFgxNEmgQwPE3w.jpg</t>
  </si>
  <si>
    <t>https://cdn.orca.storage/6178141a8b51f600b5891a30/617fff887d917700b596332f/asset-photo/B1qEKn2iH6r8BGqJvQmAA.jpg</t>
  </si>
  <si>
    <t>https://cdn.orca.storage/6178141a8b51f600b5891a30/617fff8d097cfe00b5ab5661/asset-photo/y4UC982yUXa5O6qTjXlV+Q.jpg</t>
  </si>
  <si>
    <t>https://cdn.orca.storage/6178141a8b51f600b5891a30/617fff900679ae00b5e74d19/asset-photo/U2NJrwxnguFSpd7fGzmvQ.jpg</t>
  </si>
  <si>
    <t>https://cdn.orca.storage/6178141a8b51f600b5891a30/617c1a45d170114b06000009/asset-photo/LNvrqzullKJU52Uo0GuM1w.jpg</t>
  </si>
  <si>
    <t>https://cdn.orca.storage/6178141a8b51f600b5891a30/617fffb22e8faa00b5a2f7ae/asset-photo/LAJlHJzRQCiP7UZvRvFmHw.jpg</t>
  </si>
  <si>
    <t>https://cdn.orca.storage/617815776fb62600b591578d/617b117c097cfe00b5a64d3b/asset-photo/xRGcZ8SvLFqq+XGKidMjDQ.jpg</t>
  </si>
  <si>
    <t>https://cdn.orca.storage/617815776fb62600b591578d/617b117c097cfe00b5a64d41/asset-photo/XgitftRn7XR1RwzDrpeb1w.jpg</t>
  </si>
  <si>
    <t>https://cdn.orca.storage/617815776fb62600b591578d/617b117c097cfe00b5a64d43/asset-photo/hxy6JkgjTrUQy0lHUQr0rQ.jpg</t>
  </si>
  <si>
    <t>https://cdn.orca.storage/617815776fb62600b591578d/617b117c097cfe00b5a64d44/asset-photo/pYxG51RO01kU2vGcIkgAfg.jpg</t>
  </si>
  <si>
    <t>https://cdn.orca.storage/617815776fb62600b591578d/617b117c097cfe00b5a64d47/asset-photo/+9vsokV6X8pPO1hvt6kkOQ.jpg</t>
  </si>
  <si>
    <t>https://cdn.orca.storage/617815776fb62600b591578d/617b117c097cfe00b5a64d4e/asset-photo/eNDy1JKXzGw7rY7nioNw.jpg</t>
  </si>
  <si>
    <t>https://cdn.orca.storage/617815776fb62600b591578d/617b117c097cfe00b5a64d54/asset-photo/g9COpes1ZkDOkZicpe60OA.jpg</t>
  </si>
  <si>
    <t>https://cdn.orca.storage/617815776fb62600b591578d/617b117c097cfe00b5a64d55/asset-photo/xtGmdqf29lxtoK84qvtbUw.jpg</t>
  </si>
  <si>
    <t>https://cdn.orca.storage/617815776fb62600b591578d/617b117c097cfe00b5a64d56/asset-photo/GZQtneC0HCjqmxdAhwMzQ.jpg</t>
  </si>
  <si>
    <t>https://cdn.orca.storage/617815776fb62600b591578d/617b117c097cfe00b5a64d57/asset-photo/tb+KYax71bIXVKh3BRw.jpg</t>
  </si>
  <si>
    <t>https://cdn.orca.storage/617815776fb62600b591578d/617b117c097cfe00b5a64d59/asset-photo/n0S8eh6WkLhD8sQ1seMA.jpg</t>
  </si>
  <si>
    <t>https://cdn.orca.storage/617815776fb62600b591578d/617b117c097cfe00b5a64d5a/asset-photo/1f4hl32fcUnmJ+H9pVWfA.jpg</t>
  </si>
  <si>
    <t>https://cdn.orca.storage/617815776fb62600b591578d/617b117c097cfe00b5a64d5b/asset-photo/cHOdCOhIf1pAC2Kg+zE9qQ.jpg</t>
  </si>
  <si>
    <t>https://cdn.orca.storage/617815776fb62600b591578d/617b117c097cfe00b5a64d5d/asset-photo/TWbkbSQH2Wa4lxrJULmsgQ.jpg</t>
  </si>
  <si>
    <t>https://cdn.orca.storage/617815776fb62600b591578d/617b117c097cfe00b5a64d5e/asset-photo/I6F1DGENVQhx6NDZa20dVw.jpg</t>
  </si>
  <si>
    <t>https://cdn.orca.storage/617815776fb62600b591578d/617b117c097cfe00b5a64d5f/asset-photo/dDS73zxp9Hfe6bvWzzsk0g.jpg</t>
  </si>
  <si>
    <t>https://cdn.orca.storage/617815776fb62600b591578d/617b117c097cfe00b5a64d66/asset-photo/sEHcu8gu81xAl9eV7oNQ.jpg</t>
  </si>
  <si>
    <t>https://cdn.orca.storage/617815776fb62600b591578d/617b117c097cfe00b5a64d69/asset-photo/0L8usW2F3TfCyU9Zj8WEQ.jpg</t>
  </si>
  <si>
    <t>https://cdn.orca.storage/617815776fb62600b591578d/617b117c097cfe00b5a64d6a/asset-photo/F+DCU10MXMJTe+JW902lwQ.jpg</t>
  </si>
  <si>
    <t>https://cdn.orca.storage/617815776fb62600b591578d/617b117c097cfe00b5a64d6b/asset-photo/p1spTt8z7wDOyTDbZ36uQ.jpg</t>
  </si>
  <si>
    <t>https://cdn.orca.storage/617815776fb62600b591578d/617b117c097cfe00b5a64d6c/asset-photo/G6kzH0JXw26e4GQh8d5CFA.jpg</t>
  </si>
  <si>
    <t>https://cdn.orca.storage/617815776fb62600b591578d/617b117c097cfe00b5a64d6d/asset-photo/3y1tqmR8DyQnD5WZrQpDA.jpg</t>
  </si>
  <si>
    <t>https://cdn.orca.storage/617815776fb62600b591578d/617b117c097cfe00b5a64d73/asset-photo/EAZC8+6NT+Ze6O5MB0ts3Q.jpg</t>
  </si>
  <si>
    <t>https://cdn.orca.storage/617815776fb62600b591578d/617b117c097cfe00b5a64d75/asset-photo/LbCUuR9IniIGkkGJ+w6LQ.jpg</t>
  </si>
  <si>
    <t>https://cdn.orca.storage/617815776fb62600b591578d/617b117c097cfe00b5a64d7d/asset-photo/5QuoJKywRDrCHgTMBlxlg.jpg</t>
  </si>
  <si>
    <t>https://cdn.orca.storage/617815776fb62600b591578d/617b117c097cfe00b5a64d7e/asset-photo/NVm0sppV5QhvEkSoLSIuvg.jpg</t>
  </si>
  <si>
    <t>https://cdn.orca.storage/617815776fb62600b591578d/617b117c097cfe00b5a64d7f/asset-photo/NL1ONnx8MXl6R4iqrTTKg.jpg</t>
  </si>
  <si>
    <t>https://cdn.orca.storage/617815776fb62600b591578d/617b117c097cfe00b5a64d80/asset-photo/FlCGqDgdwtmqwlBylEQkAw.jpg</t>
  </si>
  <si>
    <t>https://cdn.orca.storage/617815776fb62600b591578d/617b117c097cfe00b5a64d81/asset-photo/Oflpy9H5vaTLDZJS2vvVA.jpg</t>
  </si>
  <si>
    <t>https://cdn.orca.storage/617815776fb62600b591578d/617b117c097cfe00b5a64d82/asset-photo/lY6gsR8OrcB38hZ4yX3Xg.jpg</t>
  </si>
  <si>
    <t>https://cdn.orca.storage/617815776fb62600b591578d/617b117c097cfe00b5a64d83/asset-photo/nHAOgJlFZvKkkiNaKK9scg.jpg</t>
  </si>
  <si>
    <t>https://cdn.orca.storage/617815776fb62600b591578d/617b117c097cfe00b5a64d84/asset-photo/SXP8O46BPvWH28FxgvJ2sw.jpg</t>
  </si>
  <si>
    <t>https://cdn.orca.storage/617815776fb62600b591578d/617b117c097cfe00b5a64d87/asset-photo/IAjhFuyGilHhk11vZ3JsQ.jpg</t>
  </si>
  <si>
    <t>https://cdn.orca.storage/617815776fb62600b591578d/617b117c097cfe00b5a64d88/asset-photo/h3eTue9OCdtbrXYXb1b0qA.jpg</t>
  </si>
  <si>
    <t>https://cdn.orca.storage/617815776fb62600b591578d/617b117c097cfe00b5a64d89/asset-photo/QlZjAnHRvFFNIgnU8seGww.jpg</t>
  </si>
  <si>
    <t>https://cdn.orca.storage/617815776fb62600b591578d/617b117c097cfe00b5a64d8a/asset-photo/CCY7plk58Kbaf56Ei4K2yQ.jpg</t>
  </si>
  <si>
    <t>https://cdn.orca.storage/617815776fb62600b591578d/617b117c097cfe00b5a64d8b/asset-photo/k+SMu+r2rxWiP4szcYo8A.jpg</t>
  </si>
  <si>
    <t>https://cdn.orca.storage/617815776fb62600b591578d/617b117c097cfe00b5a64d8d/asset-photo/0dypn3W4VHv5JuLL5hTERg.jpg</t>
  </si>
  <si>
    <t>https://cdn.orca.storage/617815776fb62600b591578d/617b117c097cfe00b5a64d8e/asset-photo/4x9kJhO300iAPrC8xNcQ.jpg</t>
  </si>
  <si>
    <t>https://cdn.orca.storage/617815776fb62600b591578d/617bf6e05c514200b5469807/asset-photo/1Uo0jeLOupBG237Fdia0Rg.jpg</t>
  </si>
  <si>
    <t>https://cdn.orca.storage/617815776fb62600b591578d/617bf87b6ef76800b54f3661/asset-photo/pjaME1tJkYTHHHf2HFbcbw.jpg</t>
  </si>
  <si>
    <t>https://cdn.orca.storage/617815776fb62600b591578d/617bf98a2e8faa00b5a0eefb/asset-photo/OdUtPD1oD6eM24+Lj5DvpQ.jpg</t>
  </si>
  <si>
    <t>https://cdn.orca.storage/617815776fb62600b591578d/617bfc68097cfe00b5a6f6a1/asset-photo/VV0AiyTanmCrDv22WfxCQ.jpg</t>
  </si>
  <si>
    <t>https://cdn.orca.storage/617815776fb62600b591578d/617bfd236ef76800b54f3870/asset-photo/RheqRwHlv1QNuGJPEXXeyQ.jpg</t>
  </si>
  <si>
    <t>https://cdn.orca.storage/617815776fb62600b591578d/617bff5d2e8faa00b5a0f13c/asset-photo/zRvv7kIAG44NQmePhUttg.jpg</t>
  </si>
  <si>
    <t>https://cdn.orca.storage/617815776fb62600b591578d/617c00e42a52c200b5e38e19/asset-photo/BW5Fpk+Y8WLMQuoPqSSQ.jpg</t>
  </si>
  <si>
    <t>https://cdn.orca.storage/617815776fb62600b591578d/617c01262a52c200b5e38e31/asset-photo/EwzhUGpzkIIDXntZEAaFw.jpg</t>
  </si>
  <si>
    <t>https://cdn.orca.storage/617815776fb62600b591578d/617c016c2a52c200b5e38e3e/asset-photo/iPefwqY55hyPaXZje89gdQ.jpg</t>
  </si>
  <si>
    <t>https://cdn.orca.storage/617815776fb62600b591578d/617c019b2e8faa00b5a0f209/asset-photo/QyLbUyzU9pWbl3bz8rhsvA.jpg</t>
  </si>
  <si>
    <t>https://cdn.orca.storage/617815776fb62600b591578d/617c01fb2e8faa00b5a0f22e/asset-photo/aeQQ1NLfnoe2lrw2WWs+Q.jpg</t>
  </si>
  <si>
    <t>https://cdn.orca.storage/617815776fb62600b591578d/617c022c2bf52000b5984408/asset-photo/mhPH+5+sBa+eRUW2aFAUTA.jpg</t>
  </si>
  <si>
    <t>https://cdn.orca.storage/617815776fb62600b591578d/617c02667d917700b5923770/asset-photo/zkGfkNS9LHrAgAAlirphw.jpg</t>
  </si>
  <si>
    <t>https://cdn.orca.storage/617815776fb62600b591578d/617c038e5c514200b5469dfc/asset-photo/F24pKqZ7MIHwz7nFBe7zGg.jpg</t>
  </si>
  <si>
    <t>https://cdn.orca.storage/617815776fb62600b591578d/617c06e57d917700b59239a7/asset-photo/7f04EP6laJwdnAOjct85fQ.jpg</t>
  </si>
  <si>
    <t>https://cdn.orca.storage/617815776fb62600b591578d/617c083f0679ae00b5e3d772/asset-photo/Ixhrue4pQlJhdQHoeb23Tw.jpg</t>
  </si>
  <si>
    <t>https://cdn.orca.storage/617815776fb62600b591578d/617c08802e8faa00b5a0f5be/asset-photo/MEUWr1qqt+Hm6RxnHRpo4g.jpg</t>
  </si>
  <si>
    <t>https://cdn.orca.storage/617815776fb62600b591578d/617c0ab07d917700b592899b/asset-photo/tawIwsJIVH7DhUGf1auFQ.jpg</t>
  </si>
  <si>
    <t>https://cdn.orca.storage/617815776fb62600b591578d/617c0b1a097cfe00b5a756aa/asset-photo/W4k6yrns5M5n+Q2l5yMVnQ.jpg</t>
  </si>
  <si>
    <t>https://cdn.orca.storage/617815776fb62600b591578d/617c0cda2a52c200b5e393e9/asset-photo/1TV2M6Xs+f4d6ZQ2WPlEfQ.jpg</t>
  </si>
  <si>
    <t>https://cdn.orca.storage/617815776fb62600b591578d/617c0d1d6ef76800b54f3fb8/asset-photo/9IhjFzXJ89yTs42DATZXTw.jpg</t>
  </si>
  <si>
    <t>https://cdn.orca.storage/617815776fb62600b591578d/617c0d7d2bf52000b5987a95/asset-photo/EAubv8qVp8AONUT3to3QQ.jpg</t>
  </si>
  <si>
    <t>https://cdn.orca.storage/617815776fb62600b591578d/617c0df35c514200b546babf/asset-photo/6Hk+JEW9F9ICXO+GAHU9GA.jpg</t>
  </si>
  <si>
    <t>https://cdn.orca.storage/617815776fb62600b591578d/617c11927d917700b5928d56/asset-photo/RC0zBfsdpBVY7vB3gKbXIA.jpg</t>
  </si>
  <si>
    <t>https://cdn.orca.storage/617815776fb62600b591578d/617c12de097cfe00b5a823d2/asset-photo/02Ie643L5OnHE6eVRaNPIg.jpg</t>
  </si>
  <si>
    <t>https://cdn.orca.storage/617815776fb62600b591578d/617c15842a52c200b5e398b3/asset-photo/IGRr8UPIRy0+VRGg+QykqA.jpg</t>
  </si>
  <si>
    <t>https://cdn.orca.storage/617815776fb62600b591578d/617c15bd2e8faa00b5a0fcef/asset-photo/nHAeMnHQrsUO57NXx5naA.jpg</t>
  </si>
  <si>
    <t>https://cdn.orca.storage/617815776fb62600b591578d/617c15ec6ef76800b54f441d/asset-photo/nnnNb3I8caES8Vo03gfYxQ.jpg</t>
  </si>
  <si>
    <t>https://cdn.orca.storage/617815776fb62600b591578d/617c162a7d917700b5928fa3/asset-photo/qsVFtv7BRse5lv4uZzztg.jpg</t>
  </si>
  <si>
    <t>https://cdn.orca.storage/617815776fb62600b591578d/617c1a2b6ef76800b54f4660/asset-photo/aSGTSoPuNMzqZS0r6Ak1lw.jpg</t>
  </si>
  <si>
    <t>https://cdn.orca.storage/617815776fb62600b591578d/617c1a9a0679ae00b5e45b20/asset-photo/hxpZnZn2ZFq9W+Fld8Cspw.jpg</t>
  </si>
  <si>
    <t>https://cdn.orca.storage/617815776fb62600b591578d/617c1b5f2e8faa00b5a0ffd3/asset-photo/WBktltjE49gyOlKRojKHBw.jpg</t>
  </si>
  <si>
    <t>https://cdn.orca.storage/617815776fb62600b591578d/617c1c3f2a52c200b5e4f7d5/asset-photo/OTCPeOb4LtFPLAMLtfWr7Q.jpg</t>
  </si>
  <si>
    <t>https://cdn.orca.storage/617815776fb62600b591578d/617c1c862e8faa00b5a1004d/asset-photo/TeA7Iyx2cRWeQHyjBX0h6A.jpg</t>
  </si>
  <si>
    <t>https://cdn.orca.storage/617815776fb62600b591578d/617c1f676ef76800b54f68aa/asset-photo/xoE4HogJOd2PKV7q8oAu5A.jpg</t>
  </si>
  <si>
    <t>https://cdn.orca.storage/617815776fb62600b591578d/617c1f682a52c200b5e53930/asset-photo/vhXfcVvbdjTY6WG9v5eWTA.jpg</t>
  </si>
  <si>
    <t>https://cdn.orca.storage/617815776fb62600b591578d/617c1f962e8faa00b5a10198/asset-photo/jyHomdsoA8ibLvP2o91TrA.jpg</t>
  </si>
  <si>
    <t>https://cdn.orca.storage/617815776fb62600b591578d/617c21ec2a52c200b5e5aed6/asset-photo/4t2jwFS3KTtng6L2FNuHw.jpg</t>
  </si>
  <si>
    <t>https://cdn.orca.storage/617816648b51f600b5891b32/617b119b5c514200b54583fa/asset-photo/2+6ZOCtNeRJReBWCoUCWw.jpg</t>
  </si>
  <si>
    <t>https://cdn.orca.storage/617816648b51f600b5891b32/617b119b5c514200b54583fb/asset-photo/Vl6oK+M1p3mNgZ+b9lnpCA.jpg</t>
  </si>
  <si>
    <t>https://cdn.orca.storage/617816648b51f600b5891b32/617b119b5c514200b54583fe/asset-photo/QP9iFBjfgMA6QGIsQgIq7Q.jpg</t>
  </si>
  <si>
    <t>https://cdn.orca.storage/617816648b51f600b5891b32/617b119b5c514200b54583ff/asset-photo/TsDA7OFuENOtzf7Xoy37YA.jpg</t>
  </si>
  <si>
    <t>https://cdn.orca.storage/617816648b51f600b5891b32/617b119b5c514200b5458400/asset-photo/GaydNoU+2xvi+Zp1cm20Q.jpg</t>
  </si>
  <si>
    <t>https://cdn.orca.storage/617816648b51f600b5891b32/617b119b5c514200b5458401/asset-photo/cxrW4IOEagiHN1jLiouw.jpg</t>
  </si>
  <si>
    <t>https://cdn.orca.storage/617816648b51f600b5891b32/617b119b5c514200b5458403/asset-photo/im5m6yKCV4XJTJI56NE3sg.jpg</t>
  </si>
  <si>
    <t>https://cdn.orca.storage/617816648b51f600b5891b32/617b119b5c514200b5458404/asset-photo/LbjlD7AMeMKtPYUR7aJIwA.jpg</t>
  </si>
  <si>
    <t>https://cdn.orca.storage/617816648b51f600b5891b32/617b119b5c514200b5458405/asset-photo/hJHi08usDtXMdxt52kWm+g.jpg</t>
  </si>
  <si>
    <t>https://cdn.orca.storage/617816648b51f600b5891b32/617b119b5c514200b5458406/asset-photo/hJHi08usDtXMdxt52kWm+g.jpg</t>
  </si>
  <si>
    <t>https://cdn.orca.storage/617816648b51f600b5891b32/617b119b5c514200b545840a/asset-photo/KssD1amehmKL6e8FgFsgvw.jpg</t>
  </si>
  <si>
    <t>https://cdn.orca.storage/617816648b51f600b5891b32/617b119b5c514200b545840b/asset-photo/ry0Joj6td9qa6zYqgHp0w.jpg</t>
  </si>
  <si>
    <t>https://cdn.orca.storage/617816648b51f600b5891b32/617b119b5c514200b545840c/asset-photo/beH30Y11yK5bEygqwxWmkw.jpg</t>
  </si>
  <si>
    <t>https://cdn.orca.storage/617816648b51f600b5891b32/617b119b5c514200b545840e/asset-photo/j4uid1O+xdqesMeWyw8c3w.jpg</t>
  </si>
  <si>
    <t>https://cdn.orca.storage/617816648b51f600b5891b32/617b119b5c514200b545840f/asset-photo/RJIcK9ukeCtYOHXv5bCsLw.jpg</t>
  </si>
  <si>
    <t>https://cdn.orca.storage/617816648b51f600b5891b32/617b119b5c514200b5458410/asset-photo/7ztUyNGYRdxFq7PrqcalDQ.jpg</t>
  </si>
  <si>
    <t>https://cdn.orca.storage/617816648b51f600b5891b32/617b119b5c514200b5458411/asset-photo/9udXiLIR7Tx2JHnYdo2NPw.jpg</t>
  </si>
  <si>
    <t>https://cdn.orca.storage/617816648b51f600b5891b32/617b119b5c514200b5458412/asset-photo/qcZEZ30JyK7w9B8gKFUA.jpg</t>
  </si>
  <si>
    <t>https://cdn.orca.storage/617816648b51f600b5891b32/617b119b5c514200b5458413/asset-photo/xPyG9vtsYT3uIQOoiRiiw.jpg</t>
  </si>
  <si>
    <t>https://cdn.orca.storage/617816648b51f600b5891b32/617b119b5c514200b5458414/asset-photo/10RhWwbXoOVqMMwRHQykQ.jpg</t>
  </si>
  <si>
    <t>https://cdn.orca.storage/617816648b51f600b5891b32/617b119b5c514200b5458415/asset-photo/y5zfAK7lp8xY8ARzWsJGqg.jpg</t>
  </si>
  <si>
    <t>https://cdn.orca.storage/617816648b51f600b5891b32/617b119b5c514200b5458416/asset-photo/a5MTvXk3oiOFGL6ZchfHdg.jpg</t>
  </si>
  <si>
    <t>https://cdn.orca.storage/617816648b51f600b5891b32/617b119b5c514200b5458417/asset-photo/wYKfwJiFJlaCdHToBW05Xw.jpg</t>
  </si>
  <si>
    <t>https://cdn.orca.storage/617816648b51f600b5891b32/617b119b5c514200b545841a/asset-photo/dVMRVcyGllgOWtmb3oGA.jpg</t>
  </si>
  <si>
    <t>https://cdn.orca.storage/617816648b51f600b5891b32/617b119b5c514200b545841b/asset-photo/OuxmZACeQckNQoRlaOcGOg.jpg</t>
  </si>
  <si>
    <t>https://cdn.orca.storage/617816648b51f600b5891b32/617b119b5c514200b545841c/asset-photo/H8LajyasXllZBNXUciyMMA.jpg</t>
  </si>
  <si>
    <t>https://cdn.orca.storage/617816648b51f600b5891b32/617b119b5c514200b545841d/asset-photo/W7MLRViUVr++ewhn7zO2XA.jpg</t>
  </si>
  <si>
    <t>https://cdn.orca.storage/617816648b51f600b5891b32/617b119b5c514200b5458424/asset-photo/bYH2g6IzyxfG7ifGl+G9XA.jpg</t>
  </si>
  <si>
    <t>https://cdn.orca.storage/617816648b51f600b5891b32/617b119b5c514200b5458425/asset-photo/USl7ig+SeiNevjwlnkmhXQ.jpg</t>
  </si>
  <si>
    <t>https://cdn.orca.storage/617816648b51f600b5891b32/617b119b5c514200b5458426/asset-photo/KSxMz8QVWvOYqmHTD7itmw.jpg</t>
  </si>
  <si>
    <t>https://cdn.orca.storage/617816648b51f600b5891b32/617b119b5c514200b5458427/asset-photo/flmGlwSkLaxbur7i5wDkbA.jpg</t>
  </si>
  <si>
    <t>https://cdn.orca.storage/617816648b51f600b5891b32/617b119b5c514200b5458428/asset-photo/vFcKRRlH67b2DboR5PBImw.jpg</t>
  </si>
  <si>
    <t>https://cdn.orca.storage/617816648b51f600b5891b32/617b119b5c514200b545842a/asset-photo/cvIaYGKPfZQII7bWxUfgfg.jpg</t>
  </si>
  <si>
    <t>https://cdn.orca.storage/617816648b51f600b5891b32/617b119b5c514200b545842b/asset-photo/9P44EzQRHzieP7DUgi1qA.jpg</t>
  </si>
  <si>
    <t>https://cdn.orca.storage/617816648b51f600b5891b32/617b119b5c514200b545842c/asset-photo/zAa6Vu98mO6lzv6OTV3fxg.jpg</t>
  </si>
  <si>
    <t>https://cdn.orca.storage/617816648b51f600b5891b32/617b119b5c514200b545842d/asset-photo/tog5XkSa1ZsVmIM3lNFfdQ.jpg</t>
  </si>
  <si>
    <t>https://cdn.orca.storage/617816648b51f600b5891b32/617b119b5c514200b545842e/asset-photo/4ODR+nHYJAWSb5ltP3uxw.jpg</t>
  </si>
  <si>
    <t>https://cdn.orca.storage/617816648b51f600b5891b32/617b119b5c514200b545842f/asset-photo/FMOiVyiPIgeiONw8iZNIOQ.jpg</t>
  </si>
  <si>
    <t>https://cdn.orca.storage/617816648b51f600b5891b32/617b119b5c514200b5458430/asset-photo/Z8igtkb1kzN9MDy50ImcrQ.jpg</t>
  </si>
  <si>
    <t>https://cdn.orca.storage/617816648b51f600b5891b32/617b119b5c514200b5458431/asset-photo/5R7SKOhg1g75MpwgZaHpGw.jpg</t>
  </si>
  <si>
    <t>https://cdn.orca.storage/617816648b51f600b5891b32/617b119b5c514200b5458432/asset-photo/LSPkaQCl66VxKbh7bKcECw.jpg</t>
  </si>
  <si>
    <t>https://cdn.orca.storage/617816648b51f600b5891b32/617b119b5c514200b5458433/asset-photo/VhtFGeMtvJzA1LnUtIS6vQ.jpg</t>
  </si>
  <si>
    <t>https://cdn.orca.storage/617816648b51f600b5891b32/617b119b5c514200b5458434/asset-photo/cCZKJoqarrBEojbNEOcglw.jpg</t>
  </si>
  <si>
    <t>https://cdn.orca.storage/617816648b51f600b5891b32/617b119b5c514200b5458435/asset-photo/Y6se4eZqHrrvKzLlmxbA.jpg</t>
  </si>
  <si>
    <t>https://cdn.orca.storage/617816648b51f600b5891b32/617b119b5c514200b5458436/asset-photo/we202huKTMo1lmT8d0MTg.jpg</t>
  </si>
  <si>
    <t>https://cdn.orca.storage/617816648b51f600b5891b32/617b119b5c514200b5458437/asset-photo/nrj4cWOiEDxOJ4Dw0kXoA.jpg</t>
  </si>
  <si>
    <t>https://cdn.orca.storage/617816648b51f600b5891b32/617b119b5c514200b5458438/asset-photo/69IgyN7hNp+qGSO+ect9A.jpg</t>
  </si>
  <si>
    <t>https://cdn.orca.storage/617816648b51f600b5891b32/617b119b5c514200b545843f/asset-photo/cxrW4IOEagiHN1jLiouw.jpg</t>
  </si>
  <si>
    <t>https://cdn.orca.storage/617816648b51f600b5891b32/617b119b5c514200b5458440/asset-photo/im5m6yKCV4XJTJI56NE3sg.jpg</t>
  </si>
  <si>
    <t>https://cdn.orca.storage/617816648b51f600b5891b32/617b119b5c514200b5458441/asset-photo/LvqAQBTKmjcPXDXHeEleA.jpg</t>
  </si>
  <si>
    <t>https://cdn.orca.storage/617816648b51f600b5891b32/617b119b5c514200b5458443/asset-photo/59msp8iZ9pFQPD0H8JpBnw.jpg</t>
  </si>
  <si>
    <t>https://cdn.orca.storage/617816648b51f600b5891b32/617b119b5c514200b5458444/asset-photo/nPhSZ5Kzu9p3grTZF0cqYg.jpg</t>
  </si>
  <si>
    <t>https://cdn.orca.storage/617816648b51f600b5891b32/617b119b5c514200b5458445/asset-photo/3uUru81Vcv+7kPEe3pxZ4g.jpg</t>
  </si>
  <si>
    <t>https://cdn.orca.storage/617816648b51f600b5891b32/617b119b5c514200b5458446/asset-photo/3uUru81Vcv+7kPEe3pxZ4g.jpg</t>
  </si>
  <si>
    <t>https://cdn.orca.storage/617816648b51f600b5891b32/617b119b5c514200b5458447/asset-photo/z2l+V0qmzmdYt2HfmX1kog.jpg</t>
  </si>
  <si>
    <t>https://cdn.orca.storage/617816648b51f600b5891b32/617b119b5c514200b5458448/asset-photo/z2l+V0qmzmdYt2HfmX1kog.jpg</t>
  </si>
  <si>
    <t>https://cdn.orca.storage/617816648b51f600b5891b32/617b119b5c514200b5458449/asset-photo/z2l+V0qmzmdYt2HfmX1kog.jpg</t>
  </si>
  <si>
    <t>https://cdn.orca.storage/617816648b51f600b5891b32/617b119b5c514200b545844a/asset-photo/z2l+V0qmzmdYt2HfmX1kog.jpg</t>
  </si>
  <si>
    <t>https://cdn.orca.storage/617816648b51f600b5891b32/617b119b5c514200b545844c/asset-photo/Tg8VT+7TD2Ba3PnUXQM4Wg.jpg</t>
  </si>
  <si>
    <t>https://cdn.orca.storage/617816648b51f600b5891b32/617b119b5c514200b545844d/asset-photo/q6g4RgxICbuKc0y9uOHw.jpg</t>
  </si>
  <si>
    <t>https://cdn.orca.storage/617816648b51f600b5891b32/617b119b5c514200b545844e/asset-photo/WkFJ5AxGRycXArT5NcUWrQ.jpg</t>
  </si>
  <si>
    <t>https://cdn.orca.storage/617816648b51f600b5891b32/617b119b5c514200b5458451/asset-photo/FSyAF6DzlvsnWsyJCzACWw.jpg</t>
  </si>
  <si>
    <t>https://cdn.orca.storage/617816648b51f600b5891b32/617b119b5c514200b5458452/asset-photo/8CHK1eteZ60M5cxWR4o5vQ.jpg</t>
  </si>
  <si>
    <t>https://cdn.orca.storage/617816648b51f600b5891b32/617b119b5c514200b5458453/asset-photo/47ZxqKMyQiQmvyJeeqAfgg.jpg</t>
  </si>
  <si>
    <t>https://cdn.orca.storage/617816648b51f600b5891b32/617b119b5c514200b5458454/asset-photo/2DhvE+ixvV6kSxpRRsQaMA.jpg</t>
  </si>
  <si>
    <t>https://cdn.orca.storage/617816648b51f600b5891b32/617b119b5c514200b5458455/asset-photo/OiScXtI+xCm6PNDOAoHM6g.jpg</t>
  </si>
  <si>
    <t>https://cdn.orca.storage/617816648b51f600b5891b32/617b119b5c514200b5458456/asset-photo/Omhqvm18w1tPrLoWvQVrpg.jpg</t>
  </si>
  <si>
    <t>https://cdn.orca.storage/617816648b51f600b5891b32/617b119b5c514200b5458458/asset-photo/0RDbhlSdLlpSS1pAC2K+QA.jpg</t>
  </si>
  <si>
    <t>https://cdn.orca.storage/617816648b51f600b5891b32/617b119b5c514200b5458459/asset-photo/ftzVhFutmaDEH6+geCncLg.jpg</t>
  </si>
  <si>
    <t>https://cdn.orca.storage/617816648b51f600b5891b32/617b119b5c514200b545845a/asset-photo/OC0s3P6t55DiA18ePsSCjg.jpg</t>
  </si>
  <si>
    <t>https://cdn.orca.storage/617816648b51f600b5891b32/617b119b5c514200b545845b/asset-photo/OAzZKwTNQDU5WRA5dtt1Jg.jpg</t>
  </si>
  <si>
    <t>https://cdn.orca.storage/617816648b51f600b5891b32/617b119b5c514200b545845c/asset-photo/KRxjo52mmQrrWGnoV4Lsw.jpg</t>
  </si>
  <si>
    <t>https://cdn.orca.storage/617816648b51f600b5891b32/617b119b5c514200b545845d/asset-photo/Guiy2cbu0intnq56i++Lug.jpg</t>
  </si>
  <si>
    <t>https://cdn.orca.storage/617816648b51f600b5891b32/617b119b5c514200b545845e/asset-photo/E0fpS1QcH1+76XOx4AoK2g.jpg</t>
  </si>
  <si>
    <t>https://cdn.orca.storage/617816648b51f600b5891b32/617b119b5c514200b5458460/asset-photo/jOdWyRH8u6YLhLymy0DdKQ.jpg</t>
  </si>
  <si>
    <t>https://cdn.orca.storage/617816648b51f600b5891b32/617b119b5c514200b5458461/asset-photo/oQ7Pb4OctW+IQkX7HD1HKw.jpg</t>
  </si>
  <si>
    <t>https://cdn.orca.storage/617816648b51f600b5891b32/617b119b5c514200b5458462/asset-photo/seFrbe6XsboMOY9paQxLg.jpg</t>
  </si>
  <si>
    <t>https://cdn.orca.storage/617816648b51f600b5891b32/617b119b5c514200b5458463/asset-photo/9sNN27vnlSnHaLdf3xe+Nw.jpg</t>
  </si>
  <si>
    <t>https://cdn.orca.storage/617816648b51f600b5891b32/617b119b5c514200b5458464/asset-photo/xWIjEvzBU61VQyLuF7GZxA.jpg</t>
  </si>
  <si>
    <t>https://cdn.orca.storage/617816648b51f600b5891b32/617b119b5c514200b5458465/asset-photo/Zb5skFNUfD7NGmKQrpTjxw.jpg</t>
  </si>
  <si>
    <t>https://cdn.orca.storage/617816648b51f600b5891b32/617b119b5c514200b5458467/asset-photo/tfqZK+tBkZsrgjSvftmg.jpg</t>
  </si>
  <si>
    <t>https://cdn.orca.storage/617816648b51f600b5891b32/617b119b5c514200b5458468/asset-photo/xWIjEvzBU61VQyLuF7GZxA.jpg</t>
  </si>
  <si>
    <t>https://cdn.orca.storage/617816648b51f600b5891b32/617b119b5c514200b5458469/asset-photo/BbeaqcobHWeQ5j3eBYIk+A.jpg</t>
  </si>
  <si>
    <t>https://cdn.orca.storage/617816648b51f600b5891b32/617b119b5c514200b545846a/asset-photo/L7z7YFAAwxKoA2kVaXhrA.jpg</t>
  </si>
  <si>
    <t>https://cdn.orca.storage/617816648b51f600b5891b32/617b119b5c514200b545846b/asset-photo/LHgmvSbFQQARtT7gnULS7Q.jpg</t>
  </si>
  <si>
    <t>https://cdn.orca.storage/617816648b51f600b5891b32/617b119b5c514200b545846c/asset-photo/LHgmvSbFQQARtT7gnULS7Q.jpg</t>
  </si>
  <si>
    <t>https://cdn.orca.storage/617816648b51f600b5891b32/617b119b5c514200b545846d/asset-photo/iYXINf4dQkoWtWomDqw.jpg</t>
  </si>
  <si>
    <t>https://cdn.orca.storage/617816648b51f600b5891b32/617b119b5c514200b545846f/asset-photo/pWoXlaTfnNlqUIUqjXxgPQ.jpg</t>
  </si>
  <si>
    <t>https://cdn.orca.storage/617816648b51f600b5891b32/617b119b5c514200b5458470/asset-photo/KDDquMGU3BtrpBTZG3sng.jpg</t>
  </si>
  <si>
    <t>https://cdn.orca.storage/617816648b51f600b5891b32/617b119b5c514200b5458471/asset-photo/ptIE0xpCw66FQkGp4cYp2Q.jpg</t>
  </si>
  <si>
    <t>https://cdn.orca.storage/617816648b51f600b5891b32/617b119b5c514200b5458472/asset-photo/rQ6vd7LWJikIu9DNkogDTQ.jpg</t>
  </si>
  <si>
    <t>https://cdn.orca.storage/617816648b51f600b5891b32/617b119b5c514200b5458474/asset-photo/5H1b94kcgMsMOWwYmEmGlQ.jpg</t>
  </si>
  <si>
    <t>https://cdn.orca.storage/617816648b51f600b5891b32/617b119b5c514200b5458475/asset-photo/Yc0fO4WHd6tmtlluaeClAQ.jpg</t>
  </si>
  <si>
    <t>https://cdn.orca.storage/617816648b51f600b5891b32/617b119b5c514200b5458476/asset-photo/QP9iFBjfgMA6QGIsQgIq7Q.jpg</t>
  </si>
  <si>
    <t>https://cdn.orca.storage/617816648b51f600b5891b32/617b119b5c514200b5458478/asset-photo/pFjzgr7YtchBs8eXWp+jaw.jpg</t>
  </si>
  <si>
    <t>https://cdn.orca.storage/617816648b51f600b5891b32/617b119b5c514200b5458479/asset-photo/ZlPEuB+3NxlDkFmyrTMFA.jpg</t>
  </si>
  <si>
    <t>https://cdn.orca.storage/617816648b51f600b5891b32/617b119b5c514200b545847a/asset-photo/kg9FTFuMRPGzwhAsdp7lg.jpg</t>
  </si>
  <si>
    <t>https://cdn.orca.storage/617816648b51f600b5891b32/617b119b5c514200b545847b/asset-photo/ZWUzlJ6p7xM0wETXlclfrw.jpg</t>
  </si>
  <si>
    <t>https://cdn.orca.storage/617816648b51f600b5891b32/617b119b5c514200b545847d/asset-photo/8EFl5KSds+GfwMEMzbv5hg.jpg</t>
  </si>
  <si>
    <t>https://cdn.orca.storage/617816648b51f600b5891b32/617b119b5c514200b545847e/asset-photo/ZdcScCmznUqDXin9gJcogg.jpg</t>
  </si>
  <si>
    <t>https://cdn.orca.storage/617816648b51f600b5891b32/617b119b5c514200b5458484/asset-photo/HIYeyzpxoS1dAjw+j4XMA.jpg</t>
  </si>
  <si>
    <t>https://cdn.orca.storage/617816648b51f600b5891b32/617b119b5c514200b5458486/asset-photo/hRV5ZEiaA8nLsHQNCn1w.jpg</t>
  </si>
  <si>
    <t>https://cdn.orca.storage/617816648b51f600b5891b32/617b119b5c514200b5458487/asset-photo/xOAEVIwF5BTP4pQl3MJxJg.jpg</t>
  </si>
  <si>
    <t>https://cdn.orca.storage/617816648b51f600b5891b32/617b119b5c514200b5458488/asset-photo/V3S37xFIkhE86iCe7jjcRQ.jpg</t>
  </si>
  <si>
    <t>https://cdn.orca.storage/617816648b51f600b5891b32/617b119b5c514200b5458489/asset-photo/C7lInuPzwCggipO8setXsg.jpg</t>
  </si>
  <si>
    <t>https://cdn.orca.storage/617816648b51f600b5891b32/617b119b5c514200b545848a/asset-photo/T5s6NK2SFLqi6fiNzITlIg.jpg</t>
  </si>
  <si>
    <t>https://cdn.orca.storage/617816648b51f600b5891b32/617b119b5c514200b545848b/asset-photo/Mv6776cdpfXXm6N1d6iGJg.jpg</t>
  </si>
  <si>
    <t>https://cdn.orca.storage/617816648b51f600b5891b32/617b119b5c514200b545848c/asset-photo/f6L+37gvmEH1tVZ+o5KnDA.jpg</t>
  </si>
  <si>
    <t>https://cdn.orca.storage/617816648b51f600b5891b32/617b119b5c514200b545848d/asset-photo/GwmCNqjfwaPHVcSPgnACNw.jpg</t>
  </si>
  <si>
    <t>https://cdn.orca.storage/617816648b51f600b5891b32/617b119b5c514200b545848e/asset-photo/76odAjvVLI6VkCM1fV+ow.jpg</t>
  </si>
  <si>
    <t>https://cdn.orca.storage/617816648b51f600b5891b32/617b119b5c514200b5458490/asset-photo/jTo+aRyLsI0Pr24fPhR5Fg.jpg</t>
  </si>
  <si>
    <t>https://cdn.orca.storage/617816648b51f600b5891b32/617b119b5c514200b5458491/asset-photo/+cubc2NPlk4GK5N6Nih7jg.jpg</t>
  </si>
  <si>
    <t>https://cdn.orca.storage/617816648b51f600b5891b32/617b119b5c514200b5458492/asset-photo/bXVhwUgT8rw0fQ311pETUg.jpg</t>
  </si>
  <si>
    <t>https://cdn.orca.storage/617816648b51f600b5891b32/617b119b5c514200b5458493/asset-photo/nQDyo5u63aQvuEi9drjPIQ.jpg</t>
  </si>
  <si>
    <t>https://cdn.orca.storage/617816648b51f600b5891b32/617b119b5c514200b5458494/asset-photo/r1BCrecGQtnKhWqBki+Zew.jpg</t>
  </si>
  <si>
    <t>https://cdn.orca.storage/617816648b51f600b5891b32/617b119b5c514200b5458495/asset-photo/4UOmQeVDn6bdq0b7BgOH9g.jpg</t>
  </si>
  <si>
    <t>https://cdn.orca.storage/617816648b51f600b5891b32/617b119b5c514200b5458496/asset-photo/3hh3zOswlgi9mDq6adTwGA.jpg</t>
  </si>
  <si>
    <t>https://cdn.orca.storage/617816648b51f600b5891b32/617b119b5c514200b5458497/asset-photo/EliPxDpjRzexZNA7A6dMcA.jpg</t>
  </si>
  <si>
    <t>https://cdn.orca.storage/617816648b51f600b5891b32/617b119b5c514200b5458498/asset-photo/vrp8X4LTmm1NhH36HKv6Xg.jpg</t>
  </si>
  <si>
    <t>https://cdn.orca.storage/617816648b51f600b5891b32/617b119b5c514200b5458499/asset-photo/0ltuj9TLrnszGytS7ruUFw.jpg</t>
  </si>
  <si>
    <t>https://cdn.orca.storage/617816648b51f600b5891b32/617b119b5c514200b545849b/asset-photo/CFZawuMB16HTEs50R0DfA.jpg</t>
  </si>
  <si>
    <t>https://cdn.orca.storage/617816648b51f600b5891b32/617b119b5c514200b545849c/asset-photo/6FybkLQcdVtPapfsnDXVaA.jpg</t>
  </si>
  <si>
    <t>https://cdn.orca.storage/617816648b51f600b5891b32/617b119b5c514200b545849d/asset-photo/scaX5wcWbTllkK+2VWWew.jpg</t>
  </si>
  <si>
    <t>https://cdn.orca.storage/617816648b51f600b5891b32/617b119b5c514200b545849e/asset-photo/5WmpmKmTmLOXqeqQUvhQcg.jpg</t>
  </si>
  <si>
    <t>https://cdn.orca.storage/617816648b51f600b5891b32/617b119b5c514200b54584a0/asset-photo/nLdeo7SyH+XJQPhin68BbQ.jpg</t>
  </si>
  <si>
    <t>https://cdn.orca.storage/617816648b51f600b5891b32/617b119b5c514200b54584a4/asset-photo/leGcdK0fzDClyNGAhA+RGg.jpg</t>
  </si>
  <si>
    <t>https://cdn.orca.storage/617816648b51f600b5891b32/617b119b5c514200b54584a5/asset-photo/0HWL8F13TV4ZGxfJH+PBfg.jpg</t>
  </si>
  <si>
    <t>https://cdn.orca.storage/617816648b51f600b5891b32/617b119b5c514200b54584a6/asset-photo/5FaUI6yNXSanK0c0h1NqDQ.jpg</t>
  </si>
  <si>
    <t>https://cdn.orca.storage/617816648b51f600b5891b32/617b119b5c514200b54584a7/asset-photo/SIIMLVnXtLuKtc5gxcAyuQ.jpg</t>
  </si>
  <si>
    <t>https://cdn.orca.storage/617816648b51f600b5891b32/617b119b5c514200b54584c0/asset-photo/KfmIQURIWL5qb499o97Xg.jpg</t>
  </si>
  <si>
    <t>https://cdn.orca.storage/617816648b51f600b5891b32/617b119b5c514200b54584c2/asset-photo/xscb0B41DR0fDQ4IgYtiNg.jpg</t>
  </si>
  <si>
    <t>https://cdn.orca.storage/617816648b51f600b5891b32/617b119b5c514200b54584c3/asset-photo/Eh1ccYrE+CZSQoA9GACTA.jpg</t>
  </si>
  <si>
    <t>https://cdn.orca.storage/617816648b51f600b5891b32/617b119b5c514200b54584c5/asset-photo/ApbF6Fmsnt7jISOOVw3wQ.jpg</t>
  </si>
  <si>
    <t>https://cdn.orca.storage/617816648b51f600b5891b32/617b119b5c514200b54584c6/asset-photo/AzRRalZDCeS9COY6XRWEw.jpg</t>
  </si>
  <si>
    <t>https://cdn.orca.storage/617816648b51f600b5891b32/617b119b5c514200b54584c7/asset-photo/8Vcp5Y2nYIQoXQMtNvupSg.jpg</t>
  </si>
  <si>
    <t>https://cdn.orca.storage/617816648b51f600b5891b32/617b119b5c514200b54584c8/asset-photo/G6Iv2shGlHLy6vuA3QD0IA.jpg</t>
  </si>
  <si>
    <t>https://cdn.orca.storage/617816648b51f600b5891b32/617b119b5c514200b54584c9/asset-photo/27EKTVEcxficnk4fXc0qyQ.jpg</t>
  </si>
  <si>
    <t>https://cdn.orca.storage/617816648b51f600b5891b32/617b119b5c514200b54584ca/asset-photo/G1H1Pfv7ZvNcLPVmjeF3Q.jpg</t>
  </si>
  <si>
    <t>https://cdn.orca.storage/617816648b51f600b5891b32/617b119b5c514200b54584cb/asset-photo/im5m6yKCV4XJTJI56NE3sg.jpg</t>
  </si>
  <si>
    <t>https://cdn.orca.storage/617816648b51f600b5891b32/617bf6d77d917700b592320b/asset-photo/nU+7DH4okUqEmwi7AB856w.jpg</t>
  </si>
  <si>
    <t>https://cdn.orca.storage/6176f4e9837c6600b5a93b75/61780ab164b29000b5ee647b/barcode-photo/5PIS3e7Z5Y8AA9MGzrVlUg.jpg</t>
  </si>
  <si>
    <t>https://cdn.orca.storage/6176f4e9837c6600b5a93b75/617b11267d917700b58fe88e/barcode-photo/+AuIswfR6icjZbIDmfB2Aw.jpg</t>
  </si>
  <si>
    <t>https://cdn.orca.storage/6176f4e9837c6600b5a93b75/617b11267d917700b58fe88f/barcode-photo/QsvN9pPkk+zU9aOAURHlGg.jpg</t>
  </si>
  <si>
    <t>https://cdn.orca.storage/6176f4e9837c6600b5a93b75/617b11267d917700b58fe895/barcode-photo/XOZdyAPwjx2vLPI1dd55zA.jpg</t>
  </si>
  <si>
    <t>https://cdn.orca.storage/6176f4e9837c6600b5a93b75/617b11267d917700b58fe896/barcode-photo/hYOr16DuwTf6WsVtjDR4yw.jpg</t>
  </si>
  <si>
    <t>https://cdn.orca.storage/6176f4e9837c6600b5a93b75/617b11267d917700b58fe897/barcode-photo/qnIzxsa2nhBtdRdq2+5aRA.jpg</t>
  </si>
  <si>
    <t>https://cdn.orca.storage/6176f4e9837c6600b5a93b75/617b11267d917700b58fe898/barcode-photo/yziVi2WshCA453yfxzjZDA.jpg</t>
  </si>
  <si>
    <t>https://cdn.orca.storage/6176f4e9837c6600b5a93b75/617b11267d917700b58fe89a/barcode-photo/Fh40DbAkuwLx0WaueJqQ.jpg</t>
  </si>
  <si>
    <t>https://cdn.orca.storage/6176f4e9837c6600b5a93b75/617b11267d917700b58fe8a8/barcode-photo/dWAdJwXJr1nUZqMTEaARg.jpg</t>
  </si>
  <si>
    <t>https://cdn.orca.storage/6176f4e9837c6600b5a93b75/617b11267d917700b58fe8a9/barcode-photo/FXhKZMNGiQ37MbseKcmjQ.jpg</t>
  </si>
  <si>
    <t>https://cdn.orca.storage/6176f4e9837c6600b5a93b75/617b11267d917700b58fe8aa/barcode-photo/A0OiTOg6MguEvNs9D0xXPw.jpg</t>
  </si>
  <si>
    <t>https://cdn.orca.storage/6176f4e9837c6600b5a93b75/617b11267d917700b58fe8ab/barcode-photo/2m6jtQag3sGXCfxKMU1Nlw.jpg</t>
  </si>
  <si>
    <t>https://cdn.orca.storage/6176f4e9837c6600b5a93b75/617b11267d917700b58fe8ac/barcode-photo/b3c4eyafCvL+FTkoYcoO+A.jpg</t>
  </si>
  <si>
    <t>https://cdn.orca.storage/6176f4e9837c6600b5a93b75/617b11267d917700b58fe8ad/barcode-photo/Uw+gItpueMP07Nb7hW51jQ.jpg</t>
  </si>
  <si>
    <t>https://cdn.orca.storage/6176f4e9837c6600b5a93b75/617b11267d917700b58fe8ae/barcode-photo/KvWp73YxSWNmOgwZJVu1aQ.jpg</t>
  </si>
  <si>
    <t>https://cdn.orca.storage/6176f4e9837c6600b5a93b75/617b11267d917700b58fe8af/barcode-photo/B63QWgJq+qAdJeSq9jTCXA.jpg</t>
  </si>
  <si>
    <t>https://cdn.orca.storage/6176f4e9837c6600b5a93b75/617b11267d917700b58fe8b0/barcode-photo/l6sHINa1+gWaHQaXHkpAA.jpg</t>
  </si>
  <si>
    <t>https://cdn.orca.storage/6176f4e9837c6600b5a93b75/617b11267d917700b58fe8b1/barcode-photo/J6EHYS5TZWPBqaAA615oOQ.jpg</t>
  </si>
  <si>
    <t>https://cdn.orca.storage/6176f4e9837c6600b5a93b75/617b11267d917700b58fe8b2/barcode-photo/TdHpRnBs44tqHEWLsDallA.jpg</t>
  </si>
  <si>
    <t>https://cdn.orca.storage/6176f4e9837c6600b5a93b75/617b11267d917700b58fe8b3/barcode-photo/OSeWJkn5n6G3mjGFAGc5jg.jpg</t>
  </si>
  <si>
    <t>https://cdn.orca.storage/6176f4e9837c6600b5a93b75/617b11267d917700b58fe8ba/barcode-photo/UznemGqsaeYEJeCZ1+TxDw.jpg</t>
  </si>
  <si>
    <t>https://cdn.orca.storage/6176f4e9837c6600b5a93b75/617b11267d917700b58fe8ce/barcode-photo/5uBleOYr5KV+VFVc2iGlqQ.jpg</t>
  </si>
  <si>
    <t>https://cdn.orca.storage/6176f4e9837c6600b5a93b75/617b11267d917700b58fe8cf/barcode-photo/IbpZEe4sGYbByelST6unCQ.jpg</t>
  </si>
  <si>
    <t>https://cdn.orca.storage/6176f4e9837c6600b5a93b75/617b11267d917700b58fe8d2/barcode-photo/eGzDOzV9nwOkTMmLjHMUSw.jpg</t>
  </si>
  <si>
    <t>https://cdn.orca.storage/6176f4e9837c6600b5a93b75/617b11267d917700b58fe8d4/barcode-photo/t6uhAweQs72CxP4+79pwtA.jpg</t>
  </si>
  <si>
    <t>https://cdn.orca.storage/6176f4e9837c6600b5a93b75/617b11267d917700b58fe8d5/barcode-photo/4VDQk3JWsc55WJudRcQJWw.jpg</t>
  </si>
  <si>
    <t>https://cdn.orca.storage/6176f4e9837c6600b5a93b75/617b11267d917700b58fe8d7/barcode-photo/uGxyxbGu76LfheDyRtruFQ.jpg</t>
  </si>
  <si>
    <t>https://cdn.orca.storage/6176f4e9837c6600b5a93b75/617b11267d917700b58fe8d8/barcode-photo/HiecnEiRltc0EyBMApL4Ew.jpg</t>
  </si>
  <si>
    <t>https://cdn.orca.storage/6176f4e9837c6600b5a93b75/617b11267d917700b58fe8da/barcode-photo/WSp2VAiQsj+XcbHiOwWw.jpg</t>
  </si>
  <si>
    <t>https://cdn.orca.storage/6176f4e9837c6600b5a93b75/617b11267d917700b58fe8dd/barcode-photo/uY6nhT8ZyowfkD6o6wccxA.jpg</t>
  </si>
  <si>
    <t>https://cdn.orca.storage/6176f4e9837c6600b5a93b75/617b11267d917700b58fe8e3/barcode-photo/544eaHlfV4zQ7vg+Lc6pg.jpg</t>
  </si>
  <si>
    <t>https://cdn.orca.storage/6176f4e9837c6600b5a93b75/617b11267d917700b58fe8e4/barcode-photo/zWE9WEkLaEtLld0pbv3Juw.jpg</t>
  </si>
  <si>
    <t>https://cdn.orca.storage/6176f4e9837c6600b5a93b75/617b11267d917700b58fe8e6/barcode-photo/uMF3NgWCfCvXfLn19YNh9A.jpg</t>
  </si>
  <si>
    <t>https://cdn.orca.storage/6176f4e9837c6600b5a93b75/617b11267d917700b58fe8e7/barcode-photo/Cev0dS9vA83MGj+NminIDA.jpg</t>
  </si>
  <si>
    <t>https://cdn.orca.storage/6176f4e9837c6600b5a93b75/617b11267d917700b58fe8e8/barcode-photo/Va96vUzANtCYEQmGHIUmQ.jpg</t>
  </si>
  <si>
    <t>https://cdn.orca.storage/6176f4e9837c6600b5a93b75/617b11267d917700b58fe8f7/barcode-photo/oMVtsYtJ+UeU79tcT7+nw.jpg</t>
  </si>
  <si>
    <t>https://cdn.orca.storage/6176f4e9837c6600b5a93b75/617b11267d917700b58fe8f8/barcode-photo/oMKpYtpDEZrQRRzbw2J+0g.jpg</t>
  </si>
  <si>
    <t>https://cdn.orca.storage/6176f4e9837c6600b5a93b75/617b11267d917700b58fe8f9/barcode-photo/8uX7B4X1eiWnQeNRWFrCBA.jpg</t>
  </si>
  <si>
    <t>https://cdn.orca.storage/6176f4e9837c6600b5a93b75/617b11267d917700b58fe900/barcode-photo/MFuc99tWlMzgNxYnNKoGg.jpg</t>
  </si>
  <si>
    <t>https://cdn.orca.storage/6176f4e9837c6600b5a93b75/617b11267d917700b58fe902/barcode-photo/oxeRJ1xdoB3fIMfpFYAH6w.jpg</t>
  </si>
  <si>
    <t>https://cdn.orca.storage/6176f4e9837c6600b5a93b75/617b11267d917700b58fe90e/barcode-photo/FarTAvdmbFLRCT7Bquu3WQ.jpg</t>
  </si>
  <si>
    <t>https://cdn.orca.storage/6176f4e9837c6600b5a93b75/617b11267d917700b58fe94e/barcode-photo/6fHVmBYnQ8RFMMy37JSYdg.jpg</t>
  </si>
  <si>
    <t>https://cdn.orca.storage/6176f4e9837c6600b5a93b75/617b11267d917700b58fe98f/barcode-photo/qxB0TjLQPg+kaJuBP8PhVQ.jpg</t>
  </si>
  <si>
    <t>https://cdn.orca.storage/6176f4e9837c6600b5a93b75/617b11267d917700b58fe990/barcode-photo/wgxnhwiLnDDJC7RJKIFgxQ.jpg</t>
  </si>
  <si>
    <t>https://cdn.orca.storage/6176f4e9837c6600b5a93b75/617b11267d917700b58fe991/barcode-photo/8hXjG+LmiFLZHnF3fyTAbQ.jpg</t>
  </si>
  <si>
    <t>https://cdn.orca.storage/6176f4e9837c6600b5a93b75/617b11267d917700b58fe992/barcode-photo/yknP9QHCoL98YReTRlWZDA.jpg</t>
  </si>
  <si>
    <t>https://cdn.orca.storage/6176f4e9837c6600b5a93b75/617b11267d917700b58fe99d/barcode-photo/n7ecpoCdCtMjdZ9SWJhA.jpg</t>
  </si>
  <si>
    <t>https://cdn.orca.storage/6176f4e9837c6600b5a93b75/617b11267d917700b58fe99e/barcode-photo/2m8K7zysjruuXG1vXeXP3Q.jpg</t>
  </si>
  <si>
    <t>https://cdn.orca.storage/6176f4e9837c6600b5a93b75/617b11267d917700b58fe9b7/barcode-photo/7xUjrXMJmzj2p0fN8doWyQ.jpg</t>
  </si>
  <si>
    <t>https://cdn.orca.storage/6176f4e9837c6600b5a93b75/617b11267d917700b58fe9c3/barcode-photo/T5PMiYiXvHzHTRKAEhJA.jpg</t>
  </si>
  <si>
    <t>https://cdn.orca.storage/6176f4e9837c6600b5a93b75/617b11267d917700b58fe9c4/barcode-photo/engwh8HEULOZfpYgxq8H9g.jpg</t>
  </si>
  <si>
    <t>https://cdn.orca.storage/6176f4e9837c6600b5a93b75/617b11267d917700b58fe9c5/barcode-photo/XnoSh0w2ksv3Wq3cl7ukg.jpg</t>
  </si>
  <si>
    <t>https://cdn.orca.storage/6176f4e9837c6600b5a93b75/617b11267d917700b58fe9c6/barcode-photo/h6JlkqVAARWYmDjqPeAAA.jpg</t>
  </si>
  <si>
    <t>https://cdn.orca.storage/6176f4e9837c6600b5a93b75/617b11267d917700b58fe9c7/barcode-photo/ZY2WOZubO9t9Whi3phUU0g.jpg</t>
  </si>
  <si>
    <t>https://cdn.orca.storage/6176f4e9837c6600b5a93b75/617b11267d917700b58fe9de/barcode-photo/hdJBHEkeSRpfpUyXr0Cx9Q.jpg</t>
  </si>
  <si>
    <t>https://cdn.orca.storage/6176f4e9837c6600b5a93b75/617b11267d917700b58fe9e1/barcode-photo/ShSeVG5siSYh7pzpIxzjIg.jpg</t>
  </si>
  <si>
    <t>https://cdn.orca.storage/6176f4e9837c6600b5a93b75/617b11267d917700b58fe9fd/barcode-photo/SRmeYbt89oM2UrGbXuNnxQ.jpg</t>
  </si>
  <si>
    <t>https://cdn.orca.storage/6176f4e9837c6600b5a93b75/617b11267d917700b58fe9fe/barcode-photo/6U9yWWAuYAA53M0aeUyZOA.jpg</t>
  </si>
  <si>
    <t>https://cdn.orca.storage/6176f4e9837c6600b5a93b75/617b11267d917700b58fea02/barcode-photo/4BStRf1W5474SapV6tElbg.jpg</t>
  </si>
  <si>
    <t>https://cdn.orca.storage/6176f4e9837c6600b5a93b75/617b11267d917700b58fea04/barcode-photo/caVPEpltVObDo7aL6ofqA.jpg</t>
  </si>
  <si>
    <t>https://cdn.orca.storage/6176f4e9837c6600b5a93b75/617b11267d917700b58fea06/barcode-photo/32TX6p2RYTpZtQYV8Cx65w.jpg</t>
  </si>
  <si>
    <t>https://cdn.orca.storage/6176f4e9837c6600b5a93b75/617b11267d917700b58fea0a/barcode-photo/ocTvceqQChoa6DJK6nxeg.jpg</t>
  </si>
  <si>
    <t>https://cdn.orca.storage/6176f4e9837c6600b5a93b75/617b11267d917700b58fea18/barcode-photo/tBiiaKq00MVa2cvVb6wCw.jpg</t>
  </si>
  <si>
    <t>https://cdn.orca.storage/6176f4e9837c6600b5a93b75/617b11267d917700b58fea19/barcode-photo/oSr6SB7wolMPpzyqVdZbdQ.jpg</t>
  </si>
  <si>
    <t>https://cdn.orca.storage/6176f4e9837c6600b5a93b75/617b11267d917700b58fea1a/barcode-photo/G3RTdwicsRfcrWzTIDTbTA.jpg</t>
  </si>
  <si>
    <t>https://cdn.orca.storage/6176f4e9837c6600b5a93b75/617b11267d917700b58fea1b/barcode-photo/6w3h5b+DY4fYGCp8j1uaHg.jpg</t>
  </si>
  <si>
    <t>https://cdn.orca.storage/6176f4e9837c6600b5a93b75/617b11267d917700b58fea26/barcode-photo/2ffDX3DJw60VCj3b9RjcVg.jpg</t>
  </si>
  <si>
    <t>https://cdn.orca.storage/6176f4e9837c6600b5a93b75/617b11267d917700b58fea27/barcode-photo/Sz8VjpJsYHfX0UJKn4wo9w.jpg</t>
  </si>
  <si>
    <t>https://cdn.orca.storage/6176f4e9837c6600b5a93b75/617b11267d917700b58fea28/barcode-photo/ufWAP7zb92TPfz9lxTa2g.jpg</t>
  </si>
  <si>
    <t>https://cdn.orca.storage/6176f4e9837c6600b5a93b75/617b11267d917700b58fea29/barcode-photo/9T52PN2ro1FblDPojhfv6Q.jpg</t>
  </si>
  <si>
    <t>https://cdn.orca.storage/6176f4e9837c6600b5a93b75/617b11267d917700b58fea2a/barcode-photo/sVPniGFvHVyDwpQaLyQRHw.jpg</t>
  </si>
  <si>
    <t>https://cdn.orca.storage/6176f4e9837c6600b5a93b75/617b11267d917700b58fea2c/barcode-photo/jREr8WumbsjwQNnmTL6nMg.jpg</t>
  </si>
  <si>
    <t>https://cdn.orca.storage/6176f4e9837c6600b5a93b75/617b11267d917700b58fea2d/barcode-photo/0y8g93y8MkSCMjfEvU8wSg.jpg</t>
  </si>
  <si>
    <t>https://cdn.orca.storage/6176f4e9837c6600b5a93b75/617b11267d917700b58fea2f/barcode-photo/Li+gV22c8kPPGJiPPJRr3Q.jpg</t>
  </si>
  <si>
    <t>https://cdn.orca.storage/6176f4e9837c6600b5a93b75/617b11267d917700b58fea35/barcode-photo/BYMBMiZ9mrVolR+Iaxxyzg.jpg</t>
  </si>
  <si>
    <t>https://cdn.orca.storage/6176f4e9837c6600b5a93b75/617b11267d917700b58fea36/barcode-photo/OFOlRtY2Muh7irWA4NLpzA.jpg</t>
  </si>
  <si>
    <t>https://cdn.orca.storage/6176f4e9837c6600b5a93b75/617b11267d917700b58fea37/barcode-photo/9OVUsB0HN5k8e8E6beRQ0g.jpg</t>
  </si>
  <si>
    <t>https://cdn.orca.storage/6176f4e9837c6600b5a93b75/617c082d5c514200b546b753/barcode-photo/rzehxQknBaXMx7Xa1Qcwjg.jpg</t>
  </si>
  <si>
    <t>https://cdn.orca.storage/6176f4e9837c6600b5a93b75/617c0e002e8faa00b5a0f920/barcode-photo/Hcxe92l1XifyaYPpTi2GhA.jpg</t>
  </si>
  <si>
    <t>https://cdn.orca.storage/6176f4e9837c6600b5a93b75/617c0e422bf52000b5987b2e/barcode-photo/VCbsTZCmA0ppmGKYwSvZg.jpg</t>
  </si>
  <si>
    <t>https://cdn.orca.storage/6176f4e9837c6600b5a93b75/617c0fd77d917700b5928cc5/barcode-photo/xLVFwP1Sll7LEpUGfTgeHg.jpg</t>
  </si>
  <si>
    <t>https://cdn.orca.storage/6176f4e9837c6600b5a93b75/617c112d6ef76800b54f41bd/barcode-photo/l5VMFwhv4edBVrkk3M8ggw.jpg</t>
  </si>
  <si>
    <t>https://cdn.orca.storage/6176f4e9837c6600b5a93b75/617c15255c514200b546d5fc/barcode-photo/c+BY3drSoBE+pD58dkG5A.jpg</t>
  </si>
  <si>
    <t>https://cdn.orca.storage/6176f4e9837c6600b5a93b75/617c15352bf52000b5987e78/barcode-photo/Lb2wvK7lLAWMUjrd72P0uA.jpg</t>
  </si>
  <si>
    <t>https://cdn.orca.storage/6176f4e9837c6600b5a93b75/617c155a7d917700b5928f4c/barcode-photo/dbKZGWvDzzuo3v+LffrnRQ.jpg</t>
  </si>
  <si>
    <t>https://cdn.orca.storage/6176f4e9837c6600b5a93b75/617c16112a52c200b5e39903/barcode-photo/nxR3IZWzAVz0pxNGzWGZ8w.jpg</t>
  </si>
  <si>
    <t>https://cdn.orca.storage/6176f4e9837c6600b5a93b75/617c175f5c514200b546d72b/barcode-photo/L2bBEQUmotQkC8Dsvfww.jpg</t>
  </si>
  <si>
    <t>https://cdn.orca.storage/6176f4e9837c6600b5a93b75/617c208f097cfe00b5a82a57/barcode-photo/d2Oq4AE59TeKJZ62nNfjA.jpg</t>
  </si>
  <si>
    <t>https://cdn.orca.storage/6176f4e9837c6600b5a93b75/617c20952a52c200b5e53989/barcode-photo/yCM30uwGPqdJtjukOrslRQ.jpg</t>
  </si>
  <si>
    <t>https://cdn.orca.storage/6176f4e9837c6600b5a93b75/617c21226ef76800b54f694d/barcode-photo/J+U4wauL5zXywdvORekTg.jpg</t>
  </si>
  <si>
    <t>https://cdn.orca.storage/6176f4e9837c6600b5a93b75/617c21af6ef76800b54f697c/barcode-photo/e8XTku+F+ABU3062ycv0nw.jpg</t>
  </si>
  <si>
    <t>https://cdn.orca.storage/6176f4e9837c6600b5a93b75/617c21ff2a52c200b5e5aee0/barcode-photo/rMmCVjiyf1WqaQou+xMcsA.jpg</t>
  </si>
  <si>
    <t>https://cdn.orca.storage/6176f4e9837c6600b5a93b75/617c25222a52c200b5e5afeb/barcode-photo/cNlFJav83VAy48DWAy9l9g.jpg</t>
  </si>
  <si>
    <t>https://cdn.orca.storage/6176f4e9837c6600b5a93b75/617c26256ef76800b54f6af5/barcode-photo/rGijBrYQVR9vXPTuRWegdw.jpg</t>
  </si>
  <si>
    <t>https://cdn.orca.storage/6176f4e9837c6600b5a93b75/617c27826ef76800b54f6b7b/barcode-photo/Wd1TOd4PuBDSSL5vTywtnQ.jpg</t>
  </si>
  <si>
    <t>https://cdn.orca.storage/6176f4e9837c6600b5a93b75/617c27a72a52c200b5e5b0e4/barcode-photo/JKRoXnyHxdumVSiowfqWmw.jpg</t>
  </si>
  <si>
    <t>https://cdn.orca.storage/6176f4e9837c6600b5a93b75/617c28322a52c200b5e5b110/barcode-photo/LDcunUYfy9cpDE3jGgYMXg.jpg</t>
  </si>
  <si>
    <t>https://cdn.orca.storage/6176f4e9837c6600b5a93b75/617c298c2a52c200b5e5ff97/barcode-photo/vNk06AqcL8ZDQRah1LrHg.jpg</t>
  </si>
  <si>
    <t>https://cdn.orca.storage/6176f4e9837c6600b5a93b75/617c31802a52c200b5e602b7/barcode-photo/x+KDV0RUnpQJkv7nlNps+A.jpg</t>
  </si>
  <si>
    <t>https://cdn.orca.storage/6176f4e9837c6600b5a93b75/617c33b02a52c200b5e60378/barcode-photo/nmD2yD3S6zn8kSubnQA2FA.jpg</t>
  </si>
  <si>
    <t>https://cdn.orca.storage/6176f4e9837c6600b5a93b75/617c36cf2e8faa00b5a109ff/barcode-photo/0Osj4A1p2KvUjYpfIJ51yA.jpg</t>
  </si>
  <si>
    <t>https://cdn.orca.storage/6176f4e9837c6600b5a93b75/617c38eb2bf52000b59903fb/barcode-photo/OYqUOzSz9bO6gxOoTnIjg.jpg</t>
  </si>
  <si>
    <t>https://cdn.orca.storage/6176f4e9837c6600b5a93b75/617c3a132e8faa00b5a10b15/barcode-photo/WECC31CA0bvZlNvvib+tRQ.jpg</t>
  </si>
  <si>
    <t>https://cdn.orca.storage/6176f4e9837c6600b5a93b75/617c3d3b0679ae00b5e5b1ad/barcode-photo/VK67xNaol1uh2yHPRUGO5w.jpg</t>
  </si>
  <si>
    <t>https://cdn.orca.storage/6176f4e9837c6600b5a93b75/617c43792e8faa00b5a1831f/barcode-photo/U4fPJuHpBkiTk5DA7CmXSg.jpg</t>
  </si>
  <si>
    <t>https://cdn.orca.storage/6176f4e9837c6600b5a93b75/617c43f96ef76800b5505e53/barcode-photo/Mf+XrxMEr0lJc7VEszxeA.jpg</t>
  </si>
  <si>
    <t>https://cdn.orca.storage/6178141a8b51f600b5891a30/617bfbbc1e7d393e03000001/barcode-photo/O54A5cako0Twfrb14DjfPQ.jpg</t>
  </si>
  <si>
    <t>https://cdn.orca.storage/6178141a8b51f600b5891a30/617c05271e7d393e03000009/barcode-photo/Um7UStXwFLXSNiLIlobX9w.jpg</t>
  </si>
  <si>
    <t>https://cdn.orca.storage/6178141a8b51f600b5891a30/617c06261e7d393e0300000a/barcode-photo/WL5H4rHXL6jTxK0LdA6VHQ.jpg</t>
  </si>
  <si>
    <t>https://cdn.orca.storage/6178141a8b51f600b5891a30/617c07a41e7d393e0300000b/barcode-photo/QtHvRg8Pw6eWsvOzeEH9gg.jpg</t>
  </si>
  <si>
    <t>https://cdn.orca.storage/6178141a8b51f600b5891a30/617c25301e7d393aeb000001/barcode-photo/zQ3PZxt8i+C0pP3SOlHQPg.jpg</t>
  </si>
  <si>
    <t>https://cdn.orca.storage/6178141a8b51f600b5891a30/617c2b661e7d393aeb000008/barcode-photo/grCKnXhbtu229BvlXX7aQ.jpg</t>
  </si>
  <si>
    <t>https://cdn.orca.storage/6178141a8b51f600b5891a30/617c32051e7d393aeb00000d/barcode-photo/mLeGQCqxVZ3YYtwjyrBtxg.jpg</t>
  </si>
  <si>
    <t>https://cdn.orca.storage/617815776fb62600b591578d/617b117c097cfe00b5a64d41/barcode-photo/aphtjoKl1iXe4sXGPWQVkw.jpg</t>
  </si>
  <si>
    <t>https://cdn.orca.storage/617815776fb62600b591578d/617b117c097cfe00b5a64d43/barcode-photo/QsL4luHGNtnx9hs59K4+DQ.jpg</t>
  </si>
  <si>
    <t>https://cdn.orca.storage/617815776fb62600b591578d/617b117c097cfe00b5a64d44/barcode-photo/n7zItijQR53BY+o9B76JQ.jpg</t>
  </si>
  <si>
    <t>https://cdn.orca.storage/617815776fb62600b591578d/617b117c097cfe00b5a64d47/barcode-photo/pMEJyyynZxffmiVn7zoxhg.jpg</t>
  </si>
  <si>
    <t>https://cdn.orca.storage/617815776fb62600b591578d/617b117c097cfe00b5a64d4e/barcode-photo/56QAsPBgmgBLbcjM+itFOg.jpg</t>
  </si>
  <si>
    <t>https://cdn.orca.storage/617815776fb62600b591578d/617b117c097cfe00b5a64d54/barcode-photo/DyFlBQ0w5dFQdDCqSquh9A.jpg</t>
  </si>
  <si>
    <t>https://cdn.orca.storage/617815776fb62600b591578d/617b117c097cfe00b5a64d55/barcode-photo/fZib8lQRJATdq97z1Hjsww.jpg</t>
  </si>
  <si>
    <t>https://cdn.orca.storage/617815776fb62600b591578d/617b117c097cfe00b5a64d56/barcode-photo/DXFn763QCniTsgDmiGu4Ag.jpg</t>
  </si>
  <si>
    <t>https://cdn.orca.storage/617815776fb62600b591578d/617b117c097cfe00b5a64d57/barcode-photo/Yc+0fbMIrR9qlnuFgtHDgg.jpg</t>
  </si>
  <si>
    <t>https://cdn.orca.storage/617815776fb62600b591578d/617b117c097cfe00b5a64d59/barcode-photo/uVpfR9Rq5fp9XZPSAA5HA.jpg</t>
  </si>
  <si>
    <t>https://cdn.orca.storage/617815776fb62600b591578d/617b117c097cfe00b5a64d5a/barcode-photo/n2fTqbnojs98McRcNcHOg.jpg</t>
  </si>
  <si>
    <t>https://cdn.orca.storage/617815776fb62600b591578d/617b117c097cfe00b5a64d5b/barcode-photo/w4ZN5BK+r9M83xwRQ6mnFA.jpg</t>
  </si>
  <si>
    <t>https://cdn.orca.storage/617815776fb62600b591578d/617b117c097cfe00b5a64d5d/barcode-photo/EAUTDg9mNfiDQWO71w9heg.jpg</t>
  </si>
  <si>
    <t>https://cdn.orca.storage/617815776fb62600b591578d/617b117c097cfe00b5a64d5e/barcode-photo/MN82lMwot2NzC0y7lKRojA.jpg</t>
  </si>
  <si>
    <t>https://cdn.orca.storage/617815776fb62600b591578d/617b117c097cfe00b5a64d5f/barcode-photo/fuV1wzWXLcF5KhIUwDbUdQ.jpg</t>
  </si>
  <si>
    <t>https://cdn.orca.storage/617815776fb62600b591578d/617b117c097cfe00b5a64d66/barcode-photo/JNAhl+RfiXUFFsHdKUW+0A.jpg</t>
  </si>
  <si>
    <t>https://cdn.orca.storage/617815776fb62600b591578d/617b117c097cfe00b5a64d69/barcode-photo/h71M1VxBRgn8pJK4MbsoZA.jpg</t>
  </si>
  <si>
    <t>https://cdn.orca.storage/617815776fb62600b591578d/617b117c097cfe00b5a64d6a/barcode-photo/PZlTY011mStKLowNRNxrtw.jpg</t>
  </si>
  <si>
    <t>https://cdn.orca.storage/617815776fb62600b591578d/617b117c097cfe00b5a64d6b/barcode-photo/OTX7VAp5bIbxw7c9iF3Gg.jpg</t>
  </si>
  <si>
    <t>https://cdn.orca.storage/617815776fb62600b591578d/617b117c097cfe00b5a64d6c/barcode-photo/pgbaWtOu36Nk1eEEtgSlkQ.jpg</t>
  </si>
  <si>
    <t>https://cdn.orca.storage/617815776fb62600b591578d/617b117c097cfe00b5a64d6d/barcode-photo/fTInM76alkaMyhtUZ3hX1w.jpg</t>
  </si>
  <si>
    <t>https://cdn.orca.storage/617815776fb62600b591578d/617b117c097cfe00b5a64d73/barcode-photo/axIA5AfB3dhTwOrPecqJCQ.jpg</t>
  </si>
  <si>
    <t>https://cdn.orca.storage/617815776fb62600b591578d/617b117c097cfe00b5a64d75/barcode-photo/LwTnXGTxDlGFlpLoGYZ1Fg.jpg</t>
  </si>
  <si>
    <t>https://cdn.orca.storage/617815776fb62600b591578d/617b117c097cfe00b5a64d7d/barcode-photo/N6empMhmt1k0+ITOdUqhmw.jpg</t>
  </si>
  <si>
    <t>https://cdn.orca.storage/617815776fb62600b591578d/617b117c097cfe00b5a64d7e/barcode-photo/WRUlUe7IUSmHwzJ80lfKQ.jpg</t>
  </si>
  <si>
    <t>https://cdn.orca.storage/617815776fb62600b591578d/617b117c097cfe00b5a64d80/barcode-photo/HdAFMH82IygM6YRGKbryGQ.jpg</t>
  </si>
  <si>
    <t>https://cdn.orca.storage/617815776fb62600b591578d/617b117c097cfe00b5a64d81/barcode-photo/3UN4cRRAWnUF0NFrtJ2QeA.jpg</t>
  </si>
  <si>
    <t>https://cdn.orca.storage/617815776fb62600b591578d/617b117c097cfe00b5a64d82/barcode-photo/is7BKhcsBJNcow9uP5TiRw.jpg</t>
  </si>
  <si>
    <t>https://cdn.orca.storage/617815776fb62600b591578d/617b117c097cfe00b5a64d83/barcode-photo/664ojxFRWyG8VdYzqi3ZQ.jpg</t>
  </si>
  <si>
    <t>https://cdn.orca.storage/617815776fb62600b591578d/617b117c097cfe00b5a64d84/barcode-photo/KFMXm1u4Ni5aWNAbtmdaGA.jpg</t>
  </si>
  <si>
    <t>https://cdn.orca.storage/617815776fb62600b591578d/617b117c097cfe00b5a64d87/barcode-photo/JQ1puvW+UrtG2gnRhXRtCQ.jpg</t>
  </si>
  <si>
    <t>https://cdn.orca.storage/617815776fb62600b591578d/617b117c097cfe00b5a64d88/barcode-photo/ZjiRpHO4Yd+5wZdwRPPT9w.jpg</t>
  </si>
  <si>
    <t>https://cdn.orca.storage/617815776fb62600b591578d/617b117c097cfe00b5a64d89/barcode-photo/9eiQBc84SkC4o0W2HBY2Xg.jpg</t>
  </si>
  <si>
    <t>https://cdn.orca.storage/617815776fb62600b591578d/617b117c097cfe00b5a64d8a/barcode-photo/R+bnnHLYjbH+wqEFsL6juw.jpg</t>
  </si>
  <si>
    <t>https://cdn.orca.storage/617815776fb62600b591578d/617b117c097cfe00b5a64d8b/barcode-photo/TdmAMEFi9KN49dbnTfo6Kw.jpg</t>
  </si>
  <si>
    <t>https://cdn.orca.storage/617815776fb62600b591578d/617b117c097cfe00b5a64d8d/barcode-photo/pSVLMrY8WtYnWpnZP0h8XA.jpg</t>
  </si>
  <si>
    <t>https://cdn.orca.storage/617815776fb62600b591578d/617b117c097cfe00b5a64d8e/barcode-photo/xJkXJOk3lyYf2CXMlkwGA.jpg</t>
  </si>
  <si>
    <t>https://cdn.orca.storage/617815776fb62600b591578d/617bf6e05c514200b5469807/barcode-photo/9nnGcC6sA0Sg8Zy1+X9+oQ.jpg</t>
  </si>
  <si>
    <t>https://cdn.orca.storage/617815776fb62600b591578d/617bf87b6ef76800b54f3661/barcode-photo/i3MS7c5p4eh2VXj3oDCrDg.jpg</t>
  </si>
  <si>
    <t>https://cdn.orca.storage/617815776fb62600b591578d/617bf98a2e8faa00b5a0eefb/barcode-photo/n7NV9IjQsOTn+sWiHJ4xeQ.jpg</t>
  </si>
  <si>
    <t>https://cdn.orca.storage/617815776fb62600b591578d/617bfc68097cfe00b5a6f6a1/barcode-photo/ve2rOi2qdYh7Dz9xQCSqmQ.jpg</t>
  </si>
  <si>
    <t>https://cdn.orca.storage/617815776fb62600b591578d/617bff5d2e8faa00b5a0f13c/barcode-photo/bSVZ+7XEULNCIdeA+fumA.jpg</t>
  </si>
  <si>
    <t>https://cdn.orca.storage/617815776fb62600b591578d/617c00e42a52c200b5e38e19/barcode-photo/YiXoSScaeRKE3N5D2awjLQ.jpg</t>
  </si>
  <si>
    <t>https://cdn.orca.storage/617815776fb62600b591578d/617c01262a52c200b5e38e31/barcode-photo/TtFohXG3v6NaZXbLUutMdA.jpg</t>
  </si>
  <si>
    <t>https://cdn.orca.storage/617815776fb62600b591578d/617c016c2a52c200b5e38e3e/barcode-photo/Ww41i9GMpajIP6iLXRL4g.jpg</t>
  </si>
  <si>
    <t>https://cdn.orca.storage/617815776fb62600b591578d/617c019b2e8faa00b5a0f209/barcode-photo/MM912fKde1VKnxHSoYY7sw.jpg</t>
  </si>
  <si>
    <t>https://cdn.orca.storage/617815776fb62600b591578d/617c01fb2e8faa00b5a0f22e/barcode-photo/yqX0ZYYLN53xdQka37Qdww.jpg</t>
  </si>
  <si>
    <t>https://cdn.orca.storage/617815776fb62600b591578d/617c022c2bf52000b5984408/barcode-photo/nP9pEATQfhc+wimEWiTPBw.jpg</t>
  </si>
  <si>
    <t>https://cdn.orca.storage/617815776fb62600b591578d/617c02667d917700b5923770/barcode-photo/8z4dSCLKNkjPIqSVT13Dw.jpg</t>
  </si>
  <si>
    <t>https://cdn.orca.storage/617815776fb62600b591578d/617c038e5c514200b5469dfc/barcode-photo/vsKW2Y2AmN91chLVu7s8cw.jpg</t>
  </si>
  <si>
    <t>https://cdn.orca.storage/617815776fb62600b591578d/617c06e57d917700b59239a7/barcode-photo/xLJj6l0irBa6IRqXo59pg.jpg</t>
  </si>
  <si>
    <t>https://cdn.orca.storage/617815776fb62600b591578d/617c083f0679ae00b5e3d772/barcode-photo/gzRmxiBxNqSRwxYWf6pC4w.jpg</t>
  </si>
  <si>
    <t>https://cdn.orca.storage/617815776fb62600b591578d/617c08802e8faa00b5a0f5be/barcode-photo/wuwC45npwlhNQObQu8zbWA.jpg</t>
  </si>
  <si>
    <t>https://cdn.orca.storage/617815776fb62600b591578d/617c0ab07d917700b592899b/barcode-photo/D+GkKKMDWmo06Wy7SDlkw.jpg</t>
  </si>
  <si>
    <t>https://cdn.orca.storage/617815776fb62600b591578d/617c0b1a097cfe00b5a756aa/barcode-photo/cMEiglNLjHYA5m3YR5y5A.jpg</t>
  </si>
  <si>
    <t>https://cdn.orca.storage/617815776fb62600b591578d/617c0cda2a52c200b5e393e9/barcode-photo/xmBw0xrnTzS2Wy2xqhd8vA.jpg</t>
  </si>
  <si>
    <t>https://cdn.orca.storage/617815776fb62600b591578d/617c0d1d6ef76800b54f3fb8/barcode-photo/4GdcmAuFpKPz6NcV3PhaPQ.jpg</t>
  </si>
  <si>
    <t>https://cdn.orca.storage/617815776fb62600b591578d/617c0d7d2bf52000b5987a95/barcode-photo/1KKkaEOgMxNONCuPqyNYFw.jpg</t>
  </si>
  <si>
    <t>https://cdn.orca.storage/617815776fb62600b591578d/617c0df35c514200b546babf/barcode-photo/Q3vlVpbYz+PvbWuchDelHw.jpg</t>
  </si>
  <si>
    <t>https://cdn.orca.storage/617815776fb62600b591578d/617c12de097cfe00b5a823d2/barcode-photo/af9lXtwr5mrN3sjnSiXgg.jpg</t>
  </si>
  <si>
    <t>https://cdn.orca.storage/617815776fb62600b591578d/617c15842a52c200b5e398b3/barcode-photo/GAGMYxitT1k0QbWO9ZY1g.jpg</t>
  </si>
  <si>
    <t>https://cdn.orca.storage/617815776fb62600b591578d/617c15bd2e8faa00b5a0fcef/barcode-photo/0rTEpfIzNKr1gkDyZMW3Xg.jpg</t>
  </si>
  <si>
    <t>https://cdn.orca.storage/617815776fb62600b591578d/617c15ec6ef76800b54f441d/barcode-photo/f2gvlvjphVTdG9QRdsW3A.jpg</t>
  </si>
  <si>
    <t>https://cdn.orca.storage/617815776fb62600b591578d/617c162a7d917700b5928fa3/barcode-photo/chexDcxqZ5AIzXS5PiakA.jpg</t>
  </si>
  <si>
    <t>https://cdn.orca.storage/617815776fb62600b591578d/617c1a2b6ef76800b54f4660/barcode-photo/6NNY7IQBVlT+v2NsGoreQQ.jpg</t>
  </si>
  <si>
    <t>https://cdn.orca.storage/617815776fb62600b591578d/617c1a9a0679ae00b5e45b20/barcode-photo/5MfCLZLY6yQn70CPKjanA.jpg</t>
  </si>
  <si>
    <t>https://cdn.orca.storage/617815776fb62600b591578d/617c1f676ef76800b54f68aa/barcode-photo/t8by7bnffxq8S5rA9EyVw.jpg</t>
  </si>
  <si>
    <t>https://cdn.orca.storage/617815776fb62600b591578d/617c1f682a52c200b5e53930/barcode-photo/7UbLNH118pUOWc+a7uVSdA.jpg</t>
  </si>
  <si>
    <t>https://cdn.orca.storage/617815776fb62600b591578d/617c1f962e8faa00b5a10198/barcode-photo/N9lDlqiZ8gMr3cxUAin4tA.jpg</t>
  </si>
  <si>
    <t>https://cdn.orca.storage/617815776fb62600b591578d/617c21ec2a52c200b5e5aed6/barcode-photo/GWZLNJvlpS+nJjUdTUVBVw.jpg</t>
  </si>
  <si>
    <t>https://cdn.orca.storage/617816648b51f600b5891b32/617b119b5c514200b54583fa/barcode-photo/KjQtH3Tq0sXkwcmvhSIV6w.jpg</t>
  </si>
  <si>
    <t>https://cdn.orca.storage/617816648b51f600b5891b32/617b119b5c514200b54583fb/barcode-photo/Vl6oK+M1p3mNgZ+b9lnpCA.jpg</t>
  </si>
  <si>
    <t>https://cdn.orca.storage/617816648b51f600b5891b32/617b119b5c514200b54583fe/barcode-photo/ZIdnPlJRitEA+3v1RF1Iw.jpg</t>
  </si>
  <si>
    <t>https://cdn.orca.storage/617816648b51f600b5891b32/617b119b5c514200b54583ff/barcode-photo/IMyia9Cxwx1drJUdjsAKg.jpg</t>
  </si>
  <si>
    <t>https://cdn.orca.storage/617816648b51f600b5891b32/617b119b5c514200b5458400/barcode-photo/n2r0VIEI+zFJjP+QbWdfQ.jpg</t>
  </si>
  <si>
    <t>https://cdn.orca.storage/617816648b51f600b5891b32/617b119b5c514200b5458401/barcode-photo/cxrW4IOEagiHN1jLiouw.jpg</t>
  </si>
  <si>
    <t>https://cdn.orca.storage/617816648b51f600b5891b32/617b119b5c514200b5458403/barcode-photo/im5m6yKCV4XJTJI56NE3sg.jpg</t>
  </si>
  <si>
    <t>https://cdn.orca.storage/617816648b51f600b5891b32/617b119b5c514200b5458404/barcode-photo/tM2hxD+OYAevSvahh5aLtg.jpg</t>
  </si>
  <si>
    <t>https://cdn.orca.storage/617816648b51f600b5891b32/617b119b5c514200b5458405/barcode-photo/hJHi08usDtXMdxt52kWm+g.jpg</t>
  </si>
  <si>
    <t>https://cdn.orca.storage/617816648b51f600b5891b32/617b119b5c514200b5458406/barcode-photo/hJHi08usDtXMdxt52kWm+g.jpg</t>
  </si>
  <si>
    <t>https://cdn.orca.storage/617816648b51f600b5891b32/617b119b5c514200b545840a/barcode-photo/5kSO0i0EOZIyT4ZisiKxAQ.jpg</t>
  </si>
  <si>
    <t>https://cdn.orca.storage/617816648b51f600b5891b32/617b119b5c514200b545840b/barcode-photo/2CeEz1Xj7flYE6Q+9ecjg.jpg</t>
  </si>
  <si>
    <t>https://cdn.orca.storage/617816648b51f600b5891b32/617b119b5c514200b545840c/barcode-photo/lcGKtZxKiRuWOv6HyeefSQ.jpg</t>
  </si>
  <si>
    <t>https://cdn.orca.storage/617816648b51f600b5891b32/617b119b5c514200b545840e/barcode-photo/k4UcAdkyv1mnv68RN3EEyQ.jpg</t>
  </si>
  <si>
    <t>https://cdn.orca.storage/617816648b51f600b5891b32/617b119b5c514200b545840f/barcode-photo/sIYfe3dKBEVAJEGwRGnq9g.jpg</t>
  </si>
  <si>
    <t>https://cdn.orca.storage/617816648b51f600b5891b32/617b119b5c514200b5458411/barcode-photo/9udXiLIR7Tx2JHnYdo2NPw.jpg</t>
  </si>
  <si>
    <t>https://cdn.orca.storage/617816648b51f600b5891b32/617b119b5c514200b5458412/barcode-photo/PsG3tG62paXRDiGgwMsrQ.jpg</t>
  </si>
  <si>
    <t>https://cdn.orca.storage/617816648b51f600b5891b32/617b119b5c514200b5458413/barcode-photo/u29MHqaSPMLAyj2R53hkA.jpg</t>
  </si>
  <si>
    <t>https://cdn.orca.storage/617816648b51f600b5891b32/617b119b5c514200b5458414/barcode-photo/EHwFouR9XdX62fUE1CDnbg.jpg</t>
  </si>
  <si>
    <t>https://cdn.orca.storage/617816648b51f600b5891b32/617b119b5c514200b5458415/barcode-photo/wvN0LexH208vTKb1UTJLZA.jpg</t>
  </si>
  <si>
    <t>https://cdn.orca.storage/617816648b51f600b5891b32/617b119b5c514200b5458416/barcode-photo/2xvyy3g50G6ygV4opDQXQ.jpg</t>
  </si>
  <si>
    <t>https://cdn.orca.storage/617816648b51f600b5891b32/617b119b5c514200b5458417/barcode-photo/J5wWgIfUXd9xqRXAD96gOA.jpg</t>
  </si>
  <si>
    <t>https://cdn.orca.storage/617816648b51f600b5891b32/617b119b5c514200b545841a/barcode-photo/+1NvPkkIluT4ITyc8Fmw.jpg</t>
  </si>
  <si>
    <t>https://cdn.orca.storage/617816648b51f600b5891b32/617b119b5c514200b545841b/barcode-photo/o5+0TeWyr7CZty2W0G2rqQ.jpg</t>
  </si>
  <si>
    <t>https://cdn.orca.storage/617816648b51f600b5891b32/617b119b5c514200b545841c/barcode-photo/M5942LRArVDfhKYXeK8lHw.jpg</t>
  </si>
  <si>
    <t>https://cdn.orca.storage/617816648b51f600b5891b32/617b119b5c514200b545841d/barcode-photo/1UI25v7loSLBNkYs83zxaw.jpg</t>
  </si>
  <si>
    <t>https://cdn.orca.storage/617816648b51f600b5891b32/617b119b5c514200b5458424/barcode-photo/tlW2gtOuzFvsKmDjut+xYQ.jpg</t>
  </si>
  <si>
    <t>https://cdn.orca.storage/617816648b51f600b5891b32/617b119b5c514200b5458425/barcode-photo/9VZ87Ej0iTEVk1mvqLENg.jpg</t>
  </si>
  <si>
    <t>https://cdn.orca.storage/617816648b51f600b5891b32/617b119b5c514200b5458426/barcode-photo/UM3WZXFLAv6NujO1QqIltg.jpg</t>
  </si>
  <si>
    <t>https://cdn.orca.storage/617816648b51f600b5891b32/617b119b5c514200b5458427/barcode-photo/tXSDEfDnRe9eqQkXl84qQ.jpg</t>
  </si>
  <si>
    <t>https://cdn.orca.storage/617816648b51f600b5891b32/617b119b5c514200b5458428/barcode-photo/hYCuN15h2Xtkohc3geSwWA.jpg</t>
  </si>
  <si>
    <t>https://cdn.orca.storage/617816648b51f600b5891b32/617b119b5c514200b545842a/barcode-photo/Yw2MkzugcF5gYsG2+RnGCw.jpg</t>
  </si>
  <si>
    <t>https://cdn.orca.storage/617816648b51f600b5891b32/617b119b5c514200b545842b/barcode-photo/wwlGpgLjf+k4pDCZXa7RA.jpg</t>
  </si>
  <si>
    <t>https://cdn.orca.storage/617816648b51f600b5891b32/617b119b5c514200b545842c/barcode-photo/W0Hy6sfg1MlBFMftOnE4kQ.jpg</t>
  </si>
  <si>
    <t>https://cdn.orca.storage/617816648b51f600b5891b32/617b119b5c514200b545842d/barcode-photo/WaQV3m3ILk87YDGptXuI9g.jpg</t>
  </si>
  <si>
    <t>https://cdn.orca.storage/617816648b51f600b5891b32/617b119b5c514200b545842e/barcode-photo/GluR94KpVFiJ+cwkGODJbg.jpg</t>
  </si>
  <si>
    <t>https://cdn.orca.storage/617816648b51f600b5891b32/617b119b5c514200b545842f/barcode-photo/lF6U02j4ofyqGcSJXJg0DA.jpg</t>
  </si>
  <si>
    <t>https://cdn.orca.storage/617816648b51f600b5891b32/617b119b5c514200b5458430/barcode-photo/ThlHj+obkix9AhBeRhoiQ.jpg</t>
  </si>
  <si>
    <t>https://cdn.orca.storage/617816648b51f600b5891b32/617b119b5c514200b5458431/barcode-photo/Rye0Y8Bur+pyRlXAZuCjlw.jpg</t>
  </si>
  <si>
    <t>https://cdn.orca.storage/617816648b51f600b5891b32/617b119b5c514200b5458432/barcode-photo/fJlTKwwq9UGLnF+XdtSHAQ.jpg</t>
  </si>
  <si>
    <t>https://cdn.orca.storage/617816648b51f600b5891b32/617b119b5c514200b5458433/barcode-photo/5tToHbnKpDB1oYIUOfNlQw.jpg</t>
  </si>
  <si>
    <t>https://cdn.orca.storage/617816648b51f600b5891b32/617b119b5c514200b5458434/barcode-photo/JHaNBpSJOkI8873lY2T5A.jpg</t>
  </si>
  <si>
    <t>https://cdn.orca.storage/617816648b51f600b5891b32/617b119b5c514200b5458435/barcode-photo/n7WWYD853Z0nhUiWod9gQQ.jpg</t>
  </si>
  <si>
    <t>https://cdn.orca.storage/617816648b51f600b5891b32/617b119b5c514200b5458436/barcode-photo/qm0GmmU6jyrGQN3cSWLKQ.jpg</t>
  </si>
  <si>
    <t>https://cdn.orca.storage/617816648b51f600b5891b32/617b119b5c514200b5458437/barcode-photo/q3Wj5QL1xW0jz3R4IPaUQ.jpg</t>
  </si>
  <si>
    <t>https://cdn.orca.storage/617816648b51f600b5891b32/617b119b5c514200b5458438/barcode-photo/gyjOS6h6c1MXzM7jRc0lyg.jpg</t>
  </si>
  <si>
    <t>https://cdn.orca.storage/617816648b51f600b5891b32/617b119b5c514200b545843f/barcode-photo/cxrW4IOEagiHN1jLiouw.jpg</t>
  </si>
  <si>
    <t>https://cdn.orca.storage/617816648b51f600b5891b32/617b119b5c514200b5458440/barcode-photo/im5m6yKCV4XJTJI56NE3sg.jpg</t>
  </si>
  <si>
    <t>https://cdn.orca.storage/617816648b51f600b5891b32/617b119b5c514200b5458441/barcode-photo/LvqAQBTKmjcPXDXHeEleA.jpg</t>
  </si>
  <si>
    <t>https://cdn.orca.storage/617816648b51f600b5891b32/617b119b5c514200b5458443/barcode-photo/59msp8iZ9pFQPD0H8JpBnw.jpg</t>
  </si>
  <si>
    <t>https://cdn.orca.storage/617816648b51f600b5891b32/617b119b5c514200b5458444/barcode-photo/nPhSZ5Kzu9p3grTZF0cqYg.jpg</t>
  </si>
  <si>
    <t>https://cdn.orca.storage/617816648b51f600b5891b32/617b119b5c514200b5458445/barcode-photo/59msp8iZ9pFQPD0H8JpBnw.jpg</t>
  </si>
  <si>
    <t>https://cdn.orca.storage/617816648b51f600b5891b32/617b119b5c514200b5458446/barcode-photo/3uUru81Vcv+7kPEe3pxZ4g.jpg</t>
  </si>
  <si>
    <t>https://cdn.orca.storage/617816648b51f600b5891b32/617b119b5c514200b5458447/barcode-photo/z2l+V0qmzmdYt2HfmX1kog.jpg</t>
  </si>
  <si>
    <t>https://cdn.orca.storage/617816648b51f600b5891b32/617b119b5c514200b5458448/barcode-photo/z2l+V0qmzmdYt2HfmX1kog.jpg</t>
  </si>
  <si>
    <t>https://cdn.orca.storage/617816648b51f600b5891b32/617b119b5c514200b5458449/barcode-photo/z2l+V0qmzmdYt2HfmX1kog.jpg</t>
  </si>
  <si>
    <t>https://cdn.orca.storage/617816648b51f600b5891b32/617b119b5c514200b545844a/barcode-photo/z2l+V0qmzmdYt2HfmX1kog.jpg</t>
  </si>
  <si>
    <t>https://cdn.orca.storage/617816648b51f600b5891b32/617b119b5c514200b545844c/barcode-photo/MtkpVBRXv71Zt+zFyQVrg.jpg</t>
  </si>
  <si>
    <t>https://cdn.orca.storage/617816648b51f600b5891b32/617b119b5c514200b545844d/barcode-photo/QDyHDjIdoU4OpIqUo0y1fw.jpg</t>
  </si>
  <si>
    <t>https://cdn.orca.storage/617816648b51f600b5891b32/617b119b5c514200b545844e/barcode-photo/f5h9SbyCpGq6ZO7vEo4cxQ.jpg</t>
  </si>
  <si>
    <t>https://cdn.orca.storage/617816648b51f600b5891b32/617b119b5c514200b5458451/barcode-photo/RNFONb+ZddnMMioYXUgbw.jpg</t>
  </si>
  <si>
    <t>https://cdn.orca.storage/617816648b51f600b5891b32/617b119b5c514200b5458452/barcode-photo/68mjz04YkNa9uUzvj65EWA.jpg</t>
  </si>
  <si>
    <t>https://cdn.orca.storage/617816648b51f600b5891b32/617b119b5c514200b5458453/barcode-photo/VtGrBGUgHhDBZ4R61F1SmQ.jpg</t>
  </si>
  <si>
    <t>https://cdn.orca.storage/617816648b51f600b5891b32/617b119b5c514200b5458454/barcode-photo/YW3e7rCA5TTJvjxhoMvBLQ.jpg</t>
  </si>
  <si>
    <t>https://cdn.orca.storage/617816648b51f600b5891b32/617b119b5c514200b5458455/barcode-photo/WFs9bfgLB8xyk1zsEaoexA.jpg</t>
  </si>
  <si>
    <t>https://cdn.orca.storage/617816648b51f600b5891b32/617b119b5c514200b5458456/barcode-photo/5Q8CL3fZ00A8KHmWiW4LzQ.jpg</t>
  </si>
  <si>
    <t>https://cdn.orca.storage/617816648b51f600b5891b32/617b119b5c514200b5458458/barcode-photo/TuP+Qa3AQasKjeo50aQDPQ.jpg</t>
  </si>
  <si>
    <t>https://cdn.orca.storage/617816648b51f600b5891b32/617b119b5c514200b5458459/barcode-photo/g99c6eVwP+Tz3OohyvR5Nw.jpg</t>
  </si>
  <si>
    <t>https://cdn.orca.storage/617816648b51f600b5891b32/617b119b5c514200b545845a/barcode-photo/bNjaOa+70TpHi5SgJALgag.jpg</t>
  </si>
  <si>
    <t>https://cdn.orca.storage/617816648b51f600b5891b32/617b119b5c514200b545845b/barcode-photo/ryhRxGqYMgY0x1WIZOJwQ.jpg</t>
  </si>
  <si>
    <t>https://cdn.orca.storage/617816648b51f600b5891b32/617b119b5c514200b545845c/barcode-photo/jPNJ0yvHO7rZjD9jgXIQw.jpg</t>
  </si>
  <si>
    <t>https://cdn.orca.storage/617816648b51f600b5891b32/617b119b5c514200b545845d/barcode-photo/P7h9TCKgRenvm2a5HgFuXg.jpg</t>
  </si>
  <si>
    <t>https://cdn.orca.storage/617816648b51f600b5891b32/617b119b5c514200b545845e/barcode-photo/JIRDZ3zBwwEv7X0qaRaI3A.jpg</t>
  </si>
  <si>
    <t>https://cdn.orca.storage/617816648b51f600b5891b32/617b119b5c514200b5458460/barcode-photo/tx7+raKmuEA6hQ9GOnw8HQ.jpg</t>
  </si>
  <si>
    <t>https://cdn.orca.storage/617816648b51f600b5891b32/617b119b5c514200b5458461/barcode-photo/jqinTikPZapF1aVp7frJRQ.jpg</t>
  </si>
  <si>
    <t>https://cdn.orca.storage/617816648b51f600b5891b32/617b119b5c514200b5458462/barcode-photo/YMQtPyzSUVUjcimwppraFA.jpg</t>
  </si>
  <si>
    <t>https://cdn.orca.storage/617816648b51f600b5891b32/617b119b5c514200b5458463/barcode-photo/Gv6v2SPlDYmV69PCnW2Hrg.jpg</t>
  </si>
  <si>
    <t>https://cdn.orca.storage/617816648b51f600b5891b32/617b119b5c514200b5458464/barcode-photo/yZUlB7do7DULss6OytqI8Q.jpg</t>
  </si>
  <si>
    <t>https://cdn.orca.storage/617816648b51f600b5891b32/617b119b5c514200b5458465/barcode-photo/MNtAlF2g6RnwYAIFVd76w.jpg</t>
  </si>
  <si>
    <t>https://cdn.orca.storage/617816648b51f600b5891b32/617b119b5c514200b5458467/barcode-photo/4lyL+0JWe8oOFpP9rpqKEQ.jpg</t>
  </si>
  <si>
    <t>https://cdn.orca.storage/617816648b51f600b5891b32/617b119b5c514200b5458468/barcode-photo/yZUlB7do7DULss6OytqI8Q.jpg</t>
  </si>
  <si>
    <t>https://cdn.orca.storage/617816648b51f600b5891b32/617b119b5c514200b5458469/barcode-photo/b0M1V+rDt9Rkou1c1cxXuA.jpg</t>
  </si>
  <si>
    <t>https://cdn.orca.storage/617816648b51f600b5891b32/617b119b5c514200b545846a/barcode-photo/nGUPD8PawZoNcSTMUVn2Q.jpg</t>
  </si>
  <si>
    <t>https://cdn.orca.storage/617816648b51f600b5891b32/617b119b5c514200b545846b/barcode-photo/fdeMKZKTP+QjXH7Ra012iw.jpg</t>
  </si>
  <si>
    <t>https://cdn.orca.storage/617816648b51f600b5891b32/617b119b5c514200b545846c/barcode-photo/fdeMKZKTP+QjXH7Ra012iw.jpg</t>
  </si>
  <si>
    <t>https://cdn.orca.storage/617816648b51f600b5891b32/617b119b5c514200b545846d/barcode-photo/iYXINf4dQkoWtWomDqw.jpg</t>
  </si>
  <si>
    <t>https://cdn.orca.storage/617816648b51f600b5891b32/617b119b5c514200b545846f/barcode-photo/pWoXlaTfnNlqUIUqjXxgPQ.jpg</t>
  </si>
  <si>
    <t>https://cdn.orca.storage/617816648b51f600b5891b32/617b119b5c514200b5458470/barcode-photo/uWfVLY6Kv3oD4llUUbczKQ.jpg</t>
  </si>
  <si>
    <t>https://cdn.orca.storage/617816648b51f600b5891b32/617b119b5c514200b5458471/barcode-photo/fkfVktDt4HvjCsuKSvTjWA.jpg</t>
  </si>
  <si>
    <t>https://cdn.orca.storage/617816648b51f600b5891b32/617b119b5c514200b5458472/barcode-photo/XMYOv5Dvio4NVjEvqD7XTQ.jpg</t>
  </si>
  <si>
    <t>https://cdn.orca.storage/617816648b51f600b5891b32/617b119b5c514200b5458474/barcode-photo/hIiwE1pEpaMDGBsRVE01A.jpg</t>
  </si>
  <si>
    <t>https://cdn.orca.storage/617816648b51f600b5891b32/617b119b5c514200b5458475/barcode-photo/x8dWIbcQANc1G7964vSyQ.jpg</t>
  </si>
  <si>
    <t>https://cdn.orca.storage/617816648b51f600b5891b32/617b119b5c514200b5458476/barcode-photo/QP9iFBjfgMA6QGIsQgIq7Q.jpg</t>
  </si>
  <si>
    <t>https://cdn.orca.storage/617816648b51f600b5891b32/617b119b5c514200b5458478/barcode-photo/pFjzgr7YtchBs8eXWp+jaw.jpg</t>
  </si>
  <si>
    <t>https://cdn.orca.storage/617816648b51f600b5891b32/617b119b5c514200b5458479/barcode-photo/+In+MsH5Gcqd5lWjJp4Wcg.jpg</t>
  </si>
  <si>
    <t>https://cdn.orca.storage/617816648b51f600b5891b32/617b119b5c514200b545847a/barcode-photo/ao6Hex75W0Gm8vF2ycbRw.jpg</t>
  </si>
  <si>
    <t>https://cdn.orca.storage/617816648b51f600b5891b32/617b119b5c514200b545847b/barcode-photo/t4aDikaJ+wUmS53c5faufQ.jpg</t>
  </si>
  <si>
    <t>https://cdn.orca.storage/617816648b51f600b5891b32/617b119b5c514200b545847d/barcode-photo/0CrZNxC8vG+9AB9YSZyChw.jpg</t>
  </si>
  <si>
    <t>https://cdn.orca.storage/617816648b51f600b5891b32/617b119b5c514200b545847e/barcode-photo/kIOuaoOqnQkKVciMKykB6w.jpg</t>
  </si>
  <si>
    <t>https://cdn.orca.storage/617816648b51f600b5891b32/617b119b5c514200b5458484/barcode-photo/DdiXU5KSAWN7ohBtPYOFA.jpg</t>
  </si>
  <si>
    <t>https://cdn.orca.storage/617816648b51f600b5891b32/617b119b5c514200b5458486/barcode-photo/HayB2CIy7n4THdbjydPxwg.jpg</t>
  </si>
  <si>
    <t>https://cdn.orca.storage/617816648b51f600b5891b32/617b119b5c514200b5458487/barcode-photo/nSNKPnhuLC3dW7tPhcAbKg.jpg</t>
  </si>
  <si>
    <t>https://cdn.orca.storage/617816648b51f600b5891b32/617b119b5c514200b5458488/barcode-photo/vxoDOFfTDpq0sM2yHHAbCA.jpg</t>
  </si>
  <si>
    <t>https://cdn.orca.storage/617816648b51f600b5891b32/617b119b5c514200b5458489/barcode-photo/kyD6Wg5TqlKXu7kRp2wPfg.jpg</t>
  </si>
  <si>
    <t>https://cdn.orca.storage/617816648b51f600b5891b32/617b119b5c514200b545848a/barcode-photo/zc2GX2a1HB+sCHfgnPm5g.jpg</t>
  </si>
  <si>
    <t>https://cdn.orca.storage/617816648b51f600b5891b32/617b119b5c514200b545848b/barcode-photo/rgdXD3OzUtb8ldpo3tPsBg.jpg</t>
  </si>
  <si>
    <t>https://cdn.orca.storage/617816648b51f600b5891b32/617b119b5c514200b545848c/barcode-photo/cnXvpj3pNyKQBy6UkXBMiA.jpg</t>
  </si>
  <si>
    <t>https://cdn.orca.storage/617816648b51f600b5891b32/617b119b5c514200b545848d/barcode-photo/eEz6B0P5BenXeA3CxrcERw.jpg</t>
  </si>
  <si>
    <t>https://cdn.orca.storage/617816648b51f600b5891b32/617b119b5c514200b545848e/barcode-photo/qpuJbo0dLYS6vTsJGKyhBQ.jpg</t>
  </si>
  <si>
    <t>https://cdn.orca.storage/617816648b51f600b5891b32/617b119b5c514200b5458490/barcode-photo/VNFDWOxdQoebCUZOaFQcNw.jpg</t>
  </si>
  <si>
    <t>https://cdn.orca.storage/617816648b51f600b5891b32/617b119b5c514200b5458491/barcode-photo/vyXH+snap4t0mH1Ikf8d7A.jpg</t>
  </si>
  <si>
    <t>https://cdn.orca.storage/617816648b51f600b5891b32/617b119b5c514200b5458492/barcode-photo/CqODh4r1jL0kqzM6eGUsA.jpg</t>
  </si>
  <si>
    <t>https://cdn.orca.storage/617816648b51f600b5891b32/617b119b5c514200b5458493/barcode-photo/LPlFGarlSsy2514E+OxZEQ.jpg</t>
  </si>
  <si>
    <t>https://cdn.orca.storage/617816648b51f600b5891b32/617b119b5c514200b5458494/barcode-photo/wpl70hGRD4NCswJCNnenQ.jpg</t>
  </si>
  <si>
    <t>https://cdn.orca.storage/617816648b51f600b5891b32/617b119b5c514200b5458495/barcode-photo/Q5AIFBG9nmcpu4qcMFHZHQ.jpg</t>
  </si>
  <si>
    <t>https://cdn.orca.storage/617816648b51f600b5891b32/617b119b5c514200b5458496/barcode-photo/Hz73xMJIcaFALS9Q2IOQ8Q.jpg</t>
  </si>
  <si>
    <t>https://cdn.orca.storage/617816648b51f600b5891b32/617b119b5c514200b5458497/barcode-photo/5I01HSGihKbY003hRePc4w.jpg</t>
  </si>
  <si>
    <t>https://cdn.orca.storage/617816648b51f600b5891b32/617b119b5c514200b5458498/barcode-photo/vrp8X4LTmm1NhH36HKv6Xg.jpg</t>
  </si>
  <si>
    <t>https://cdn.orca.storage/617816648b51f600b5891b32/617b119b5c514200b5458499/barcode-photo/0ltuj9TLrnszGytS7ruUFw.jpg</t>
  </si>
  <si>
    <t>https://cdn.orca.storage/617816648b51f600b5891b32/617b119b5c514200b545849b/barcode-photo/bSjSltEkqPRPU6tipiwJg.jpg</t>
  </si>
  <si>
    <t>https://cdn.orca.storage/617816648b51f600b5891b32/617b119b5c514200b545849c/barcode-photo/jFF25ravrTTI6wuFWrVIIg.jpg</t>
  </si>
  <si>
    <t>https://cdn.orca.storage/617816648b51f600b5891b32/617b119b5c514200b545849d/barcode-photo/iTroxa6ysV+wRO8x+HnAw.jpg</t>
  </si>
  <si>
    <t>https://cdn.orca.storage/617816648b51f600b5891b32/617b119b5c514200b545849e/barcode-photo/Eh7plw4IOhnPGLKViR23w.jpg</t>
  </si>
  <si>
    <t>https://cdn.orca.storage/617816648b51f600b5891b32/617b119b5c514200b54584a0/barcode-photo/f4ORJc2MqjxDOb7Am4U1Qg.jpg</t>
  </si>
  <si>
    <t>https://cdn.orca.storage/617816648b51f600b5891b32/617b119b5c514200b54584a4/barcode-photo/qpZEUs51Ei5tfOumWlX5yA.jpg</t>
  </si>
  <si>
    <t>https://cdn.orca.storage/617816648b51f600b5891b32/617b119b5c514200b54584a5/barcode-photo/Bl8Ha+kHQq8Zl3+yW7CLA.jpg</t>
  </si>
  <si>
    <t>https://cdn.orca.storage/617816648b51f600b5891b32/617b119b5c514200b54584a6/barcode-photo/AawfTfiji3ONhhxOabUL4A.jpg</t>
  </si>
  <si>
    <t>https://cdn.orca.storage/617816648b51f600b5891b32/617b119b5c514200b54584a7/barcode-photo/oINzgFgBAxXVMtnuif9aQ.jpg</t>
  </si>
  <si>
    <t>https://cdn.orca.storage/617816648b51f600b5891b32/617b119b5c514200b54584c0/barcode-photo/kOfamrr4w6VhNuUxVrN9Rw.jpg</t>
  </si>
  <si>
    <t>https://cdn.orca.storage/617816648b51f600b5891b32/617b119b5c514200b54584c2/barcode-photo/drdrE8TlNaeBGhWJLgagQQ.jpg</t>
  </si>
  <si>
    <t>https://cdn.orca.storage/617816648b51f600b5891b32/617b119b5c514200b54584c3/barcode-photo/xkjSlmYG0v4G7KaAWc512A.jpg</t>
  </si>
  <si>
    <t>https://cdn.orca.storage/617816648b51f600b5891b32/617b119b5c514200b54584c5/barcode-photo/yxeJHI2CfcXwd+2aNcMUg.jpg</t>
  </si>
  <si>
    <t>https://cdn.orca.storage/617816648b51f600b5891b32/617b119b5c514200b54584c6/barcode-photo/3rHi2Oz6lH6jfRSvhkuKeQ.jpg</t>
  </si>
  <si>
    <t>https://cdn.orca.storage/617816648b51f600b5891b32/617b119b5c514200b54584c7/barcode-photo/DRYpmkq+XxOIFx3uZx8lnA.jpg</t>
  </si>
  <si>
    <t>https://cdn.orca.storage/617816648b51f600b5891b32/617b119b5c514200b54584c8/barcode-photo/M+jc1Kz3EdLMPA+MYNnQ.jpg</t>
  </si>
  <si>
    <t>https://cdn.orca.storage/617816648b51f600b5891b32/617b119b5c514200b54584c9/barcode-photo/27EKTVEcxficnk4fXc0qyQ.jpg</t>
  </si>
  <si>
    <t>https://cdn.orca.storage/617816648b51f600b5891b32/617b119b5c514200b54584ca/barcode-photo/G1H1Pfv7ZvNcLPVmjeF3Q.jpg</t>
  </si>
  <si>
    <t>https://cdn.orca.storage/617816648b51f600b5891b32/617b119b5c514200b54584cb/barcode-photo/im5m6yKCV4XJTJI56NE3sg.jpg</t>
  </si>
  <si>
    <t>https://cdn.orca.storage/617816648b51f600b5891b32/617bf6d77d917700b592320b/barcode-photo/INNe6pSgrcsWcjpC2LYsBQ.jpg</t>
  </si>
  <si>
    <t>Primary Clarifier 4</t>
  </si>
  <si>
    <t>Secondary Clarifier 6</t>
  </si>
  <si>
    <t>Secondary Clarifier 5</t>
  </si>
  <si>
    <t>Secondary Clarifier 3</t>
  </si>
  <si>
    <t>Return Sludge Pumping Station</t>
  </si>
  <si>
    <t>Aeration Tank Cell 1</t>
  </si>
  <si>
    <t>Aeration Tank Cell 2</t>
  </si>
  <si>
    <t>Aeration Tank Cell 3</t>
  </si>
  <si>
    <t>Aeration Tank Cell 4</t>
  </si>
  <si>
    <t>Wastewater Pumping station</t>
  </si>
  <si>
    <t>Digester Control Building</t>
  </si>
  <si>
    <t>Return Sludge PS 1</t>
  </si>
  <si>
    <t>Return Sludge PS 2</t>
  </si>
  <si>
    <t>Raw Sludge Pumping Station 2</t>
  </si>
  <si>
    <t>Raw Sludge Pumping Station 1</t>
  </si>
  <si>
    <t>Secondary Clarifier 2</t>
  </si>
  <si>
    <t>UV Disinfection System</t>
  </si>
  <si>
    <t>Ops &amp; Maintenance Building</t>
  </si>
  <si>
    <t>Headworks Building</t>
  </si>
  <si>
    <t>Primary Clarifier 1</t>
  </si>
  <si>
    <t>Bio-Rem Building</t>
  </si>
  <si>
    <t>Site</t>
  </si>
  <si>
    <t>Primary Clarifier Dist Chamber</t>
  </si>
  <si>
    <t>Primary Clarifier 2</t>
  </si>
  <si>
    <t>Primary Clarifier 3</t>
  </si>
  <si>
    <t>Storage Building</t>
  </si>
  <si>
    <t>PPE</t>
  </si>
  <si>
    <t>BM</t>
  </si>
  <si>
    <t>PI</t>
  </si>
  <si>
    <t>Fair</t>
  </si>
  <si>
    <t>Poor</t>
  </si>
  <si>
    <t>Good</t>
  </si>
  <si>
    <t>Very Poor</t>
  </si>
  <si>
    <t>Very Good</t>
  </si>
  <si>
    <t>PRE-000001</t>
  </si>
  <si>
    <t>PRE-000004</t>
  </si>
  <si>
    <t>PRE-000005</t>
  </si>
  <si>
    <t>PRE-000011</t>
  </si>
  <si>
    <t>PRE-000012</t>
  </si>
  <si>
    <t>PRE-000013</t>
  </si>
  <si>
    <t>PRE-000016</t>
  </si>
  <si>
    <t>PRE-000030</t>
  </si>
  <si>
    <t>PRE-000031</t>
  </si>
  <si>
    <t>PRE-000032</t>
  </si>
  <si>
    <t>PRE-000033</t>
  </si>
  <si>
    <t>PRE-000034</t>
  </si>
  <si>
    <t>PRE-000035</t>
  </si>
  <si>
    <t>PRE-000036</t>
  </si>
  <si>
    <t>PRE-000037</t>
  </si>
  <si>
    <t>PRE-000038</t>
  </si>
  <si>
    <t>PRE-000039</t>
  </si>
  <si>
    <t>PRE-000040</t>
  </si>
  <si>
    <t>PRE-000041</t>
  </si>
  <si>
    <t>PRE-000048</t>
  </si>
  <si>
    <t>PRE-000068</t>
  </si>
  <si>
    <t>PRE-000069</t>
  </si>
  <si>
    <t>PRE-000072</t>
  </si>
  <si>
    <t>PRE-000074</t>
  </si>
  <si>
    <t>PRE-000075</t>
  </si>
  <si>
    <t>PRE-000077</t>
  </si>
  <si>
    <t>PRE-000078</t>
  </si>
  <si>
    <t>PRE-000080</t>
  </si>
  <si>
    <t>PRE-000083</t>
  </si>
  <si>
    <t>PRE-000100</t>
  </si>
  <si>
    <t>PRE-000101</t>
  </si>
  <si>
    <t>PRE-000110</t>
  </si>
  <si>
    <t>PRE-000124</t>
  </si>
  <si>
    <t>PRE-000178</t>
  </si>
  <si>
    <t>PRE-000179</t>
  </si>
  <si>
    <t>PRE-000180</t>
  </si>
  <si>
    <t>PRE-000209</t>
  </si>
  <si>
    <t>PRE-000216</t>
  </si>
  <si>
    <t>PRE-000233</t>
  </si>
  <si>
    <t>PRE-000409</t>
  </si>
  <si>
    <t>PRE-000508</t>
  </si>
  <si>
    <t>PRE-000509</t>
  </si>
  <si>
    <t>PRE-000510</t>
  </si>
  <si>
    <t>PRE-000511</t>
  </si>
  <si>
    <t>PRE-000538</t>
  </si>
  <si>
    <t>PRE-000539</t>
  </si>
  <si>
    <t>PRE-000617</t>
  </si>
  <si>
    <t>PRE-000618</t>
  </si>
  <si>
    <t>PRE-000619</t>
  </si>
  <si>
    <t>PRE-000620</t>
  </si>
  <si>
    <t>PRE-000621</t>
  </si>
  <si>
    <t>PRE-000675</t>
  </si>
  <si>
    <t>PRE-000679</t>
  </si>
  <si>
    <t>PRE-000818</t>
  </si>
  <si>
    <t>PRE-000819</t>
  </si>
  <si>
    <t>PRE-000823</t>
  </si>
  <si>
    <t>PRE-000825</t>
  </si>
  <si>
    <t>PRE-000827</t>
  </si>
  <si>
    <t>PRE-000831</t>
  </si>
  <si>
    <t>PRE-000889</t>
  </si>
  <si>
    <t>PRE-000890</t>
  </si>
  <si>
    <t>PRE-000891</t>
  </si>
  <si>
    <t>PRE-000892</t>
  </si>
  <si>
    <t>PRE-000964</t>
  </si>
  <si>
    <t>PRE-000965</t>
  </si>
  <si>
    <t>PRE-000967</t>
  </si>
  <si>
    <t>PRE-000968</t>
  </si>
  <si>
    <t>PRE-001004</t>
  </si>
  <si>
    <t>PRE-001006</t>
  </si>
  <si>
    <t>PRE-001007</t>
  </si>
  <si>
    <t>PRE-001012</t>
  </si>
  <si>
    <t>PRE-001017</t>
  </si>
  <si>
    <t>PRE-001018</t>
  </si>
  <si>
    <t>PRE-001019</t>
  </si>
  <si>
    <t>PRE-001020</t>
  </si>
  <si>
    <t>PRE-000102</t>
  </si>
  <si>
    <t>PRE-000123</t>
  </si>
  <si>
    <t>PRE-000150</t>
  </si>
  <si>
    <t>PRE-000151</t>
  </si>
  <si>
    <t>PRE-000159</t>
  </si>
  <si>
    <t>PRE-000200</t>
  </si>
  <si>
    <t>PRE-000261</t>
  </si>
  <si>
    <t>PRE-000262</t>
  </si>
  <si>
    <t>PRE-000267</t>
  </si>
  <si>
    <t>PRE-000268</t>
  </si>
  <si>
    <t>PRE-000270</t>
  </si>
  <si>
    <t>PRE-000271</t>
  </si>
  <si>
    <t>PRE-000272</t>
  </si>
  <si>
    <t>PRE-000313</t>
  </si>
  <si>
    <t>PRE-000314</t>
  </si>
  <si>
    <t>PRE-000315</t>
  </si>
  <si>
    <t>PRE-000446</t>
  </si>
  <si>
    <t>PRE-000451</t>
  </si>
  <si>
    <t>PRE-000460</t>
  </si>
  <si>
    <t>PRE-000461</t>
  </si>
  <si>
    <t>PRE-000462</t>
  </si>
  <si>
    <t>PRE-000463</t>
  </si>
  <si>
    <t>PRE-000560</t>
  </si>
  <si>
    <t>PRE-000562</t>
  </si>
  <si>
    <t>PRE-000622</t>
  </si>
  <si>
    <t>PRE-000642</t>
  </si>
  <si>
    <t>PRE-000643</t>
  </si>
  <si>
    <t>PRE-000644</t>
  </si>
  <si>
    <t>PRE-000681</t>
  </si>
  <si>
    <t>PRE-000682</t>
  </si>
  <si>
    <t>PRE-000683</t>
  </si>
  <si>
    <t>PRE-000719</t>
  </si>
  <si>
    <t>PRE-000722</t>
  </si>
  <si>
    <t>PRE-000723</t>
  </si>
  <si>
    <t>PRE-000724</t>
  </si>
  <si>
    <t>PRE-000739</t>
  </si>
  <si>
    <t>PRE-000857</t>
  </si>
  <si>
    <t>PRE-000882</t>
  </si>
  <si>
    <t>PRE-000997</t>
  </si>
  <si>
    <t>PRE-000085</t>
  </si>
  <si>
    <t>PRE-000090</t>
  </si>
  <si>
    <t>PRE-000097</t>
  </si>
  <si>
    <t>PRE-000121</t>
  </si>
  <si>
    <t>PRE-000122</t>
  </si>
  <si>
    <t>PRE-000125</t>
  </si>
  <si>
    <t>PRE-000138</t>
  </si>
  <si>
    <t>PRE-000139</t>
  </si>
  <si>
    <t>PRE-000157</t>
  </si>
  <si>
    <t>PRE-000160</t>
  </si>
  <si>
    <t>PRE-000166</t>
  </si>
  <si>
    <t>PRE-000167</t>
  </si>
  <si>
    <t>PRE-000173</t>
  </si>
  <si>
    <t>PRE-000191</t>
  </si>
  <si>
    <t>PRE-000192</t>
  </si>
  <si>
    <t>PRE-000193</t>
  </si>
  <si>
    <t>PRE-000194</t>
  </si>
  <si>
    <t>PRE-000198</t>
  </si>
  <si>
    <t>PRE-000207</t>
  </si>
  <si>
    <t>PRE-000208</t>
  </si>
  <si>
    <t>PRE-000210</t>
  </si>
  <si>
    <t>PRE-000211</t>
  </si>
  <si>
    <t>PRE-000212</t>
  </si>
  <si>
    <t>PRE-000229</t>
  </si>
  <si>
    <t>PRE-000230</t>
  </si>
  <si>
    <t>PRE-000231</t>
  </si>
  <si>
    <t>PRE-000232</t>
  </si>
  <si>
    <t>PRE-000287</t>
  </si>
  <si>
    <t>PRE-000288</t>
  </si>
  <si>
    <t>PRE-000289</t>
  </si>
  <si>
    <t>PRE-000290</t>
  </si>
  <si>
    <t>PRE-000291</t>
  </si>
  <si>
    <t>PRE-000293</t>
  </si>
  <si>
    <t>PRE-000294</t>
  </si>
  <si>
    <t>PRE-000295</t>
  </si>
  <si>
    <t>PRE-000296</t>
  </si>
  <si>
    <t>PRE-000297</t>
  </si>
  <si>
    <t>PRE-000298</t>
  </si>
  <si>
    <t>PRE-000299</t>
  </si>
  <si>
    <t>PRE-000309</t>
  </si>
  <si>
    <t>PRE-000310</t>
  </si>
  <si>
    <t>PRE-000311</t>
  </si>
  <si>
    <t>PRE-000312</t>
  </si>
  <si>
    <t>PRE-000317</t>
  </si>
  <si>
    <t>PRE-000318</t>
  </si>
  <si>
    <t>PRE-000319</t>
  </si>
  <si>
    <t>PRE-000324</t>
  </si>
  <si>
    <t>PRE-000345</t>
  </si>
  <si>
    <t>PRE-000346</t>
  </si>
  <si>
    <t>PRE-000347</t>
  </si>
  <si>
    <t>PRE-000349</t>
  </si>
  <si>
    <t>PRE-000350</t>
  </si>
  <si>
    <t>PRE-000351</t>
  </si>
  <si>
    <t>PRE-000352</t>
  </si>
  <si>
    <t>PRE-000357</t>
  </si>
  <si>
    <t>PRE-000358</t>
  </si>
  <si>
    <t>PRE-000359</t>
  </si>
  <si>
    <t>PRE-000360</t>
  </si>
  <si>
    <t>PRE-000362</t>
  </si>
  <si>
    <t>PRE-000364</t>
  </si>
  <si>
    <t>PRE-000366</t>
  </si>
  <si>
    <t>PRE-000452</t>
  </si>
  <si>
    <t>PRE-000455</t>
  </si>
  <si>
    <t>PRE-000457</t>
  </si>
  <si>
    <t>PRE-000458</t>
  </si>
  <si>
    <t>PRE-000464</t>
  </si>
  <si>
    <t>PRE-000465</t>
  </si>
  <si>
    <t>PRE-000467</t>
  </si>
  <si>
    <t>PRE-000468</t>
  </si>
  <si>
    <t>PRE-000469</t>
  </si>
  <si>
    <t>PRE-000470</t>
  </si>
  <si>
    <t>PRE-000473</t>
  </si>
  <si>
    <t>PRE-000475</t>
  </si>
  <si>
    <t>PRE-000476</t>
  </si>
  <si>
    <t>PRE-000479</t>
  </si>
  <si>
    <t>PRE-000481</t>
  </si>
  <si>
    <t>PRE-000482</t>
  </si>
  <si>
    <t>PRE-000483</t>
  </si>
  <si>
    <t>PRE-000520</t>
  </si>
  <si>
    <t>PRE-000521</t>
  </si>
  <si>
    <t>PRE-000523</t>
  </si>
  <si>
    <t>PRE-000530</t>
  </si>
  <si>
    <t>PRE-000532</t>
  </si>
  <si>
    <t>PRE-000533</t>
  </si>
  <si>
    <t>PRE-000545</t>
  </si>
  <si>
    <t>PRE-000546</t>
  </si>
  <si>
    <t>PRE-000547</t>
  </si>
  <si>
    <t>PRE-000549</t>
  </si>
  <si>
    <t>PRE-000550</t>
  </si>
  <si>
    <t>PRE-000551</t>
  </si>
  <si>
    <t>PRE-000556</t>
  </si>
  <si>
    <t>PRE-000558</t>
  </si>
  <si>
    <t>PRE-000559</t>
  </si>
  <si>
    <t>PRE-000566</t>
  </si>
  <si>
    <t>PRE-000568</t>
  </si>
  <si>
    <t>PRE-000575</t>
  </si>
  <si>
    <t>PRE-000576</t>
  </si>
  <si>
    <t>PRE-000577</t>
  </si>
  <si>
    <t>PRE-000584</t>
  </si>
  <si>
    <t>PRE-000585</t>
  </si>
  <si>
    <t>PRE-000678</t>
  </si>
  <si>
    <t>PRE-000684</t>
  </si>
  <si>
    <t>PRE-000715</t>
  </si>
  <si>
    <t>PRE-000726</t>
  </si>
  <si>
    <t>PRE-000741</t>
  </si>
  <si>
    <t>PRE-000742</t>
  </si>
  <si>
    <t>PRE-000745</t>
  </si>
  <si>
    <t>PRE-000746</t>
  </si>
  <si>
    <t>PRE-000747</t>
  </si>
  <si>
    <t>PRE-000749</t>
  </si>
  <si>
    <t>PRE-000752</t>
  </si>
  <si>
    <t>PRE-000753</t>
  </si>
  <si>
    <t>PRE-000754</t>
  </si>
  <si>
    <t>PRE-000755</t>
  </si>
  <si>
    <t>PRE-000756</t>
  </si>
  <si>
    <t>PRE-000757</t>
  </si>
  <si>
    <t>PRE-000758</t>
  </si>
  <si>
    <t>PRE-000764</t>
  </si>
  <si>
    <t>PRE-000765</t>
  </si>
  <si>
    <t>PRE-000766</t>
  </si>
  <si>
    <t>PRE-000768</t>
  </si>
  <si>
    <t>PRE-000769</t>
  </si>
  <si>
    <t>PRE-000781</t>
  </si>
  <si>
    <t>PRE-000782</t>
  </si>
  <si>
    <t>PRE-000784</t>
  </si>
  <si>
    <t>PRE-000789</t>
  </si>
  <si>
    <t>PRE-000790</t>
  </si>
  <si>
    <t>PRE-000791</t>
  </si>
  <si>
    <t>PRE-000859</t>
  </si>
  <si>
    <t>PRE-000923</t>
  </si>
  <si>
    <t>PRE-000924</t>
  </si>
  <si>
    <t>PRE-001000</t>
  </si>
  <si>
    <t>PRE-001001</t>
  </si>
  <si>
    <t>PRE-001002</t>
  </si>
  <si>
    <t>PRE-001003</t>
  </si>
  <si>
    <t>WSP-000027</t>
  </si>
  <si>
    <t>WSP-000042</t>
  </si>
  <si>
    <t>WSP-000093</t>
  </si>
  <si>
    <t>Corrosion</t>
  </si>
  <si>
    <t>Minor deterioration</t>
  </si>
  <si>
    <t>Corrossion</t>
  </si>
  <si>
    <t>Corrosion on side</t>
  </si>
  <si>
    <t>Minor rust corrosion</t>
  </si>
  <si>
    <t>Minor corrosion</t>
  </si>
  <si>
    <t>Minor rusting</t>
  </si>
  <si>
    <t>minor corrossion</t>
  </si>
  <si>
    <t>Minor corrossion</t>
  </si>
  <si>
    <t>minor rusty，looks good overall</t>
  </si>
  <si>
    <t>Rusty and dusty</t>
  </si>
  <si>
    <t>Dusty and aging</t>
  </si>
  <si>
    <t>Very Rusty and Dusty</t>
  </si>
  <si>
    <t>Not in operation because of flow rate</t>
  </si>
  <si>
    <t>Not in operation due to insufficient flow</t>
  </si>
  <si>
    <t>Air blower 1 removed from site. Not visible. Assume it will be installed.</t>
  </si>
  <si>
    <t>Dusty</t>
  </si>
  <si>
    <t>Minor corrosion ouside</t>
  </si>
  <si>
    <t>Minor corrosion outside</t>
  </si>
  <si>
    <t>Severe corrosion</t>
  </si>
  <si>
    <t>Due to age</t>
  </si>
  <si>
    <t>Handle very rusty</t>
  </si>
  <si>
    <t>Very rusty</t>
  </si>
  <si>
    <t>Aging but working</t>
  </si>
  <si>
    <t>Travelling slide broken Replace</t>
  </si>
  <si>
    <t>CORROSION</t>
  </si>
  <si>
    <t>Minor corrosion on connection</t>
  </si>
  <si>
    <t>Minor corrosion on bolts</t>
  </si>
  <si>
    <t>Very minor corrosion</t>
  </si>
  <si>
    <t>Installed in 2021</t>
  </si>
  <si>
    <t>Not visible. Installed in 2021. Assumed in very good condition</t>
  </si>
  <si>
    <t>Installed in 2021. Not visible. Assume in very good condition</t>
  </si>
  <si>
    <t>Not visible</t>
  </si>
  <si>
    <t>New</t>
  </si>
  <si>
    <t>Installed 2021</t>
  </si>
  <si>
    <t>Rusty wear and tear aging</t>
  </si>
  <si>
    <t>No bar code</t>
  </si>
  <si>
    <t>Very rusty and dusty</t>
  </si>
  <si>
    <t>Dusty and aging Name plate missing</t>
  </si>
  <si>
    <t>Rusty and aging</t>
  </si>
  <si>
    <t>Not visible. Installed in 2021</t>
  </si>
  <si>
    <t>Not in operation</t>
  </si>
  <si>
    <t>Out of order. Will be replaced soon</t>
  </si>
  <si>
    <t>Rusty dusty aging</t>
  </si>
  <si>
    <t>Dusty and rusty</t>
  </si>
  <si>
    <t>Minor pealing paint on evestrough.Minir warpijg if fascia boards.Localized Loose alum, soffit</t>
  </si>
  <si>
    <t>Deformed glazing gasket Cracked perimeter caulking</t>
  </si>
  <si>
    <t>Rust at base of door.Chalking paint</t>
  </si>
  <si>
    <t>General wear and tareChaulking paint</t>
  </si>
  <si>
    <t>Hollow metal door</t>
  </si>
  <si>
    <t>Closure strip missing (multiple locations)</t>
  </si>
  <si>
    <t>Minor mortar joint deficiency</t>
  </si>
  <si>
    <t>Evidence of leak at evestrough seam</t>
  </si>
  <si>
    <t>Single and double door into headworks room extensive rust on frame. Need replacement. Other doors of headworks building, good condition</t>
  </si>
  <si>
    <t>Motor operated,  sectional doors. Door 1 (West): interiorExtensive locallized rust. Cracked window pane. Motor operated ( cant  confirm if it's running)exterior side: paint flaking and corrosion Door 2 (South): fair with minor corrosion</t>
  </si>
  <si>
    <t>General wear &amp;tare</t>
  </si>
  <si>
    <t>Localized coating flaking</t>
  </si>
  <si>
    <t>C: safety chains are not code complaint and require a swing gate</t>
  </si>
  <si>
    <t>Chalking paint, deteriorating caulking</t>
  </si>
  <si>
    <t>Not visible, comdition unknown</t>
  </si>
  <si>
    <t>Rust in several locations, paint flaking</t>
  </si>
  <si>
    <t>Ponding, roof not draining</t>
  </si>
  <si>
    <t>N</t>
  </si>
  <si>
    <t>D</t>
  </si>
  <si>
    <t>Localized moderate corrosion,  flak8ng paint. Damaged weatherstripping.</t>
  </si>
  <si>
    <t>C: one railing missing bottom extension</t>
  </si>
  <si>
    <t>Minor pitting</t>
  </si>
  <si>
    <t>Physical damage to multiple locations</t>
  </si>
  <si>
    <t>Deteriorating wood and flaking paint</t>
  </si>
  <si>
    <t>C: Height of door opening is 1970mm.</t>
  </si>
  <si>
    <t>Minor staining</t>
  </si>
  <si>
    <t>Middle window pane , temprred glass brokenGlazing gasket has failed on inside and outside</t>
  </si>
  <si>
    <t>General Ware &amp;Tare</t>
  </si>
  <si>
    <t>Excessive roof pooling</t>
  </si>
  <si>
    <t>Chipped coating. New coating on 1/2of floor onlyWare and tear on the stairs</t>
  </si>
  <si>
    <t>Evidence of leaks at pedestrians and other locations.</t>
  </si>
  <si>
    <t>Evidence of leaks</t>
  </si>
  <si>
    <t>Ware and tearC: no stair extension</t>
  </si>
  <si>
    <t>Rusted hinges, chipping paint</t>
  </si>
  <si>
    <t>Missing scu00er downspoutPaint chipping and wood decomposing</t>
  </si>
  <si>
    <t>Excessive pooling</t>
  </si>
  <si>
    <t>Extensivw evidence of leaks, stains</t>
  </si>
  <si>
    <t>Evidence ofmleakain multiple locations.</t>
  </si>
  <si>
    <t>C: height of guardrail is less than 920mmNo extension of railing at landing</t>
  </si>
  <si>
    <t>General ware and tearoò22</t>
  </si>
  <si>
    <t>Ponding , cracks, and minor flaking</t>
  </si>
  <si>
    <t>General ware and tear and staining</t>
  </si>
  <si>
    <t>Debris on roof</t>
  </si>
  <si>
    <t>Staining on wall from duct penetrarion on s wall</t>
  </si>
  <si>
    <t>Minor rust, weathered paint</t>
  </si>
  <si>
    <t>Damaged stucco at base, corners and other locations</t>
  </si>
  <si>
    <t>Old</t>
  </si>
  <si>
    <t>Fair Minor corrosion</t>
  </si>
  <si>
    <t>Opd</t>
  </si>
  <si>
    <t>GoodNo drain line on mufflee</t>
  </si>
  <si>
    <t>Food</t>
  </si>
  <si>
    <t>Goid</t>
  </si>
  <si>
    <t>Good No barcode</t>
  </si>
  <si>
    <t>GoodNo barcode</t>
  </si>
  <si>
    <t>Good 6" size</t>
  </si>
  <si>
    <t>Aging; Wear and tear</t>
  </si>
  <si>
    <t>good</t>
  </si>
  <si>
    <t>Aging; Corrosion</t>
  </si>
  <si>
    <t>Aging</t>
  </si>
  <si>
    <t>Aging: Wear and tear</t>
  </si>
  <si>
    <t>Aging; Wear and tear: Heavy dust</t>
  </si>
  <si>
    <t>Aging; Wear and tear; Corrosion</t>
  </si>
  <si>
    <t>Aging; Obsolete</t>
  </si>
  <si>
    <t>Aging; Wear and tear;</t>
  </si>
  <si>
    <t>Aging. Wear and tear</t>
  </si>
  <si>
    <t>Aging: Corrosion</t>
  </si>
  <si>
    <t>Unknown</t>
  </si>
  <si>
    <t>43.3878215, -80.3510771</t>
  </si>
  <si>
    <t>43.3878117, -80.3511112</t>
  </si>
  <si>
    <t>43.3879662, -80.3515910</t>
  </si>
  <si>
    <t>43.3879376, -80.3516401</t>
  </si>
  <si>
    <t>43.3878327, -80.3518149</t>
  </si>
  <si>
    <t>43.3878072, -80.3517569</t>
  </si>
  <si>
    <t>43.3877368, -80.3518287</t>
  </si>
  <si>
    <t>43.3879121, -80.3517989</t>
  </si>
  <si>
    <t>43.3878410, -80.3517261</t>
  </si>
  <si>
    <t>43.3877782, -80.3518074</t>
  </si>
  <si>
    <t>43.3877126, -80.3518919</t>
  </si>
  <si>
    <t>43.3879357, -80.3507721</t>
  </si>
  <si>
    <t>43.3879374, -80.3507747</t>
  </si>
  <si>
    <t>43.3882075, -80.3520936</t>
  </si>
  <si>
    <t>43.3884640, -80.3521224</t>
  </si>
  <si>
    <t>43.3882338, -80.3518775</t>
  </si>
  <si>
    <t>43.3877908, -80.3524529</t>
  </si>
  <si>
    <t>43.3878940, -80.3522438</t>
  </si>
  <si>
    <t>43.3879347, -80.3523387</t>
  </si>
  <si>
    <t>43.3879463, -80.3507725</t>
  </si>
  <si>
    <t>43.3880401, -80.3521349</t>
  </si>
  <si>
    <t>43.3879228, -80.3520668</t>
  </si>
  <si>
    <t>43.3878887, -80.3520954</t>
  </si>
  <si>
    <t>43.3880646, -80.3521647</t>
  </si>
  <si>
    <t>43.3879772, -80.3520115</t>
  </si>
  <si>
    <t>43.3882762, -80.3520770</t>
  </si>
  <si>
    <t>43.3882800, -80.3520862</t>
  </si>
  <si>
    <t>43.3883054, -80.3520771</t>
  </si>
  <si>
    <t>43.3882577, -80.3520083</t>
  </si>
  <si>
    <t>43.3882918, -80.3520565</t>
  </si>
  <si>
    <t>43.3882847, -80.3516071</t>
  </si>
  <si>
    <t>43.3882821, -80.3516084</t>
  </si>
  <si>
    <t>43.3879266, -80.3507815</t>
  </si>
  <si>
    <t>43.3879379, -80.3507979</t>
  </si>
  <si>
    <t>43.3879282, -80.3507799</t>
  </si>
  <si>
    <t>43.3879373, -80.3507942</t>
  </si>
  <si>
    <t>43.3879483, -80.3508812</t>
  </si>
  <si>
    <t>43.3879252, -80.3507821</t>
  </si>
  <si>
    <t>43.3881282, -80.3520361</t>
  </si>
  <si>
    <t>43.3879555, -80.3508170</t>
  </si>
  <si>
    <t>43.3882085, -80.3518887</t>
  </si>
  <si>
    <t>43.3882718, -80.3519169</t>
  </si>
  <si>
    <t>43.3879917, -80.3508156</t>
  </si>
  <si>
    <t>43.3883820, -80.3516036</t>
  </si>
  <si>
    <t>43.3882153, -80.3519729</t>
  </si>
  <si>
    <t>43.3884179, -80.3520664</t>
  </si>
  <si>
    <t>43.3883758, -80.3521088</t>
  </si>
  <si>
    <t>43.3883840, -80.3521035</t>
  </si>
  <si>
    <t>43.3882512, -80.3520709</t>
  </si>
  <si>
    <t>43.3883735, -80.3517497</t>
  </si>
  <si>
    <t>43.3875782, -80.3510525</t>
  </si>
  <si>
    <t>43.3889784, -80.3507923</t>
  </si>
  <si>
    <t>43.3882952, -80.3520118</t>
  </si>
  <si>
    <t>43.3880303, -80.3511463</t>
  </si>
  <si>
    <t>43.3879134, -80.3522038</t>
  </si>
  <si>
    <t>43.3880142, -80.3521300</t>
  </si>
  <si>
    <t>43.3885544, -80.3520110</t>
  </si>
  <si>
    <t>43.3886498, -80.3519148</t>
  </si>
  <si>
    <t>43.3886116, -80.3519661</t>
  </si>
  <si>
    <t>43.3885825, -80.3518706</t>
  </si>
  <si>
    <t>43.3886509, -80.3518651</t>
  </si>
  <si>
    <t>43.3878508, -80.3523415</t>
  </si>
  <si>
    <t>43.3880657, -80.3524825</t>
  </si>
  <si>
    <t>43.3879980, -80.3521729</t>
  </si>
  <si>
    <t>43.3881126, -80.3522414</t>
  </si>
  <si>
    <t>43.3878951, -80.3524266</t>
  </si>
  <si>
    <t>43.3880041, -80.3524572</t>
  </si>
  <si>
    <t>43.3879703, -80.3521911</t>
  </si>
  <si>
    <t>43.3878703, -80.3521928</t>
  </si>
  <si>
    <t>43.3882036, -80.3521809</t>
  </si>
  <si>
    <t>43.3880492, -80.3520691</t>
  </si>
  <si>
    <t>43.3880238, -80.3520460</t>
  </si>
  <si>
    <t>43.3879808, -80.3520746</t>
  </si>
  <si>
    <t>43.3877215, -80.3522438</t>
  </si>
  <si>
    <t>43.3877992, -80.3521780</t>
  </si>
  <si>
    <t>43.3878224, -80.3522571</t>
  </si>
  <si>
    <t>43.3878438, -80.3522263</t>
  </si>
  <si>
    <t>43.3878153, -80.3521666</t>
  </si>
  <si>
    <t>43.3877395, -80.3521264</t>
  </si>
  <si>
    <t>43.3883566, -80.3520087</t>
  </si>
  <si>
    <t>43.3882604, -80.3520410</t>
  </si>
  <si>
    <t>43.3883260, -80.3521013</t>
  </si>
  <si>
    <t>43.3883029, -80.3521171</t>
  </si>
  <si>
    <t>43.3883255, -80.3520736</t>
  </si>
  <si>
    <t>43.3882436, -80.3520712</t>
  </si>
  <si>
    <t>43.3882502, -80.3519499</t>
  </si>
  <si>
    <t>43.3882300, -80.3519056</t>
  </si>
  <si>
    <t>43.3882330, -80.3519007</t>
  </si>
  <si>
    <t>43.3883646, -80.3518965</t>
  </si>
  <si>
    <t>43.3881246, -80.3519104</t>
  </si>
  <si>
    <t>43.3881566, -80.3519496</t>
  </si>
  <si>
    <t>43.3881850, -80.3518916</t>
  </si>
  <si>
    <t>43.3878340, -80.3509769</t>
  </si>
  <si>
    <t>43.3877957, -80.3510800</t>
  </si>
  <si>
    <t>43.3877978, -80.3510950</t>
  </si>
  <si>
    <t>43.3877640, -80.3510415</t>
  </si>
  <si>
    <t>43.3877819, -80.3510040</t>
  </si>
  <si>
    <t>43.3881516, -80.3519344</t>
  </si>
  <si>
    <t>43.3886293, -80.3520035</t>
  </si>
  <si>
    <t>43.3878203, -80.3521891</t>
  </si>
  <si>
    <t>43.3879354, -80.3521778</t>
  </si>
  <si>
    <t>43.3880804, -80.3519805</t>
  </si>
  <si>
    <t>43.3878233, -80.3522121</t>
  </si>
  <si>
    <t>43.3883137, -80.3520965</t>
  </si>
  <si>
    <t>43.3881715, -80.3518942</t>
  </si>
  <si>
    <t>43.3883520, -80.3514412</t>
  </si>
  <si>
    <t>43.3878205, -80.3506556</t>
  </si>
  <si>
    <t>43.3880006, -80.3511296</t>
  </si>
  <si>
    <t>43.3879609, -80.3507730</t>
  </si>
  <si>
    <t>43.3880031, -80.3506402</t>
  </si>
  <si>
    <t>43.3879969, -80.3510989</t>
  </si>
  <si>
    <t>43.3879967, -80.3510971</t>
  </si>
  <si>
    <t>43.3879100, -80.3507897</t>
  </si>
  <si>
    <t>43.3879740, -80.3524260</t>
  </si>
  <si>
    <t>43.3881567, -80.3520952</t>
  </si>
  <si>
    <t>43.3881893, -80.3519279</t>
  </si>
  <si>
    <t>43.3887413, -80.3522177</t>
  </si>
  <si>
    <t>43.3879960, -80.3511460</t>
  </si>
  <si>
    <t>43.3884622, -80.3520262</t>
  </si>
  <si>
    <t>43.3884628, -80.3521448</t>
  </si>
  <si>
    <t>43.3883972, -80.3519012</t>
  </si>
  <si>
    <t>43.3883869, -80.3518271</t>
  </si>
  <si>
    <t>43.3882943, -80.3523263</t>
  </si>
  <si>
    <t>43.3882212, -80.3522635</t>
  </si>
  <si>
    <t>43.3882228, -80.3521217</t>
  </si>
  <si>
    <t>43.3881321, -80.3520547</t>
  </si>
  <si>
    <t>43.3880358, -80.3524369</t>
  </si>
  <si>
    <t>43.3881557, -80.3526072</t>
  </si>
  <si>
    <t>43.3878889, -80.3522355</t>
  </si>
  <si>
    <t>43.3879055, -80.3520391</t>
  </si>
  <si>
    <t>43.3878772, -80.3523451</t>
  </si>
  <si>
    <t>43.3881818, -80.3521593</t>
  </si>
  <si>
    <t>43.3879409, -80.3521237</t>
  </si>
  <si>
    <t>43.3879394, -80.3521658</t>
  </si>
  <si>
    <t>43.3879324, -80.3521579</t>
  </si>
  <si>
    <t>43.3879833, -80.3510531</t>
  </si>
  <si>
    <t>43.3878574, -80.3520281</t>
  </si>
  <si>
    <t>43.3878318, -80.3515879</t>
  </si>
  <si>
    <t>43.3878339, -80.3515249</t>
  </si>
  <si>
    <t>43.3876067, -80.3512026</t>
  </si>
  <si>
    <t>43.3881410, -80.3515685</t>
  </si>
  <si>
    <t>43.3881313, -80.3513360</t>
  </si>
  <si>
    <t>43.3881435, -80.3515216</t>
  </si>
  <si>
    <t>43.3880320, -80.3515177</t>
  </si>
  <si>
    <t>43.3876855, -80.3514424</t>
  </si>
  <si>
    <t>43.3879011, -80.3522843</t>
  </si>
  <si>
    <t>43.3878559, -80.3522640</t>
  </si>
  <si>
    <t>43.3878149, -80.3522687</t>
  </si>
  <si>
    <t>43.3878611, -80.3522908</t>
  </si>
  <si>
    <t>43.3878106, -80.3522847</t>
  </si>
  <si>
    <t>43.3879397, -80.3521658</t>
  </si>
  <si>
    <t>43.3879861, -80.3521422</t>
  </si>
  <si>
    <t>43.3879076, -80.3521768</t>
  </si>
  <si>
    <t>43.3877066, -80.3522005</t>
  </si>
  <si>
    <t>43.3880715, -80.3518019</t>
  </si>
  <si>
    <t>43.3880203, -80.3518624</t>
  </si>
  <si>
    <t>43.3879068, -80.3519887</t>
  </si>
  <si>
    <t>43.3877920, -80.3517899</t>
  </si>
  <si>
    <t>43.3877999, -80.3517801</t>
  </si>
  <si>
    <t>43.3879116, -80.3516568</t>
  </si>
  <si>
    <t>43.3880375, -80.3516030</t>
  </si>
  <si>
    <t>43.3880348, -80.3515397</t>
  </si>
  <si>
    <t>43.3881124, -80.3517131</t>
  </si>
  <si>
    <t>43.3879047, -80.3508000</t>
  </si>
  <si>
    <t>43.3878679, -80.3507584</t>
  </si>
  <si>
    <t>43.3879128, -80.3507836</t>
  </si>
  <si>
    <t>43.3877365, -80.3521986</t>
  </si>
  <si>
    <t>43.3880533, -80.3514726</t>
  </si>
  <si>
    <t>43.3881516, -80.3516701</t>
  </si>
  <si>
    <t>43.3880365, -80.3514762</t>
  </si>
  <si>
    <t>43.3879710, -80.3506343</t>
  </si>
  <si>
    <t>43.3880021, -80.3510739</t>
  </si>
  <si>
    <t>43.3880415, -80.3508312</t>
  </si>
  <si>
    <t>43.3879525, -80.3511267</t>
  </si>
  <si>
    <t>43.3879567, -80.3510834</t>
  </si>
  <si>
    <t>43.3879752, -80.3508686</t>
  </si>
  <si>
    <t>43.3879420, -80.3508982</t>
  </si>
  <si>
    <t>43.3879141, -80.3509316</t>
  </si>
  <si>
    <t>43.3879439, -80.3507247</t>
  </si>
  <si>
    <t>43.3879200, -80.3506814</t>
  </si>
  <si>
    <t>43.3881722, -80.3521538</t>
  </si>
  <si>
    <t>43.3882599, -80.3521105</t>
  </si>
  <si>
    <t>43.3883551, -80.3521324</t>
  </si>
  <si>
    <t>43.3879432, -80.3521326</t>
  </si>
  <si>
    <t>43.3879771, -80.3521520</t>
  </si>
  <si>
    <t>43.3880248, -80.3521474</t>
  </si>
  <si>
    <t>43.3879597, -80.3521537</t>
  </si>
  <si>
    <t>43.3882829, -80.3516140</t>
  </si>
  <si>
    <t>43.3881345, -80.3514784</t>
  </si>
  <si>
    <t>43.3881499, -80.3515595</t>
  </si>
  <si>
    <t>43.3880773, -80.3515769</t>
  </si>
  <si>
    <t>43.3880099, -80.3509012</t>
  </si>
  <si>
    <t>43.3880492, -80.3507670</t>
  </si>
  <si>
    <t>43.3880484, -80.3508473</t>
  </si>
  <si>
    <t>43.3880465, -80.3507567</t>
  </si>
  <si>
    <t>43.3879587, -80.3507084</t>
  </si>
  <si>
    <t>43.3879974, -80.3508171</t>
  </si>
  <si>
    <t>43.3880174, -80.3507507</t>
  </si>
  <si>
    <t>43.3879668, -80.3507758</t>
  </si>
  <si>
    <t>43.3879786, -80.3508455</t>
  </si>
  <si>
    <t>43.3880435, -80.3507237</t>
  </si>
  <si>
    <t>43.3879938, -80.3507148</t>
  </si>
  <si>
    <t>43.3879810, -80.3508129</t>
  </si>
  <si>
    <t>43.3880494, -80.3507245</t>
  </si>
  <si>
    <t>43.3879412, -80.3508557</t>
  </si>
  <si>
    <t>43.3879268, -80.3507367</t>
  </si>
  <si>
    <t>43.3879294, -80.3507494</t>
  </si>
  <si>
    <t>43.3879288, -80.3507695</t>
  </si>
  <si>
    <t>43.3878870, -80.3507804</t>
  </si>
  <si>
    <t>43.3880662, -80.3521640</t>
  </si>
  <si>
    <t>43.3881402, -80.3522216</t>
  </si>
  <si>
    <t>43.3880217, -80.3523934</t>
  </si>
  <si>
    <t>43.3881466, -80.3515410</t>
  </si>
  <si>
    <t>43.3879419, -80.3507543</t>
  </si>
  <si>
    <t>43.3878456, -80.3515373</t>
  </si>
  <si>
    <t>43.3886264, -80.3518743</t>
  </si>
  <si>
    <t>https://cdn.orca.storage/6176f4e9837c6600b5a93b75/61780ab164b29000b5ee647b/name-plate-photo/AY1n9cT87k6qH5bM1LGFAA.jpg</t>
  </si>
  <si>
    <t>https://cdn.orca.storage/6176f4e9837c6600b5a93b75/617b11267d917700b58fe895/name-plate-photo/e5rtT5BBhXwR5uRG1CmAmg.jpg</t>
  </si>
  <si>
    <t>https://cdn.orca.storage/6176f4e9837c6600b5a93b75/617b11267d917700b58fe896/name-plate-photo/xTjR+ZErMPIkVbyUhz6lEg.jpg</t>
  </si>
  <si>
    <t>https://cdn.orca.storage/6176f4e9837c6600b5a93b75/617b11267d917700b58fe897/name-plate-photo/DYS0mWwBkW4zJ5GleMkNQ.jpg</t>
  </si>
  <si>
    <t>https://cdn.orca.storage/6176f4e9837c6600b5a93b75/617b11267d917700b58fe898/name-plate-photo/WeHLJmDf0cdXDHS2MLdVtA.jpg</t>
  </si>
  <si>
    <t>https://cdn.orca.storage/6176f4e9837c6600b5a93b75/617b11267d917700b58fe89a/name-plate-photo/om2HJrJxa0vF11avrsYqEQ.jpg</t>
  </si>
  <si>
    <t>https://cdn.orca.storage/6176f4e9837c6600b5a93b75/617b11267d917700b58fe8a8/name-plate-photo/qdR9NG0tFz30hfYgw9FZuQ.jpg</t>
  </si>
  <si>
    <t>https://cdn.orca.storage/6176f4e9837c6600b5a93b75/617b11267d917700b58fe8a9/name-plate-photo/5G5vsN61PaaBo1Npbf381w.jpg</t>
  </si>
  <si>
    <t>https://cdn.orca.storage/6176f4e9837c6600b5a93b75/617b11267d917700b58fe8aa/name-plate-photo/Y2S2uz34Z8hozJfKWjpQbQ.jpg</t>
  </si>
  <si>
    <t>https://cdn.orca.storage/6176f4e9837c6600b5a93b75/617b11267d917700b58fe8ab/name-plate-photo/Yxs0RepfWCKFhVUIDHCi5w.jpg</t>
  </si>
  <si>
    <t>https://cdn.orca.storage/6176f4e9837c6600b5a93b75/617b11267d917700b58fe8ac/name-plate-photo/CgzF9015K3KlXgjJtRhAHQ.jpg</t>
  </si>
  <si>
    <t>https://cdn.orca.storage/6176f4e9837c6600b5a93b75/617b11267d917700b58fe8ad/name-plate-photo/kUlqoKDr2HJ9QryD+O9H6Q.jpg</t>
  </si>
  <si>
    <t>https://cdn.orca.storage/6176f4e9837c6600b5a93b75/617b11267d917700b58fe8ae/name-plate-photo/ANvqiCa2OZZn9zSkv6uQ.jpg</t>
  </si>
  <si>
    <t>https://cdn.orca.storage/6176f4e9837c6600b5a93b75/617b11267d917700b58fe8b0/name-plate-photo/oPSsXIUIdRer4nSKn9VJcA.jpg</t>
  </si>
  <si>
    <t>https://cdn.orca.storage/6176f4e9837c6600b5a93b75/617b11267d917700b58fe8b1/name-plate-photo/dRL1tmEHFjHRUxCDMwhfqQ.jpg</t>
  </si>
  <si>
    <t>https://cdn.orca.storage/6176f4e9837c6600b5a93b75/617b11267d917700b58fe8b2/name-plate-photo/P8sloQ3+oYYd7aBSNklPCg.jpg</t>
  </si>
  <si>
    <t>https://cdn.orca.storage/6176f4e9837c6600b5a93b75/617b11267d917700b58fe8b3/name-plate-photo/o2+sZ6eOrRoWWm4a5YnWA.jpg</t>
  </si>
  <si>
    <t>https://cdn.orca.storage/6176f4e9837c6600b5a93b75/617b11267d917700b58fe8ba/name-plate-photo/WkOJxqftAID9yDTyxDmsjw.jpg</t>
  </si>
  <si>
    <t>https://cdn.orca.storage/6176f4e9837c6600b5a93b75/617b11267d917700b58fe8d2/name-plate-photo/Yfz5VOgY8s4nVjBv5Q4bYg.jpg</t>
  </si>
  <si>
    <t>https://cdn.orca.storage/6176f4e9837c6600b5a93b75/617b11267d917700b58fe8d4/name-plate-photo/r8RmmAtAznRkcR9nOKCCiw.jpg</t>
  </si>
  <si>
    <t>https://cdn.orca.storage/6176f4e9837c6600b5a93b75/617b11267d917700b58fe8d5/name-plate-photo/xPNcpC+7SWA3engWn8PSMQ.jpg</t>
  </si>
  <si>
    <t>https://cdn.orca.storage/6176f4e9837c6600b5a93b75/617b11267d917700b58fe8d7/name-plate-photo/kQWGAwnfi98hAttI15fpw.jpg</t>
  </si>
  <si>
    <t>https://cdn.orca.storage/6176f4e9837c6600b5a93b75/617b11267d917700b58fe8d8/name-plate-photo/bBdtcQQ+WuOe1PyGVBKb9w.jpg</t>
  </si>
  <si>
    <t>https://cdn.orca.storage/6176f4e9837c6600b5a93b75/617b11267d917700b58fe8da/name-plate-photo/bEe49PNMqu7MKJTl06zySA.jpg</t>
  </si>
  <si>
    <t>https://cdn.orca.storage/6176f4e9837c6600b5a93b75/617b11267d917700b58fe8dd/name-plate-photo/LXR8t9U0QtekfusJIbcrw.jpg</t>
  </si>
  <si>
    <t>https://cdn.orca.storage/6176f4e9837c6600b5a93b75/617b11267d917700b58fe8e3/name-plate-photo/nPMDgHGpy75Qv0HVsrE5+A.jpg</t>
  </si>
  <si>
    <t>https://cdn.orca.storage/6176f4e9837c6600b5a93b75/617b11267d917700b58fe8e4/name-plate-photo/7v8f+VDh06M87NQyCUarVQ.jpg</t>
  </si>
  <si>
    <t>https://cdn.orca.storage/6176f4e9837c6600b5a93b75/617b11267d917700b58fe8e6/name-plate-photo/Hkz6jrvZCdOhsUJgIKpSUA.jpg</t>
  </si>
  <si>
    <t>https://cdn.orca.storage/6176f4e9837c6600b5a93b75/617b11267d917700b58fe8e7/name-plate-photo/8CVGso2TBU8WexVxUNs2Pw.jpg</t>
  </si>
  <si>
    <t>https://cdn.orca.storage/6176f4e9837c6600b5a93b75/617b11267d917700b58fe8e8/name-plate-photo/4KyDgoFCJFGR+h2QVnOmuA.jpg</t>
  </si>
  <si>
    <t>https://cdn.orca.storage/6176f4e9837c6600b5a93b75/617b11267d917700b58fe8f7/name-plate-photo/Suf20RPmewlKWO172PhbQ.jpg</t>
  </si>
  <si>
    <t>https://cdn.orca.storage/6176f4e9837c6600b5a93b75/617b11267d917700b58fe8f8/name-plate-photo/oy8vo09ijmANDYg0dMlHWA.jpg</t>
  </si>
  <si>
    <t>https://cdn.orca.storage/6176f4e9837c6600b5a93b75/617b11267d917700b58fe8f9/name-plate-photo/lzKRguNuQ9V0VbcDu488A.jpg</t>
  </si>
  <si>
    <t>https://cdn.orca.storage/6176f4e9837c6600b5a93b75/617b11267d917700b58fe900/name-plate-photo/Lj+YsGpcEveDiWXgJKkpiw.jpg</t>
  </si>
  <si>
    <t>https://cdn.orca.storage/6176f4e9837c6600b5a93b75/617b11267d917700b58fe902/name-plate-photo/dZsc3Y5tKIKVYry+Q9OOnA.jpg</t>
  </si>
  <si>
    <t>https://cdn.orca.storage/6176f4e9837c6600b5a93b75/617b11267d917700b58fe90e/name-plate-photo/6JU5zQnoThdEu7fNkp50eQ.jpg</t>
  </si>
  <si>
    <t>https://cdn.orca.storage/6176f4e9837c6600b5a93b75/617b11267d917700b58fe98f/name-plate-photo/5sQG+GOsfvzaVXr6f4Qz9A.jpg</t>
  </si>
  <si>
    <t>https://cdn.orca.storage/6176f4e9837c6600b5a93b75/617b11267d917700b58fe990/name-plate-photo/174RI7DHUY2MaA4uanJelA.jpg</t>
  </si>
  <si>
    <t>https://cdn.orca.storage/6176f4e9837c6600b5a93b75/617b11267d917700b58fe991/name-plate-photo/LmBk9NgRMaOmIblemyx0g.jpg</t>
  </si>
  <si>
    <t>https://cdn.orca.storage/6176f4e9837c6600b5a93b75/617b11267d917700b58fe992/name-plate-photo/STefxpYr+MrIdZCR8Ki4Zg.jpg</t>
  </si>
  <si>
    <t>https://cdn.orca.storage/6176f4e9837c6600b5a93b75/617b11267d917700b58fe9b7/name-plate-photo/whmLFiAacprLsws0gGe3ow.jpg</t>
  </si>
  <si>
    <t>https://cdn.orca.storage/6176f4e9837c6600b5a93b75/617b11267d917700b58fe9c3/name-plate-photo/pqsDZjViioPzR2w8wDbVw.jpg</t>
  </si>
  <si>
    <t>https://cdn.orca.storage/6176f4e9837c6600b5a93b75/617b11267d917700b58fe9c4/name-plate-photo/cHHh3KzQ7GEvNrRWpwzHtw.jpg</t>
  </si>
  <si>
    <t>https://cdn.orca.storage/6176f4e9837c6600b5a93b75/617b11267d917700b58fe9c5/name-plate-photo/kbFFRt+rUwjU+AbEhis3Fw.jpg</t>
  </si>
  <si>
    <t>https://cdn.orca.storage/6176f4e9837c6600b5a93b75/617b11267d917700b58fe9c6/name-plate-photo/btW+UXV94pnyZfveokOmPQ.jpg</t>
  </si>
  <si>
    <t>https://cdn.orca.storage/6176f4e9837c6600b5a93b75/617b11267d917700b58fe9c7/name-plate-photo/ZFlgKoLdBSeMZZ6fRXmPuA.jpg</t>
  </si>
  <si>
    <t>https://cdn.orca.storage/6176f4e9837c6600b5a93b75/617b11267d917700b58fe9de/name-plate-photo/eBnL26o8rV2c4MSIc+ZLng.jpg</t>
  </si>
  <si>
    <t>https://cdn.orca.storage/6176f4e9837c6600b5a93b75/617b11267d917700b58fe9e1/name-plate-photo/3GXVROwI5D0KkXvnH7LaeQ.jpg</t>
  </si>
  <si>
    <t>https://cdn.orca.storage/6176f4e9837c6600b5a93b75/617b11267d917700b58fea0a/name-plate-photo/hQYgUzg6lC2VAnYJI+YGQ.jpg</t>
  </si>
  <si>
    <t>https://cdn.orca.storage/6176f4e9837c6600b5a93b75/617b11267d917700b58fea18/name-plate-photo/GmeUvNudKV+fQ53Y5xQH+A.jpg</t>
  </si>
  <si>
    <t>https://cdn.orca.storage/6176f4e9837c6600b5a93b75/617b11267d917700b58fea19/name-plate-photo/ToN0rnnDvnRmR3Cfd3kQ.jpg</t>
  </si>
  <si>
    <t>https://cdn.orca.storage/6176f4e9837c6600b5a93b75/617b11267d917700b58fea1a/name-plate-photo/GUMD8QKmXmX5gdEhGAyJw.jpg</t>
  </si>
  <si>
    <t>https://cdn.orca.storage/6176f4e9837c6600b5a93b75/617b11267d917700b58fea1b/name-plate-photo/DBFnc6EJjk71Jn5sOGKig.jpg</t>
  </si>
  <si>
    <t>https://cdn.orca.storage/6176f4e9837c6600b5a93b75/617b11267d917700b58fea26/name-plate-photo/5oOz1fxoymAKYpvxyZAqAQ.jpg</t>
  </si>
  <si>
    <t>https://cdn.orca.storage/6176f4e9837c6600b5a93b75/617b11267d917700b58fea27/name-plate-photo/EbaAfQVswnPgSVWk2ew4OQ.jpg</t>
  </si>
  <si>
    <t>https://cdn.orca.storage/6176f4e9837c6600b5a93b75/617b11267d917700b58fea28/name-plate-photo/bxuhJV9XW2RE+GrH8n6MUw.jpg</t>
  </si>
  <si>
    <t>https://cdn.orca.storage/6176f4e9837c6600b5a93b75/617b11267d917700b58fea29/name-plate-photo/7EshECXxUuo0V61E3uBfAQ.jpg</t>
  </si>
  <si>
    <t>https://cdn.orca.storage/6176f4e9837c6600b5a93b75/617b11267d917700b58fea2a/name-plate-photo/5WmPlO84xRLW1cdul1zU8A.jpg</t>
  </si>
  <si>
    <t>https://cdn.orca.storage/6176f4e9837c6600b5a93b75/617b11267d917700b58fea2c/name-plate-photo/uQM7Sd1VzO+bRhCXtVQThg.jpg</t>
  </si>
  <si>
    <t>https://cdn.orca.storage/6176f4e9837c6600b5a93b75/617b11267d917700b58fea2d/name-plate-photo/P3iEYs7vWVUmIs1yYnVAg.jpg</t>
  </si>
  <si>
    <t>https://cdn.orca.storage/6176f4e9837c6600b5a93b75/617b11267d917700b58fea2f/name-plate-photo/7iNlnA5MBGVKnqsAToyJQ.jpg</t>
  </si>
  <si>
    <t>https://cdn.orca.storage/6176f4e9837c6600b5a93b75/617b11267d917700b58fea34/name-plate-photo/okzq0nGmrghSGa4vSy3Z+g.jpg</t>
  </si>
  <si>
    <t>https://cdn.orca.storage/6176f4e9837c6600b5a93b75/617b11267d917700b58fea35/name-plate-photo/HEzaqnXEgz1gFwhxgyC9w.jpg</t>
  </si>
  <si>
    <t>https://cdn.orca.storage/6176f4e9837c6600b5a93b75/617b11267d917700b58fea36/name-plate-photo/b3hkZNEv9qD82OOVBmM8Iw.jpg</t>
  </si>
  <si>
    <t>https://cdn.orca.storage/6176f4e9837c6600b5a93b75/617b11267d917700b58fea37/name-plate-photo/xDvb3bJ4JNOyEbz2PDOm3g.jpg</t>
  </si>
  <si>
    <t>https://cdn.orca.storage/6176f4e9837c6600b5a93b75/617bfb3ccce5ee6031000002/name-plate-photo/HzBIuccCJIWi6t8lXYIrA.jpg</t>
  </si>
  <si>
    <t>https://cdn.orca.storage/6176f4e9837c6600b5a93b75/617c082d5c514200b546b753/name-plate-photo/41MDOSFOeGq2QTSpTA6hXQ.jpg</t>
  </si>
  <si>
    <t>https://cdn.orca.storage/6176f4e9837c6600b5a93b75/617c0e002e8faa00b5a0f920/name-plate-photo/8HEcgNVHPL8ifb3yqL+wZw.jpg</t>
  </si>
  <si>
    <t>https://cdn.orca.storage/6176f4e9837c6600b5a93b75/617c0e422bf52000b5987b2e/name-plate-photo/P8rar2ZGNkT3rI1ZL6vD7Q.jpg</t>
  </si>
  <si>
    <t>https://cdn.orca.storage/6176f4e9837c6600b5a93b75/617c0fd77d917700b5928cc5/name-plate-photo/Yplau4PhA9s3MaoqwfmECQ.jpg</t>
  </si>
  <si>
    <t>https://cdn.orca.storage/6176f4e9837c6600b5a93b75/617c112d6ef76800b54f41bd/name-plate-photo/AMwiTB5BxtRQPxfkQz+pgA.jpg</t>
  </si>
  <si>
    <t>https://cdn.orca.storage/6176f4e9837c6600b5a93b75/617c15255c514200b546d5fc/name-plate-photo/SB1bSLk0ryLtP8azE12eOw.jpg</t>
  </si>
  <si>
    <t>https://cdn.orca.storage/6176f4e9837c6600b5a93b75/617c15352bf52000b5987e78/name-plate-photo/S3Zc0oPBe4fwLzG8ceJN+w.jpg</t>
  </si>
  <si>
    <t>https://cdn.orca.storage/6176f4e9837c6600b5a93b75/617c155a7d917700b5928f4c/name-plate-photo/tl1yyTz0wtJg0mEs7BxEw.jpg</t>
  </si>
  <si>
    <t>https://cdn.orca.storage/6176f4e9837c6600b5a93b75/617c16112a52c200b5e39903/name-plate-photo/Sin4YrOK1pNo7OIeyyAnYQ.jpg</t>
  </si>
  <si>
    <t>https://cdn.orca.storage/6176f4e9837c6600b5a93b75/617c175f5c514200b546d72b/name-plate-photo/7niDnQY5Ia9BT2y1f4Sd5g.jpg</t>
  </si>
  <si>
    <t>https://cdn.orca.storage/6176f4e9837c6600b5a93b75/617c208f097cfe00b5a82a57/name-plate-photo/Udt5OnHdgdNKtl5iRIU4uQ.jpg</t>
  </si>
  <si>
    <t>https://cdn.orca.storage/6176f4e9837c6600b5a93b75/617c20952a52c200b5e53989/name-plate-photo/uxli4h+CgDiMcldJfqkeDQ.jpg</t>
  </si>
  <si>
    <t>https://cdn.orca.storage/6176f4e9837c6600b5a93b75/617c21af6ef76800b54f697c/name-plate-photo/iwXCfitsGdME3GZC+XKyg.jpg</t>
  </si>
  <si>
    <t>https://cdn.orca.storage/6176f4e9837c6600b5a93b75/617c21ff2a52c200b5e5aee0/name-plate-photo/XYKBa2r7r5LLD2w0onHThw.jpg</t>
  </si>
  <si>
    <t>https://cdn.orca.storage/6176f4e9837c6600b5a93b75/617c25222a52c200b5e5afeb/name-plate-photo/MWhI2QnFPc8lI212AkjnEw.jpg</t>
  </si>
  <si>
    <t>https://cdn.orca.storage/6176f4e9837c6600b5a93b75/617c26256ef76800b54f6af5/name-plate-photo/l08jyh1ZpfWt5zHV2G34Yw.jpg</t>
  </si>
  <si>
    <t>https://cdn.orca.storage/6176f4e9837c6600b5a93b75/617c27826ef76800b54f6b7b/name-plate-photo/EuUJH1NvCDoilLKNyAEAlA.jpg</t>
  </si>
  <si>
    <t>https://cdn.orca.storage/6176f4e9837c6600b5a93b75/617c27a72a52c200b5e5b0e4/name-plate-photo/zW2l1D7MdzQtWPZqkPMg.jpg</t>
  </si>
  <si>
    <t>https://cdn.orca.storage/6176f4e9837c6600b5a93b75/617c28322a52c200b5e5b110/name-plate-photo/z1D4fZ1VOpgr4bKO0eUYjw.jpg</t>
  </si>
  <si>
    <t>https://cdn.orca.storage/6176f4e9837c6600b5a93b75/617c298c2a52c200b5e5ff97/name-plate-photo/zNa8da9ESW5njqK70jtpg.jpg</t>
  </si>
  <si>
    <t>https://cdn.orca.storage/6176f4e9837c6600b5a93b75/617c31802a52c200b5e602b7/name-plate-photo/xE1BXhqA8rfY0PWKeZCvCg.jpg</t>
  </si>
  <si>
    <t>https://cdn.orca.storage/6176f4e9837c6600b5a93b75/617c33b02a52c200b5e60378/name-plate-photo/Gc9VFj9TuIgMUCh2g3qTyw.jpg</t>
  </si>
  <si>
    <t>https://cdn.orca.storage/6176f4e9837c6600b5a93b75/617c36cf2e8faa00b5a109ff/name-plate-photo/Osf3DdhsV45LLjVvGUbGuA.jpg</t>
  </si>
  <si>
    <t>https://cdn.orca.storage/6176f4e9837c6600b5a93b75/617c38eb2bf52000b59903fb/name-plate-photo/MQRw8q9fHcITu260TQuVA.jpg</t>
  </si>
  <si>
    <t>https://cdn.orca.storage/6176f4e9837c6600b5a93b75/617c3a132e8faa00b5a10b15/name-plate-photo/smYwpx0SoPFP4drYpsaB4A.jpg</t>
  </si>
  <si>
    <t>https://cdn.orca.storage/6176f4e9837c6600b5a93b75/617c3d3b0679ae00b5e5b1ad/name-plate-photo/xXOVu2eBSY1llnQg3OcgRQ.jpg</t>
  </si>
  <si>
    <t>https://cdn.orca.storage/6176f4e9837c6600b5a93b75/617c43792e8faa00b5a1831f/name-plate-photo/PXQJIBnEAHWGGKfwUDm3lw.jpg</t>
  </si>
  <si>
    <t>https://cdn.orca.storage/6176f4e9837c6600b5a93b75/617c43f96ef76800b5505e53/name-plate-photo/C0Ayt9VLyusiwF6Os2iPmw.jpg</t>
  </si>
  <si>
    <t>https://cdn.orca.storage/6178141a8b51f600b5891a30/617bfbbc1e7d393e03000001/name-plate-photo/JERVPGDMHAJMYYSuOGlzcg.jpg</t>
  </si>
  <si>
    <t>https://cdn.orca.storage/6178141a8b51f600b5891a30/617bfd5b1e7d393e03000003/name-plate-photo/3+KAJl8QrIhPCPj65nMNWw.jpg</t>
  </si>
  <si>
    <t>https://cdn.orca.storage/6178141a8b51f600b5891a30/617bfde61e7d393e03000004/name-plate-photo/LNi2IL72sjhUMAtv8A6lg.jpg</t>
  </si>
  <si>
    <t>https://cdn.orca.storage/6178141a8b51f600b5891a30/617bfe461e7d393e03000005/name-plate-photo/l2Sox4FLLF9cNZAlV78JQ.jpg</t>
  </si>
  <si>
    <t>https://cdn.orca.storage/6178141a8b51f600b5891a30/617c05271e7d393e03000009/name-plate-photo/am3MECwfCh7NSxQn1qsB1w.jpg</t>
  </si>
  <si>
    <t>https://cdn.orca.storage/6178141a8b51f600b5891a30/617c06261e7d393e0300000a/name-plate-photo/K2Q6POwIjIjJneNSQMqxCg.jpg</t>
  </si>
  <si>
    <t>https://cdn.orca.storage/6178141a8b51f600b5891a30/617c07a41e7d393e0300000b/name-plate-photo/y12ahGKtJfwNitpRSmArg.jpg</t>
  </si>
  <si>
    <t>https://cdn.orca.storage/6178141a8b51f600b5891a30/617c0aad1e7d393e0300000c/name-plate-photo/XYMWXk9zQmLirlin67gF+A.jpg</t>
  </si>
  <si>
    <t>https://cdn.orca.storage/6178141a8b51f600b5891a30/617c0c651e7d393e0300000d/name-plate-photo/f4nP7GIiLPOd4AU4TJzc3Q.jpg</t>
  </si>
  <si>
    <t>https://cdn.orca.storage/6178141a8b51f600b5891a30/617c1bf0d170114b0600000a/name-plate-photo/f+bG5FoiCzCyisqmjgDg.jpg</t>
  </si>
  <si>
    <t>https://cdn.orca.storage/6178141a8b51f600b5891a30/617c20bc1e7d396121000000/name-plate-photo/ziMqycNkomPqDvfxg0H6yw.jpg</t>
  </si>
  <si>
    <t>https://cdn.orca.storage/6178141a8b51f600b5891a30/617c22631e7d396121000003/name-plate-photo/PWfAwnGIQW2EBYFkGrb7RA.jpg</t>
  </si>
  <si>
    <t>https://cdn.orca.storage/6178141a8b51f600b5891a30/617c24251e7d393aeb000000/name-plate-photo/XVNTzMURk8uMcczCBoDMaw.jpg</t>
  </si>
  <si>
    <t>https://cdn.orca.storage/6178141a8b51f600b5891a30/617c25301e7d393aeb000001/name-plate-photo/bwqwWACw3YawzJm80XYwYw.jpg</t>
  </si>
  <si>
    <t>https://cdn.orca.storage/6178141a8b51f600b5891a30/617c26871e7d393aeb000002/name-plate-photo/UWvNUt6N5tLt5DgTuWBI7Q.jpg</t>
  </si>
  <si>
    <t>https://cdn.orca.storage/6178141a8b51f600b5891a30/617c2b661e7d393aeb000008/name-plate-photo/qu0ovNE+XHW4v2jY46BZ1A.jpg</t>
  </si>
  <si>
    <t>https://cdn.orca.storage/6178141a8b51f600b5891a30/617c32051e7d393aeb00000d/name-plate-photo/EqQtcHOF0GtbEM7RHxoKwQ.jpg</t>
  </si>
  <si>
    <t>https://cdn.orca.storage/6178141a8b51f600b5891a30/617c32901e7d393aeb00000e/name-plate-photo/Frq+drDHUFmsQFDNNsCMgg.jpg</t>
  </si>
  <si>
    <t>https://cdn.orca.storage/6178141a8b51f600b5891a30/617c33821e7d3976fb000000/name-plate-photo/g1O381Lz5iHZ7LI2cco9IA.jpg</t>
  </si>
  <si>
    <t>https://cdn.orca.storage/6178141a8b51f600b5891a30/617c358b1e7d3976fb000003/name-plate-photo/Kqc95AUf3nGehxonMqIdJw.jpg</t>
  </si>
  <si>
    <t>https://cdn.orca.storage/6178141a8b51f600b5891a30/617c37ae1e7d3976fb000005/name-plate-photo/Xa9h4FYFBoGRNZ03kgjERw.jpg</t>
  </si>
  <si>
    <t>https://cdn.orca.storage/6178141a8b51f600b5891a30/617c41e71e7d3976fb000007/name-plate-photo/aAVw68jnk1+DeCnoWJV7w.jpg</t>
  </si>
  <si>
    <t>https://cdn.orca.storage/6178141a8b51f600b5891a30/617c44e91e7d3976fb00000c/name-plate-photo/VoIaXXkFBMc7zsYVYDXFQ.jpg</t>
  </si>
  <si>
    <t>https://cdn.orca.storage/6178141a8b51f600b5891a30/617fff8d097cfe00b5ab5661/name-plate-photo/gVK8OPuTWQVnpSmUaNbJw.jpg</t>
  </si>
  <si>
    <t>https://cdn.orca.storage/6178141a8b51f600b5891a30/617fff900679ae00b5e74d19/name-plate-photo/zgchY0DOiHkADr7I4fc2SQ.jpg</t>
  </si>
  <si>
    <t>https://cdn.orca.storage/6178141a8b51f600b5891a30/617c1a45d170114b06000009/name-plate-photo/ajd930gk32vftG+ZNfci6A.jpg</t>
  </si>
  <si>
    <t>https://cdn.orca.storage/617815776fb62600b591578d/617b117c097cfe00b5a64d3b/name-plate-photo/AHdZjq7s+QbJlEQGVQyfA.jpg</t>
  </si>
  <si>
    <t>https://cdn.orca.storage/617815776fb62600b591578d/617b117c097cfe00b5a64d41/name-plate-photo/V9KbdfsJmKBpFFKVeAo19Q.jpg</t>
  </si>
  <si>
    <t>https://cdn.orca.storage/617815776fb62600b591578d/617b117c097cfe00b5a64d43/name-plate-photo/jWdHVC6Yg1BMwEFERGTm+w.jpg</t>
  </si>
  <si>
    <t>https://cdn.orca.storage/617815776fb62600b591578d/617b117c097cfe00b5a64d4e/name-plate-photo/mJXTcBU29FBz5yeFM8WdQ.jpg</t>
  </si>
  <si>
    <t>https://cdn.orca.storage/617815776fb62600b591578d/617b117c097cfe00b5a64d54/name-plate-photo/nJX7+Jr3UnNSF4coKukcEg.jpg</t>
  </si>
  <si>
    <t>https://cdn.orca.storage/617815776fb62600b591578d/617b117c097cfe00b5a64d55/name-plate-photo/4vJNkDhmkgErQTlxSbP0Q.jpg</t>
  </si>
  <si>
    <t>https://cdn.orca.storage/617815776fb62600b591578d/617b117c097cfe00b5a64d56/name-plate-photo/EByRYu2LHEyWc9gZF8hg.jpg</t>
  </si>
  <si>
    <t>https://cdn.orca.storage/617815776fb62600b591578d/617b117c097cfe00b5a64d59/name-plate-photo/8choJAkNpBn37Q8Aq+8Gw.jpg</t>
  </si>
  <si>
    <t>https://cdn.orca.storage/617815776fb62600b591578d/617b117c097cfe00b5a64d5a/name-plate-photo/KSbVr9LIcK1GXuEa4ZKoCw.jpg</t>
  </si>
  <si>
    <t>https://cdn.orca.storage/617815776fb62600b591578d/617b117c097cfe00b5a64d5b/name-plate-photo/LLSxzhV4Vam76XqC8Js8YA.jpg</t>
  </si>
  <si>
    <t>https://cdn.orca.storage/617815776fb62600b591578d/617b117c097cfe00b5a64d5d/name-plate-photo/4W8Hbw68lxBYAQxAHN+g.jpg</t>
  </si>
  <si>
    <t>https://cdn.orca.storage/617815776fb62600b591578d/617b117c097cfe00b5a64d5e/name-plate-photo/Ax+XuvSwuwLknKgcD2zSeQ.jpg</t>
  </si>
  <si>
    <t>https://cdn.orca.storage/617815776fb62600b591578d/617b117c097cfe00b5a64d5f/name-plate-photo/YHWyGTZFKrlcsmNlRj1i+A.jpg</t>
  </si>
  <si>
    <t>https://cdn.orca.storage/617815776fb62600b591578d/617b117c097cfe00b5a64d66/name-plate-photo/rn3sFgfXWNui6aJzveYGw.jpg</t>
  </si>
  <si>
    <t>https://cdn.orca.storage/617815776fb62600b591578d/617b117c097cfe00b5a64d69/name-plate-photo/C+Xyj4Y5vXSDWdk7e0k85Q.jpg</t>
  </si>
  <si>
    <t>https://cdn.orca.storage/617815776fb62600b591578d/617b117c097cfe00b5a64d6a/name-plate-photo/pjEL5WgyL4CaMgvHVjd2sQ.jpg</t>
  </si>
  <si>
    <t>https://cdn.orca.storage/617815776fb62600b591578d/617b117c097cfe00b5a64d6b/name-plate-photo/nzPAJuAOGA9xudu2sK40Lg.jpg</t>
  </si>
  <si>
    <t>https://cdn.orca.storage/617815776fb62600b591578d/617b117c097cfe00b5a64d6c/name-plate-photo/tspnf7NNMQ7dOMX4Gkjllw.jpg</t>
  </si>
  <si>
    <t>https://cdn.orca.storage/617815776fb62600b591578d/617b117c097cfe00b5a64d6d/name-plate-photo/0COR9sxOaPDRaX+XkwOQzg.jpg</t>
  </si>
  <si>
    <t>https://cdn.orca.storage/617815776fb62600b591578d/617b117c097cfe00b5a64d73/name-plate-photo/y25lfV9XnC0O7qVr4LKdCA.jpg</t>
  </si>
  <si>
    <t>https://cdn.orca.storage/617815776fb62600b591578d/617b117c097cfe00b5a64d75/name-plate-photo/P+ZDgSB6HeYinDFs03TCQ.jpg</t>
  </si>
  <si>
    <t>https://cdn.orca.storage/617815776fb62600b591578d/617b117c097cfe00b5a64d7d/name-plate-photo/ECr5NUKxEYQgAwBrZiJWOw.jpg</t>
  </si>
  <si>
    <t>https://cdn.orca.storage/617815776fb62600b591578d/617b117c097cfe00b5a64d7e/name-plate-photo/RcDVOuk4bO3dktA46ZOQ.jpg</t>
  </si>
  <si>
    <t>https://cdn.orca.storage/617815776fb62600b591578d/617b117c097cfe00b5a64d7f/name-plate-photo/GQCYwJQ8vnYUkrtVUUkpag.jpg</t>
  </si>
  <si>
    <t>https://cdn.orca.storage/617815776fb62600b591578d/617b117c097cfe00b5a64d80/name-plate-photo/S9QOHBqImY84P6BjpryVdA.jpg</t>
  </si>
  <si>
    <t>https://cdn.orca.storage/617815776fb62600b591578d/617b117c097cfe00b5a64d81/name-plate-photo/cJl6050kbCYUr3yX0AG9kg.jpg</t>
  </si>
  <si>
    <t>https://cdn.orca.storage/617815776fb62600b591578d/617b117c097cfe00b5a64d82/name-plate-photo/cfSrJfz9GMttwlmKBt5H4Q.jpg</t>
  </si>
  <si>
    <t>https://cdn.orca.storage/617815776fb62600b591578d/617b117c097cfe00b5a64d83/name-plate-photo/0moeJFBB7W2oRgEWHiytww.jpg</t>
  </si>
  <si>
    <t>https://cdn.orca.storage/617815776fb62600b591578d/617b117c097cfe00b5a64d84/name-plate-photo/tUIdTbDwqTHbOE5znO4qFw.jpg</t>
  </si>
  <si>
    <t>https://cdn.orca.storage/617815776fb62600b591578d/617b117c097cfe00b5a64d87/name-plate-photo/h+WCFAMGYE0AYOG4+dq2g.jpg</t>
  </si>
  <si>
    <t>https://cdn.orca.storage/617815776fb62600b591578d/617b117c097cfe00b5a64d88/name-plate-photo/aYRiTSVtxBNzWki3gNQURg.jpg</t>
  </si>
  <si>
    <t>https://cdn.orca.storage/617815776fb62600b591578d/617b117c097cfe00b5a64d89/name-plate-photo/LJkjb6jpJBm9nKwlkMhGw.jpg</t>
  </si>
  <si>
    <t>https://cdn.orca.storage/617815776fb62600b591578d/617b117c097cfe00b5a64d8a/name-plate-photo/J1UKOBK7X3SvPBWtSuy0pw.jpg</t>
  </si>
  <si>
    <t>https://cdn.orca.storage/617815776fb62600b591578d/617b117c097cfe00b5a64d8b/name-plate-photo/sQGVbyQlRsUxEik5qJ5hg.jpg</t>
  </si>
  <si>
    <t>https://cdn.orca.storage/617815776fb62600b591578d/617b117c097cfe00b5a64d8d/name-plate-photo/gtoPe4ynKieTdKQ33p7qA.jpg</t>
  </si>
  <si>
    <t>https://cdn.orca.storage/617815776fb62600b591578d/617b117c097cfe00b5a64d8e/name-plate-photo/QBGvYyh4QFjeV5yaI72UZg.jpg</t>
  </si>
  <si>
    <t>https://cdn.orca.storage/617815776fb62600b591578d/617bf87b6ef76800b54f3661/name-plate-photo/moN5Oy4refXsXQY8yjPJyg.jpg</t>
  </si>
  <si>
    <t>https://cdn.orca.storage/617815776fb62600b591578d/617bf98a2e8faa00b5a0eefb/name-plate-photo/a66yFa3c2JUn31eXm7KdA.jpg</t>
  </si>
  <si>
    <t>https://cdn.orca.storage/617815776fb62600b591578d/617bfc68097cfe00b5a6f6a1/name-plate-photo/esfcupNHqHyDm25BYxcFrg.jpg</t>
  </si>
  <si>
    <t>https://cdn.orca.storage/617815776fb62600b591578d/617bff5d2e8faa00b5a0f13c/name-plate-photo/WPrHXBAZyCQAYLbtLnc7kw.jpg</t>
  </si>
  <si>
    <t>https://cdn.orca.storage/617815776fb62600b591578d/617c00e42a52c200b5e38e19/name-plate-photo/cG840QtPhD2MLqqRZQXOZg.jpg</t>
  </si>
  <si>
    <t>https://cdn.orca.storage/617815776fb62600b591578d/617c01262a52c200b5e38e31/name-plate-photo/TbMSjaa1Ay6qvcZ3vuGU+Q.jpg</t>
  </si>
  <si>
    <t>https://cdn.orca.storage/617815776fb62600b591578d/617c016c2a52c200b5e38e3e/name-plate-photo/N5aJU1jMrMkU+LoXqewK9Q.jpg</t>
  </si>
  <si>
    <t>https://cdn.orca.storage/617815776fb62600b591578d/617c019b2e8faa00b5a0f209/name-plate-photo/CDo3inbLUQpktsMKwJ3Gw.jpg</t>
  </si>
  <si>
    <t>https://cdn.orca.storage/617815776fb62600b591578d/617c01fb2e8faa00b5a0f22e/name-plate-photo/tUW6BasPN4M2vUFmIpzg.jpg</t>
  </si>
  <si>
    <t>https://cdn.orca.storage/617815776fb62600b591578d/617c022c2bf52000b5984408/name-plate-photo/rb2DmG6yd11swNLj1Xfwqg.jpg</t>
  </si>
  <si>
    <t>https://cdn.orca.storage/617815776fb62600b591578d/617c02667d917700b5923770/name-plate-photo/6jShs3wlC0VyHGIA6Wtqgg.jpg</t>
  </si>
  <si>
    <t>https://cdn.orca.storage/617815776fb62600b591578d/617c038e5c514200b5469dfc/name-plate-photo/htLLW94m7zgBpYfeR1dpQ.jpg</t>
  </si>
  <si>
    <t>https://cdn.orca.storage/617815776fb62600b591578d/617c06e57d917700b59239a7/name-plate-photo/eZJhqPDNR5UAYBZN87r6bQ.jpg</t>
  </si>
  <si>
    <t>https://cdn.orca.storage/617815776fb62600b591578d/617c083f0679ae00b5e3d772/name-plate-photo/BuCOpi+R6gtYUzZtpKMARw.jpg</t>
  </si>
  <si>
    <t>https://cdn.orca.storage/617815776fb62600b591578d/617c08802e8faa00b5a0f5be/name-plate-photo/B3QCEOwKe8+qLOLRzK6GA.jpg</t>
  </si>
  <si>
    <t>https://cdn.orca.storage/617815776fb62600b591578d/617c0ab07d917700b592899b/name-plate-photo/nbdfRqzc1fOPPH97fYPYcg.jpg</t>
  </si>
  <si>
    <t>https://cdn.orca.storage/617815776fb62600b591578d/617c0cda2a52c200b5e393e9/name-plate-photo/Dr3PXW287zeeNUlQcjqg.jpg</t>
  </si>
  <si>
    <t>https://cdn.orca.storage/617815776fb62600b591578d/617c0d1d6ef76800b54f3fb8/name-plate-photo/zwNVzWLMKzJ1VBQzBShbZw.jpg</t>
  </si>
  <si>
    <t>https://cdn.orca.storage/617815776fb62600b591578d/617c0d7d2bf52000b5987a95/name-plate-photo/DZ5uLv4iE6JXvgoHkeOhA.jpg</t>
  </si>
  <si>
    <t>https://cdn.orca.storage/617815776fb62600b591578d/617c11927d917700b5928d56/name-plate-photo/IC5bwHI+ENSBawTG6h23bg.jpg</t>
  </si>
  <si>
    <t>https://cdn.orca.storage/617815776fb62600b591578d/617c15842a52c200b5e398b3/name-plate-photo/NWMkPNAeeha2yRDJUVxCpg.jpg</t>
  </si>
  <si>
    <t>https://cdn.orca.storage/617815776fb62600b591578d/617c15bd2e8faa00b5a0fcef/name-plate-photo/Zm9TFNr0JdrJmW50v4MBQA.jpg</t>
  </si>
  <si>
    <t>https://cdn.orca.storage/617815776fb62600b591578d/617c15ec6ef76800b54f441d/name-plate-photo/HnD9YE4YiqYbkSeZVG8A.jpg</t>
  </si>
  <si>
    <t>https://cdn.orca.storage/617815776fb62600b591578d/617c162a7d917700b5928fa3/name-plate-photo/XdyO1Q6y6h+l4BBOsJ2iw.jpg</t>
  </si>
  <si>
    <t>https://cdn.orca.storage/617815776fb62600b591578d/617c1a2b6ef76800b54f4660/name-plate-photo/HnGMyI9ZvfMneBG0aTSvfA.jpg</t>
  </si>
  <si>
    <t>https://cdn.orca.storage/617815776fb62600b591578d/617c1a9a0679ae00b5e45b20/name-plate-photo/Vb9nAJMLRqR5kzvTM1CMsg.jpg</t>
  </si>
  <si>
    <t>https://cdn.orca.storage/617815776fb62600b591578d/617c1b5f2e8faa00b5a0ffd3/name-plate-photo/6elq672EzvSSm2z8dhUsw.jpg</t>
  </si>
  <si>
    <t>https://cdn.orca.storage/617815776fb62600b591578d/617c1c3f2a52c200b5e4f7d5/name-plate-photo/6ksj6KODfrGod3yOIH4xdw.jpg</t>
  </si>
  <si>
    <t>https://cdn.orca.storage/617815776fb62600b591578d/617c1c862e8faa00b5a1004d/name-plate-photo/BSP5gHtODe3u15v0OMKdBA.jpg</t>
  </si>
  <si>
    <t>https://cdn.orca.storage/617815776fb62600b591578d/617c1f676ef76800b54f68aa/name-plate-photo/93Nx0KOn1N+Nal763h5cg.jpg</t>
  </si>
  <si>
    <t>https://cdn.orca.storage/617815776fb62600b591578d/617c1f682a52c200b5e53930/name-plate-photo/1kECbJVhGyA5sI6EH8fEg.jpg</t>
  </si>
  <si>
    <t>https://cdn.orca.storage/617815776fb62600b591578d/617c1f962e8faa00b5a10198/name-plate-photo/gYg+XJWdTVQLxtKIEOaRnA.jpg</t>
  </si>
  <si>
    <t>https://cdn.orca.storage/617816648b51f600b5891b32/617b119b5c514200b54583fa/name-plate-photo/Lh1B4ycwjg1jh+PDcHg0A.jpg</t>
  </si>
  <si>
    <t>https://cdn.orca.storage/617816648b51f600b5891b32/617b119b5c514200b54583fb/name-plate-photo/JBns5jKBJGprug5HEOuT2w.jpg</t>
  </si>
  <si>
    <t>https://cdn.orca.storage/617816648b51f600b5891b32/617b119b5c514200b54583fe/name-plate-photo/ZIdnPlJRitEA+3v1RF1Iw.jpg</t>
  </si>
  <si>
    <t>https://cdn.orca.storage/617816648b51f600b5891b32/617b119b5c514200b54583ff/name-plate-photo/axfXgP9GDJpxDwEpDNVQsQ.jpg</t>
  </si>
  <si>
    <t>https://cdn.orca.storage/617816648b51f600b5891b32/617b119b5c514200b5458400/name-plate-photo/EZ0KrQbVAD5TsNUkbx8Ww.jpg</t>
  </si>
  <si>
    <t>https://cdn.orca.storage/617816648b51f600b5891b32/617b119b5c514200b5458401/name-plate-photo/laHTDPIuUPcMOh1H9b5zg.jpg</t>
  </si>
  <si>
    <t>https://cdn.orca.storage/617816648b51f600b5891b32/617b119b5c514200b5458403/name-plate-photo/im5m6yKCV4XJTJI56NE3sg.jpg</t>
  </si>
  <si>
    <t>https://cdn.orca.storage/617816648b51f600b5891b32/617b119b5c514200b5458404/name-plate-photo/oQoRfiERbrv43j+yeWqObg.jpg</t>
  </si>
  <si>
    <t>https://cdn.orca.storage/617816648b51f600b5891b32/617b119b5c514200b5458405/name-plate-photo/hJHi08usDtXMdxt52kWm+g.jpg</t>
  </si>
  <si>
    <t>https://cdn.orca.storage/617816648b51f600b5891b32/617b119b5c514200b5458406/name-plate-photo/hJHi08usDtXMdxt52kWm+g.jpg</t>
  </si>
  <si>
    <t>https://cdn.orca.storage/617816648b51f600b5891b32/617b119b5c514200b545840a/name-plate-photo/SURPRcn524homHpcbYeWiQ.jpg</t>
  </si>
  <si>
    <t>https://cdn.orca.storage/617816648b51f600b5891b32/617b119b5c514200b545840b/name-plate-photo/YMOMlOxQ3rAMrjbzUQwIKA.jpg</t>
  </si>
  <si>
    <t>https://cdn.orca.storage/617816648b51f600b5891b32/617b119b5c514200b545840c/name-plate-photo/+DYIEkI+mr8QDhEqXzZe1w.jpg</t>
  </si>
  <si>
    <t>https://cdn.orca.storage/617816648b51f600b5891b32/617b119b5c514200b545840e/name-plate-photo/jl6r62EIrvGibHZ62gzgfg.jpg</t>
  </si>
  <si>
    <t>https://cdn.orca.storage/617816648b51f600b5891b32/617b119b5c514200b545840f/name-plate-photo/ye0vt5InnRY1LoujhAN1g.jpg</t>
  </si>
  <si>
    <t>https://cdn.orca.storage/617816648b51f600b5891b32/617b119b5c514200b5458410/name-plate-photo/xU+iocJur8IbKsyT+gQmvw.jpg</t>
  </si>
  <si>
    <t>https://cdn.orca.storage/617816648b51f600b5891b32/617b119b5c514200b5458411/name-plate-photo/9udXiLIR7Tx2JHnYdo2NPw.jpg</t>
  </si>
  <si>
    <t>https://cdn.orca.storage/617816648b51f600b5891b32/617b119b5c514200b5458412/name-plate-photo/ytHsR9xWLt2mi6GZYBmyg.jpg</t>
  </si>
  <si>
    <t>https://cdn.orca.storage/617816648b51f600b5891b32/617b119b5c514200b5458413/name-plate-photo/TssO21DmULEku1b5pYGt0Q.jpg</t>
  </si>
  <si>
    <t>https://cdn.orca.storage/617816648b51f600b5891b32/617b119b5c514200b5458414/name-plate-photo/mVyjNHP7YgHpEcewAWDcAA.jpg</t>
  </si>
  <si>
    <t>https://cdn.orca.storage/617816648b51f600b5891b32/617b119b5c514200b5458415/name-plate-photo/mBRG3acW9Gz3z9SBABPHsQ.jpg</t>
  </si>
  <si>
    <t>https://cdn.orca.storage/617816648b51f600b5891b32/617b119b5c514200b5458416/name-plate-photo/kCDhtUYY62xsSOTJaPC1Q.jpg</t>
  </si>
  <si>
    <t>https://cdn.orca.storage/617816648b51f600b5891b32/617b119b5c514200b5458417/name-plate-photo/K5+pOakXG+oj4RrcG257Vw.jpg</t>
  </si>
  <si>
    <t>https://cdn.orca.storage/617816648b51f600b5891b32/617b119b5c514200b545841a/name-plate-photo/UEiYWW4wHVgKl3aU7AlgQg.jpg</t>
  </si>
  <si>
    <t>https://cdn.orca.storage/617816648b51f600b5891b32/617b119b5c514200b545841b/name-plate-photo/PrAYCWKjolfmy9bwm94TNg.jpg</t>
  </si>
  <si>
    <t>https://cdn.orca.storage/617816648b51f600b5891b32/617b119b5c514200b545841c/name-plate-photo/hOeLqiS4stFKMzeCwUs6Q.jpg</t>
  </si>
  <si>
    <t>https://cdn.orca.storage/617816648b51f600b5891b32/617b119b5c514200b545841d/name-plate-photo/ZORFnorsDaD3czn5zo73fw.jpg</t>
  </si>
  <si>
    <t>https://cdn.orca.storage/617816648b51f600b5891b32/617b119b5c514200b5458424/name-plate-photo/swRC03XIihwLLqIW9pPCOw.jpg</t>
  </si>
  <si>
    <t>https://cdn.orca.storage/617816648b51f600b5891b32/617b119b5c514200b5458425/name-plate-photo/lSjGDR44S7Jt6kt7SHZbow.jpg</t>
  </si>
  <si>
    <t>https://cdn.orca.storage/617816648b51f600b5891b32/617b119b5c514200b5458426/name-plate-photo/j29AwHV6FTuXyOmo2J1rHw.jpg</t>
  </si>
  <si>
    <t>https://cdn.orca.storage/617816648b51f600b5891b32/617b119b5c514200b5458427/name-plate-photo/Vf2+ludPsl3BLPg0JoMsnA.jpg</t>
  </si>
  <si>
    <t>https://cdn.orca.storage/617816648b51f600b5891b32/617b119b5c514200b5458428/name-plate-photo/i4mYRp9YR1pTdPLKlETjg.jpg</t>
  </si>
  <si>
    <t>https://cdn.orca.storage/617816648b51f600b5891b32/617b119b5c514200b545842a/name-plate-photo/YzvE9NyQ4IrDf4jJWFdIVw.jpg</t>
  </si>
  <si>
    <t>https://cdn.orca.storage/617816648b51f600b5891b32/617b119b5c514200b545842b/name-plate-photo/1kriNRj+vcr1VCs6UqETiw.jpg</t>
  </si>
  <si>
    <t>https://cdn.orca.storage/617816648b51f600b5891b32/617b119b5c514200b545842c/name-plate-photo/riF1oYyp5h2qLwnezIUQ.jpg</t>
  </si>
  <si>
    <t>https://cdn.orca.storage/617816648b51f600b5891b32/617b119b5c514200b545842d/name-plate-photo/TLNZ2wMLlJp6LAF3+jcpog.jpg</t>
  </si>
  <si>
    <t>https://cdn.orca.storage/617816648b51f600b5891b32/617b119b5c514200b545842e/name-plate-photo/76GwffrzJZ+iHwl0OKNrhQ.jpg</t>
  </si>
  <si>
    <t>https://cdn.orca.storage/617816648b51f600b5891b32/617b119b5c514200b545842f/name-plate-photo/FbnAyOO5lIyjtp5ywWqMVA.jpg</t>
  </si>
  <si>
    <t>https://cdn.orca.storage/617816648b51f600b5891b32/617b119b5c514200b5458430/name-plate-photo/208VuVzWseFrXLqzfC5+lQ.jpg</t>
  </si>
  <si>
    <t>https://cdn.orca.storage/617816648b51f600b5891b32/617b119b5c514200b5458431/name-plate-photo/hZkdcn6FrRaj+eGDQnAhw.jpg</t>
  </si>
  <si>
    <t>https://cdn.orca.storage/617816648b51f600b5891b32/617b119b5c514200b5458432/name-plate-photo/XkCP0oPkzWcjgww3p0w4CA.jpg</t>
  </si>
  <si>
    <t>https://cdn.orca.storage/617816648b51f600b5891b32/617b119b5c514200b5458433/name-plate-photo/NsYfR6gMC7Q0CxVJFlKROQ.jpg</t>
  </si>
  <si>
    <t>https://cdn.orca.storage/617816648b51f600b5891b32/617b119b5c514200b5458434/name-plate-photo/0ORdNyAhIUu+yqQpVuO1RA.jpg</t>
  </si>
  <si>
    <t>https://cdn.orca.storage/617816648b51f600b5891b32/617b119b5c514200b5458435/name-plate-photo/YjuPQjfpawBtwvY0JsCDA.jpg</t>
  </si>
  <si>
    <t>https://cdn.orca.storage/617816648b51f600b5891b32/617b119b5c514200b5458436/name-plate-photo/I8n3a94t9kvRCqT08AT+1A.jpg</t>
  </si>
  <si>
    <t>https://cdn.orca.storage/617816648b51f600b5891b32/617b119b5c514200b5458437/name-plate-photo/R42xbBOoCa4krMuucrbq6A.jpg</t>
  </si>
  <si>
    <t>https://cdn.orca.storage/617816648b51f600b5891b32/617b119b5c514200b5458438/name-plate-photo/FwCRyR5PiTpVShTdDygdtA.jpg</t>
  </si>
  <si>
    <t>https://cdn.orca.storage/617816648b51f600b5891b32/617b119b5c514200b545843f/name-plate-photo/laHTDPIuUPcMOh1H9b5zg.jpg</t>
  </si>
  <si>
    <t>https://cdn.orca.storage/617816648b51f600b5891b32/617b119b5c514200b5458440/name-plate-photo/im5m6yKCV4XJTJI56NE3sg.jpg</t>
  </si>
  <si>
    <t>https://cdn.orca.storage/617816648b51f600b5891b32/617b119b5c514200b5458441/name-plate-photo/QfU++VfEgwnV2ATMpNBCw.jpg</t>
  </si>
  <si>
    <t>https://cdn.orca.storage/617816648b51f600b5891b32/617b119b5c514200b5458443/name-plate-photo/y2TjXPt94GLfq1HfjX8+Q.jpg</t>
  </si>
  <si>
    <t>https://cdn.orca.storage/617816648b51f600b5891b32/617b119b5c514200b5458444/name-plate-photo/y2TjXPt94GLfq1HfjX8+Q.jpg</t>
  </si>
  <si>
    <t>https://cdn.orca.storage/617816648b51f600b5891b32/617b119b5c514200b5458445/name-plate-photo/3uUru81Vcv+7kPEe3pxZ4g.jpg</t>
  </si>
  <si>
    <t>https://cdn.orca.storage/617816648b51f600b5891b32/617b119b5c514200b5458446/name-plate-photo/3uUru81Vcv+7kPEe3pxZ4g.jpg</t>
  </si>
  <si>
    <t>https://cdn.orca.storage/617816648b51f600b5891b32/617b119b5c514200b5458447/name-plate-photo/wlr2+Md1P0xr8lZW4zCbBQ.jpg</t>
  </si>
  <si>
    <t>https://cdn.orca.storage/617816648b51f600b5891b32/617b119b5c514200b5458448/name-plate-photo/wlr2+Md1P0xr8lZW4zCbBQ.jpg</t>
  </si>
  <si>
    <t>https://cdn.orca.storage/617816648b51f600b5891b32/617b119b5c514200b5458449/name-plate-photo/wlr2+Md1P0xr8lZW4zCbBQ.jpg</t>
  </si>
  <si>
    <t>https://cdn.orca.storage/617816648b51f600b5891b32/617b119b5c514200b545844a/name-plate-photo/wlr2+Md1P0xr8lZW4zCbBQ.jpg</t>
  </si>
  <si>
    <t>https://cdn.orca.storage/617816648b51f600b5891b32/617b119b5c514200b545844c/name-plate-photo/Tg8VT+7TD2Ba3PnUXQM4Wg.jpg</t>
  </si>
  <si>
    <t>https://cdn.orca.storage/617816648b51f600b5891b32/617b119b5c514200b545844d/name-plate-photo/UGOQtFfBT1oK5EHiKjjOeA.jpg</t>
  </si>
  <si>
    <t>https://cdn.orca.storage/617816648b51f600b5891b32/617b119b5c514200b545844e/name-plate-photo/LuG0rEid807ip8s31P5CZw.jpg</t>
  </si>
  <si>
    <t>https://cdn.orca.storage/617816648b51f600b5891b32/617b119b5c514200b5458451/name-plate-photo/C8xvjtMcCTC6t0+Q26uw.jpg</t>
  </si>
  <si>
    <t>https://cdn.orca.storage/617816648b51f600b5891b32/617b119b5c514200b5458452/name-plate-photo/Kuftud4AQT0jLaCGbsdB9g.jpg</t>
  </si>
  <si>
    <t>https://cdn.orca.storage/617816648b51f600b5891b32/617b119b5c514200b5458453/name-plate-photo/QqvU+8z+yAGyd8XKB2wpsg.jpg</t>
  </si>
  <si>
    <t>https://cdn.orca.storage/617816648b51f600b5891b32/617b119b5c514200b5458454/name-plate-photo/1S2Q+ti5fYYPvLxfQ72QkA.jpg</t>
  </si>
  <si>
    <t>https://cdn.orca.storage/617816648b51f600b5891b32/617b119b5c514200b5458455/name-plate-photo/rPDldA+Sx7eemLuKJm7gJg.jpg</t>
  </si>
  <si>
    <t>https://cdn.orca.storage/617816648b51f600b5891b32/617b119b5c514200b5458456/name-plate-photo/8aZiEQW3+kIqMRhePNmg.jpg</t>
  </si>
  <si>
    <t>https://cdn.orca.storage/617816648b51f600b5891b32/617b119b5c514200b5458458/name-plate-photo/EfOqVqw5kgWihwVXXzzNg.jpg</t>
  </si>
  <si>
    <t>https://cdn.orca.storage/617816648b51f600b5891b32/617b119b5c514200b5458459/name-plate-photo/DY2Z0Ob01MSu4c83i3QJA.jpg</t>
  </si>
  <si>
    <t>https://cdn.orca.storage/617816648b51f600b5891b32/617b119b5c514200b545845a/name-plate-photo/qkRicCvbxc2e6XVzsmDnA.jpg</t>
  </si>
  <si>
    <t>https://cdn.orca.storage/617816648b51f600b5891b32/617b119b5c514200b545845b/name-plate-photo/ywMKgPPyMsbBmzADebQPxA.jpg</t>
  </si>
  <si>
    <t>https://cdn.orca.storage/617816648b51f600b5891b32/617b119b5c514200b545845c/name-plate-photo/rj2W4JGmYixHIW7Y3n4BQw.jpg</t>
  </si>
  <si>
    <t>https://cdn.orca.storage/617816648b51f600b5891b32/617b119b5c514200b545845d/name-plate-photo/ILz+Gx+pfT7BkyCHReP9nw.jpg</t>
  </si>
  <si>
    <t>https://cdn.orca.storage/617816648b51f600b5891b32/617b119b5c514200b545845e/name-plate-photo/jqeWeTfeEFj6TdvDOYieA.jpg</t>
  </si>
  <si>
    <t>https://cdn.orca.storage/617816648b51f600b5891b32/617b119b5c514200b5458460/name-plate-photo/w7TLLJ+qZbOIKPzU9mzQvg.jpg</t>
  </si>
  <si>
    <t>https://cdn.orca.storage/617816648b51f600b5891b32/617b119b5c514200b5458461/name-plate-photo/6z7ZZzcakQFC9byoeLyNg.jpg</t>
  </si>
  <si>
    <t>https://cdn.orca.storage/617816648b51f600b5891b32/617b119b5c514200b5458462/name-plate-photo/4qK6hAOLzeU30S+wuJREQA.jpg</t>
  </si>
  <si>
    <t>https://cdn.orca.storage/617816648b51f600b5891b32/617b119b5c514200b5458463/name-plate-photo/MExkeVk0SZqsP7qzF1qHJw.jpg</t>
  </si>
  <si>
    <t>https://cdn.orca.storage/617816648b51f600b5891b32/617b119b5c514200b5458464/name-plate-photo/qFWc52SoXQ80xldTZhYHOA.jpg</t>
  </si>
  <si>
    <t>https://cdn.orca.storage/617816648b51f600b5891b32/617b119b5c514200b5458465/name-plate-photo/MxGnRaGpLUj4JrDRdC52SA.jpg</t>
  </si>
  <si>
    <t>https://cdn.orca.storage/617816648b51f600b5891b32/617b119b5c514200b5458467/name-plate-photo/aO6wWCV3DwoYZnfR9JzO5Q.jpg</t>
  </si>
  <si>
    <t>https://cdn.orca.storage/617816648b51f600b5891b32/617b119b5c514200b5458468/name-plate-photo/qFWc52SoXQ80xldTZhYHOA.jpg</t>
  </si>
  <si>
    <t>https://cdn.orca.storage/617816648b51f600b5891b32/617b119b5c514200b5458469/name-plate-photo/XmvhmNtSzHYQ8SMOZthBkg.jpg</t>
  </si>
  <si>
    <t>https://cdn.orca.storage/617816648b51f600b5891b32/617b119b5c514200b545846a/name-plate-photo/L7z7YFAAwxKoA2kVaXhrA.jpg</t>
  </si>
  <si>
    <t>https://cdn.orca.storage/617816648b51f600b5891b32/617b119b5c514200b545846b/name-plate-photo/fdeMKZKTP+QjXH7Ra012iw.jpg</t>
  </si>
  <si>
    <t>https://cdn.orca.storage/617816648b51f600b5891b32/617b119b5c514200b545846c/name-plate-photo/fdeMKZKTP+QjXH7Ra012iw.jpg</t>
  </si>
  <si>
    <t>https://cdn.orca.storage/617816648b51f600b5891b32/617b119b5c514200b545846d/name-plate-photo/iYXINf4dQkoWtWomDqw.jpg</t>
  </si>
  <si>
    <t>https://cdn.orca.storage/617816648b51f600b5891b32/617b119b5c514200b545846f/name-plate-photo/lvolPdaxrXT+Hj4yKO0i9Q.jpg</t>
  </si>
  <si>
    <t>https://cdn.orca.storage/617816648b51f600b5891b32/617b119b5c514200b5458470/name-plate-photo/WkpYSPCvhtUCwRnFMNFAOA.jpg</t>
  </si>
  <si>
    <t>https://cdn.orca.storage/617816648b51f600b5891b32/617b119b5c514200b5458471/name-plate-photo/D01gB6TtN4ibF4Csai7Tlg.jpg</t>
  </si>
  <si>
    <t>https://cdn.orca.storage/617816648b51f600b5891b32/617b119b5c514200b5458472/name-plate-photo/9+1wE+7p6NHurWviTDsLxg.jpg</t>
  </si>
  <si>
    <t>https://cdn.orca.storage/617816648b51f600b5891b32/617b119b5c514200b5458474/name-plate-photo/ZcbNgIroXhPzoUgYmRYTzw.jpg</t>
  </si>
  <si>
    <t>https://cdn.orca.storage/617816648b51f600b5891b32/617b119b5c514200b5458475/name-plate-photo/95eocFJp1INl3scWzSaQ+w.jpg</t>
  </si>
  <si>
    <t>https://cdn.orca.storage/617816648b51f600b5891b32/617b119b5c514200b5458476/name-plate-photo/WC1ktK40UL1do5c+adW5Zw.jpg</t>
  </si>
  <si>
    <t>https://cdn.orca.storage/617816648b51f600b5891b32/617b119b5c514200b5458478/name-plate-photo/pFjzgr7YtchBs8eXWp+jaw.jpg</t>
  </si>
  <si>
    <t>https://cdn.orca.storage/617816648b51f600b5891b32/617b119b5c514200b5458479/name-plate-photo/+In+MsH5Gcqd5lWjJp4Wcg.jpg</t>
  </si>
  <si>
    <t>https://cdn.orca.storage/617816648b51f600b5891b32/617b119b5c514200b545847a/name-plate-photo/ao6Hex75W0Gm8vF2ycbRw.jpg</t>
  </si>
  <si>
    <t>https://cdn.orca.storage/617816648b51f600b5891b32/617b119b5c514200b545847b/name-plate-photo/ulcVAim3a6992WCln3o2w.jpg</t>
  </si>
  <si>
    <t>https://cdn.orca.storage/617816648b51f600b5891b32/617b119b5c514200b545847d/name-plate-photo/mIz7Ag0VJ6jYnWITUldxFQ.jpg</t>
  </si>
  <si>
    <t>https://cdn.orca.storage/617816648b51f600b5891b32/617b119b5c514200b545847e/name-plate-photo/w5G1TqalvuELVePg8DIyQ.jpg</t>
  </si>
  <si>
    <t>https://cdn.orca.storage/617816648b51f600b5891b32/617b119b5c514200b5458484/name-plate-photo/lQyW77uBjEMpltiVrR8qAw.jpg</t>
  </si>
  <si>
    <t>https://cdn.orca.storage/617816648b51f600b5891b32/617b119b5c514200b5458486/name-plate-photo/nR8AuRwFId5cOCHfxhfbQ.jpg</t>
  </si>
  <si>
    <t>https://cdn.orca.storage/617816648b51f600b5891b32/617b119b5c514200b5458487/name-plate-photo/GAZtyM5quyX1H6P9I+IObQ.jpg</t>
  </si>
  <si>
    <t>https://cdn.orca.storage/617816648b51f600b5891b32/617b119b5c514200b5458488/name-plate-photo/rYg0FaKfaTRPJtv9yF2kXw.jpg</t>
  </si>
  <si>
    <t>https://cdn.orca.storage/617816648b51f600b5891b32/617b119b5c514200b5458489/name-plate-photo/XJpboUctTxwHHFnrrA+1Ag.jpg</t>
  </si>
  <si>
    <t>https://cdn.orca.storage/617816648b51f600b5891b32/617b119b5c514200b545848a/name-plate-photo/eA+fLeIJFvcHrtoxbPUpTg.jpg</t>
  </si>
  <si>
    <t>https://cdn.orca.storage/617816648b51f600b5891b32/617b119b5c514200b545848b/name-plate-photo/D2fOA2iVBe5xJbt0VbE7Q.jpg</t>
  </si>
  <si>
    <t>https://cdn.orca.storage/617816648b51f600b5891b32/617b119b5c514200b545848c/name-plate-photo/4XhCWmIUhheweak4JrX4gA.jpg</t>
  </si>
  <si>
    <t>https://cdn.orca.storage/617816648b51f600b5891b32/617b119b5c514200b545848d/name-plate-photo/Pk4EsIE2rtmZH0JAH6kkQ.jpg</t>
  </si>
  <si>
    <t>https://cdn.orca.storage/617816648b51f600b5891b32/617b119b5c514200b545848e/name-plate-photo/uzzfu75C3vSH2phHujko3g.jpg</t>
  </si>
  <si>
    <t>https://cdn.orca.storage/617816648b51f600b5891b32/617b119b5c514200b5458490/name-plate-photo/xj3xk1B0CQstWxxad9oj1A.jpg</t>
  </si>
  <si>
    <t>https://cdn.orca.storage/617816648b51f600b5891b32/617b119b5c514200b5458491/name-plate-photo/ExzxvRdcgUM0PTMkC4zDg.jpg</t>
  </si>
  <si>
    <t>https://cdn.orca.storage/617816648b51f600b5891b32/617b119b5c514200b5458492/name-plate-photo/HZjCcp+9RoGfMth3wacVmg.jpg</t>
  </si>
  <si>
    <t>https://cdn.orca.storage/617816648b51f600b5891b32/617b119b5c514200b5458493/name-plate-photo/ax0480MMFz3rMtMqgxCU5A.jpg</t>
  </si>
  <si>
    <t>https://cdn.orca.storage/617816648b51f600b5891b32/617b119b5c514200b5458494/name-plate-photo/Iyky8vJkNpSlm72sWCVkQ.jpg</t>
  </si>
  <si>
    <t>https://cdn.orca.storage/617816648b51f600b5891b32/617b119b5c514200b5458495/name-plate-photo/YAey9OTSoxfxcUj+Ig1V7Q.jpg</t>
  </si>
  <si>
    <t>https://cdn.orca.storage/617816648b51f600b5891b32/617b119b5c514200b5458496/name-plate-photo/N1RG4vqX3JzRyovBN3zNdA.jpg</t>
  </si>
  <si>
    <t>https://cdn.orca.storage/617816648b51f600b5891b32/617b119b5c514200b5458497/name-plate-photo/zNEpieCUw+ozgMpXoMuaw.jpg</t>
  </si>
  <si>
    <t>https://cdn.orca.storage/617816648b51f600b5891b32/617b119b5c514200b5458498/name-plate-photo/vrp8X4LTmm1NhH36HKv6Xg.jpg</t>
  </si>
  <si>
    <t>https://cdn.orca.storage/617816648b51f600b5891b32/617b119b5c514200b5458499/name-plate-photo/0ltuj9TLrnszGytS7ruUFw.jpg</t>
  </si>
  <si>
    <t>https://cdn.orca.storage/617816648b51f600b5891b32/617b119b5c514200b545849b/name-plate-photo/9QPcU8qPI5YsPtLpFsEJZA.jpg</t>
  </si>
  <si>
    <t>https://cdn.orca.storage/617816648b51f600b5891b32/617b119b5c514200b545849c/name-plate-photo/ntaS7jCAkrYUO+iPqPxihQ.jpg</t>
  </si>
  <si>
    <t>https://cdn.orca.storage/617816648b51f600b5891b32/617b119b5c514200b545849d/name-plate-photo/zyOv8ZoEV7yEuzY+fM92KA.jpg</t>
  </si>
  <si>
    <t>https://cdn.orca.storage/617816648b51f600b5891b32/617b119b5c514200b545849e/name-plate-photo/BBkm0J6qKVEuKJL+C9oi+A.jpg</t>
  </si>
  <si>
    <t>https://cdn.orca.storage/617816648b51f600b5891b32/617b119b5c514200b54584a0/name-plate-photo/Yzq08Dvod+OoGBFcWb2QJQ.jpg</t>
  </si>
  <si>
    <t>https://cdn.orca.storage/617816648b51f600b5891b32/617b119b5c514200b54584a4/name-plate-photo/LjShE55Sv+N9LhROOrhPQg.jpg</t>
  </si>
  <si>
    <t>https://cdn.orca.storage/617816648b51f600b5891b32/617b119b5c514200b54584a5/name-plate-photo/T3jnwcX2dgqnyyocul6Dw.jpg</t>
  </si>
  <si>
    <t>https://cdn.orca.storage/617816648b51f600b5891b32/617b119b5c514200b54584a6/name-plate-photo/2cx1FmLcyNaRdPKD9MhVnw.jpg</t>
  </si>
  <si>
    <t>https://cdn.orca.storage/617816648b51f600b5891b32/617b119b5c514200b54584a7/name-plate-photo/JJnkWCxm0yQsoBwOOmJJ2Q.jpg</t>
  </si>
  <si>
    <t>https://cdn.orca.storage/617816648b51f600b5891b32/617b119b5c514200b54584c0/name-plate-photo/rZ7R54yTYyql2RrLKkMONw.jpg</t>
  </si>
  <si>
    <t>https://cdn.orca.storage/617816648b51f600b5891b32/617b119b5c514200b54584c2/name-plate-photo/XSH9GnKHRCSdg2ZE1iuuXw.jpg</t>
  </si>
  <si>
    <t>https://cdn.orca.storage/617816648b51f600b5891b32/617b119b5c514200b54584c3/name-plate-photo/XDkjTIWvV28ot9pNHSqaTg.jpg</t>
  </si>
  <si>
    <t>https://cdn.orca.storage/617816648b51f600b5891b32/617b119b5c514200b54584c5/name-plate-photo/QuPxcqCVTjoxTQf5TJ+w.jpg</t>
  </si>
  <si>
    <t>https://cdn.orca.storage/617816648b51f600b5891b32/617b119b5c514200b54584c6/name-plate-photo/PbH3DUYNpN+a0MBumHWAA.jpg</t>
  </si>
  <si>
    <t>https://cdn.orca.storage/617816648b51f600b5891b32/617b119b5c514200b54584c7/name-plate-photo/NBWAZHwyJKDIuQr9A6+ZtQ.jpg</t>
  </si>
  <si>
    <t>https://cdn.orca.storage/617816648b51f600b5891b32/617b119b5c514200b54584c8/name-plate-photo/Hf0AuVJ3i4kbqR0bbR4vQ.jpg</t>
  </si>
  <si>
    <t>https://cdn.orca.storage/617816648b51f600b5891b32/617b119b5c514200b54584c9/name-plate-photo/27EKTVEcxficnk4fXc0qyQ.jpg</t>
  </si>
  <si>
    <t>https://cdn.orca.storage/617816648b51f600b5891b32/617b119b5c514200b54584ca/name-plate-photo/G1H1Pfv7ZvNcLPVmjeF3Q.jpg</t>
  </si>
  <si>
    <t>https://cdn.orca.storage/617816648b51f600b5891b32/617b119b5c514200b54584cb/name-plate-photo/im5m6yKCV4XJTJI56NE3sg.jpg</t>
  </si>
  <si>
    <t>https://cdn.orca.storage/617816648b51f600b5891b32/617bf6d77d917700b592320b/name-plate-photo/hZdt2+NRU8yAiWJzwOVRXg.jpg</t>
  </si>
  <si>
    <t>Primary Clarifier 4 to Intermediate Pumping Station</t>
  </si>
  <si>
    <t>Aeration Tank Cell 3 First Valve From South End</t>
  </si>
  <si>
    <t>Aeration Tank Cell 3 Second Valve From South End</t>
  </si>
  <si>
    <t>Aeration Tank Cell 3 Third Valve From South End</t>
  </si>
  <si>
    <t>Aeration Tank Cell 3 Second Valve From North End</t>
  </si>
  <si>
    <t>Aeration Tank Cell 3 First Valve From North End</t>
  </si>
  <si>
    <t>Aeration Tank Cell 4 First Valve From South End</t>
  </si>
  <si>
    <t>Aeration Tank Cell 4 Second Valve From South End</t>
  </si>
  <si>
    <t>Aeration Tank Cell 4 Third Valve From South End</t>
  </si>
  <si>
    <t>Aeration Tank Cell 4 Second Valve From North End</t>
  </si>
  <si>
    <t>Aeration Tank Cell 4 First Valve From North End</t>
  </si>
  <si>
    <t>Wastewater Pumping Station Intermediate Pumping Station</t>
  </si>
  <si>
    <t>Wastewater Pumping Station</t>
  </si>
  <si>
    <t>Digester Control Building N W Side of Boiler Room</t>
  </si>
  <si>
    <t>Ops &amp; Maintenance Building Blower Room</t>
  </si>
  <si>
    <t>Headworks Building Chemical Storage Tank Room</t>
  </si>
  <si>
    <t>Digester Control Building Boiler Room</t>
  </si>
  <si>
    <t>Digester Control Building Gas Safety Room</t>
  </si>
  <si>
    <t>Digester Control Building Sludge Mixing Pump Room</t>
  </si>
  <si>
    <t>Digester Control Building Electrical Room</t>
  </si>
  <si>
    <t>Digester Control Building Gas Booster Room</t>
  </si>
  <si>
    <t>Bio Rem Building Bio Rem Room Biorem Room</t>
  </si>
  <si>
    <t>Bio Rem Building Bio Rem Room Outside Biorem Room</t>
  </si>
  <si>
    <t>Primary Clarifier Dist Chamber, on the southeast side</t>
  </si>
  <si>
    <t>Primary Clarifier Dist Chamber south of the chamber</t>
  </si>
  <si>
    <t>Primary Clarifier Dist Chamber Northeast</t>
  </si>
  <si>
    <t>Primary Clarifier Dist Chamber south west of the chanber</t>
  </si>
  <si>
    <t>Primary Clarifier Dist Chamber southwest of the chamber</t>
  </si>
  <si>
    <t>Primary Clarifier 3 Biorem Room</t>
  </si>
  <si>
    <t>Wastewater Pumping Station Secondary Scum Chamber 2</t>
  </si>
  <si>
    <t>Return Sludge Pump Station 2</t>
  </si>
  <si>
    <t>Return Sludge Pump Station 1</t>
  </si>
  <si>
    <t>RAS Sludge Pump Station 1</t>
  </si>
  <si>
    <t>Return Activated Sludge Pumping Station</t>
  </si>
  <si>
    <t>Digester control building Basement Valve Room</t>
  </si>
  <si>
    <t>RAS ps</t>
  </si>
  <si>
    <t>Raw sludge pumping station</t>
  </si>
  <si>
    <t>Raw sludge Pumping Station</t>
  </si>
  <si>
    <t>Raw Sludge Pump Station 1</t>
  </si>
  <si>
    <t>Scum chamber no. 1</t>
  </si>
  <si>
    <t>Distribution chamber</t>
  </si>
  <si>
    <t>Scum chamber 02</t>
  </si>
  <si>
    <t>Bio-trickling room</t>
  </si>
  <si>
    <t>Left side of the bio-REM building</t>
  </si>
  <si>
    <t>Right side of the bio rem building</t>
  </si>
  <si>
    <t>Site Unknwon</t>
  </si>
  <si>
    <t>Site Unknown</t>
  </si>
  <si>
    <t>Bio Rem Building Bio Rem Room Biorem Room (Inside Locker)</t>
  </si>
  <si>
    <t>Bio Rem Building Bio Rem Room</t>
  </si>
  <si>
    <t>Return Sludge Pumping Station Room Entrance Beside Rectangular Secondary Clarifiers</t>
  </si>
  <si>
    <t>UV Disinfection System Room Outdoor East of Secondary Clarifier 5</t>
  </si>
  <si>
    <t>Ops &amp; Maintenance Building Electrical Room</t>
  </si>
  <si>
    <t>Ops &amp; Maintenance Building Laboratory</t>
  </si>
  <si>
    <t>Ops &amp; Maintenance Building Scada Room</t>
  </si>
  <si>
    <t>Storage building at entrance</t>
  </si>
  <si>
    <t>Storagebuikding by front entrance</t>
  </si>
  <si>
    <t>Front entrance</t>
  </si>
  <si>
    <t>Frint entrance</t>
  </si>
  <si>
    <t>W bldg</t>
  </si>
  <si>
    <t>South building</t>
  </si>
  <si>
    <t>Sputh building</t>
  </si>
  <si>
    <t>South</t>
  </si>
  <si>
    <t>Near entrance</t>
  </si>
  <si>
    <t>Entrance</t>
  </si>
  <si>
    <t>Emtrance</t>
  </si>
  <si>
    <t>C:  no kick plate at top of stairs, missing handrail extension at base of stairs. Guardrail at stairs is kes than 920mm</t>
  </si>
  <si>
    <t>S bldg</t>
  </si>
  <si>
    <t>Raw Sludge Pumping Station 2 Raw Sludge Pump Station 2 Room</t>
  </si>
  <si>
    <t>Secondary Clarifier 5 Electrical Room</t>
  </si>
  <si>
    <t>Ops &amp; Maintenance Building Laboratory (Outside)</t>
  </si>
  <si>
    <t>Digester Control Building Boiler Room N W Side of Boiler Room</t>
  </si>
  <si>
    <t>Digester Control Building Electrical Room S W Corner of Electrical Room</t>
  </si>
  <si>
    <t>Digester Control Building Electrical Room Ac Unit For Electrical Room</t>
  </si>
  <si>
    <t>Return Sludge PS 1 Between Secondary Clarifer 3&amp;4</t>
  </si>
  <si>
    <t>Return Sludge PS 2 Return Sludge Ps2 Room Between Secondary Clarifer 3&amp;4</t>
  </si>
  <si>
    <t>Aeration Tank Cell 1 Between Aer Tanks &amp; O&amp;M Bldg</t>
  </si>
  <si>
    <t>Digester Control Building Gas Safety Room South Corner of Gas Safety Room</t>
  </si>
  <si>
    <t>Digester Control Building Gas Safety Room East Corner of Gas Safety Room</t>
  </si>
  <si>
    <t>Digester Control Building Gas Safety Room S E Corner of Gas Safety Room</t>
  </si>
  <si>
    <t>Return Sludge Pumping Station Room</t>
  </si>
  <si>
    <t>Lab</t>
  </si>
  <si>
    <t>Storage room</t>
  </si>
  <si>
    <t>Ops building</t>
  </si>
  <si>
    <t>Generator room</t>
  </si>
  <si>
    <t>Outside C: indoor fuel lines not contained</t>
  </si>
  <si>
    <t>Rst402</t>
  </si>
  <si>
    <t>Rst405</t>
  </si>
  <si>
    <t>Rst403</t>
  </si>
  <si>
    <t>Rst404</t>
  </si>
  <si>
    <t>Headworks electrical</t>
  </si>
  <si>
    <t>Chemical room headworksr</t>
  </si>
  <si>
    <t>Chemical room headworks</t>
  </si>
  <si>
    <t>Headworks</t>
  </si>
  <si>
    <t>Odour control</t>
  </si>
  <si>
    <t>Return sludge pump station</t>
  </si>
  <si>
    <t>Rst296</t>
  </si>
  <si>
    <t>Boiler room</t>
  </si>
  <si>
    <t>Digester building</t>
  </si>
  <si>
    <t>Digester building roof</t>
  </si>
  <si>
    <t>Storage buiksinf</t>
  </si>
  <si>
    <t>Storage building</t>
  </si>
  <si>
    <t>Primary Clarifier 2 Electrical Room Near Clarifier 2</t>
  </si>
  <si>
    <t>Secondary Clarifier 5 Electrical Room Above Sc05</t>
  </si>
  <si>
    <t>UV Disinfection System Outdoor East of Secondary Clarifier 5</t>
  </si>
  <si>
    <t>Ops &amp; Maintenance Building Blower Room West Side of Blower Room</t>
  </si>
  <si>
    <t>Headworks Building Control Room</t>
  </si>
  <si>
    <t>Site Aeration Tank</t>
  </si>
  <si>
    <t>Aeration Tank Cell 1 Aeration Tank Cell 1 South Side</t>
  </si>
  <si>
    <t>Aeration Tank Cell 2 Aeration Tank Cell 2 South Side</t>
  </si>
  <si>
    <t>Aeration Tank Cell 1 Aeration Tank Cell 1 North Side</t>
  </si>
  <si>
    <t>Aeration Tank Cell 4 North End</t>
  </si>
  <si>
    <t>Aeration Tank Cell 4 North Side</t>
  </si>
  <si>
    <t>Aeration Tank Cell 4 South Side</t>
  </si>
  <si>
    <t>Aeration Tank Cell 3 Aeration Tank Cell 3 South Side</t>
  </si>
  <si>
    <t>Aeration Tank Cell 1 WAS Transfer Room</t>
  </si>
  <si>
    <t>Return Sludge Pumping Station Between Aer Tanks &amp; O&amp;M Bldg</t>
  </si>
  <si>
    <t>Return Sludge PS 1 Between Aeration Tanks &amp; O&amp;M Bldg</t>
  </si>
  <si>
    <t>Return Sludge PS 2 Between Aer Tanks &amp; O&amp;M Bldg</t>
  </si>
  <si>
    <t>Primary Clarifier 1 Primary Clarifier Electrical Room</t>
  </si>
  <si>
    <t>Secondary Clarifier 2 Secondary Clarifier Electrical Room</t>
  </si>
  <si>
    <t>Aeration Tank Cell 3 Aeration Tank Cell 3</t>
  </si>
  <si>
    <t>Digester Control Building Boiler Room West Wall of Boiler Room</t>
  </si>
  <si>
    <t>Headworks Building E Wall of Screen Room</t>
  </si>
  <si>
    <t>Headworks Building Within Headworks Rpu Panel</t>
  </si>
  <si>
    <t>Ops &amp; Maintenance Building Within Admin Rpu Panel</t>
  </si>
  <si>
    <t>Digester Control Building Within Digestor Rpu Panel</t>
  </si>
  <si>
    <t>Secondary Clarifier 5 Electrical Room Within Clarifier RPU Panel</t>
  </si>
  <si>
    <t>Primary Clarifier 2 Electrical Room</t>
  </si>
  <si>
    <t>Secondary Clarifier 5 Electrical Room Entrance To the Left</t>
  </si>
  <si>
    <t>1972-01-01</t>
  </si>
  <si>
    <t>2000-02-01</t>
  </si>
  <si>
    <t>2000-04-01</t>
  </si>
  <si>
    <t>1999-01-01</t>
  </si>
  <si>
    <t>2004-10-29</t>
  </si>
  <si>
    <t>2000-12-12</t>
  </si>
  <si>
    <t>2011-01-01</t>
  </si>
  <si>
    <t>2000-01-01</t>
  </si>
  <si>
    <t>2017-01-01</t>
  </si>
  <si>
    <t>2021-10-29</t>
  </si>
  <si>
    <t>2021-10-13</t>
  </si>
  <si>
    <t>2021-01-01</t>
  </si>
  <si>
    <t>2021-07-24</t>
  </si>
  <si>
    <t>2021-08-01</t>
  </si>
  <si>
    <t>2000-12-01</t>
  </si>
  <si>
    <t>2000-10-29</t>
  </si>
  <si>
    <t>2021-10-12</t>
  </si>
  <si>
    <t>2010-01-01</t>
  </si>
  <si>
    <t>2010-01-20</t>
  </si>
  <si>
    <t>2011-12-01</t>
  </si>
  <si>
    <t>2010-03-01</t>
  </si>
  <si>
    <t>2010-01-06</t>
  </si>
  <si>
    <t>2010-12-19</t>
  </si>
  <si>
    <t>2010-01-07</t>
  </si>
  <si>
    <t>2009-01-01</t>
  </si>
  <si>
    <t>2010-02-01</t>
  </si>
  <si>
    <t>2010-04-01</t>
  </si>
  <si>
    <t>2010-12-12</t>
  </si>
  <si>
    <t>2013-01-01</t>
  </si>
  <si>
    <t>2013-01-02</t>
  </si>
  <si>
    <t>2010-12-01</t>
  </si>
  <si>
    <t>2011-08-01</t>
  </si>
  <si>
    <t>2011-03-02</t>
  </si>
  <si>
    <t>2011-08-02</t>
  </si>
  <si>
    <t>2010-01-31</t>
  </si>
  <si>
    <t>2010-10-29</t>
  </si>
  <si>
    <t>Corrosion
Corrosion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</si>
</sst>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orca.storage/6176f4e9837c6600b5a93b75/617b11267d917700b58fe90e/barcode-photo/FarTAvdmbFLRCT7Bquu3WQ.jpg" TargetMode="External"/><Relationship Id="rId671" Type="http://schemas.openxmlformats.org/officeDocument/2006/relationships/hyperlink" Target="https://cdn.orca.storage/617816648b51f600b5891b32/617b119b5c514200b5458417/name-plate-photo/K5+pOakXG+oj4RrcG257Vw.jpg" TargetMode="External"/><Relationship Id="rId769" Type="http://schemas.openxmlformats.org/officeDocument/2006/relationships/hyperlink" Target="https://cdn.orca.storage/617816648b51f600b5891b32/617b119b5c514200b5458448/barcode-photo/z2l+V0qmzmdYt2HfmX1kog.jpg" TargetMode="External"/><Relationship Id="rId976" Type="http://schemas.openxmlformats.org/officeDocument/2006/relationships/hyperlink" Target="https://cdn.orca.storage/617816648b51f600b5891b32/617b119b5c514200b54584a0/barcode-photo/f4ORJc2MqjxDOb7Am4U1Qg.jpg" TargetMode="External"/><Relationship Id="rId21" Type="http://schemas.openxmlformats.org/officeDocument/2006/relationships/hyperlink" Target="https://cdn.orca.storage/6176f4e9837c6600b5a93b75/617b11267d917700b58fe89a/barcode-photo/Fh40DbAkuwLx0WaueJqQ.jpg" TargetMode="External"/><Relationship Id="rId324" Type="http://schemas.openxmlformats.org/officeDocument/2006/relationships/hyperlink" Target="https://cdn.orca.storage/6178141a8b51f600b5891a30/617c06261e7d393e0300000a/name-plate-photo/K2Q6POwIjIjJneNSQMqxCg.jpg" TargetMode="External"/><Relationship Id="rId531" Type="http://schemas.openxmlformats.org/officeDocument/2006/relationships/hyperlink" Target="https://cdn.orca.storage/617815776fb62600b591578d/617c022c2bf52000b5984408/asset-photo/mhPH+5+sBa+eRUW2aFAUTA.jpg" TargetMode="External"/><Relationship Id="rId629" Type="http://schemas.openxmlformats.org/officeDocument/2006/relationships/hyperlink" Target="https://cdn.orca.storage/617816648b51f600b5891b32/617b119b5c514200b5458405/barcode-photo/hJHi08usDtXMdxt52kWm+g.jpg" TargetMode="External"/><Relationship Id="rId170" Type="http://schemas.openxmlformats.org/officeDocument/2006/relationships/hyperlink" Target="https://cdn.orca.storage/6176f4e9837c6600b5a93b75/617b11267d917700b58fea06/barcode-photo/32TX6p2RYTpZtQYV8Cx65w.jpg" TargetMode="External"/><Relationship Id="rId836" Type="http://schemas.openxmlformats.org/officeDocument/2006/relationships/hyperlink" Target="https://cdn.orca.storage/617816648b51f600b5891b32/617b119b5c514200b5458463/name-plate-photo/MExkeVk0SZqsP7qzF1qHJw.jpg" TargetMode="External"/><Relationship Id="rId1021" Type="http://schemas.openxmlformats.org/officeDocument/2006/relationships/hyperlink" Target="https://cdn.orca.storage/617816648b51f600b5891b32/617bf6d77d917700b592320b/barcode-photo/INNe6pSgrcsWcjpC2LYsBQ.jpg" TargetMode="External"/><Relationship Id="rId268" Type="http://schemas.openxmlformats.org/officeDocument/2006/relationships/hyperlink" Target="https://cdn.orca.storage/6176f4e9837c6600b5a93b75/617c25222a52c200b5e5afeb/barcode-photo/cNlFJav83VAy48DWAy9l9g.jpg" TargetMode="External"/><Relationship Id="rId475" Type="http://schemas.openxmlformats.org/officeDocument/2006/relationships/hyperlink" Target="https://cdn.orca.storage/617815776fb62600b591578d/617b117c097cfe00b5a64d83/barcode-photo/664ojxFRWyG8VdYzqi3ZQ.jpg" TargetMode="External"/><Relationship Id="rId682" Type="http://schemas.openxmlformats.org/officeDocument/2006/relationships/hyperlink" Target="https://cdn.orca.storage/617816648b51f600b5891b32/617b119b5c514200b545841d/barcode-photo/1UI25v7loSLBNkYs83zxaw.jpg" TargetMode="External"/><Relationship Id="rId903" Type="http://schemas.openxmlformats.org/officeDocument/2006/relationships/hyperlink" Target="https://cdn.orca.storage/617816648b51f600b5891b32/617b119b5c514200b5458484/asset-photo/HIYeyzpxoS1dAjw+j4XMA.jpg" TargetMode="External"/><Relationship Id="rId32" Type="http://schemas.openxmlformats.org/officeDocument/2006/relationships/hyperlink" Target="https://cdn.orca.storage/6176f4e9837c6600b5a93b75/617b11267d917700b58fe8ab/asset-photo/VDrM4qAilrcrkhv8+RK6g.jpg" TargetMode="External"/><Relationship Id="rId128" Type="http://schemas.openxmlformats.org/officeDocument/2006/relationships/hyperlink" Target="https://cdn.orca.storage/6176f4e9837c6600b5a93b75/617b11267d917700b58fe991/barcode-photo/8hXjG+LmiFLZHnF3fyTAbQ.jpg" TargetMode="External"/><Relationship Id="rId335" Type="http://schemas.openxmlformats.org/officeDocument/2006/relationships/hyperlink" Target="https://cdn.orca.storage/6178141a8b51f600b5891a30/617c12721e7d393e03000012/asset-photo/RDvmfNnHIn5PQf1knL4Xg.jpg" TargetMode="External"/><Relationship Id="rId542" Type="http://schemas.openxmlformats.org/officeDocument/2006/relationships/hyperlink" Target="https://cdn.orca.storage/617815776fb62600b591578d/617c06e57d917700b59239a7/name-plate-photo/eZJhqPDNR5UAYBZN87r6bQ.jpg" TargetMode="External"/><Relationship Id="rId987" Type="http://schemas.openxmlformats.org/officeDocument/2006/relationships/hyperlink" Target="https://cdn.orca.storage/617816648b51f600b5891b32/617b119b5c514200b54584a7/asset-photo/SIIMLVnXtLuKtc5gxcAyuQ.jpg" TargetMode="External"/><Relationship Id="rId181" Type="http://schemas.openxmlformats.org/officeDocument/2006/relationships/hyperlink" Target="https://cdn.orca.storage/6176f4e9837c6600b5a93b75/617b11267d917700b58fea1a/barcode-photo/G3RTdwicsRfcrWzTIDTbTA.jpg" TargetMode="External"/><Relationship Id="rId402" Type="http://schemas.openxmlformats.org/officeDocument/2006/relationships/hyperlink" Target="https://cdn.orca.storage/617815776fb62600b591578d/617b117c097cfe00b5a64d4e/barcode-photo/56QAsPBgmgBLbcjM+itFOg.jpg" TargetMode="External"/><Relationship Id="rId847" Type="http://schemas.openxmlformats.org/officeDocument/2006/relationships/hyperlink" Target="https://cdn.orca.storage/617816648b51f600b5891b32/617b119b5c514200b5458468/barcode-photo/yZUlB7do7DULss6OytqI8Q.jpg" TargetMode="External"/><Relationship Id="rId279" Type="http://schemas.openxmlformats.org/officeDocument/2006/relationships/hyperlink" Target="https://cdn.orca.storage/6176f4e9837c6600b5a93b75/617c28322a52c200b5e5b110/asset-photo/kZonqjwtoQhZmUZwd7+lg.jpg" TargetMode="External"/><Relationship Id="rId486" Type="http://schemas.openxmlformats.org/officeDocument/2006/relationships/hyperlink" Target="https://cdn.orca.storage/617815776fb62600b591578d/617b117c097cfe00b5a64d89/asset-photo/QlZjAnHRvFFNIgnU8seGww.jpg" TargetMode="External"/><Relationship Id="rId693" Type="http://schemas.openxmlformats.org/officeDocument/2006/relationships/hyperlink" Target="https://cdn.orca.storage/617816648b51f600b5891b32/617b119b5c514200b5458427/asset-photo/flmGlwSkLaxbur7i5wDkbA.jpg" TargetMode="External"/><Relationship Id="rId707" Type="http://schemas.openxmlformats.org/officeDocument/2006/relationships/hyperlink" Target="https://cdn.orca.storage/617816648b51f600b5891b32/617b119b5c514200b545842c/name-plate-photo/riF1oYyp5h2qLwnezIUQ.jpg" TargetMode="External"/><Relationship Id="rId914" Type="http://schemas.openxmlformats.org/officeDocument/2006/relationships/hyperlink" Target="https://cdn.orca.storage/617816648b51f600b5891b32/617b119b5c514200b5458488/name-plate-photo/rYg0FaKfaTRPJtv9yF2kXw.jpg" TargetMode="External"/><Relationship Id="rId43" Type="http://schemas.openxmlformats.org/officeDocument/2006/relationships/hyperlink" Target="https://cdn.orca.storage/6176f4e9837c6600b5a93b75/617b11267d917700b58fe8ae/name-plate-photo/ANvqiCa2OZZn9zSkv6uQ.jpg" TargetMode="External"/><Relationship Id="rId139" Type="http://schemas.openxmlformats.org/officeDocument/2006/relationships/hyperlink" Target="https://cdn.orca.storage/6176f4e9837c6600b5a93b75/617b11267d917700b58fe9b7/name-plate-photo/whmLFiAacprLsws0gGe3ow.jpg" TargetMode="External"/><Relationship Id="rId346" Type="http://schemas.openxmlformats.org/officeDocument/2006/relationships/hyperlink" Target="https://cdn.orca.storage/6178141a8b51f600b5891a30/617c24251e7d393aeb000000/asset-photo/ewEdz3OBjidm7n+iAzgwKQ.jpg" TargetMode="External"/><Relationship Id="rId553" Type="http://schemas.openxmlformats.org/officeDocument/2006/relationships/hyperlink" Target="https://cdn.orca.storage/617815776fb62600b591578d/617c0b1a097cfe00b5a756aa/barcode-photo/cMEiglNLjHYA5m3YR5y5A.jpg" TargetMode="External"/><Relationship Id="rId760" Type="http://schemas.openxmlformats.org/officeDocument/2006/relationships/hyperlink" Target="https://cdn.orca.storage/617816648b51f600b5891b32/617b119b5c514200b5458445/barcode-photo/59msp8iZ9pFQPD0H8JpBnw.jpg" TargetMode="External"/><Relationship Id="rId998" Type="http://schemas.openxmlformats.org/officeDocument/2006/relationships/hyperlink" Target="https://cdn.orca.storage/617816648b51f600b5891b32/617b119b5c514200b54584c3/name-plate-photo/XDkjTIWvV28ot9pNHSqaTg.jpg" TargetMode="External"/><Relationship Id="rId192" Type="http://schemas.openxmlformats.org/officeDocument/2006/relationships/hyperlink" Target="https://cdn.orca.storage/6176f4e9837c6600b5a93b75/617b11267d917700b58fea28/asset-photo/XMwpx4PO51cMhe90fu58Ng.jpg" TargetMode="External"/><Relationship Id="rId206" Type="http://schemas.openxmlformats.org/officeDocument/2006/relationships/hyperlink" Target="https://cdn.orca.storage/6176f4e9837c6600b5a93b75/617b11267d917700b58fea2d/name-plate-photo/P3iEYs7vWVUmIs1yYnVAg.jpg" TargetMode="External"/><Relationship Id="rId413" Type="http://schemas.openxmlformats.org/officeDocument/2006/relationships/hyperlink" Target="https://cdn.orca.storage/617815776fb62600b591578d/617b117c097cfe00b5a64d57/asset-photo/tb+KYax71bIXVKh3BRw.jpg" TargetMode="External"/><Relationship Id="rId858" Type="http://schemas.openxmlformats.org/officeDocument/2006/relationships/hyperlink" Target="https://cdn.orca.storage/617816648b51f600b5891b32/617b119b5c514200b545846c/asset-photo/LHgmvSbFQQARtT7gnULS7Q.jpg" TargetMode="External"/><Relationship Id="rId497" Type="http://schemas.openxmlformats.org/officeDocument/2006/relationships/hyperlink" Target="https://cdn.orca.storage/617815776fb62600b591578d/617b117c097cfe00b5a64d8d/name-plate-photo/gtoPe4ynKieTdKQ33p7qA.jpg" TargetMode="External"/><Relationship Id="rId620" Type="http://schemas.openxmlformats.org/officeDocument/2006/relationships/hyperlink" Target="https://cdn.orca.storage/617816648b51f600b5891b32/617b119b5c514200b5458401/barcode-photo/cxrW4IOEagiHN1jLiouw.jpg" TargetMode="External"/><Relationship Id="rId718" Type="http://schemas.openxmlformats.org/officeDocument/2006/relationships/hyperlink" Target="https://cdn.orca.storage/617816648b51f600b5891b32/617b119b5c514200b5458430/barcode-photo/ThlHj+obkix9AhBeRhoiQ.jpg" TargetMode="External"/><Relationship Id="rId925" Type="http://schemas.openxmlformats.org/officeDocument/2006/relationships/hyperlink" Target="https://cdn.orca.storage/617816648b51f600b5891b32/617b119b5c514200b545848c/barcode-photo/cnXvpj3pNyKQBy6UkXBMiA.jpg" TargetMode="External"/><Relationship Id="rId357" Type="http://schemas.openxmlformats.org/officeDocument/2006/relationships/hyperlink" Target="https://cdn.orca.storage/6178141a8b51f600b5891a30/617c2b661e7d393aeb000008/name-plate-photo/qu0ovNE+XHW4v2jY46BZ1A.jpg" TargetMode="External"/><Relationship Id="rId54" Type="http://schemas.openxmlformats.org/officeDocument/2006/relationships/hyperlink" Target="https://cdn.orca.storage/6176f4e9837c6600b5a93b75/617b11267d917700b58fe8b2/name-plate-photo/P8sloQ3+oYYd7aBSNklPCg.jpg" TargetMode="External"/><Relationship Id="rId217" Type="http://schemas.openxmlformats.org/officeDocument/2006/relationships/hyperlink" Target="https://cdn.orca.storage/6176f4e9837c6600b5a93b75/617b11267d917700b58fea36/name-plate-photo/b3hkZNEv9qD82OOVBmM8Iw.jpg" TargetMode="External"/><Relationship Id="rId564" Type="http://schemas.openxmlformats.org/officeDocument/2006/relationships/hyperlink" Target="https://cdn.orca.storage/617815776fb62600b591578d/617c0df35c514200b546babf/barcode-photo/Q3vlVpbYz+PvbWuchDelHw.jpg" TargetMode="External"/><Relationship Id="rId771" Type="http://schemas.openxmlformats.org/officeDocument/2006/relationships/hyperlink" Target="https://cdn.orca.storage/617816648b51f600b5891b32/617b119b5c514200b5458449/asset-photo/z2l+V0qmzmdYt2HfmX1kog.jpg" TargetMode="External"/><Relationship Id="rId869" Type="http://schemas.openxmlformats.org/officeDocument/2006/relationships/hyperlink" Target="https://cdn.orca.storage/617816648b51f600b5891b32/617b119b5c514200b5458470/name-plate-photo/WkpYSPCvhtUCwRnFMNFAOA.jpg" TargetMode="External"/><Relationship Id="rId424" Type="http://schemas.openxmlformats.org/officeDocument/2006/relationships/hyperlink" Target="https://cdn.orca.storage/617815776fb62600b591578d/617b117c097cfe00b5a64d5d/asset-photo/TWbkbSQH2Wa4lxrJULmsgQ.jpg" TargetMode="External"/><Relationship Id="rId631" Type="http://schemas.openxmlformats.org/officeDocument/2006/relationships/hyperlink" Target="https://cdn.orca.storage/617816648b51f600b5891b32/617b119b5c514200b5458406/asset-photo/hJHi08usDtXMdxt52kWm+g.jpg" TargetMode="External"/><Relationship Id="rId729" Type="http://schemas.openxmlformats.org/officeDocument/2006/relationships/hyperlink" Target="https://cdn.orca.storage/617816648b51f600b5891b32/617b119b5c514200b5458434/asset-photo/cCZKJoqarrBEojbNEOcglw.jpg" TargetMode="External"/><Relationship Id="rId270" Type="http://schemas.openxmlformats.org/officeDocument/2006/relationships/hyperlink" Target="https://cdn.orca.storage/6176f4e9837c6600b5a93b75/617c26256ef76800b54f6af5/asset-photo/rbEuTCCYRPdVxSOz2EOcA.jpg" TargetMode="External"/><Relationship Id="rId936" Type="http://schemas.openxmlformats.org/officeDocument/2006/relationships/hyperlink" Target="https://cdn.orca.storage/617816648b51f600b5891b32/617b119b5c514200b5458491/asset-photo/+cubc2NPlk4GK5N6Nih7jg.jpg" TargetMode="External"/><Relationship Id="rId65" Type="http://schemas.openxmlformats.org/officeDocument/2006/relationships/hyperlink" Target="https://cdn.orca.storage/6176f4e9837c6600b5a93b75/617b11267d917700b58fe8d2/asset-photo/f8nBqzfbtfEe4BLjFp0YPA.jpg" TargetMode="External"/><Relationship Id="rId130" Type="http://schemas.openxmlformats.org/officeDocument/2006/relationships/hyperlink" Target="https://cdn.orca.storage/6176f4e9837c6600b5a93b75/617b11267d917700b58fe992/asset-photo/LnN7hwHDsjIYLA0eXP5ZoA.jpg" TargetMode="External"/><Relationship Id="rId368" Type="http://schemas.openxmlformats.org/officeDocument/2006/relationships/hyperlink" Target="https://cdn.orca.storage/6178141a8b51f600b5891a30/617c358b1e7d3976fb000003/asset-photo/Ftv4rPB6jkbzMRQXZp2Q0Q.jpg" TargetMode="External"/><Relationship Id="rId575" Type="http://schemas.openxmlformats.org/officeDocument/2006/relationships/hyperlink" Target="https://cdn.orca.storage/617815776fb62600b591578d/617c15ec6ef76800b54f441d/asset-photo/nnnNb3I8caES8Vo03gfYxQ.jpg" TargetMode="External"/><Relationship Id="rId782" Type="http://schemas.openxmlformats.org/officeDocument/2006/relationships/hyperlink" Target="https://cdn.orca.storage/617816648b51f600b5891b32/617b119b5c514200b545844d/name-plate-photo/UGOQtFfBT1oK5EHiKjjOeA.jpg" TargetMode="External"/><Relationship Id="rId228" Type="http://schemas.openxmlformats.org/officeDocument/2006/relationships/hyperlink" Target="https://cdn.orca.storage/6176f4e9837c6600b5a93b75/617c0e002e8faa00b5a0f920/name-plate-photo/8HEcgNVHPL8ifb3yqL+wZw.jpg" TargetMode="External"/><Relationship Id="rId435" Type="http://schemas.openxmlformats.org/officeDocument/2006/relationships/hyperlink" Target="https://cdn.orca.storage/617815776fb62600b591578d/617b117c097cfe00b5a64d66/name-plate-photo/rn3sFgfXWNui6aJzveYGw.jpg" TargetMode="External"/><Relationship Id="rId642" Type="http://schemas.openxmlformats.org/officeDocument/2006/relationships/hyperlink" Target="https://cdn.orca.storage/617816648b51f600b5891b32/617b119b5c514200b545840c/name-plate-photo/+DYIEkI+mr8QDhEqXzZe1w.jpg" TargetMode="External"/><Relationship Id="rId281" Type="http://schemas.openxmlformats.org/officeDocument/2006/relationships/hyperlink" Target="https://cdn.orca.storage/6176f4e9837c6600b5a93b75/617c28322a52c200b5e5b110/name-plate-photo/z1D4fZ1VOpgr4bKO0eUYjw.jpg" TargetMode="External"/><Relationship Id="rId502" Type="http://schemas.openxmlformats.org/officeDocument/2006/relationships/hyperlink" Target="https://cdn.orca.storage/617815776fb62600b591578d/617bf6e05c514200b5469807/barcode-photo/9nnGcC6sA0Sg8Zy1+X9+oQ.jpg" TargetMode="External"/><Relationship Id="rId947" Type="http://schemas.openxmlformats.org/officeDocument/2006/relationships/hyperlink" Target="https://cdn.orca.storage/617816648b51f600b5891b32/617b119b5c514200b5458494/name-plate-photo/Iyky8vJkNpSlm72sWCVkQ.jpg" TargetMode="External"/><Relationship Id="rId76" Type="http://schemas.openxmlformats.org/officeDocument/2006/relationships/hyperlink" Target="https://cdn.orca.storage/6176f4e9837c6600b5a93b75/617b11267d917700b58fe8d7/name-plate-photo/kQWGAwnfi98hAttI15fpw.jpg" TargetMode="External"/><Relationship Id="rId141" Type="http://schemas.openxmlformats.org/officeDocument/2006/relationships/hyperlink" Target="https://cdn.orca.storage/6176f4e9837c6600b5a93b75/617b11267d917700b58fe9c3/barcode-photo/T5PMiYiXvHzHTRKAEhJA.jpg" TargetMode="External"/><Relationship Id="rId379" Type="http://schemas.openxmlformats.org/officeDocument/2006/relationships/hyperlink" Target="https://cdn.orca.storage/6178141a8b51f600b5891a30/617c44e91e7d3976fb00000c/name-plate-photo/VoIaXXkFBMc7zsYVYDXFQ.jpg" TargetMode="External"/><Relationship Id="rId586" Type="http://schemas.openxmlformats.org/officeDocument/2006/relationships/hyperlink" Target="https://cdn.orca.storage/617815776fb62600b591578d/617c1a9a0679ae00b5e45b20/name-plate-photo/Vb9nAJMLRqR5kzvTM1CMsg.jpg" TargetMode="External"/><Relationship Id="rId793" Type="http://schemas.openxmlformats.org/officeDocument/2006/relationships/hyperlink" Target="https://cdn.orca.storage/617816648b51f600b5891b32/617b119b5c514200b5458453/barcode-photo/VtGrBGUgHhDBZ4R61F1SmQ.jpg" TargetMode="External"/><Relationship Id="rId807" Type="http://schemas.openxmlformats.org/officeDocument/2006/relationships/hyperlink" Target="https://cdn.orca.storage/617816648b51f600b5891b32/617b119b5c514200b5458459/asset-photo/ftzVhFutmaDEH6+geCncLg.jpg" TargetMode="External"/><Relationship Id="rId7" Type="http://schemas.openxmlformats.org/officeDocument/2006/relationships/hyperlink" Target="https://cdn.orca.storage/6176f4e9837c6600b5a93b75/617b11267d917700b58fe88f/barcode-photo/QsvN9pPkk+zU9aOAURHlGg.jpg" TargetMode="External"/><Relationship Id="rId239" Type="http://schemas.openxmlformats.org/officeDocument/2006/relationships/hyperlink" Target="https://cdn.orca.storage/6176f4e9837c6600b5a93b75/617c15255c514200b546d5fc/barcode-photo/c+BY3drSoBE+pD58dkG5A.jpg" TargetMode="External"/><Relationship Id="rId446" Type="http://schemas.openxmlformats.org/officeDocument/2006/relationships/hyperlink" Target="https://cdn.orca.storage/617815776fb62600b591578d/617b117c097cfe00b5a64d6c/barcode-photo/pgbaWtOu36Nk1eEEtgSlkQ.jpg" TargetMode="External"/><Relationship Id="rId653" Type="http://schemas.openxmlformats.org/officeDocument/2006/relationships/hyperlink" Target="https://cdn.orca.storage/617816648b51f600b5891b32/617b119b5c514200b5458411/name-plate-photo/9udXiLIR7Tx2JHnYdo2NPw.jpg" TargetMode="External"/><Relationship Id="rId292" Type="http://schemas.openxmlformats.org/officeDocument/2006/relationships/hyperlink" Target="https://cdn.orca.storage/6176f4e9837c6600b5a93b75/617c36cf2e8faa00b5a109ff/barcode-photo/0Osj4A1p2KvUjYpfIJ51yA.jpg" TargetMode="External"/><Relationship Id="rId306" Type="http://schemas.openxmlformats.org/officeDocument/2006/relationships/hyperlink" Target="https://cdn.orca.storage/6176f4e9837c6600b5a93b75/617c43f96ef76800b5505e53/asset-photo/R+zt3X+3SsekxqG9SXBhJQ.jpg" TargetMode="External"/><Relationship Id="rId860" Type="http://schemas.openxmlformats.org/officeDocument/2006/relationships/hyperlink" Target="https://cdn.orca.storage/617816648b51f600b5891b32/617b119b5c514200b545846c/name-plate-photo/fdeMKZKTP+QjXH7Ra012iw.jpg" TargetMode="External"/><Relationship Id="rId958" Type="http://schemas.openxmlformats.org/officeDocument/2006/relationships/hyperlink" Target="https://cdn.orca.storage/617816648b51f600b5891b32/617b119b5c514200b5458498/barcode-photo/vrp8X4LTmm1NhH36HKv6Xg.jpg" TargetMode="External"/><Relationship Id="rId87" Type="http://schemas.openxmlformats.org/officeDocument/2006/relationships/hyperlink" Target="https://cdn.orca.storage/6176f4e9837c6600b5a93b75/617b11267d917700b58fe8e3/barcode-photo/544eaHlfV4zQ7vg+Lc6pg.jpg" TargetMode="External"/><Relationship Id="rId513" Type="http://schemas.openxmlformats.org/officeDocument/2006/relationships/hyperlink" Target="https://cdn.orca.storage/617815776fb62600b591578d/617bff5d2e8faa00b5a0f13c/asset-photo/zRvv7kIAG44NQmePhUttg.jpg" TargetMode="External"/><Relationship Id="rId597" Type="http://schemas.openxmlformats.org/officeDocument/2006/relationships/hyperlink" Target="https://cdn.orca.storage/617815776fb62600b591578d/617c1f682a52c200b5e53930/barcode-photo/7UbLNH118pUOWc+a7uVSdA.jpg" TargetMode="External"/><Relationship Id="rId720" Type="http://schemas.openxmlformats.org/officeDocument/2006/relationships/hyperlink" Target="https://cdn.orca.storage/617816648b51f600b5891b32/617b119b5c514200b5458431/asset-photo/5R7SKOhg1g75MpwgZaHpGw.jpg" TargetMode="External"/><Relationship Id="rId818" Type="http://schemas.openxmlformats.org/officeDocument/2006/relationships/hyperlink" Target="https://cdn.orca.storage/617816648b51f600b5891b32/617b119b5c514200b545845c/name-plate-photo/rj2W4JGmYixHIW7Y3n4BQw.jpg" TargetMode="External"/><Relationship Id="rId152" Type="http://schemas.openxmlformats.org/officeDocument/2006/relationships/hyperlink" Target="https://cdn.orca.storage/6176f4e9837c6600b5a93b75/617b11267d917700b58fe9c7/asset-photo/m1gh446lqmnivl2Ysg4XBQ.jpg" TargetMode="External"/><Relationship Id="rId457" Type="http://schemas.openxmlformats.org/officeDocument/2006/relationships/hyperlink" Target="https://cdn.orca.storage/617815776fb62600b591578d/617b117c097cfe00b5a64d7d/asset-photo/5QuoJKywRDrCHgTMBlxlg.jpg" TargetMode="External"/><Relationship Id="rId1003" Type="http://schemas.openxmlformats.org/officeDocument/2006/relationships/hyperlink" Target="https://cdn.orca.storage/617816648b51f600b5891b32/617b119b5c514200b54584c6/barcode-photo/3rHi2Oz6lH6jfRSvhkuKeQ.jpg" TargetMode="External"/><Relationship Id="rId664" Type="http://schemas.openxmlformats.org/officeDocument/2006/relationships/hyperlink" Target="https://cdn.orca.storage/617816648b51f600b5891b32/617b119b5c514200b5458415/barcode-photo/wvN0LexH208vTKb1UTJLZA.jpg" TargetMode="External"/><Relationship Id="rId871" Type="http://schemas.openxmlformats.org/officeDocument/2006/relationships/hyperlink" Target="https://cdn.orca.storage/617816648b51f600b5891b32/617b119b5c514200b5458471/barcode-photo/fkfVktDt4HvjCsuKSvTjWA.jpg" TargetMode="External"/><Relationship Id="rId969" Type="http://schemas.openxmlformats.org/officeDocument/2006/relationships/hyperlink" Target="https://cdn.orca.storage/617816648b51f600b5891b32/617b119b5c514200b545849d/asset-photo/scaX5wcWbTllkK+2VWWew.jpg" TargetMode="External"/><Relationship Id="rId14" Type="http://schemas.openxmlformats.org/officeDocument/2006/relationships/hyperlink" Target="https://cdn.orca.storage/6176f4e9837c6600b5a93b75/617b11267d917700b58fe897/asset-photo/8hNRNTKCV0j0YnWIvPjQkg.jpg" TargetMode="External"/><Relationship Id="rId317" Type="http://schemas.openxmlformats.org/officeDocument/2006/relationships/hyperlink" Target="https://cdn.orca.storage/6178141a8b51f600b5891a30/617bfe461e7d393e03000005/name-plate-photo/l2Sox4FLLF9cNZAlV78JQ.jpg" TargetMode="External"/><Relationship Id="rId524" Type="http://schemas.openxmlformats.org/officeDocument/2006/relationships/hyperlink" Target="https://cdn.orca.storage/617815776fb62600b591578d/617c016c2a52c200b5e38e3e/name-plate-photo/N5aJU1jMrMkU+LoXqewK9Q.jpg" TargetMode="External"/><Relationship Id="rId731" Type="http://schemas.openxmlformats.org/officeDocument/2006/relationships/hyperlink" Target="https://cdn.orca.storage/617816648b51f600b5891b32/617b119b5c514200b5458434/name-plate-photo/0ORdNyAhIUu+yqQpVuO1RA.jpg" TargetMode="External"/><Relationship Id="rId98" Type="http://schemas.openxmlformats.org/officeDocument/2006/relationships/hyperlink" Target="https://cdn.orca.storage/6176f4e9837c6600b5a93b75/617b11267d917700b58fe8e8/asset-photo/UPWALLiXeVfjJzrJgQBr6w.jpg" TargetMode="External"/><Relationship Id="rId163" Type="http://schemas.openxmlformats.org/officeDocument/2006/relationships/hyperlink" Target="https://cdn.orca.storage/6176f4e9837c6600b5a93b75/617b11267d917700b58fe9fe/asset-photo/fjb7vOl6o766bajgdyBdw.jpg" TargetMode="External"/><Relationship Id="rId370" Type="http://schemas.openxmlformats.org/officeDocument/2006/relationships/hyperlink" Target="https://cdn.orca.storage/6178141a8b51f600b5891a30/617c37ae1e7d3976fb000005/asset-photo/KbJXsYj6KjdhO9g5on1e1Q.jpg" TargetMode="External"/><Relationship Id="rId829" Type="http://schemas.openxmlformats.org/officeDocument/2006/relationships/hyperlink" Target="https://cdn.orca.storage/617816648b51f600b5891b32/617b119b5c514200b5458461/barcode-photo/jqinTikPZapF1aVp7frJRQ.jpg" TargetMode="External"/><Relationship Id="rId1014" Type="http://schemas.openxmlformats.org/officeDocument/2006/relationships/hyperlink" Target="https://cdn.orca.storage/617816648b51f600b5891b32/617b119b5c514200b54584ca/asset-photo/G1H1Pfv7ZvNcLPVmjeF3Q.jpg" TargetMode="External"/><Relationship Id="rId230" Type="http://schemas.openxmlformats.org/officeDocument/2006/relationships/hyperlink" Target="https://cdn.orca.storage/6176f4e9837c6600b5a93b75/617c0e422bf52000b5987b2e/barcode-photo/VCbsTZCmA0ppmGKYwSvZg.jpg" TargetMode="External"/><Relationship Id="rId468" Type="http://schemas.openxmlformats.org/officeDocument/2006/relationships/hyperlink" Target="https://cdn.orca.storage/617815776fb62600b591578d/617b117c097cfe00b5a64d81/asset-photo/Oflpy9H5vaTLDZJS2vvVA.jpg" TargetMode="External"/><Relationship Id="rId675" Type="http://schemas.openxmlformats.org/officeDocument/2006/relationships/hyperlink" Target="https://cdn.orca.storage/617816648b51f600b5891b32/617b119b5c514200b545841b/asset-photo/OuxmZACeQckNQoRlaOcGOg.jpg" TargetMode="External"/><Relationship Id="rId882" Type="http://schemas.openxmlformats.org/officeDocument/2006/relationships/hyperlink" Target="https://cdn.orca.storage/617816648b51f600b5891b32/617b119b5c514200b5458476/asset-photo/QP9iFBjfgMA6QGIsQgIq7Q.jpg" TargetMode="External"/><Relationship Id="rId25" Type="http://schemas.openxmlformats.org/officeDocument/2006/relationships/hyperlink" Target="https://cdn.orca.storage/6176f4e9837c6600b5a93b75/617b11267d917700b58fe8a8/name-plate-photo/qdR9NG0tFz30hfYgw9FZuQ.jpg" TargetMode="External"/><Relationship Id="rId328" Type="http://schemas.openxmlformats.org/officeDocument/2006/relationships/hyperlink" Target="https://cdn.orca.storage/6178141a8b51f600b5891a30/617c0aad1e7d393e0300000c/asset-photo/nJpPKWrnyPfQ8mIe5GB7EA.jpg" TargetMode="External"/><Relationship Id="rId535" Type="http://schemas.openxmlformats.org/officeDocument/2006/relationships/hyperlink" Target="https://cdn.orca.storage/617815776fb62600b591578d/617c02667d917700b5923770/barcode-photo/8z4dSCLKNkjPIqSVT13Dw.jpg" TargetMode="External"/><Relationship Id="rId742" Type="http://schemas.openxmlformats.org/officeDocument/2006/relationships/hyperlink" Target="https://cdn.orca.storage/617816648b51f600b5891b32/617b119b5c514200b5458438/barcode-photo/gyjOS6h6c1MXzM7jRc0lyg.jpg" TargetMode="External"/><Relationship Id="rId174" Type="http://schemas.openxmlformats.org/officeDocument/2006/relationships/hyperlink" Target="https://cdn.orca.storage/6176f4e9837c6600b5a93b75/617b11267d917700b58fea18/asset-photo/Vq4X4CF0LELYN0aw7V89+Q.jpg" TargetMode="External"/><Relationship Id="rId381" Type="http://schemas.openxmlformats.org/officeDocument/2006/relationships/hyperlink" Target="https://cdn.orca.storage/6178141a8b51f600b5891a30/617fff887d917700b596332f/asset-photo/B1qEKn2iH6r8BGqJvQmAA.jpg" TargetMode="External"/><Relationship Id="rId602" Type="http://schemas.openxmlformats.org/officeDocument/2006/relationships/hyperlink" Target="https://cdn.orca.storage/617815776fb62600b591578d/617c21ec2a52c200b5e5aed6/asset-photo/4t2jwFS3KTtng6L2FNuHw.jpg" TargetMode="External"/><Relationship Id="rId241" Type="http://schemas.openxmlformats.org/officeDocument/2006/relationships/hyperlink" Target="https://cdn.orca.storage/6176f4e9837c6600b5a93b75/617c15352bf52000b5987e78/asset-photo/iErdS0gNoYRtTR01nAdyA.jpg" TargetMode="External"/><Relationship Id="rId479" Type="http://schemas.openxmlformats.org/officeDocument/2006/relationships/hyperlink" Target="https://cdn.orca.storage/617815776fb62600b591578d/617b117c097cfe00b5a64d84/name-plate-photo/tUIdTbDwqTHbOE5znO4qFw.jpg" TargetMode="External"/><Relationship Id="rId686" Type="http://schemas.openxmlformats.org/officeDocument/2006/relationships/hyperlink" Target="https://cdn.orca.storage/617816648b51f600b5891b32/617b119b5c514200b5458424/name-plate-photo/swRC03XIihwLLqIW9pPCOw.jpg" TargetMode="External"/><Relationship Id="rId893" Type="http://schemas.openxmlformats.org/officeDocument/2006/relationships/hyperlink" Target="https://cdn.orca.storage/617816648b51f600b5891b32/617b119b5c514200b545847a/name-plate-photo/ao6Hex75W0Gm8vF2ycbRw.jpg" TargetMode="External"/><Relationship Id="rId907" Type="http://schemas.openxmlformats.org/officeDocument/2006/relationships/hyperlink" Target="https://cdn.orca.storage/617816648b51f600b5891b32/617b119b5c514200b5458486/barcode-photo/HayB2CIy7n4THdbjydPxwg.jpg" TargetMode="External"/><Relationship Id="rId36" Type="http://schemas.openxmlformats.org/officeDocument/2006/relationships/hyperlink" Target="https://cdn.orca.storage/6176f4e9837c6600b5a93b75/617b11267d917700b58fe8ac/barcode-photo/b3c4eyafCvL+FTkoYcoO+A.jpg" TargetMode="External"/><Relationship Id="rId339" Type="http://schemas.openxmlformats.org/officeDocument/2006/relationships/hyperlink" Target="https://cdn.orca.storage/6178141a8b51f600b5891a30/617c20bc1e7d396121000000/asset-photo/WvUu+ZbYLFET4AHgDbN48g.jpg" TargetMode="External"/><Relationship Id="rId546" Type="http://schemas.openxmlformats.org/officeDocument/2006/relationships/hyperlink" Target="https://cdn.orca.storage/617815776fb62600b591578d/617c08802e8faa00b5a0f5be/asset-photo/MEUWr1qqt+Hm6RxnHRpo4g.jpg" TargetMode="External"/><Relationship Id="rId753" Type="http://schemas.openxmlformats.org/officeDocument/2006/relationships/hyperlink" Target="https://cdn.orca.storage/617816648b51f600b5891b32/617b119b5c514200b5458443/asset-photo/59msp8iZ9pFQPD0H8JpBnw.jpg" TargetMode="External"/><Relationship Id="rId101" Type="http://schemas.openxmlformats.org/officeDocument/2006/relationships/hyperlink" Target="https://cdn.orca.storage/6176f4e9837c6600b5a93b75/617b11267d917700b58fe8f7/asset-photo/dh5quEw6eTUHWcbp8+UdPw.jpg" TargetMode="External"/><Relationship Id="rId185" Type="http://schemas.openxmlformats.org/officeDocument/2006/relationships/hyperlink" Target="https://cdn.orca.storage/6176f4e9837c6600b5a93b75/617b11267d917700b58fea1b/name-plate-photo/DBFnc6EJjk71Jn5sOGKig.jpg" TargetMode="External"/><Relationship Id="rId406" Type="http://schemas.openxmlformats.org/officeDocument/2006/relationships/hyperlink" Target="https://cdn.orca.storage/617815776fb62600b591578d/617b117c097cfe00b5a64d54/name-plate-photo/nJX7+Jr3UnNSF4coKukcEg.jpg" TargetMode="External"/><Relationship Id="rId960" Type="http://schemas.openxmlformats.org/officeDocument/2006/relationships/hyperlink" Target="https://cdn.orca.storage/617816648b51f600b5891b32/617b119b5c514200b5458499/asset-photo/0ltuj9TLrnszGytS7ruUFw.jpg" TargetMode="External"/><Relationship Id="rId392" Type="http://schemas.openxmlformats.org/officeDocument/2006/relationships/hyperlink" Target="https://cdn.orca.storage/617815776fb62600b591578d/617b117c097cfe00b5a64d41/barcode-photo/aphtjoKl1iXe4sXGPWQVkw.jpg" TargetMode="External"/><Relationship Id="rId613" Type="http://schemas.openxmlformats.org/officeDocument/2006/relationships/hyperlink" Target="https://cdn.orca.storage/617816648b51f600b5891b32/617b119b5c514200b54583ff/asset-photo/TsDA7OFuENOtzf7Xoy37YA.jpg" TargetMode="External"/><Relationship Id="rId697" Type="http://schemas.openxmlformats.org/officeDocument/2006/relationships/hyperlink" Target="https://cdn.orca.storage/617816648b51f600b5891b32/617b119b5c514200b5458428/barcode-photo/hYCuN15h2Xtkohc3geSwWA.jpg" TargetMode="External"/><Relationship Id="rId820" Type="http://schemas.openxmlformats.org/officeDocument/2006/relationships/hyperlink" Target="https://cdn.orca.storage/617816648b51f600b5891b32/617b119b5c514200b545845d/barcode-photo/P7h9TCKgRenvm2a5HgFuXg.jpg" TargetMode="External"/><Relationship Id="rId918" Type="http://schemas.openxmlformats.org/officeDocument/2006/relationships/hyperlink" Target="https://cdn.orca.storage/617816648b51f600b5891b32/617b119b5c514200b545848a/asset-photo/T5s6NK2SFLqi6fiNzITlIg.jpg" TargetMode="External"/><Relationship Id="rId252" Type="http://schemas.openxmlformats.org/officeDocument/2006/relationships/hyperlink" Target="https://cdn.orca.storage/6176f4e9837c6600b5a93b75/617c175f5c514200b546d72b/name-plate-photo/7niDnQY5Ia9BT2y1f4Sd5g.jpg" TargetMode="External"/><Relationship Id="rId47" Type="http://schemas.openxmlformats.org/officeDocument/2006/relationships/hyperlink" Target="https://cdn.orca.storage/6176f4e9837c6600b5a93b75/617b11267d917700b58fe8b0/barcode-photo/l6sHINa1+gWaHQaXHkpAA.jpg" TargetMode="External"/><Relationship Id="rId112" Type="http://schemas.openxmlformats.org/officeDocument/2006/relationships/hyperlink" Target="https://cdn.orca.storage/6176f4e9837c6600b5a93b75/617b11267d917700b58fe900/name-plate-photo/Lj+YsGpcEveDiWXgJKkpiw.jpg" TargetMode="External"/><Relationship Id="rId557" Type="http://schemas.openxmlformats.org/officeDocument/2006/relationships/hyperlink" Target="https://cdn.orca.storage/617815776fb62600b591578d/617c0d1d6ef76800b54f3fb8/asset-photo/9IhjFzXJ89yTs42DATZXTw.jpg" TargetMode="External"/><Relationship Id="rId764" Type="http://schemas.openxmlformats.org/officeDocument/2006/relationships/hyperlink" Target="https://cdn.orca.storage/617816648b51f600b5891b32/617b119b5c514200b5458446/name-plate-photo/3uUru81Vcv+7kPEe3pxZ4g.jpg" TargetMode="External"/><Relationship Id="rId971" Type="http://schemas.openxmlformats.org/officeDocument/2006/relationships/hyperlink" Target="https://cdn.orca.storage/617816648b51f600b5891b32/617b119b5c514200b545849d/name-plate-photo/zyOv8ZoEV7yEuzY+fM92KA.jpg" TargetMode="External"/><Relationship Id="rId196" Type="http://schemas.openxmlformats.org/officeDocument/2006/relationships/hyperlink" Target="https://cdn.orca.storage/6176f4e9837c6600b5a93b75/617b11267d917700b58fea29/barcode-photo/9T52PN2ro1FblDPojhfv6Q.jpg" TargetMode="External"/><Relationship Id="rId417" Type="http://schemas.openxmlformats.org/officeDocument/2006/relationships/hyperlink" Target="https://cdn.orca.storage/617815776fb62600b591578d/617b117c097cfe00b5a64d59/name-plate-photo/8choJAkNpBn37Q8Aq+8Gw.jpg" TargetMode="External"/><Relationship Id="rId624" Type="http://schemas.openxmlformats.org/officeDocument/2006/relationships/hyperlink" Target="https://cdn.orca.storage/617816648b51f600b5891b32/617b119b5c514200b5458403/name-plate-photo/im5m6yKCV4XJTJI56NE3sg.jpg" TargetMode="External"/><Relationship Id="rId831" Type="http://schemas.openxmlformats.org/officeDocument/2006/relationships/hyperlink" Target="https://cdn.orca.storage/617816648b51f600b5891b32/617b119b5c514200b5458462/asset-photo/seFrbe6XsboMOY9paQxLg.jpg" TargetMode="External"/><Relationship Id="rId263" Type="http://schemas.openxmlformats.org/officeDocument/2006/relationships/hyperlink" Target="https://cdn.orca.storage/6176f4e9837c6600b5a93b75/617c21af6ef76800b54f697c/name-plate-photo/iwXCfitsGdME3GZC+XKyg.jpg" TargetMode="External"/><Relationship Id="rId470" Type="http://schemas.openxmlformats.org/officeDocument/2006/relationships/hyperlink" Target="https://cdn.orca.storage/617815776fb62600b591578d/617b117c097cfe00b5a64d81/name-plate-photo/cJl6050kbCYUr3yX0AG9kg.jpg" TargetMode="External"/><Relationship Id="rId929" Type="http://schemas.openxmlformats.org/officeDocument/2006/relationships/hyperlink" Target="https://cdn.orca.storage/617816648b51f600b5891b32/617b119b5c514200b545848d/name-plate-photo/Pk4EsIE2rtmZH0JAH6kkQ.jpg" TargetMode="External"/><Relationship Id="rId58" Type="http://schemas.openxmlformats.org/officeDocument/2006/relationships/hyperlink" Target="https://cdn.orca.storage/6176f4e9837c6600b5a93b75/617b11267d917700b58fe8ba/asset-photo/PfduPOhsCICphNaWDid0A.jpg" TargetMode="External"/><Relationship Id="rId123" Type="http://schemas.openxmlformats.org/officeDocument/2006/relationships/hyperlink" Target="https://cdn.orca.storage/6176f4e9837c6600b5a93b75/617b11267d917700b58fe98f/name-plate-photo/5sQG+GOsfvzaVXr6f4Qz9A.jpg" TargetMode="External"/><Relationship Id="rId330" Type="http://schemas.openxmlformats.org/officeDocument/2006/relationships/hyperlink" Target="https://cdn.orca.storage/6178141a8b51f600b5891a30/617c0c651e7d393e0300000d/asset-photo/S70X+cV92g9TMOrgAmEgAg.jpg" TargetMode="External"/><Relationship Id="rId568" Type="http://schemas.openxmlformats.org/officeDocument/2006/relationships/hyperlink" Target="https://cdn.orca.storage/617815776fb62600b591578d/617c12de097cfe00b5a823d2/barcode-photo/af9lXtwr5mrN3sjnSiXgg.jpg" TargetMode="External"/><Relationship Id="rId775" Type="http://schemas.openxmlformats.org/officeDocument/2006/relationships/hyperlink" Target="https://cdn.orca.storage/617816648b51f600b5891b32/617b119b5c514200b545844a/barcode-photo/z2l+V0qmzmdYt2HfmX1kog.jpg" TargetMode="External"/><Relationship Id="rId982" Type="http://schemas.openxmlformats.org/officeDocument/2006/relationships/hyperlink" Target="https://cdn.orca.storage/617816648b51f600b5891b32/617b119b5c514200b54584a5/barcode-photo/Bl8Ha+kHQq8Zl3+yW7CLA.jpg" TargetMode="External"/><Relationship Id="rId428" Type="http://schemas.openxmlformats.org/officeDocument/2006/relationships/hyperlink" Target="https://cdn.orca.storage/617815776fb62600b591578d/617b117c097cfe00b5a64d5e/barcode-photo/MN82lMwot2NzC0y7lKRojA.jpg" TargetMode="External"/><Relationship Id="rId635" Type="http://schemas.openxmlformats.org/officeDocument/2006/relationships/hyperlink" Target="https://cdn.orca.storage/617816648b51f600b5891b32/617b119b5c514200b545840a/barcode-photo/5kSO0i0EOZIyT4ZisiKxAQ.jpg" TargetMode="External"/><Relationship Id="rId842" Type="http://schemas.openxmlformats.org/officeDocument/2006/relationships/hyperlink" Target="https://cdn.orca.storage/617816648b51f600b5891b32/617b119b5c514200b5458465/name-plate-photo/MxGnRaGpLUj4JrDRdC52SA.jpg" TargetMode="External"/><Relationship Id="rId274" Type="http://schemas.openxmlformats.org/officeDocument/2006/relationships/hyperlink" Target="https://cdn.orca.storage/6176f4e9837c6600b5a93b75/617c27826ef76800b54f6b7b/barcode-photo/Wd1TOd4PuBDSSL5vTywtnQ.jpg" TargetMode="External"/><Relationship Id="rId481" Type="http://schemas.openxmlformats.org/officeDocument/2006/relationships/hyperlink" Target="https://cdn.orca.storage/617815776fb62600b591578d/617b117c097cfe00b5a64d87/barcode-photo/JQ1puvW+UrtG2gnRhXRtCQ.jpg" TargetMode="External"/><Relationship Id="rId702" Type="http://schemas.openxmlformats.org/officeDocument/2006/relationships/hyperlink" Target="https://cdn.orca.storage/617816648b51f600b5891b32/617b119b5c514200b545842b/asset-photo/9P44EzQRHzieP7DUgi1qA.jpg" TargetMode="External"/><Relationship Id="rId69" Type="http://schemas.openxmlformats.org/officeDocument/2006/relationships/hyperlink" Target="https://cdn.orca.storage/6176f4e9837c6600b5a93b75/617b11267d917700b58fe8d4/barcode-photo/t6uhAweQs72CxP4+79pwtA.jpg" TargetMode="External"/><Relationship Id="rId134" Type="http://schemas.openxmlformats.org/officeDocument/2006/relationships/hyperlink" Target="https://cdn.orca.storage/6176f4e9837c6600b5a93b75/617b11267d917700b58fe99d/barcode-photo/n7ecpoCdCtMjdZ9SWJhA.jpg" TargetMode="External"/><Relationship Id="rId579" Type="http://schemas.openxmlformats.org/officeDocument/2006/relationships/hyperlink" Target="https://cdn.orca.storage/617815776fb62600b591578d/617c162a7d917700b5928fa3/barcode-photo/chexDcxqZ5AIzXS5PiakA.jpg" TargetMode="External"/><Relationship Id="rId786" Type="http://schemas.openxmlformats.org/officeDocument/2006/relationships/hyperlink" Target="https://cdn.orca.storage/617816648b51f600b5891b32/617b119b5c514200b5458451/asset-photo/FSyAF6DzlvsnWsyJCzACWw.jpg" TargetMode="External"/><Relationship Id="rId993" Type="http://schemas.openxmlformats.org/officeDocument/2006/relationships/hyperlink" Target="https://cdn.orca.storage/617816648b51f600b5891b32/617b119b5c514200b54584c2/asset-photo/xscb0B41DR0fDQ4IgYtiNg.jpg" TargetMode="External"/><Relationship Id="rId341" Type="http://schemas.openxmlformats.org/officeDocument/2006/relationships/hyperlink" Target="https://cdn.orca.storage/6178141a8b51f600b5891a30/617c21421e7d396121000001/asset-photo/+anrSHODBcnMhLYrjlob0A.jpg" TargetMode="External"/><Relationship Id="rId439" Type="http://schemas.openxmlformats.org/officeDocument/2006/relationships/hyperlink" Target="https://cdn.orca.storage/617815776fb62600b591578d/617b117c097cfe00b5a64d6a/asset-photo/F+DCU10MXMJTe+JW902lwQ.jpg" TargetMode="External"/><Relationship Id="rId646" Type="http://schemas.openxmlformats.org/officeDocument/2006/relationships/hyperlink" Target="https://cdn.orca.storage/617816648b51f600b5891b32/617b119b5c514200b545840f/asset-photo/RJIcK9ukeCtYOHXv5bCsLw.jpg" TargetMode="External"/><Relationship Id="rId201" Type="http://schemas.openxmlformats.org/officeDocument/2006/relationships/hyperlink" Target="https://cdn.orca.storage/6176f4e9837c6600b5a93b75/617b11267d917700b58fea2c/asset-photo/RpctOPlq2vUOcT3V3dCLw.jpg" TargetMode="External"/><Relationship Id="rId285" Type="http://schemas.openxmlformats.org/officeDocument/2006/relationships/hyperlink" Target="https://cdn.orca.storage/6176f4e9837c6600b5a93b75/617c31802a52c200b5e602b7/asset-photo/lJXtD4U5Nn8n0lC4wMo0OQ.jpg" TargetMode="External"/><Relationship Id="rId506" Type="http://schemas.openxmlformats.org/officeDocument/2006/relationships/hyperlink" Target="https://cdn.orca.storage/617815776fb62600b591578d/617bf98a2e8faa00b5a0eefb/asset-photo/OdUtPD1oD6eM24+Lj5DvpQ.jpg" TargetMode="External"/><Relationship Id="rId853" Type="http://schemas.openxmlformats.org/officeDocument/2006/relationships/hyperlink" Target="https://cdn.orca.storage/617816648b51f600b5891b32/617b119b5c514200b545846a/barcode-photo/nGUPD8PawZoNcSTMUVn2Q.jpg" TargetMode="External"/><Relationship Id="rId492" Type="http://schemas.openxmlformats.org/officeDocument/2006/relationships/hyperlink" Target="https://cdn.orca.storage/617815776fb62600b591578d/617b117c097cfe00b5a64d8b/asset-photo/k+SMu+r2rxWiP4szcYo8A.jpg" TargetMode="External"/><Relationship Id="rId713" Type="http://schemas.openxmlformats.org/officeDocument/2006/relationships/hyperlink" Target="https://cdn.orca.storage/617816648b51f600b5891b32/617b119b5c514200b545842e/name-plate-photo/76GwffrzJZ+iHwl0OKNrhQ.jpg" TargetMode="External"/><Relationship Id="rId797" Type="http://schemas.openxmlformats.org/officeDocument/2006/relationships/hyperlink" Target="https://cdn.orca.storage/617816648b51f600b5891b32/617b119b5c514200b5458454/name-plate-photo/1S2Q+ti5fYYPvLxfQ72QkA.jpg" TargetMode="External"/><Relationship Id="rId920" Type="http://schemas.openxmlformats.org/officeDocument/2006/relationships/hyperlink" Target="https://cdn.orca.storage/617816648b51f600b5891b32/617b119b5c514200b545848a/name-plate-photo/eA+fLeIJFvcHrtoxbPUpTg.jpg" TargetMode="External"/><Relationship Id="rId91" Type="http://schemas.openxmlformats.org/officeDocument/2006/relationships/hyperlink" Target="https://cdn.orca.storage/6176f4e9837c6600b5a93b75/617b11267d917700b58fe8e4/name-plate-photo/7v8f+VDh06M87NQyCUarVQ.jpg" TargetMode="External"/><Relationship Id="rId145" Type="http://schemas.openxmlformats.org/officeDocument/2006/relationships/hyperlink" Target="https://cdn.orca.storage/6176f4e9837c6600b5a93b75/617b11267d917700b58fe9c4/name-plate-photo/cHHh3KzQ7GEvNrRWpwzHtw.jpg" TargetMode="External"/><Relationship Id="rId187" Type="http://schemas.openxmlformats.org/officeDocument/2006/relationships/hyperlink" Target="https://cdn.orca.storage/6176f4e9837c6600b5a93b75/617b11267d917700b58fea26/barcode-photo/2ffDX3DJw60VCj3b9RjcVg.jpg" TargetMode="External"/><Relationship Id="rId352" Type="http://schemas.openxmlformats.org/officeDocument/2006/relationships/hyperlink" Target="https://cdn.orca.storage/6178141a8b51f600b5891a30/617c26871e7d393aeb000002/name-plate-photo/UWvNUt6N5tLt5DgTuWBI7Q.jpg" TargetMode="External"/><Relationship Id="rId394" Type="http://schemas.openxmlformats.org/officeDocument/2006/relationships/hyperlink" Target="https://cdn.orca.storage/617815776fb62600b591578d/617b117c097cfe00b5a64d43/asset-photo/hxy6JkgjTrUQy0lHUQr0rQ.jpg" TargetMode="External"/><Relationship Id="rId408" Type="http://schemas.openxmlformats.org/officeDocument/2006/relationships/hyperlink" Target="https://cdn.orca.storage/617815776fb62600b591578d/617b117c097cfe00b5a64d55/barcode-photo/fZib8lQRJATdq97z1Hjsww.jpg" TargetMode="External"/><Relationship Id="rId615" Type="http://schemas.openxmlformats.org/officeDocument/2006/relationships/hyperlink" Target="https://cdn.orca.storage/617816648b51f600b5891b32/617b119b5c514200b54583ff/name-plate-photo/axfXgP9GDJpxDwEpDNVQsQ.jpg" TargetMode="External"/><Relationship Id="rId822" Type="http://schemas.openxmlformats.org/officeDocument/2006/relationships/hyperlink" Target="https://cdn.orca.storage/617816648b51f600b5891b32/617b119b5c514200b545845e/asset-photo/E0fpS1QcH1+76XOx4AoK2g.jpg" TargetMode="External"/><Relationship Id="rId212" Type="http://schemas.openxmlformats.org/officeDocument/2006/relationships/hyperlink" Target="https://cdn.orca.storage/6176f4e9837c6600b5a93b75/617b11267d917700b58fea35/asset-photo/Y6LOFMWy1DwDVepoC7cb2A.jpg" TargetMode="External"/><Relationship Id="rId254" Type="http://schemas.openxmlformats.org/officeDocument/2006/relationships/hyperlink" Target="https://cdn.orca.storage/6176f4e9837c6600b5a93b75/617c208f097cfe00b5a82a57/barcode-photo/d2Oq4AE59TeKJZ62nNfjA.jpg" TargetMode="External"/><Relationship Id="rId657" Type="http://schemas.openxmlformats.org/officeDocument/2006/relationships/hyperlink" Target="https://cdn.orca.storage/617816648b51f600b5891b32/617b119b5c514200b5458413/asset-photo/xPyG9vtsYT3uIQOoiRiiw.jpg" TargetMode="External"/><Relationship Id="rId699" Type="http://schemas.openxmlformats.org/officeDocument/2006/relationships/hyperlink" Target="https://cdn.orca.storage/617816648b51f600b5891b32/617b119b5c514200b545842a/asset-photo/cvIaYGKPfZQII7bWxUfgfg.jpg" TargetMode="External"/><Relationship Id="rId864" Type="http://schemas.openxmlformats.org/officeDocument/2006/relationships/hyperlink" Target="https://cdn.orca.storage/617816648b51f600b5891b32/617b119b5c514200b545846f/asset-photo/pWoXlaTfnNlqUIUqjXxgPQ.jpg" TargetMode="External"/><Relationship Id="rId49" Type="http://schemas.openxmlformats.org/officeDocument/2006/relationships/hyperlink" Target="https://cdn.orca.storage/6176f4e9837c6600b5a93b75/617b11267d917700b58fe8b1/asset-photo/Mv8ld5pnJY1Vau+76xGOAQ.jpg" TargetMode="External"/><Relationship Id="rId114" Type="http://schemas.openxmlformats.org/officeDocument/2006/relationships/hyperlink" Target="https://cdn.orca.storage/6176f4e9837c6600b5a93b75/617b11267d917700b58fe902/barcode-photo/oxeRJ1xdoB3fIMfpFYAH6w.jpg" TargetMode="External"/><Relationship Id="rId296" Type="http://schemas.openxmlformats.org/officeDocument/2006/relationships/hyperlink" Target="https://cdn.orca.storage/6176f4e9837c6600b5a93b75/617c38eb2bf52000b59903fb/name-plate-photo/MQRw8q9fHcITu260TQuVA.jpg" TargetMode="External"/><Relationship Id="rId461" Type="http://schemas.openxmlformats.org/officeDocument/2006/relationships/hyperlink" Target="https://cdn.orca.storage/617815776fb62600b591578d/617b117c097cfe00b5a64d7e/barcode-photo/WRUlUe7IUSmHwzJ80lfKQ.jpg" TargetMode="External"/><Relationship Id="rId517" Type="http://schemas.openxmlformats.org/officeDocument/2006/relationships/hyperlink" Target="https://cdn.orca.storage/617815776fb62600b591578d/617c00e42a52c200b5e38e19/barcode-photo/YiXoSScaeRKE3N5D2awjLQ.jpg" TargetMode="External"/><Relationship Id="rId559" Type="http://schemas.openxmlformats.org/officeDocument/2006/relationships/hyperlink" Target="https://cdn.orca.storage/617815776fb62600b591578d/617c0d1d6ef76800b54f3fb8/name-plate-photo/zwNVzWLMKzJ1VBQzBShbZw.jpg" TargetMode="External"/><Relationship Id="rId724" Type="http://schemas.openxmlformats.org/officeDocument/2006/relationships/hyperlink" Target="https://cdn.orca.storage/617816648b51f600b5891b32/617b119b5c514200b5458432/barcode-photo/fJlTKwwq9UGLnF+XdtSHAQ.jpg" TargetMode="External"/><Relationship Id="rId766" Type="http://schemas.openxmlformats.org/officeDocument/2006/relationships/hyperlink" Target="https://cdn.orca.storage/617816648b51f600b5891b32/617b119b5c514200b5458447/barcode-photo/z2l+V0qmzmdYt2HfmX1kog.jpg" TargetMode="External"/><Relationship Id="rId931" Type="http://schemas.openxmlformats.org/officeDocument/2006/relationships/hyperlink" Target="https://cdn.orca.storage/617816648b51f600b5891b32/617b119b5c514200b545848e/barcode-photo/qpuJbo0dLYS6vTsJGKyhBQ.jpg" TargetMode="External"/><Relationship Id="rId60" Type="http://schemas.openxmlformats.org/officeDocument/2006/relationships/hyperlink" Target="https://cdn.orca.storage/6176f4e9837c6600b5a93b75/617b11267d917700b58fe8ba/name-plate-photo/WkOJxqftAID9yDTyxDmsjw.jpg" TargetMode="External"/><Relationship Id="rId156" Type="http://schemas.openxmlformats.org/officeDocument/2006/relationships/hyperlink" Target="https://cdn.orca.storage/6176f4e9837c6600b5a93b75/617b11267d917700b58fe9de/barcode-photo/hdJBHEkeSRpfpUyXr0Cx9Q.jpg" TargetMode="External"/><Relationship Id="rId198" Type="http://schemas.openxmlformats.org/officeDocument/2006/relationships/hyperlink" Target="https://cdn.orca.storage/6176f4e9837c6600b5a93b75/617b11267d917700b58fea2a/asset-photo/CzPUccNfH5Oqg4g6s4+OHQ.jpg" TargetMode="External"/><Relationship Id="rId321" Type="http://schemas.openxmlformats.org/officeDocument/2006/relationships/hyperlink" Target="https://cdn.orca.storage/6178141a8b51f600b5891a30/617c05271e7d393e03000009/name-plate-photo/am3MECwfCh7NSxQn1qsB1w.jpg" TargetMode="External"/><Relationship Id="rId363" Type="http://schemas.openxmlformats.org/officeDocument/2006/relationships/hyperlink" Target="https://cdn.orca.storage/6178141a8b51f600b5891a30/617c32901e7d393aeb00000e/asset-photo/i4a6nSO8H+1GJ+qXJ6yIRg.jpg" TargetMode="External"/><Relationship Id="rId419" Type="http://schemas.openxmlformats.org/officeDocument/2006/relationships/hyperlink" Target="https://cdn.orca.storage/617815776fb62600b591578d/617b117c097cfe00b5a64d5a/barcode-photo/n2fTqbnojs98McRcNcHOg.jpg" TargetMode="External"/><Relationship Id="rId570" Type="http://schemas.openxmlformats.org/officeDocument/2006/relationships/hyperlink" Target="https://cdn.orca.storage/617815776fb62600b591578d/617c15842a52c200b5e398b3/barcode-photo/GAGMYxitT1k0QbWO9ZY1g.jpg" TargetMode="External"/><Relationship Id="rId626" Type="http://schemas.openxmlformats.org/officeDocument/2006/relationships/hyperlink" Target="https://cdn.orca.storage/617816648b51f600b5891b32/617b119b5c514200b5458404/barcode-photo/tM2hxD+OYAevSvahh5aLtg.jpg" TargetMode="External"/><Relationship Id="rId973" Type="http://schemas.openxmlformats.org/officeDocument/2006/relationships/hyperlink" Target="https://cdn.orca.storage/617816648b51f600b5891b32/617b119b5c514200b545849e/barcode-photo/Eh7plw4IOhnPGLKViR23w.jpg" TargetMode="External"/><Relationship Id="rId1007" Type="http://schemas.openxmlformats.org/officeDocument/2006/relationships/hyperlink" Target="https://cdn.orca.storage/617816648b51f600b5891b32/617b119b5c514200b54584c7/name-plate-photo/NBWAZHwyJKDIuQr9A6+ZtQ.jpg" TargetMode="External"/><Relationship Id="rId223" Type="http://schemas.openxmlformats.org/officeDocument/2006/relationships/hyperlink" Target="https://cdn.orca.storage/6176f4e9837c6600b5a93b75/617c082d5c514200b546b753/asset-photo/Kl6LJdgmQ+askjngOW3jpg.jpg" TargetMode="External"/><Relationship Id="rId430" Type="http://schemas.openxmlformats.org/officeDocument/2006/relationships/hyperlink" Target="https://cdn.orca.storage/617815776fb62600b591578d/617b117c097cfe00b5a64d5f/asset-photo/dDS73zxp9Hfe6bvWzzsk0g.jpg" TargetMode="External"/><Relationship Id="rId668" Type="http://schemas.openxmlformats.org/officeDocument/2006/relationships/hyperlink" Target="https://cdn.orca.storage/617816648b51f600b5891b32/617b119b5c514200b5458416/name-plate-photo/kCDhtUYY62xsSOTJaPC1Q.jpg" TargetMode="External"/><Relationship Id="rId833" Type="http://schemas.openxmlformats.org/officeDocument/2006/relationships/hyperlink" Target="https://cdn.orca.storage/617816648b51f600b5891b32/617b119b5c514200b5458462/name-plate-photo/4qK6hAOLzeU30S+wuJREQA.jpg" TargetMode="External"/><Relationship Id="rId875" Type="http://schemas.openxmlformats.org/officeDocument/2006/relationships/hyperlink" Target="https://cdn.orca.storage/617816648b51f600b5891b32/617b119b5c514200b5458472/name-plate-photo/9+1wE+7p6NHurWviTDsLxg.jpg" TargetMode="External"/><Relationship Id="rId18" Type="http://schemas.openxmlformats.org/officeDocument/2006/relationships/hyperlink" Target="https://cdn.orca.storage/6176f4e9837c6600b5a93b75/617b11267d917700b58fe898/barcode-photo/yziVi2WshCA453yfxzjZDA.jpg" TargetMode="External"/><Relationship Id="rId265" Type="http://schemas.openxmlformats.org/officeDocument/2006/relationships/hyperlink" Target="https://cdn.orca.storage/6176f4e9837c6600b5a93b75/617c21ff2a52c200b5e5aee0/barcode-photo/rMmCVjiyf1WqaQou+xMcsA.jpg" TargetMode="External"/><Relationship Id="rId472" Type="http://schemas.openxmlformats.org/officeDocument/2006/relationships/hyperlink" Target="https://cdn.orca.storage/617815776fb62600b591578d/617b117c097cfe00b5a64d82/barcode-photo/is7BKhcsBJNcow9uP5TiRw.jpg" TargetMode="External"/><Relationship Id="rId528" Type="http://schemas.openxmlformats.org/officeDocument/2006/relationships/hyperlink" Target="https://cdn.orca.storage/617815776fb62600b591578d/617c01fb2e8faa00b5a0f22e/asset-photo/aeQQ1NLfnoe2lrw2WWs+Q.jpg" TargetMode="External"/><Relationship Id="rId735" Type="http://schemas.openxmlformats.org/officeDocument/2006/relationships/hyperlink" Target="https://cdn.orca.storage/617816648b51f600b5891b32/617b119b5c514200b5458436/asset-photo/we202huKTMo1lmT8d0MTg.jpg" TargetMode="External"/><Relationship Id="rId900" Type="http://schemas.openxmlformats.org/officeDocument/2006/relationships/hyperlink" Target="https://cdn.orca.storage/617816648b51f600b5891b32/617b119b5c514200b545847e/asset-photo/ZdcScCmznUqDXin9gJcogg.jpg" TargetMode="External"/><Relationship Id="rId942" Type="http://schemas.openxmlformats.org/officeDocument/2006/relationships/hyperlink" Target="https://cdn.orca.storage/617816648b51f600b5891b32/617b119b5c514200b5458493/asset-photo/nQDyo5u63aQvuEi9drjPIQ.jpg" TargetMode="External"/><Relationship Id="rId125" Type="http://schemas.openxmlformats.org/officeDocument/2006/relationships/hyperlink" Target="https://cdn.orca.storage/6176f4e9837c6600b5a93b75/617b11267d917700b58fe990/barcode-photo/wgxnhwiLnDDJC7RJKIFgxQ.jpg" TargetMode="External"/><Relationship Id="rId167" Type="http://schemas.openxmlformats.org/officeDocument/2006/relationships/hyperlink" Target="https://cdn.orca.storage/6176f4e9837c6600b5a93b75/617b11267d917700b58fea04/asset-photo/eUm1fHrrhH36Fu7DcILNvQ.jpg" TargetMode="External"/><Relationship Id="rId332" Type="http://schemas.openxmlformats.org/officeDocument/2006/relationships/hyperlink" Target="https://cdn.orca.storage/6178141a8b51f600b5891a30/617c0eb11e7d393e0300000e/asset-photo/7dtINZpP6oR52Tj3lcMVtg.jpg" TargetMode="External"/><Relationship Id="rId374" Type="http://schemas.openxmlformats.org/officeDocument/2006/relationships/hyperlink" Target="https://cdn.orca.storage/6178141a8b51f600b5891a30/617c41e71e7d3976fb000007/name-plate-photo/aAVw68jnk1+DeCnoWJV7w.jpg" TargetMode="External"/><Relationship Id="rId581" Type="http://schemas.openxmlformats.org/officeDocument/2006/relationships/hyperlink" Target="https://cdn.orca.storage/617815776fb62600b591578d/617c1a2b6ef76800b54f4660/asset-photo/aSGTSoPuNMzqZS0r6Ak1lw.jpg" TargetMode="External"/><Relationship Id="rId777" Type="http://schemas.openxmlformats.org/officeDocument/2006/relationships/hyperlink" Target="https://cdn.orca.storage/617816648b51f600b5891b32/617b119b5c514200b545844c/asset-photo/Tg8VT+7TD2Ba3PnUXQM4Wg.jpg" TargetMode="External"/><Relationship Id="rId984" Type="http://schemas.openxmlformats.org/officeDocument/2006/relationships/hyperlink" Target="https://cdn.orca.storage/617816648b51f600b5891b32/617b119b5c514200b54584a6/asset-photo/5FaUI6yNXSanK0c0h1NqDQ.jpg" TargetMode="External"/><Relationship Id="rId1018" Type="http://schemas.openxmlformats.org/officeDocument/2006/relationships/hyperlink" Target="https://cdn.orca.storage/617816648b51f600b5891b32/617b119b5c514200b54584cb/barcode-photo/im5m6yKCV4XJTJI56NE3sg.jpg" TargetMode="External"/><Relationship Id="rId71" Type="http://schemas.openxmlformats.org/officeDocument/2006/relationships/hyperlink" Target="https://cdn.orca.storage/6176f4e9837c6600b5a93b75/617b11267d917700b58fe8d5/asset-photo/Ld20D6YKVDrR73XYIubsrw.jpg" TargetMode="External"/><Relationship Id="rId234" Type="http://schemas.openxmlformats.org/officeDocument/2006/relationships/hyperlink" Target="https://cdn.orca.storage/6176f4e9837c6600b5a93b75/617c0fd77d917700b5928cc5/name-plate-photo/Yplau4PhA9s3MaoqwfmECQ.jpg" TargetMode="External"/><Relationship Id="rId637" Type="http://schemas.openxmlformats.org/officeDocument/2006/relationships/hyperlink" Target="https://cdn.orca.storage/617816648b51f600b5891b32/617b119b5c514200b545840b/asset-photo/ry0Joj6td9qa6zYqgHp0w.jpg" TargetMode="External"/><Relationship Id="rId679" Type="http://schemas.openxmlformats.org/officeDocument/2006/relationships/hyperlink" Target="https://cdn.orca.storage/617816648b51f600b5891b32/617b119b5c514200b545841c/barcode-photo/M5942LRArVDfhKYXeK8lHw.jpg" TargetMode="External"/><Relationship Id="rId802" Type="http://schemas.openxmlformats.org/officeDocument/2006/relationships/hyperlink" Target="https://cdn.orca.storage/617816648b51f600b5891b32/617b119b5c514200b5458456/barcode-photo/5Q8CL3fZ00A8KHmWiW4LzQ.jpg" TargetMode="External"/><Relationship Id="rId844" Type="http://schemas.openxmlformats.org/officeDocument/2006/relationships/hyperlink" Target="https://cdn.orca.storage/617816648b51f600b5891b32/617b119b5c514200b5458467/barcode-photo/4lyL+0JWe8oOFpP9rpqKEQ.jpg" TargetMode="External"/><Relationship Id="rId886" Type="http://schemas.openxmlformats.org/officeDocument/2006/relationships/hyperlink" Target="https://cdn.orca.storage/617816648b51f600b5891b32/617b119b5c514200b5458478/barcode-photo/pFjzgr7YtchBs8eXWp+jaw.jpg" TargetMode="External"/><Relationship Id="rId2" Type="http://schemas.openxmlformats.org/officeDocument/2006/relationships/hyperlink" Target="https://cdn.orca.storage/6176f4e9837c6600b5a93b75/61780ab164b29000b5ee647b/barcode-photo/5PIS3e7Z5Y8AA9MGzrVlUg.jpg" TargetMode="External"/><Relationship Id="rId29" Type="http://schemas.openxmlformats.org/officeDocument/2006/relationships/hyperlink" Target="https://cdn.orca.storage/6176f4e9837c6600b5a93b75/617b11267d917700b58fe8aa/asset-photo/V52zhLDgPxveubRQaJWmbg.jpg" TargetMode="External"/><Relationship Id="rId276" Type="http://schemas.openxmlformats.org/officeDocument/2006/relationships/hyperlink" Target="https://cdn.orca.storage/6176f4e9837c6600b5a93b75/617c27a72a52c200b5e5b0e4/asset-photo/NN+FXONgehUj7rrKNULFfg.jpg" TargetMode="External"/><Relationship Id="rId441" Type="http://schemas.openxmlformats.org/officeDocument/2006/relationships/hyperlink" Target="https://cdn.orca.storage/617815776fb62600b591578d/617b117c097cfe00b5a64d6a/name-plate-photo/pjEL5WgyL4CaMgvHVjd2sQ.jpg" TargetMode="External"/><Relationship Id="rId483" Type="http://schemas.openxmlformats.org/officeDocument/2006/relationships/hyperlink" Target="https://cdn.orca.storage/617815776fb62600b591578d/617b117c097cfe00b5a64d88/asset-photo/h3eTue9OCdtbrXYXb1b0qA.jpg" TargetMode="External"/><Relationship Id="rId539" Type="http://schemas.openxmlformats.org/officeDocument/2006/relationships/hyperlink" Target="https://cdn.orca.storage/617815776fb62600b591578d/617c038e5c514200b5469dfc/name-plate-photo/htLLW94m7zgBpYfeR1dpQ.jpg" TargetMode="External"/><Relationship Id="rId690" Type="http://schemas.openxmlformats.org/officeDocument/2006/relationships/hyperlink" Target="https://cdn.orca.storage/617816648b51f600b5891b32/617b119b5c514200b5458426/asset-photo/KSxMz8QVWvOYqmHTD7itmw.jpg" TargetMode="External"/><Relationship Id="rId704" Type="http://schemas.openxmlformats.org/officeDocument/2006/relationships/hyperlink" Target="https://cdn.orca.storage/617816648b51f600b5891b32/617b119b5c514200b545842b/name-plate-photo/1kriNRj+vcr1VCs6UqETiw.jpg" TargetMode="External"/><Relationship Id="rId746" Type="http://schemas.openxmlformats.org/officeDocument/2006/relationships/hyperlink" Target="https://cdn.orca.storage/617816648b51f600b5891b32/617b119b5c514200b545843f/name-plate-photo/laHTDPIuUPcMOh1H9b5zg.jpg" TargetMode="External"/><Relationship Id="rId911" Type="http://schemas.openxmlformats.org/officeDocument/2006/relationships/hyperlink" Target="https://cdn.orca.storage/617816648b51f600b5891b32/617b119b5c514200b5458487/name-plate-photo/GAZtyM5quyX1H6P9I+IObQ.jpg" TargetMode="External"/><Relationship Id="rId40" Type="http://schemas.openxmlformats.org/officeDocument/2006/relationships/hyperlink" Target="https://cdn.orca.storage/6176f4e9837c6600b5a93b75/617b11267d917700b58fe8ad/name-plate-photo/kUlqoKDr2HJ9QryD+O9H6Q.jpg" TargetMode="External"/><Relationship Id="rId136" Type="http://schemas.openxmlformats.org/officeDocument/2006/relationships/hyperlink" Target="https://cdn.orca.storage/6176f4e9837c6600b5a93b75/617b11267d917700b58fe99e/barcode-photo/2m8K7zysjruuXG1vXeXP3Q.jpg" TargetMode="External"/><Relationship Id="rId178" Type="http://schemas.openxmlformats.org/officeDocument/2006/relationships/hyperlink" Target="https://cdn.orca.storage/6176f4e9837c6600b5a93b75/617b11267d917700b58fea19/barcode-photo/oSr6SB7wolMPpzyqVdZbdQ.jpg" TargetMode="External"/><Relationship Id="rId301" Type="http://schemas.openxmlformats.org/officeDocument/2006/relationships/hyperlink" Target="https://cdn.orca.storage/6176f4e9837c6600b5a93b75/617c3d3b0679ae00b5e5b1ad/barcode-photo/VK67xNaol1uh2yHPRUGO5w.jpg" TargetMode="External"/><Relationship Id="rId343" Type="http://schemas.openxmlformats.org/officeDocument/2006/relationships/hyperlink" Target="https://cdn.orca.storage/6178141a8b51f600b5891a30/617c22631e7d396121000003/asset-photo/uCYVepsFHKNDcoKmYd2BqQ.jpg" TargetMode="External"/><Relationship Id="rId550" Type="http://schemas.openxmlformats.org/officeDocument/2006/relationships/hyperlink" Target="https://cdn.orca.storage/617815776fb62600b591578d/617c0ab07d917700b592899b/barcode-photo/D+GkKKMDWmo06Wy7SDlkw.jpg" TargetMode="External"/><Relationship Id="rId788" Type="http://schemas.openxmlformats.org/officeDocument/2006/relationships/hyperlink" Target="https://cdn.orca.storage/617816648b51f600b5891b32/617b119b5c514200b5458451/name-plate-photo/C8xvjtMcCTC6t0+Q26uw.jpg" TargetMode="External"/><Relationship Id="rId953" Type="http://schemas.openxmlformats.org/officeDocument/2006/relationships/hyperlink" Target="https://cdn.orca.storage/617816648b51f600b5891b32/617b119b5c514200b5458496/name-plate-photo/N1RG4vqX3JzRyovBN3zNdA.jpg" TargetMode="External"/><Relationship Id="rId995" Type="http://schemas.openxmlformats.org/officeDocument/2006/relationships/hyperlink" Target="https://cdn.orca.storage/617816648b51f600b5891b32/617b119b5c514200b54584c2/name-plate-photo/XSH9GnKHRCSdg2ZE1iuuXw.jpg" TargetMode="External"/><Relationship Id="rId82" Type="http://schemas.openxmlformats.org/officeDocument/2006/relationships/hyperlink" Target="https://cdn.orca.storage/6176f4e9837c6600b5a93b75/617b11267d917700b58fe8da/name-plate-photo/bEe49PNMqu7MKJTl06zySA.jpg" TargetMode="External"/><Relationship Id="rId203" Type="http://schemas.openxmlformats.org/officeDocument/2006/relationships/hyperlink" Target="https://cdn.orca.storage/6176f4e9837c6600b5a93b75/617b11267d917700b58fea2c/name-plate-photo/uQM7Sd1VzO+bRhCXtVQThg.jpg" TargetMode="External"/><Relationship Id="rId385" Type="http://schemas.openxmlformats.org/officeDocument/2006/relationships/hyperlink" Target="https://cdn.orca.storage/6178141a8b51f600b5891a30/617fff900679ae00b5e74d19/name-plate-photo/zgchY0DOiHkADr7I4fc2SQ.jpg" TargetMode="External"/><Relationship Id="rId592" Type="http://schemas.openxmlformats.org/officeDocument/2006/relationships/hyperlink" Target="https://cdn.orca.storage/617815776fb62600b591578d/617c1c862e8faa00b5a1004d/name-plate-photo/BSP5gHtODe3u15v0OMKdBA.jpg" TargetMode="External"/><Relationship Id="rId606" Type="http://schemas.openxmlformats.org/officeDocument/2006/relationships/hyperlink" Target="https://cdn.orca.storage/617816648b51f600b5891b32/617b119b5c514200b54583fa/name-plate-photo/Lh1B4ycwjg1jh+PDcHg0A.jpg" TargetMode="External"/><Relationship Id="rId648" Type="http://schemas.openxmlformats.org/officeDocument/2006/relationships/hyperlink" Target="https://cdn.orca.storage/617816648b51f600b5891b32/617b119b5c514200b545840f/name-plate-photo/ye0vt5InnRY1LoujhAN1g.jpg" TargetMode="External"/><Relationship Id="rId813" Type="http://schemas.openxmlformats.org/officeDocument/2006/relationships/hyperlink" Target="https://cdn.orca.storage/617816648b51f600b5891b32/617b119b5c514200b545845b/asset-photo/OAzZKwTNQDU5WRA5dtt1Jg.jpg" TargetMode="External"/><Relationship Id="rId855" Type="http://schemas.openxmlformats.org/officeDocument/2006/relationships/hyperlink" Target="https://cdn.orca.storage/617816648b51f600b5891b32/617b119b5c514200b545846b/asset-photo/LHgmvSbFQQARtT7gnULS7Q.jpg" TargetMode="External"/><Relationship Id="rId245" Type="http://schemas.openxmlformats.org/officeDocument/2006/relationships/hyperlink" Target="https://cdn.orca.storage/6176f4e9837c6600b5a93b75/617c155a7d917700b5928f4c/barcode-photo/dbKZGWvDzzuo3v+LffrnRQ.jpg" TargetMode="External"/><Relationship Id="rId287" Type="http://schemas.openxmlformats.org/officeDocument/2006/relationships/hyperlink" Target="https://cdn.orca.storage/6176f4e9837c6600b5a93b75/617c31802a52c200b5e602b7/name-plate-photo/xE1BXhqA8rfY0PWKeZCvCg.jpg" TargetMode="External"/><Relationship Id="rId410" Type="http://schemas.openxmlformats.org/officeDocument/2006/relationships/hyperlink" Target="https://cdn.orca.storage/617815776fb62600b591578d/617b117c097cfe00b5a64d56/asset-photo/GZQtneC0HCjqmxdAhwMzQ.jpg" TargetMode="External"/><Relationship Id="rId452" Type="http://schemas.openxmlformats.org/officeDocument/2006/relationships/hyperlink" Target="https://cdn.orca.storage/617815776fb62600b591578d/617b117c097cfe00b5a64d73/barcode-photo/axIA5AfB3dhTwOrPecqJCQ.jpg" TargetMode="External"/><Relationship Id="rId494" Type="http://schemas.openxmlformats.org/officeDocument/2006/relationships/hyperlink" Target="https://cdn.orca.storage/617815776fb62600b591578d/617b117c097cfe00b5a64d8b/name-plate-photo/sQGVbyQlRsUxEik5qJ5hg.jpg" TargetMode="External"/><Relationship Id="rId508" Type="http://schemas.openxmlformats.org/officeDocument/2006/relationships/hyperlink" Target="https://cdn.orca.storage/617815776fb62600b591578d/617bf98a2e8faa00b5a0eefb/name-plate-photo/a66yFa3c2JUn31eXm7KdA.jpg" TargetMode="External"/><Relationship Id="rId715" Type="http://schemas.openxmlformats.org/officeDocument/2006/relationships/hyperlink" Target="https://cdn.orca.storage/617816648b51f600b5891b32/617b119b5c514200b545842f/barcode-photo/lF6U02j4ofyqGcSJXJg0DA.jpg" TargetMode="External"/><Relationship Id="rId897" Type="http://schemas.openxmlformats.org/officeDocument/2006/relationships/hyperlink" Target="https://cdn.orca.storage/617816648b51f600b5891b32/617b119b5c514200b545847d/asset-photo/8EFl5KSds+GfwMEMzbv5hg.jpg" TargetMode="External"/><Relationship Id="rId922" Type="http://schemas.openxmlformats.org/officeDocument/2006/relationships/hyperlink" Target="https://cdn.orca.storage/617816648b51f600b5891b32/617b119b5c514200b545848b/barcode-photo/rgdXD3OzUtb8ldpo3tPsBg.jpg" TargetMode="External"/><Relationship Id="rId105" Type="http://schemas.openxmlformats.org/officeDocument/2006/relationships/hyperlink" Target="https://cdn.orca.storage/6176f4e9837c6600b5a93b75/617b11267d917700b58fe8f8/barcode-photo/oMKpYtpDEZrQRRzbw2J+0g.jpg" TargetMode="External"/><Relationship Id="rId147" Type="http://schemas.openxmlformats.org/officeDocument/2006/relationships/hyperlink" Target="https://cdn.orca.storage/6176f4e9837c6600b5a93b75/617b11267d917700b58fe9c5/barcode-photo/XnoSh0w2ksv3Wq3cl7ukg.jpg" TargetMode="External"/><Relationship Id="rId312" Type="http://schemas.openxmlformats.org/officeDocument/2006/relationships/hyperlink" Target="https://cdn.orca.storage/6178141a8b51f600b5891a30/617bfd5b1e7d393e03000003/asset-photo/DQ53MXcvDt+xxYocvAP7A.jpg" TargetMode="External"/><Relationship Id="rId354" Type="http://schemas.openxmlformats.org/officeDocument/2006/relationships/hyperlink" Target="https://cdn.orca.storage/6178141a8b51f600b5891a30/617c2a131e7d393aeb000007/asset-photo/2an9x6mpNg7AHkf2Oa3YUA.jpg" TargetMode="External"/><Relationship Id="rId757" Type="http://schemas.openxmlformats.org/officeDocument/2006/relationships/hyperlink" Target="https://cdn.orca.storage/617816648b51f600b5891b32/617b119b5c514200b5458444/barcode-photo/nPhSZ5Kzu9p3grTZF0cqYg.jpg" TargetMode="External"/><Relationship Id="rId799" Type="http://schemas.openxmlformats.org/officeDocument/2006/relationships/hyperlink" Target="https://cdn.orca.storage/617816648b51f600b5891b32/617b119b5c514200b5458455/barcode-photo/WFs9bfgLB8xyk1zsEaoexA.jpg" TargetMode="External"/><Relationship Id="rId964" Type="http://schemas.openxmlformats.org/officeDocument/2006/relationships/hyperlink" Target="https://cdn.orca.storage/617816648b51f600b5891b32/617b119b5c514200b545849b/barcode-photo/bSjSltEkqPRPU6tipiwJg.jpg" TargetMode="External"/><Relationship Id="rId51" Type="http://schemas.openxmlformats.org/officeDocument/2006/relationships/hyperlink" Target="https://cdn.orca.storage/6176f4e9837c6600b5a93b75/617b11267d917700b58fe8b1/name-plate-photo/dRL1tmEHFjHRUxCDMwhfqQ.jpg" TargetMode="External"/><Relationship Id="rId93" Type="http://schemas.openxmlformats.org/officeDocument/2006/relationships/hyperlink" Target="https://cdn.orca.storage/6176f4e9837c6600b5a93b75/617b11267d917700b58fe8e6/barcode-photo/uMF3NgWCfCvXfLn19YNh9A.jpg" TargetMode="External"/><Relationship Id="rId189" Type="http://schemas.openxmlformats.org/officeDocument/2006/relationships/hyperlink" Target="https://cdn.orca.storage/6176f4e9837c6600b5a93b75/617b11267d917700b58fea27/asset-photo/YLHpH7aLcCfnrUtC5+vQDQ.jpg" TargetMode="External"/><Relationship Id="rId396" Type="http://schemas.openxmlformats.org/officeDocument/2006/relationships/hyperlink" Target="https://cdn.orca.storage/617815776fb62600b591578d/617b117c097cfe00b5a64d43/name-plate-photo/jWdHVC6Yg1BMwEFERGTm+w.jpg" TargetMode="External"/><Relationship Id="rId561" Type="http://schemas.openxmlformats.org/officeDocument/2006/relationships/hyperlink" Target="https://cdn.orca.storage/617815776fb62600b591578d/617c0d7d2bf52000b5987a95/barcode-photo/1KKkaEOgMxNONCuPqyNYFw.jpg" TargetMode="External"/><Relationship Id="rId617" Type="http://schemas.openxmlformats.org/officeDocument/2006/relationships/hyperlink" Target="https://cdn.orca.storage/617816648b51f600b5891b32/617b119b5c514200b5458400/barcode-photo/n2r0VIEI+zFJjP+QbWdfQ.jpg" TargetMode="External"/><Relationship Id="rId659" Type="http://schemas.openxmlformats.org/officeDocument/2006/relationships/hyperlink" Target="https://cdn.orca.storage/617816648b51f600b5891b32/617b119b5c514200b5458413/name-plate-photo/TssO21DmULEku1b5pYGt0Q.jpg" TargetMode="External"/><Relationship Id="rId824" Type="http://schemas.openxmlformats.org/officeDocument/2006/relationships/hyperlink" Target="https://cdn.orca.storage/617816648b51f600b5891b32/617b119b5c514200b545845e/name-plate-photo/jqeWeTfeEFj6TdvDOYieA.jpg" TargetMode="External"/><Relationship Id="rId866" Type="http://schemas.openxmlformats.org/officeDocument/2006/relationships/hyperlink" Target="https://cdn.orca.storage/617816648b51f600b5891b32/617b119b5c514200b545846f/name-plate-photo/lvolPdaxrXT+Hj4yKO0i9Q.jpg" TargetMode="External"/><Relationship Id="rId214" Type="http://schemas.openxmlformats.org/officeDocument/2006/relationships/hyperlink" Target="https://cdn.orca.storage/6176f4e9837c6600b5a93b75/617b11267d917700b58fea35/name-plate-photo/HEzaqnXEgz1gFwhxgyC9w.jpg" TargetMode="External"/><Relationship Id="rId256" Type="http://schemas.openxmlformats.org/officeDocument/2006/relationships/hyperlink" Target="https://cdn.orca.storage/6176f4e9837c6600b5a93b75/617c20952a52c200b5e53989/asset-photo/4n4vHK1mOc0XLlAqWtZLOw.jpg" TargetMode="External"/><Relationship Id="rId298" Type="http://schemas.openxmlformats.org/officeDocument/2006/relationships/hyperlink" Target="https://cdn.orca.storage/6176f4e9837c6600b5a93b75/617c3a132e8faa00b5a10b15/barcode-photo/WECC31CA0bvZlNvvib+tRQ.jpg" TargetMode="External"/><Relationship Id="rId421" Type="http://schemas.openxmlformats.org/officeDocument/2006/relationships/hyperlink" Target="https://cdn.orca.storage/617815776fb62600b591578d/617b117c097cfe00b5a64d5b/asset-photo/cHOdCOhIf1pAC2Kg+zE9qQ.jpg" TargetMode="External"/><Relationship Id="rId463" Type="http://schemas.openxmlformats.org/officeDocument/2006/relationships/hyperlink" Target="https://cdn.orca.storage/617815776fb62600b591578d/617b117c097cfe00b5a64d7f/asset-photo/NL1ONnx8MXl6R4iqrTTKg.jpg" TargetMode="External"/><Relationship Id="rId519" Type="http://schemas.openxmlformats.org/officeDocument/2006/relationships/hyperlink" Target="https://cdn.orca.storage/617815776fb62600b591578d/617c01262a52c200b5e38e31/asset-photo/EwzhUGpzkIIDXntZEAaFw.jpg" TargetMode="External"/><Relationship Id="rId670" Type="http://schemas.openxmlformats.org/officeDocument/2006/relationships/hyperlink" Target="https://cdn.orca.storage/617816648b51f600b5891b32/617b119b5c514200b5458417/barcode-photo/J5wWgIfUXd9xqRXAD96gOA.jpg" TargetMode="External"/><Relationship Id="rId116" Type="http://schemas.openxmlformats.org/officeDocument/2006/relationships/hyperlink" Target="https://cdn.orca.storage/6176f4e9837c6600b5a93b75/617b11267d917700b58fe90e/asset-photo/ZIB0nBjm30FZ1a5mw2cx0g.jpg" TargetMode="External"/><Relationship Id="rId158" Type="http://schemas.openxmlformats.org/officeDocument/2006/relationships/hyperlink" Target="https://cdn.orca.storage/6176f4e9837c6600b5a93b75/617b11267d917700b58fe9e1/asset-photo/UA2K1KLKx8yWu8OM8U7Xw.jpg" TargetMode="External"/><Relationship Id="rId323" Type="http://schemas.openxmlformats.org/officeDocument/2006/relationships/hyperlink" Target="https://cdn.orca.storage/6178141a8b51f600b5891a30/617c06261e7d393e0300000a/barcode-photo/WL5H4rHXL6jTxK0LdA6VHQ.jpg" TargetMode="External"/><Relationship Id="rId530" Type="http://schemas.openxmlformats.org/officeDocument/2006/relationships/hyperlink" Target="https://cdn.orca.storage/617815776fb62600b591578d/617c01fb2e8faa00b5a0f22e/name-plate-photo/tUW6BasPN4M2vUFmIpzg.jpg" TargetMode="External"/><Relationship Id="rId726" Type="http://schemas.openxmlformats.org/officeDocument/2006/relationships/hyperlink" Target="https://cdn.orca.storage/617816648b51f600b5891b32/617b119b5c514200b5458433/asset-photo/VhtFGeMtvJzA1LnUtIS6vQ.jpg" TargetMode="External"/><Relationship Id="rId768" Type="http://schemas.openxmlformats.org/officeDocument/2006/relationships/hyperlink" Target="https://cdn.orca.storage/617816648b51f600b5891b32/617b119b5c514200b5458448/asset-photo/z2l+V0qmzmdYt2HfmX1kog.jpg" TargetMode="External"/><Relationship Id="rId933" Type="http://schemas.openxmlformats.org/officeDocument/2006/relationships/hyperlink" Target="https://cdn.orca.storage/617816648b51f600b5891b32/617b119b5c514200b5458490/asset-photo/jTo+aRyLsI0Pr24fPhR5Fg.jpg" TargetMode="External"/><Relationship Id="rId975" Type="http://schemas.openxmlformats.org/officeDocument/2006/relationships/hyperlink" Target="https://cdn.orca.storage/617816648b51f600b5891b32/617b119b5c514200b54584a0/asset-photo/nLdeo7SyH+XJQPhin68BbQ.jpg" TargetMode="External"/><Relationship Id="rId1009" Type="http://schemas.openxmlformats.org/officeDocument/2006/relationships/hyperlink" Target="https://cdn.orca.storage/617816648b51f600b5891b32/617b119b5c514200b54584c8/barcode-photo/M+jc1Kz3EdLMPA+MYNnQ.jpg" TargetMode="External"/><Relationship Id="rId20" Type="http://schemas.openxmlformats.org/officeDocument/2006/relationships/hyperlink" Target="https://cdn.orca.storage/6176f4e9837c6600b5a93b75/617b11267d917700b58fe89a/asset-photo/JGNZmLLW3g5QcYCiBnTyBg.jpg" TargetMode="External"/><Relationship Id="rId62" Type="http://schemas.openxmlformats.org/officeDocument/2006/relationships/hyperlink" Target="https://cdn.orca.storage/6176f4e9837c6600b5a93b75/617b11267d917700b58fe8ce/barcode-photo/5uBleOYr5KV+VFVc2iGlqQ.jpg" TargetMode="External"/><Relationship Id="rId365" Type="http://schemas.openxmlformats.org/officeDocument/2006/relationships/hyperlink" Target="https://cdn.orca.storage/6178141a8b51f600b5891a30/617c33821e7d3976fb000000/asset-photo/QFvEac76IILuQ8TNjHOYw.jpg" TargetMode="External"/><Relationship Id="rId572" Type="http://schemas.openxmlformats.org/officeDocument/2006/relationships/hyperlink" Target="https://cdn.orca.storage/617815776fb62600b591578d/617c15bd2e8faa00b5a0fcef/asset-photo/nHAeMnHQrsUO57NXx5naA.jpg" TargetMode="External"/><Relationship Id="rId628" Type="http://schemas.openxmlformats.org/officeDocument/2006/relationships/hyperlink" Target="https://cdn.orca.storage/617816648b51f600b5891b32/617b119b5c514200b5458405/asset-photo/hJHi08usDtXMdxt52kWm+g.jpg" TargetMode="External"/><Relationship Id="rId835" Type="http://schemas.openxmlformats.org/officeDocument/2006/relationships/hyperlink" Target="https://cdn.orca.storage/617816648b51f600b5891b32/617b119b5c514200b5458463/barcode-photo/Gv6v2SPlDYmV69PCnW2Hrg.jpg" TargetMode="External"/><Relationship Id="rId225" Type="http://schemas.openxmlformats.org/officeDocument/2006/relationships/hyperlink" Target="https://cdn.orca.storage/6176f4e9837c6600b5a93b75/617c082d5c514200b546b753/name-plate-photo/41MDOSFOeGq2QTSpTA6hXQ.jpg" TargetMode="External"/><Relationship Id="rId267" Type="http://schemas.openxmlformats.org/officeDocument/2006/relationships/hyperlink" Target="https://cdn.orca.storage/6176f4e9837c6600b5a93b75/617c25222a52c200b5e5afeb/asset-photo/IzKYEHIWNtpsf4pFxtJqsQ.jpg" TargetMode="External"/><Relationship Id="rId432" Type="http://schemas.openxmlformats.org/officeDocument/2006/relationships/hyperlink" Target="https://cdn.orca.storage/617815776fb62600b591578d/617b117c097cfe00b5a64d5f/name-plate-photo/YHWyGTZFKrlcsmNlRj1i+A.jpg" TargetMode="External"/><Relationship Id="rId474" Type="http://schemas.openxmlformats.org/officeDocument/2006/relationships/hyperlink" Target="https://cdn.orca.storage/617815776fb62600b591578d/617b117c097cfe00b5a64d83/asset-photo/nHAOgJlFZvKkkiNaKK9scg.jpg" TargetMode="External"/><Relationship Id="rId877" Type="http://schemas.openxmlformats.org/officeDocument/2006/relationships/hyperlink" Target="https://cdn.orca.storage/617816648b51f600b5891b32/617b119b5c514200b5458474/barcode-photo/hIiwE1pEpaMDGBsRVE01A.jpg" TargetMode="External"/><Relationship Id="rId1020" Type="http://schemas.openxmlformats.org/officeDocument/2006/relationships/hyperlink" Target="https://cdn.orca.storage/617816648b51f600b5891b32/617bf6d77d917700b592320b/asset-photo/nU+7DH4okUqEmwi7AB856w.jpg" TargetMode="External"/><Relationship Id="rId127" Type="http://schemas.openxmlformats.org/officeDocument/2006/relationships/hyperlink" Target="https://cdn.orca.storage/6176f4e9837c6600b5a93b75/617b11267d917700b58fe991/asset-photo/OBkAXz3rvwdJzPbpyy2LiQ.jpg" TargetMode="External"/><Relationship Id="rId681" Type="http://schemas.openxmlformats.org/officeDocument/2006/relationships/hyperlink" Target="https://cdn.orca.storage/617816648b51f600b5891b32/617b119b5c514200b545841d/asset-photo/W7MLRViUVr++ewhn7zO2XA.jpg" TargetMode="External"/><Relationship Id="rId737" Type="http://schemas.openxmlformats.org/officeDocument/2006/relationships/hyperlink" Target="https://cdn.orca.storage/617816648b51f600b5891b32/617b119b5c514200b5458436/name-plate-photo/I8n3a94t9kvRCqT08AT+1A.jpg" TargetMode="External"/><Relationship Id="rId779" Type="http://schemas.openxmlformats.org/officeDocument/2006/relationships/hyperlink" Target="https://cdn.orca.storage/617816648b51f600b5891b32/617b119b5c514200b545844c/name-plate-photo/Tg8VT+7TD2Ba3PnUXQM4Wg.jpg" TargetMode="External"/><Relationship Id="rId902" Type="http://schemas.openxmlformats.org/officeDocument/2006/relationships/hyperlink" Target="https://cdn.orca.storage/617816648b51f600b5891b32/617b119b5c514200b545847e/name-plate-photo/w5G1TqalvuELVePg8DIyQ.jpg" TargetMode="External"/><Relationship Id="rId944" Type="http://schemas.openxmlformats.org/officeDocument/2006/relationships/hyperlink" Target="https://cdn.orca.storage/617816648b51f600b5891b32/617b119b5c514200b5458493/name-plate-photo/ax0480MMFz3rMtMqgxCU5A.jpg" TargetMode="External"/><Relationship Id="rId986" Type="http://schemas.openxmlformats.org/officeDocument/2006/relationships/hyperlink" Target="https://cdn.orca.storage/617816648b51f600b5891b32/617b119b5c514200b54584a6/name-plate-photo/2cx1FmLcyNaRdPKD9MhVnw.jpg" TargetMode="External"/><Relationship Id="rId31" Type="http://schemas.openxmlformats.org/officeDocument/2006/relationships/hyperlink" Target="https://cdn.orca.storage/6176f4e9837c6600b5a93b75/617b11267d917700b58fe8aa/name-plate-photo/Y2S2uz34Z8hozJfKWjpQbQ.jpg" TargetMode="External"/><Relationship Id="rId73" Type="http://schemas.openxmlformats.org/officeDocument/2006/relationships/hyperlink" Target="https://cdn.orca.storage/6176f4e9837c6600b5a93b75/617b11267d917700b58fe8d5/name-plate-photo/xPNcpC+7SWA3engWn8PSMQ.jpg" TargetMode="External"/><Relationship Id="rId169" Type="http://schemas.openxmlformats.org/officeDocument/2006/relationships/hyperlink" Target="https://cdn.orca.storage/6176f4e9837c6600b5a93b75/617b11267d917700b58fea06/asset-photo/zypDalfU56iiEpmT3GHSEg.jpg" TargetMode="External"/><Relationship Id="rId334" Type="http://schemas.openxmlformats.org/officeDocument/2006/relationships/hyperlink" Target="https://cdn.orca.storage/6178141a8b51f600b5891a30/617c118e1e7d393e03000011/asset-photo/o4CdSYlEBcF1LnrKy6CTOw.jpg" TargetMode="External"/><Relationship Id="rId376" Type="http://schemas.openxmlformats.org/officeDocument/2006/relationships/hyperlink" Target="https://cdn.orca.storage/6178141a8b51f600b5891a30/617c430c1e7d3976fb000009/asset-photo/2Medbmp07YwLRdWGBMUSjw.jpg" TargetMode="External"/><Relationship Id="rId541" Type="http://schemas.openxmlformats.org/officeDocument/2006/relationships/hyperlink" Target="https://cdn.orca.storage/617815776fb62600b591578d/617c06e57d917700b59239a7/barcode-photo/xLJj6l0irBa6IRqXo59pg.jpg" TargetMode="External"/><Relationship Id="rId583" Type="http://schemas.openxmlformats.org/officeDocument/2006/relationships/hyperlink" Target="https://cdn.orca.storage/617815776fb62600b591578d/617c1a2b6ef76800b54f4660/name-plate-photo/HnGMyI9ZvfMneBG0aTSvfA.jpg" TargetMode="External"/><Relationship Id="rId639" Type="http://schemas.openxmlformats.org/officeDocument/2006/relationships/hyperlink" Target="https://cdn.orca.storage/617816648b51f600b5891b32/617b119b5c514200b545840b/name-plate-photo/YMOMlOxQ3rAMrjbzUQwIKA.jpg" TargetMode="External"/><Relationship Id="rId790" Type="http://schemas.openxmlformats.org/officeDocument/2006/relationships/hyperlink" Target="https://cdn.orca.storage/617816648b51f600b5891b32/617b119b5c514200b5458452/barcode-photo/68mjz04YkNa9uUzvj65EWA.jpg" TargetMode="External"/><Relationship Id="rId804" Type="http://schemas.openxmlformats.org/officeDocument/2006/relationships/hyperlink" Target="https://cdn.orca.storage/617816648b51f600b5891b32/617b119b5c514200b5458458/asset-photo/0RDbhlSdLlpSS1pAC2K+QA.jpg" TargetMode="External"/><Relationship Id="rId4" Type="http://schemas.openxmlformats.org/officeDocument/2006/relationships/hyperlink" Target="https://cdn.orca.storage/6176f4e9837c6600b5a93b75/617b11267d917700b58fe88e/asset-photo/RdwUMsn3EDBUiOxqmJC8g.jpg" TargetMode="External"/><Relationship Id="rId180" Type="http://schemas.openxmlformats.org/officeDocument/2006/relationships/hyperlink" Target="https://cdn.orca.storage/6176f4e9837c6600b5a93b75/617b11267d917700b58fea1a/asset-photo/OzVQOrbRpeZTMFNcH8OkAA.jpg" TargetMode="External"/><Relationship Id="rId236" Type="http://schemas.openxmlformats.org/officeDocument/2006/relationships/hyperlink" Target="https://cdn.orca.storage/6176f4e9837c6600b5a93b75/617c112d6ef76800b54f41bd/barcode-photo/l5VMFwhv4edBVrkk3M8ggw.jpg" TargetMode="External"/><Relationship Id="rId278" Type="http://schemas.openxmlformats.org/officeDocument/2006/relationships/hyperlink" Target="https://cdn.orca.storage/6176f4e9837c6600b5a93b75/617c27a72a52c200b5e5b0e4/name-plate-photo/zW2l1D7MdzQtWPZqkPMg.jpg" TargetMode="External"/><Relationship Id="rId401" Type="http://schemas.openxmlformats.org/officeDocument/2006/relationships/hyperlink" Target="https://cdn.orca.storage/617815776fb62600b591578d/617b117c097cfe00b5a64d4e/asset-photo/eNDy1JKXzGw7rY7nioNw.jpg" TargetMode="External"/><Relationship Id="rId443" Type="http://schemas.openxmlformats.org/officeDocument/2006/relationships/hyperlink" Target="https://cdn.orca.storage/617815776fb62600b591578d/617b117c097cfe00b5a64d6b/barcode-photo/OTX7VAp5bIbxw7c9iF3Gg.jpg" TargetMode="External"/><Relationship Id="rId650" Type="http://schemas.openxmlformats.org/officeDocument/2006/relationships/hyperlink" Target="https://cdn.orca.storage/617816648b51f600b5891b32/617b119b5c514200b5458410/name-plate-photo/xU+iocJur8IbKsyT+gQmvw.jpg" TargetMode="External"/><Relationship Id="rId846" Type="http://schemas.openxmlformats.org/officeDocument/2006/relationships/hyperlink" Target="https://cdn.orca.storage/617816648b51f600b5891b32/617b119b5c514200b5458468/asset-photo/xWIjEvzBU61VQyLuF7GZxA.jpg" TargetMode="External"/><Relationship Id="rId888" Type="http://schemas.openxmlformats.org/officeDocument/2006/relationships/hyperlink" Target="https://cdn.orca.storage/617816648b51f600b5891b32/617b119b5c514200b5458479/asset-photo/ZlPEuB+3NxlDkFmyrTMFA.jpg" TargetMode="External"/><Relationship Id="rId303" Type="http://schemas.openxmlformats.org/officeDocument/2006/relationships/hyperlink" Target="https://cdn.orca.storage/6176f4e9837c6600b5a93b75/617c43792e8faa00b5a1831f/asset-photo/Pk7b39YFAIolfzjQDWKoKg.jpg" TargetMode="External"/><Relationship Id="rId485" Type="http://schemas.openxmlformats.org/officeDocument/2006/relationships/hyperlink" Target="https://cdn.orca.storage/617815776fb62600b591578d/617b117c097cfe00b5a64d88/name-plate-photo/aYRiTSVtxBNzWki3gNQURg.jpg" TargetMode="External"/><Relationship Id="rId692" Type="http://schemas.openxmlformats.org/officeDocument/2006/relationships/hyperlink" Target="https://cdn.orca.storage/617816648b51f600b5891b32/617b119b5c514200b5458426/name-plate-photo/j29AwHV6FTuXyOmo2J1rHw.jpg" TargetMode="External"/><Relationship Id="rId706" Type="http://schemas.openxmlformats.org/officeDocument/2006/relationships/hyperlink" Target="https://cdn.orca.storage/617816648b51f600b5891b32/617b119b5c514200b545842c/barcode-photo/W0Hy6sfg1MlBFMftOnE4kQ.jpg" TargetMode="External"/><Relationship Id="rId748" Type="http://schemas.openxmlformats.org/officeDocument/2006/relationships/hyperlink" Target="https://cdn.orca.storage/617816648b51f600b5891b32/617b119b5c514200b5458440/barcode-photo/im5m6yKCV4XJTJI56NE3sg.jpg" TargetMode="External"/><Relationship Id="rId913" Type="http://schemas.openxmlformats.org/officeDocument/2006/relationships/hyperlink" Target="https://cdn.orca.storage/617816648b51f600b5891b32/617b119b5c514200b5458488/barcode-photo/vxoDOFfTDpq0sM2yHHAbCA.jpg" TargetMode="External"/><Relationship Id="rId955" Type="http://schemas.openxmlformats.org/officeDocument/2006/relationships/hyperlink" Target="https://cdn.orca.storage/617816648b51f600b5891b32/617b119b5c514200b5458497/barcode-photo/5I01HSGihKbY003hRePc4w.jpg" TargetMode="External"/><Relationship Id="rId42" Type="http://schemas.openxmlformats.org/officeDocument/2006/relationships/hyperlink" Target="https://cdn.orca.storage/6176f4e9837c6600b5a93b75/617b11267d917700b58fe8ae/barcode-photo/KvWp73YxSWNmOgwZJVu1aQ.jpg" TargetMode="External"/><Relationship Id="rId84" Type="http://schemas.openxmlformats.org/officeDocument/2006/relationships/hyperlink" Target="https://cdn.orca.storage/6176f4e9837c6600b5a93b75/617b11267d917700b58fe8dd/barcode-photo/uY6nhT8ZyowfkD6o6wccxA.jpg" TargetMode="External"/><Relationship Id="rId138" Type="http://schemas.openxmlformats.org/officeDocument/2006/relationships/hyperlink" Target="https://cdn.orca.storage/6176f4e9837c6600b5a93b75/617b11267d917700b58fe9b7/barcode-photo/7xUjrXMJmzj2p0fN8doWyQ.jpg" TargetMode="External"/><Relationship Id="rId345" Type="http://schemas.openxmlformats.org/officeDocument/2006/relationships/hyperlink" Target="https://cdn.orca.storage/6178141a8b51f600b5891a30/617c23101e7d396121000004/asset-photo/QOwCs1XrB2ahYUllJXKOg.jpg" TargetMode="External"/><Relationship Id="rId387" Type="http://schemas.openxmlformats.org/officeDocument/2006/relationships/hyperlink" Target="https://cdn.orca.storage/6178141a8b51f600b5891a30/617c1a45d170114b06000009/name-plate-photo/ajd930gk32vftG+ZNfci6A.jpg" TargetMode="External"/><Relationship Id="rId510" Type="http://schemas.openxmlformats.org/officeDocument/2006/relationships/hyperlink" Target="https://cdn.orca.storage/617815776fb62600b591578d/617bfc68097cfe00b5a6f6a1/barcode-photo/ve2rOi2qdYh7Dz9xQCSqmQ.jpg" TargetMode="External"/><Relationship Id="rId552" Type="http://schemas.openxmlformats.org/officeDocument/2006/relationships/hyperlink" Target="https://cdn.orca.storage/617815776fb62600b591578d/617c0b1a097cfe00b5a756aa/asset-photo/W4k6yrns5M5n+Q2l5yMVnQ.jpg" TargetMode="External"/><Relationship Id="rId594" Type="http://schemas.openxmlformats.org/officeDocument/2006/relationships/hyperlink" Target="https://cdn.orca.storage/617815776fb62600b591578d/617c1f676ef76800b54f68aa/barcode-photo/t8by7bnffxq8S5rA9EyVw.jpg" TargetMode="External"/><Relationship Id="rId608" Type="http://schemas.openxmlformats.org/officeDocument/2006/relationships/hyperlink" Target="https://cdn.orca.storage/617816648b51f600b5891b32/617b119b5c514200b54583fb/barcode-photo/Vl6oK+M1p3mNgZ+b9lnpCA.jpg" TargetMode="External"/><Relationship Id="rId815" Type="http://schemas.openxmlformats.org/officeDocument/2006/relationships/hyperlink" Target="https://cdn.orca.storage/617816648b51f600b5891b32/617b119b5c514200b545845b/name-plate-photo/ywMKgPPyMsbBmzADebQPxA.jpg" TargetMode="External"/><Relationship Id="rId997" Type="http://schemas.openxmlformats.org/officeDocument/2006/relationships/hyperlink" Target="https://cdn.orca.storage/617816648b51f600b5891b32/617b119b5c514200b54584c3/barcode-photo/xkjSlmYG0v4G7KaAWc512A.jpg" TargetMode="External"/><Relationship Id="rId191" Type="http://schemas.openxmlformats.org/officeDocument/2006/relationships/hyperlink" Target="https://cdn.orca.storage/6176f4e9837c6600b5a93b75/617b11267d917700b58fea27/name-plate-photo/EbaAfQVswnPgSVWk2ew4OQ.jpg" TargetMode="External"/><Relationship Id="rId205" Type="http://schemas.openxmlformats.org/officeDocument/2006/relationships/hyperlink" Target="https://cdn.orca.storage/6176f4e9837c6600b5a93b75/617b11267d917700b58fea2d/barcode-photo/0y8g93y8MkSCMjfEvU8wSg.jpg" TargetMode="External"/><Relationship Id="rId247" Type="http://schemas.openxmlformats.org/officeDocument/2006/relationships/hyperlink" Target="https://cdn.orca.storage/6176f4e9837c6600b5a93b75/617c16112a52c200b5e39903/asset-photo/To+vC4N+lbyNy6wclEDEEQ.jpg" TargetMode="External"/><Relationship Id="rId412" Type="http://schemas.openxmlformats.org/officeDocument/2006/relationships/hyperlink" Target="https://cdn.orca.storage/617815776fb62600b591578d/617b117c097cfe00b5a64d56/name-plate-photo/EByRYu2LHEyWc9gZF8hg.jpg" TargetMode="External"/><Relationship Id="rId857" Type="http://schemas.openxmlformats.org/officeDocument/2006/relationships/hyperlink" Target="https://cdn.orca.storage/617816648b51f600b5891b32/617b119b5c514200b545846b/name-plate-photo/fdeMKZKTP+QjXH7Ra012iw.jpg" TargetMode="External"/><Relationship Id="rId899" Type="http://schemas.openxmlformats.org/officeDocument/2006/relationships/hyperlink" Target="https://cdn.orca.storage/617816648b51f600b5891b32/617b119b5c514200b545847d/name-plate-photo/mIz7Ag0VJ6jYnWITUldxFQ.jpg" TargetMode="External"/><Relationship Id="rId1000" Type="http://schemas.openxmlformats.org/officeDocument/2006/relationships/hyperlink" Target="https://cdn.orca.storage/617816648b51f600b5891b32/617b119b5c514200b54584c5/barcode-photo/yxeJHI2CfcXwd+2aNcMUg.jpg" TargetMode="External"/><Relationship Id="rId107" Type="http://schemas.openxmlformats.org/officeDocument/2006/relationships/hyperlink" Target="https://cdn.orca.storage/6176f4e9837c6600b5a93b75/617b11267d917700b58fe8f9/asset-photo/O9N7HtDR7OTjNNaXvxD+6g.jpg" TargetMode="External"/><Relationship Id="rId289" Type="http://schemas.openxmlformats.org/officeDocument/2006/relationships/hyperlink" Target="https://cdn.orca.storage/6176f4e9837c6600b5a93b75/617c33b02a52c200b5e60378/barcode-photo/nmD2yD3S6zn8kSubnQA2FA.jpg" TargetMode="External"/><Relationship Id="rId454" Type="http://schemas.openxmlformats.org/officeDocument/2006/relationships/hyperlink" Target="https://cdn.orca.storage/617815776fb62600b591578d/617b117c097cfe00b5a64d75/asset-photo/LbCUuR9IniIGkkGJ+w6LQ.jpg" TargetMode="External"/><Relationship Id="rId496" Type="http://schemas.openxmlformats.org/officeDocument/2006/relationships/hyperlink" Target="https://cdn.orca.storage/617815776fb62600b591578d/617b117c097cfe00b5a64d8d/barcode-photo/pSVLMrY8WtYnWpnZP0h8XA.jpg" TargetMode="External"/><Relationship Id="rId661" Type="http://schemas.openxmlformats.org/officeDocument/2006/relationships/hyperlink" Target="https://cdn.orca.storage/617816648b51f600b5891b32/617b119b5c514200b5458414/barcode-photo/EHwFouR9XdX62fUE1CDnbg.jpg" TargetMode="External"/><Relationship Id="rId717" Type="http://schemas.openxmlformats.org/officeDocument/2006/relationships/hyperlink" Target="https://cdn.orca.storage/617816648b51f600b5891b32/617b119b5c514200b5458430/asset-photo/Z8igtkb1kzN9MDy50ImcrQ.jpg" TargetMode="External"/><Relationship Id="rId759" Type="http://schemas.openxmlformats.org/officeDocument/2006/relationships/hyperlink" Target="https://cdn.orca.storage/617816648b51f600b5891b32/617b119b5c514200b5458445/asset-photo/3uUru81Vcv+7kPEe3pxZ4g.jpg" TargetMode="External"/><Relationship Id="rId924" Type="http://schemas.openxmlformats.org/officeDocument/2006/relationships/hyperlink" Target="https://cdn.orca.storage/617816648b51f600b5891b32/617b119b5c514200b545848c/asset-photo/f6L+37gvmEH1tVZ+o5KnDA.jpg" TargetMode="External"/><Relationship Id="rId966" Type="http://schemas.openxmlformats.org/officeDocument/2006/relationships/hyperlink" Target="https://cdn.orca.storage/617816648b51f600b5891b32/617b119b5c514200b545849c/asset-photo/6FybkLQcdVtPapfsnDXVaA.jpg" TargetMode="External"/><Relationship Id="rId11" Type="http://schemas.openxmlformats.org/officeDocument/2006/relationships/hyperlink" Target="https://cdn.orca.storage/6176f4e9837c6600b5a93b75/617b11267d917700b58fe896/asset-photo/20J6yUgMxnAPHWs3gHXCA.jpg" TargetMode="External"/><Relationship Id="rId53" Type="http://schemas.openxmlformats.org/officeDocument/2006/relationships/hyperlink" Target="https://cdn.orca.storage/6176f4e9837c6600b5a93b75/617b11267d917700b58fe8b2/barcode-photo/TdHpRnBs44tqHEWLsDallA.jpg" TargetMode="External"/><Relationship Id="rId149" Type="http://schemas.openxmlformats.org/officeDocument/2006/relationships/hyperlink" Target="https://cdn.orca.storage/6176f4e9837c6600b5a93b75/617b11267d917700b58fe9c6/asset-photo/FK33XRvCPTonmLzvwJrog.jpg" TargetMode="External"/><Relationship Id="rId314" Type="http://schemas.openxmlformats.org/officeDocument/2006/relationships/hyperlink" Target="https://cdn.orca.storage/6178141a8b51f600b5891a30/617bfde61e7d393e03000004/asset-photo/YuUSurntCv1EX61bn8UsVw.jpg" TargetMode="External"/><Relationship Id="rId356" Type="http://schemas.openxmlformats.org/officeDocument/2006/relationships/hyperlink" Target="https://cdn.orca.storage/6178141a8b51f600b5891a30/617c2b661e7d393aeb000008/barcode-photo/grCKnXhbtu229BvlXX7aQ.jpg" TargetMode="External"/><Relationship Id="rId398" Type="http://schemas.openxmlformats.org/officeDocument/2006/relationships/hyperlink" Target="https://cdn.orca.storage/617815776fb62600b591578d/617b117c097cfe00b5a64d44/barcode-photo/n7zItijQR53BY+o9B76JQ.jpg" TargetMode="External"/><Relationship Id="rId521" Type="http://schemas.openxmlformats.org/officeDocument/2006/relationships/hyperlink" Target="https://cdn.orca.storage/617815776fb62600b591578d/617c01262a52c200b5e38e31/name-plate-photo/TbMSjaa1Ay6qvcZ3vuGU+Q.jpg" TargetMode="External"/><Relationship Id="rId563" Type="http://schemas.openxmlformats.org/officeDocument/2006/relationships/hyperlink" Target="https://cdn.orca.storage/617815776fb62600b591578d/617c0df35c514200b546babf/asset-photo/6Hk+JEW9F9ICXO+GAHU9GA.jpg" TargetMode="External"/><Relationship Id="rId619" Type="http://schemas.openxmlformats.org/officeDocument/2006/relationships/hyperlink" Target="https://cdn.orca.storage/617816648b51f600b5891b32/617b119b5c514200b5458401/asset-photo/cxrW4IOEagiHN1jLiouw.jpg" TargetMode="External"/><Relationship Id="rId770" Type="http://schemas.openxmlformats.org/officeDocument/2006/relationships/hyperlink" Target="https://cdn.orca.storage/617816648b51f600b5891b32/617b119b5c514200b5458448/name-plate-photo/wlr2+Md1P0xr8lZW4zCbBQ.jpg" TargetMode="External"/><Relationship Id="rId95" Type="http://schemas.openxmlformats.org/officeDocument/2006/relationships/hyperlink" Target="https://cdn.orca.storage/6176f4e9837c6600b5a93b75/617b11267d917700b58fe8e7/asset-photo/ynqKny1WtOaaMZ+gkJ5Q2w.jpg" TargetMode="External"/><Relationship Id="rId160" Type="http://schemas.openxmlformats.org/officeDocument/2006/relationships/hyperlink" Target="https://cdn.orca.storage/6176f4e9837c6600b5a93b75/617b11267d917700b58fe9e1/name-plate-photo/3GXVROwI5D0KkXvnH7LaeQ.jpg" TargetMode="External"/><Relationship Id="rId216" Type="http://schemas.openxmlformats.org/officeDocument/2006/relationships/hyperlink" Target="https://cdn.orca.storage/6176f4e9837c6600b5a93b75/617b11267d917700b58fea36/barcode-photo/OFOlRtY2Muh7irWA4NLpzA.jpg" TargetMode="External"/><Relationship Id="rId423" Type="http://schemas.openxmlformats.org/officeDocument/2006/relationships/hyperlink" Target="https://cdn.orca.storage/617815776fb62600b591578d/617b117c097cfe00b5a64d5b/name-plate-photo/LLSxzhV4Vam76XqC8Js8YA.jpg" TargetMode="External"/><Relationship Id="rId826" Type="http://schemas.openxmlformats.org/officeDocument/2006/relationships/hyperlink" Target="https://cdn.orca.storage/617816648b51f600b5891b32/617b119b5c514200b5458460/barcode-photo/tx7+raKmuEA6hQ9GOnw8HQ.jpg" TargetMode="External"/><Relationship Id="rId868" Type="http://schemas.openxmlformats.org/officeDocument/2006/relationships/hyperlink" Target="https://cdn.orca.storage/617816648b51f600b5891b32/617b119b5c514200b5458470/barcode-photo/uWfVLY6Kv3oD4llUUbczKQ.jpg" TargetMode="External"/><Relationship Id="rId1011" Type="http://schemas.openxmlformats.org/officeDocument/2006/relationships/hyperlink" Target="https://cdn.orca.storage/617816648b51f600b5891b32/617b119b5c514200b54584c9/asset-photo/27EKTVEcxficnk4fXc0qyQ.jpg" TargetMode="External"/><Relationship Id="rId258" Type="http://schemas.openxmlformats.org/officeDocument/2006/relationships/hyperlink" Target="https://cdn.orca.storage/6176f4e9837c6600b5a93b75/617c20952a52c200b5e53989/name-plate-photo/uxli4h+CgDiMcldJfqkeDQ.jpg" TargetMode="External"/><Relationship Id="rId465" Type="http://schemas.openxmlformats.org/officeDocument/2006/relationships/hyperlink" Target="https://cdn.orca.storage/617815776fb62600b591578d/617b117c097cfe00b5a64d80/asset-photo/FlCGqDgdwtmqwlBylEQkAw.jpg" TargetMode="External"/><Relationship Id="rId630" Type="http://schemas.openxmlformats.org/officeDocument/2006/relationships/hyperlink" Target="https://cdn.orca.storage/617816648b51f600b5891b32/617b119b5c514200b5458405/name-plate-photo/hJHi08usDtXMdxt52kWm+g.jpg" TargetMode="External"/><Relationship Id="rId672" Type="http://schemas.openxmlformats.org/officeDocument/2006/relationships/hyperlink" Target="https://cdn.orca.storage/617816648b51f600b5891b32/617b119b5c514200b545841a/asset-photo/dVMRVcyGllgOWtmb3oGA.jpg" TargetMode="External"/><Relationship Id="rId728" Type="http://schemas.openxmlformats.org/officeDocument/2006/relationships/hyperlink" Target="https://cdn.orca.storage/617816648b51f600b5891b32/617b119b5c514200b5458433/name-plate-photo/NsYfR6gMC7Q0CxVJFlKROQ.jpg" TargetMode="External"/><Relationship Id="rId935" Type="http://schemas.openxmlformats.org/officeDocument/2006/relationships/hyperlink" Target="https://cdn.orca.storage/617816648b51f600b5891b32/617b119b5c514200b5458490/name-plate-photo/xj3xk1B0CQstWxxad9oj1A.jpg" TargetMode="External"/><Relationship Id="rId22" Type="http://schemas.openxmlformats.org/officeDocument/2006/relationships/hyperlink" Target="https://cdn.orca.storage/6176f4e9837c6600b5a93b75/617b11267d917700b58fe89a/name-plate-photo/om2HJrJxa0vF11avrsYqEQ.jpg" TargetMode="External"/><Relationship Id="rId64" Type="http://schemas.openxmlformats.org/officeDocument/2006/relationships/hyperlink" Target="https://cdn.orca.storage/6176f4e9837c6600b5a93b75/617b11267d917700b58fe8cf/barcode-photo/IbpZEe4sGYbByelST6unCQ.jpg" TargetMode="External"/><Relationship Id="rId118" Type="http://schemas.openxmlformats.org/officeDocument/2006/relationships/hyperlink" Target="https://cdn.orca.storage/6176f4e9837c6600b5a93b75/617b11267d917700b58fe90e/name-plate-photo/6JU5zQnoThdEu7fNkp50eQ.jpg" TargetMode="External"/><Relationship Id="rId325" Type="http://schemas.openxmlformats.org/officeDocument/2006/relationships/hyperlink" Target="https://cdn.orca.storage/6178141a8b51f600b5891a30/617c07a41e7d393e0300000b/asset-photo/+aTgDIBj2L1Y05KUpSGfgg.jpg" TargetMode="External"/><Relationship Id="rId367" Type="http://schemas.openxmlformats.org/officeDocument/2006/relationships/hyperlink" Target="https://cdn.orca.storage/6178141a8b51f600b5891a30/617c34ab1e7d3976fb000002/asset-photo/YgVrDuYLjZ6M8szOMCOQow.jpg" TargetMode="External"/><Relationship Id="rId532" Type="http://schemas.openxmlformats.org/officeDocument/2006/relationships/hyperlink" Target="https://cdn.orca.storage/617815776fb62600b591578d/617c022c2bf52000b5984408/barcode-photo/nP9pEATQfhc+wimEWiTPBw.jpg" TargetMode="External"/><Relationship Id="rId574" Type="http://schemas.openxmlformats.org/officeDocument/2006/relationships/hyperlink" Target="https://cdn.orca.storage/617815776fb62600b591578d/617c15bd2e8faa00b5a0fcef/name-plate-photo/Zm9TFNr0JdrJmW50v4MBQA.jpg" TargetMode="External"/><Relationship Id="rId977" Type="http://schemas.openxmlformats.org/officeDocument/2006/relationships/hyperlink" Target="https://cdn.orca.storage/617816648b51f600b5891b32/617b119b5c514200b54584a0/name-plate-photo/Yzq08Dvod+OoGBFcWb2QJQ.jpg" TargetMode="External"/><Relationship Id="rId171" Type="http://schemas.openxmlformats.org/officeDocument/2006/relationships/hyperlink" Target="https://cdn.orca.storage/6176f4e9837c6600b5a93b75/617b11267d917700b58fea0a/asset-photo/vKo0+QPxiLyPmtdAXZuIA.jpg" TargetMode="External"/><Relationship Id="rId227" Type="http://schemas.openxmlformats.org/officeDocument/2006/relationships/hyperlink" Target="https://cdn.orca.storage/6176f4e9837c6600b5a93b75/617c0e002e8faa00b5a0f920/barcode-photo/Hcxe92l1XifyaYPpTi2GhA.jpg" TargetMode="External"/><Relationship Id="rId781" Type="http://schemas.openxmlformats.org/officeDocument/2006/relationships/hyperlink" Target="https://cdn.orca.storage/617816648b51f600b5891b32/617b119b5c514200b545844d/barcode-photo/QDyHDjIdoU4OpIqUo0y1fw.jpg" TargetMode="External"/><Relationship Id="rId837" Type="http://schemas.openxmlformats.org/officeDocument/2006/relationships/hyperlink" Target="https://cdn.orca.storage/617816648b51f600b5891b32/617b119b5c514200b5458464/asset-photo/xWIjEvzBU61VQyLuF7GZxA.jpg" TargetMode="External"/><Relationship Id="rId879" Type="http://schemas.openxmlformats.org/officeDocument/2006/relationships/hyperlink" Target="https://cdn.orca.storage/617816648b51f600b5891b32/617b119b5c514200b5458475/asset-photo/Yc0fO4WHd6tmtlluaeClAQ.jpg" TargetMode="External"/><Relationship Id="rId1022" Type="http://schemas.openxmlformats.org/officeDocument/2006/relationships/hyperlink" Target="https://cdn.orca.storage/617816648b51f600b5891b32/617bf6d77d917700b592320b/name-plate-photo/hZdt2+NRU8yAiWJzwOVRXg.jpg" TargetMode="External"/><Relationship Id="rId269" Type="http://schemas.openxmlformats.org/officeDocument/2006/relationships/hyperlink" Target="https://cdn.orca.storage/6176f4e9837c6600b5a93b75/617c25222a52c200b5e5afeb/name-plate-photo/MWhI2QnFPc8lI212AkjnEw.jpg" TargetMode="External"/><Relationship Id="rId434" Type="http://schemas.openxmlformats.org/officeDocument/2006/relationships/hyperlink" Target="https://cdn.orca.storage/617815776fb62600b591578d/617b117c097cfe00b5a64d66/barcode-photo/JNAhl+RfiXUFFsHdKUW+0A.jpg" TargetMode="External"/><Relationship Id="rId476" Type="http://schemas.openxmlformats.org/officeDocument/2006/relationships/hyperlink" Target="https://cdn.orca.storage/617815776fb62600b591578d/617b117c097cfe00b5a64d83/name-plate-photo/0moeJFBB7W2oRgEWHiytww.jpg" TargetMode="External"/><Relationship Id="rId641" Type="http://schemas.openxmlformats.org/officeDocument/2006/relationships/hyperlink" Target="https://cdn.orca.storage/617816648b51f600b5891b32/617b119b5c514200b545840c/barcode-photo/lcGKtZxKiRuWOv6HyeefSQ.jpg" TargetMode="External"/><Relationship Id="rId683" Type="http://schemas.openxmlformats.org/officeDocument/2006/relationships/hyperlink" Target="https://cdn.orca.storage/617816648b51f600b5891b32/617b119b5c514200b545841d/name-plate-photo/ZORFnorsDaD3czn5zo73fw.jpg" TargetMode="External"/><Relationship Id="rId739" Type="http://schemas.openxmlformats.org/officeDocument/2006/relationships/hyperlink" Target="https://cdn.orca.storage/617816648b51f600b5891b32/617b119b5c514200b5458437/barcode-photo/q3Wj5QL1xW0jz3R4IPaUQ.jpg" TargetMode="External"/><Relationship Id="rId890" Type="http://schemas.openxmlformats.org/officeDocument/2006/relationships/hyperlink" Target="https://cdn.orca.storage/617816648b51f600b5891b32/617b119b5c514200b5458479/name-plate-photo/+In+MsH5Gcqd5lWjJp4Wcg.jpg" TargetMode="External"/><Relationship Id="rId904" Type="http://schemas.openxmlformats.org/officeDocument/2006/relationships/hyperlink" Target="https://cdn.orca.storage/617816648b51f600b5891b32/617b119b5c514200b5458484/barcode-photo/DdiXU5KSAWN7ohBtPYOFA.jpg" TargetMode="External"/><Relationship Id="rId33" Type="http://schemas.openxmlformats.org/officeDocument/2006/relationships/hyperlink" Target="https://cdn.orca.storage/6176f4e9837c6600b5a93b75/617b11267d917700b58fe8ab/barcode-photo/2m6jtQag3sGXCfxKMU1Nlw.jpg" TargetMode="External"/><Relationship Id="rId129" Type="http://schemas.openxmlformats.org/officeDocument/2006/relationships/hyperlink" Target="https://cdn.orca.storage/6176f4e9837c6600b5a93b75/617b11267d917700b58fe991/name-plate-photo/LmBk9NgRMaOmIblemyx0g.jpg" TargetMode="External"/><Relationship Id="rId280" Type="http://schemas.openxmlformats.org/officeDocument/2006/relationships/hyperlink" Target="https://cdn.orca.storage/6176f4e9837c6600b5a93b75/617c28322a52c200b5e5b110/barcode-photo/LDcunUYfy9cpDE3jGgYMXg.jpg" TargetMode="External"/><Relationship Id="rId336" Type="http://schemas.openxmlformats.org/officeDocument/2006/relationships/hyperlink" Target="https://cdn.orca.storage/6178141a8b51f600b5891a30/617c18e7d170114b06000007/asset-photo/k+InQ8g7RvVihNaYJEXRg.jpg" TargetMode="External"/><Relationship Id="rId501" Type="http://schemas.openxmlformats.org/officeDocument/2006/relationships/hyperlink" Target="https://cdn.orca.storage/617815776fb62600b591578d/617bf6e05c514200b5469807/asset-photo/1Uo0jeLOupBG237Fdia0Rg.jpg" TargetMode="External"/><Relationship Id="rId543" Type="http://schemas.openxmlformats.org/officeDocument/2006/relationships/hyperlink" Target="https://cdn.orca.storage/617815776fb62600b591578d/617c083f0679ae00b5e3d772/asset-photo/Ixhrue4pQlJhdQHoeb23Tw.jpg" TargetMode="External"/><Relationship Id="rId946" Type="http://schemas.openxmlformats.org/officeDocument/2006/relationships/hyperlink" Target="https://cdn.orca.storage/617816648b51f600b5891b32/617b119b5c514200b5458494/barcode-photo/wpl70hGRD4NCswJCNnenQ.jpg" TargetMode="External"/><Relationship Id="rId988" Type="http://schemas.openxmlformats.org/officeDocument/2006/relationships/hyperlink" Target="https://cdn.orca.storage/617816648b51f600b5891b32/617b119b5c514200b54584a7/barcode-photo/oINzgFgBAxXVMtnuif9aQ.jpg" TargetMode="External"/><Relationship Id="rId75" Type="http://schemas.openxmlformats.org/officeDocument/2006/relationships/hyperlink" Target="https://cdn.orca.storage/6176f4e9837c6600b5a93b75/617b11267d917700b58fe8d7/barcode-photo/uGxyxbGu76LfheDyRtruFQ.jpg" TargetMode="External"/><Relationship Id="rId140" Type="http://schemas.openxmlformats.org/officeDocument/2006/relationships/hyperlink" Target="https://cdn.orca.storage/6176f4e9837c6600b5a93b75/617b11267d917700b58fe9c3/asset-photo/HzAWTOFEujnqDzvdMi5gg.jpg" TargetMode="External"/><Relationship Id="rId182" Type="http://schemas.openxmlformats.org/officeDocument/2006/relationships/hyperlink" Target="https://cdn.orca.storage/6176f4e9837c6600b5a93b75/617b11267d917700b58fea1a/name-plate-photo/GUMD8QKmXmX5gdEhGAyJw.jpg" TargetMode="External"/><Relationship Id="rId378" Type="http://schemas.openxmlformats.org/officeDocument/2006/relationships/hyperlink" Target="https://cdn.orca.storage/6178141a8b51f600b5891a30/617c44e91e7d3976fb00000c/asset-photo/HhDusYovWoRO6GQ9BK+8Ug.jpg" TargetMode="External"/><Relationship Id="rId403" Type="http://schemas.openxmlformats.org/officeDocument/2006/relationships/hyperlink" Target="https://cdn.orca.storage/617815776fb62600b591578d/617b117c097cfe00b5a64d4e/name-plate-photo/mJXTcBU29FBz5yeFM8WdQ.jpg" TargetMode="External"/><Relationship Id="rId585" Type="http://schemas.openxmlformats.org/officeDocument/2006/relationships/hyperlink" Target="https://cdn.orca.storage/617815776fb62600b591578d/617c1a9a0679ae00b5e45b20/barcode-photo/5MfCLZLY6yQn70CPKjanA.jpg" TargetMode="External"/><Relationship Id="rId750" Type="http://schemas.openxmlformats.org/officeDocument/2006/relationships/hyperlink" Target="https://cdn.orca.storage/617816648b51f600b5891b32/617b119b5c514200b5458441/asset-photo/LvqAQBTKmjcPXDXHeEleA.jpg" TargetMode="External"/><Relationship Id="rId792" Type="http://schemas.openxmlformats.org/officeDocument/2006/relationships/hyperlink" Target="https://cdn.orca.storage/617816648b51f600b5891b32/617b119b5c514200b5458453/asset-photo/47ZxqKMyQiQmvyJeeqAfgg.jpg" TargetMode="External"/><Relationship Id="rId806" Type="http://schemas.openxmlformats.org/officeDocument/2006/relationships/hyperlink" Target="https://cdn.orca.storage/617816648b51f600b5891b32/617b119b5c514200b5458458/name-plate-photo/EfOqVqw5kgWihwVXXzzNg.jpg" TargetMode="External"/><Relationship Id="rId848" Type="http://schemas.openxmlformats.org/officeDocument/2006/relationships/hyperlink" Target="https://cdn.orca.storage/617816648b51f600b5891b32/617b119b5c514200b5458468/name-plate-photo/qFWc52SoXQ80xldTZhYHOA.jpg" TargetMode="External"/><Relationship Id="rId6" Type="http://schemas.openxmlformats.org/officeDocument/2006/relationships/hyperlink" Target="https://cdn.orca.storage/6176f4e9837c6600b5a93b75/617b11267d917700b58fe88f/asset-photo/bvQqPgYTaW1YkPkigjdCQ.jpg" TargetMode="External"/><Relationship Id="rId238" Type="http://schemas.openxmlformats.org/officeDocument/2006/relationships/hyperlink" Target="https://cdn.orca.storage/6176f4e9837c6600b5a93b75/617c15255c514200b546d5fc/asset-photo/ILZ3Fy5hoo0PSIn7UimpjA.jpg" TargetMode="External"/><Relationship Id="rId445" Type="http://schemas.openxmlformats.org/officeDocument/2006/relationships/hyperlink" Target="https://cdn.orca.storage/617815776fb62600b591578d/617b117c097cfe00b5a64d6c/asset-photo/G6kzH0JXw26e4GQh8d5CFA.jpg" TargetMode="External"/><Relationship Id="rId487" Type="http://schemas.openxmlformats.org/officeDocument/2006/relationships/hyperlink" Target="https://cdn.orca.storage/617815776fb62600b591578d/617b117c097cfe00b5a64d89/barcode-photo/9eiQBc84SkC4o0W2HBY2Xg.jpg" TargetMode="External"/><Relationship Id="rId610" Type="http://schemas.openxmlformats.org/officeDocument/2006/relationships/hyperlink" Target="https://cdn.orca.storage/617816648b51f600b5891b32/617b119b5c514200b54583fe/asset-photo/QP9iFBjfgMA6QGIsQgIq7Q.jpg" TargetMode="External"/><Relationship Id="rId652" Type="http://schemas.openxmlformats.org/officeDocument/2006/relationships/hyperlink" Target="https://cdn.orca.storage/617816648b51f600b5891b32/617b119b5c514200b5458411/barcode-photo/9udXiLIR7Tx2JHnYdo2NPw.jpg" TargetMode="External"/><Relationship Id="rId694" Type="http://schemas.openxmlformats.org/officeDocument/2006/relationships/hyperlink" Target="https://cdn.orca.storage/617816648b51f600b5891b32/617b119b5c514200b5458427/barcode-photo/tXSDEfDnRe9eqQkXl84qQ.jpg" TargetMode="External"/><Relationship Id="rId708" Type="http://schemas.openxmlformats.org/officeDocument/2006/relationships/hyperlink" Target="https://cdn.orca.storage/617816648b51f600b5891b32/617b119b5c514200b545842d/asset-photo/tog5XkSa1ZsVmIM3lNFfdQ.jpg" TargetMode="External"/><Relationship Id="rId915" Type="http://schemas.openxmlformats.org/officeDocument/2006/relationships/hyperlink" Target="https://cdn.orca.storage/617816648b51f600b5891b32/617b119b5c514200b5458489/asset-photo/C7lInuPzwCggipO8setXsg.jpg" TargetMode="External"/><Relationship Id="rId291" Type="http://schemas.openxmlformats.org/officeDocument/2006/relationships/hyperlink" Target="https://cdn.orca.storage/6176f4e9837c6600b5a93b75/617c36cf2e8faa00b5a109ff/asset-photo/HBlEAV0UinENMg5pMxzA.jpg" TargetMode="External"/><Relationship Id="rId305" Type="http://schemas.openxmlformats.org/officeDocument/2006/relationships/hyperlink" Target="https://cdn.orca.storage/6176f4e9837c6600b5a93b75/617c43792e8faa00b5a1831f/name-plate-photo/PXQJIBnEAHWGGKfwUDm3lw.jpg" TargetMode="External"/><Relationship Id="rId347" Type="http://schemas.openxmlformats.org/officeDocument/2006/relationships/hyperlink" Target="https://cdn.orca.storage/6178141a8b51f600b5891a30/617c24251e7d393aeb000000/name-plate-photo/XVNTzMURk8uMcczCBoDMaw.jpg" TargetMode="External"/><Relationship Id="rId512" Type="http://schemas.openxmlformats.org/officeDocument/2006/relationships/hyperlink" Target="https://cdn.orca.storage/617815776fb62600b591578d/617bfd236ef76800b54f3870/asset-photo/RheqRwHlv1QNuGJPEXXeyQ.jpg" TargetMode="External"/><Relationship Id="rId957" Type="http://schemas.openxmlformats.org/officeDocument/2006/relationships/hyperlink" Target="https://cdn.orca.storage/617816648b51f600b5891b32/617b119b5c514200b5458498/asset-photo/vrp8X4LTmm1NhH36HKv6Xg.jpg" TargetMode="External"/><Relationship Id="rId999" Type="http://schemas.openxmlformats.org/officeDocument/2006/relationships/hyperlink" Target="https://cdn.orca.storage/617816648b51f600b5891b32/617b119b5c514200b54584c5/asset-photo/ApbF6Fmsnt7jISOOVw3wQ.jpg" TargetMode="External"/><Relationship Id="rId44" Type="http://schemas.openxmlformats.org/officeDocument/2006/relationships/hyperlink" Target="https://cdn.orca.storage/6176f4e9837c6600b5a93b75/617b11267d917700b58fe8af/asset-photo/nxWmgw6ya5y0DXzVXrlIkA.jpg" TargetMode="External"/><Relationship Id="rId86" Type="http://schemas.openxmlformats.org/officeDocument/2006/relationships/hyperlink" Target="https://cdn.orca.storage/6176f4e9837c6600b5a93b75/617b11267d917700b58fe8e3/asset-photo/LJ0REdNRdVjQPRt5axjh6Q.jpg" TargetMode="External"/><Relationship Id="rId151" Type="http://schemas.openxmlformats.org/officeDocument/2006/relationships/hyperlink" Target="https://cdn.orca.storage/6176f4e9837c6600b5a93b75/617b11267d917700b58fe9c6/name-plate-photo/btW+UXV94pnyZfveokOmPQ.jpg" TargetMode="External"/><Relationship Id="rId389" Type="http://schemas.openxmlformats.org/officeDocument/2006/relationships/hyperlink" Target="https://cdn.orca.storage/617815776fb62600b591578d/617b117c097cfe00b5a64d3b/asset-photo/xRGcZ8SvLFqq+XGKidMjDQ.jpg" TargetMode="External"/><Relationship Id="rId554" Type="http://schemas.openxmlformats.org/officeDocument/2006/relationships/hyperlink" Target="https://cdn.orca.storage/617815776fb62600b591578d/617c0cda2a52c200b5e393e9/asset-photo/1TV2M6Xs+f4d6ZQ2WPlEfQ.jpg" TargetMode="External"/><Relationship Id="rId596" Type="http://schemas.openxmlformats.org/officeDocument/2006/relationships/hyperlink" Target="https://cdn.orca.storage/617815776fb62600b591578d/617c1f682a52c200b5e53930/asset-photo/vhXfcVvbdjTY6WG9v5eWTA.jpg" TargetMode="External"/><Relationship Id="rId761" Type="http://schemas.openxmlformats.org/officeDocument/2006/relationships/hyperlink" Target="https://cdn.orca.storage/617816648b51f600b5891b32/617b119b5c514200b5458445/name-plate-photo/3uUru81Vcv+7kPEe3pxZ4g.jpg" TargetMode="External"/><Relationship Id="rId817" Type="http://schemas.openxmlformats.org/officeDocument/2006/relationships/hyperlink" Target="https://cdn.orca.storage/617816648b51f600b5891b32/617b119b5c514200b545845c/barcode-photo/jPNJ0yvHO7rZjD9jgXIQw.jpg" TargetMode="External"/><Relationship Id="rId859" Type="http://schemas.openxmlformats.org/officeDocument/2006/relationships/hyperlink" Target="https://cdn.orca.storage/617816648b51f600b5891b32/617b119b5c514200b545846c/barcode-photo/fdeMKZKTP+QjXH7Ra012iw.jpg" TargetMode="External"/><Relationship Id="rId1002" Type="http://schemas.openxmlformats.org/officeDocument/2006/relationships/hyperlink" Target="https://cdn.orca.storage/617816648b51f600b5891b32/617b119b5c514200b54584c6/asset-photo/AzRRalZDCeS9COY6XRWEw.jpg" TargetMode="External"/><Relationship Id="rId193" Type="http://schemas.openxmlformats.org/officeDocument/2006/relationships/hyperlink" Target="https://cdn.orca.storage/6176f4e9837c6600b5a93b75/617b11267d917700b58fea28/barcode-photo/ufWAP7zb92TPfz9lxTa2g.jpg" TargetMode="External"/><Relationship Id="rId207" Type="http://schemas.openxmlformats.org/officeDocument/2006/relationships/hyperlink" Target="https://cdn.orca.storage/6176f4e9837c6600b5a93b75/617b11267d917700b58fea2f/asset-photo/wCL1PT0J56tVIT662EWc5g.jpg" TargetMode="External"/><Relationship Id="rId249" Type="http://schemas.openxmlformats.org/officeDocument/2006/relationships/hyperlink" Target="https://cdn.orca.storage/6176f4e9837c6600b5a93b75/617c16112a52c200b5e39903/name-plate-photo/Sin4YrOK1pNo7OIeyyAnYQ.jpg" TargetMode="External"/><Relationship Id="rId414" Type="http://schemas.openxmlformats.org/officeDocument/2006/relationships/hyperlink" Target="https://cdn.orca.storage/617815776fb62600b591578d/617b117c097cfe00b5a64d57/barcode-photo/Yc+0fbMIrR9qlnuFgtHDgg.jpg" TargetMode="External"/><Relationship Id="rId456" Type="http://schemas.openxmlformats.org/officeDocument/2006/relationships/hyperlink" Target="https://cdn.orca.storage/617815776fb62600b591578d/617b117c097cfe00b5a64d75/name-plate-photo/P+ZDgSB6HeYinDFs03TCQ.jpg" TargetMode="External"/><Relationship Id="rId498" Type="http://schemas.openxmlformats.org/officeDocument/2006/relationships/hyperlink" Target="https://cdn.orca.storage/617815776fb62600b591578d/617b117c097cfe00b5a64d8e/asset-photo/4x9kJhO300iAPrC8xNcQ.jpg" TargetMode="External"/><Relationship Id="rId621" Type="http://schemas.openxmlformats.org/officeDocument/2006/relationships/hyperlink" Target="https://cdn.orca.storage/617816648b51f600b5891b32/617b119b5c514200b5458401/name-plate-photo/laHTDPIuUPcMOh1H9b5zg.jpg" TargetMode="External"/><Relationship Id="rId663" Type="http://schemas.openxmlformats.org/officeDocument/2006/relationships/hyperlink" Target="https://cdn.orca.storage/617816648b51f600b5891b32/617b119b5c514200b5458415/asset-photo/y5zfAK7lp8xY8ARzWsJGqg.jpg" TargetMode="External"/><Relationship Id="rId870" Type="http://schemas.openxmlformats.org/officeDocument/2006/relationships/hyperlink" Target="https://cdn.orca.storage/617816648b51f600b5891b32/617b119b5c514200b5458471/asset-photo/ptIE0xpCw66FQkGp4cYp2Q.jpg" TargetMode="External"/><Relationship Id="rId13" Type="http://schemas.openxmlformats.org/officeDocument/2006/relationships/hyperlink" Target="https://cdn.orca.storage/6176f4e9837c6600b5a93b75/617b11267d917700b58fe896/name-plate-photo/xTjR+ZErMPIkVbyUhz6lEg.jpg" TargetMode="External"/><Relationship Id="rId109" Type="http://schemas.openxmlformats.org/officeDocument/2006/relationships/hyperlink" Target="https://cdn.orca.storage/6176f4e9837c6600b5a93b75/617b11267d917700b58fe8f9/name-plate-photo/lzKRguNuQ9V0VbcDu488A.jpg" TargetMode="External"/><Relationship Id="rId260" Type="http://schemas.openxmlformats.org/officeDocument/2006/relationships/hyperlink" Target="https://cdn.orca.storage/6176f4e9837c6600b5a93b75/617c21226ef76800b54f694d/barcode-photo/J+U4wauL5zXywdvORekTg.jpg" TargetMode="External"/><Relationship Id="rId316" Type="http://schemas.openxmlformats.org/officeDocument/2006/relationships/hyperlink" Target="https://cdn.orca.storage/6178141a8b51f600b5891a30/617bfe461e7d393e03000005/asset-photo/4tzT2c8Icdp7qqFNJLH6gg.jpg" TargetMode="External"/><Relationship Id="rId523" Type="http://schemas.openxmlformats.org/officeDocument/2006/relationships/hyperlink" Target="https://cdn.orca.storage/617815776fb62600b591578d/617c016c2a52c200b5e38e3e/barcode-photo/Ww41i9GMpajIP6iLXRL4g.jpg" TargetMode="External"/><Relationship Id="rId719" Type="http://schemas.openxmlformats.org/officeDocument/2006/relationships/hyperlink" Target="https://cdn.orca.storage/617816648b51f600b5891b32/617b119b5c514200b5458430/name-plate-photo/208VuVzWseFrXLqzfC5+lQ.jpg" TargetMode="External"/><Relationship Id="rId926" Type="http://schemas.openxmlformats.org/officeDocument/2006/relationships/hyperlink" Target="https://cdn.orca.storage/617816648b51f600b5891b32/617b119b5c514200b545848c/name-plate-photo/4XhCWmIUhheweak4JrX4gA.jpg" TargetMode="External"/><Relationship Id="rId968" Type="http://schemas.openxmlformats.org/officeDocument/2006/relationships/hyperlink" Target="https://cdn.orca.storage/617816648b51f600b5891b32/617b119b5c514200b545849c/name-plate-photo/ntaS7jCAkrYUO+iPqPxihQ.jpg" TargetMode="External"/><Relationship Id="rId55" Type="http://schemas.openxmlformats.org/officeDocument/2006/relationships/hyperlink" Target="https://cdn.orca.storage/6176f4e9837c6600b5a93b75/617b11267d917700b58fe8b3/asset-photo/BXuqXMPmXn3a8pHuChBbaQ.jpg" TargetMode="External"/><Relationship Id="rId97" Type="http://schemas.openxmlformats.org/officeDocument/2006/relationships/hyperlink" Target="https://cdn.orca.storage/6176f4e9837c6600b5a93b75/617b11267d917700b58fe8e7/name-plate-photo/8CVGso2TBU8WexVxUNs2Pw.jpg" TargetMode="External"/><Relationship Id="rId120" Type="http://schemas.openxmlformats.org/officeDocument/2006/relationships/hyperlink" Target="https://cdn.orca.storage/6176f4e9837c6600b5a93b75/617b11267d917700b58fe94e/barcode-photo/6fHVmBYnQ8RFMMy37JSYdg.jpg" TargetMode="External"/><Relationship Id="rId358" Type="http://schemas.openxmlformats.org/officeDocument/2006/relationships/hyperlink" Target="https://cdn.orca.storage/6178141a8b51f600b5891a30/617c2d261e7d393aeb00000a/asset-photo/+imCMc6gAhUHD8QWYssQA.jpg" TargetMode="External"/><Relationship Id="rId565" Type="http://schemas.openxmlformats.org/officeDocument/2006/relationships/hyperlink" Target="https://cdn.orca.storage/617815776fb62600b591578d/617c11927d917700b5928d56/asset-photo/RC0zBfsdpBVY7vB3gKbXIA.jpg" TargetMode="External"/><Relationship Id="rId730" Type="http://schemas.openxmlformats.org/officeDocument/2006/relationships/hyperlink" Target="https://cdn.orca.storage/617816648b51f600b5891b32/617b119b5c514200b5458434/barcode-photo/JHaNBpSJOkI8873lY2T5A.jpg" TargetMode="External"/><Relationship Id="rId772" Type="http://schemas.openxmlformats.org/officeDocument/2006/relationships/hyperlink" Target="https://cdn.orca.storage/617816648b51f600b5891b32/617b119b5c514200b5458449/barcode-photo/z2l+V0qmzmdYt2HfmX1kog.jpg" TargetMode="External"/><Relationship Id="rId828" Type="http://schemas.openxmlformats.org/officeDocument/2006/relationships/hyperlink" Target="https://cdn.orca.storage/617816648b51f600b5891b32/617b119b5c514200b5458461/asset-photo/oQ7Pb4OctW+IQkX7HD1HKw.jpg" TargetMode="External"/><Relationship Id="rId1013" Type="http://schemas.openxmlformats.org/officeDocument/2006/relationships/hyperlink" Target="https://cdn.orca.storage/617816648b51f600b5891b32/617b119b5c514200b54584c9/name-plate-photo/27EKTVEcxficnk4fXc0qyQ.jpg" TargetMode="External"/><Relationship Id="rId162" Type="http://schemas.openxmlformats.org/officeDocument/2006/relationships/hyperlink" Target="https://cdn.orca.storage/6176f4e9837c6600b5a93b75/617b11267d917700b58fe9fd/barcode-photo/SRmeYbt89oM2UrGbXuNnxQ.jpg" TargetMode="External"/><Relationship Id="rId218" Type="http://schemas.openxmlformats.org/officeDocument/2006/relationships/hyperlink" Target="https://cdn.orca.storage/6176f4e9837c6600b5a93b75/617b11267d917700b58fea37/asset-photo/Z8If55f8R+jhk9UJRmY8kA.jpg" TargetMode="External"/><Relationship Id="rId425" Type="http://schemas.openxmlformats.org/officeDocument/2006/relationships/hyperlink" Target="https://cdn.orca.storage/617815776fb62600b591578d/617b117c097cfe00b5a64d5d/barcode-photo/EAUTDg9mNfiDQWO71w9heg.jpg" TargetMode="External"/><Relationship Id="rId467" Type="http://schemas.openxmlformats.org/officeDocument/2006/relationships/hyperlink" Target="https://cdn.orca.storage/617815776fb62600b591578d/617b117c097cfe00b5a64d80/name-plate-photo/S9QOHBqImY84P6BjpryVdA.jpg" TargetMode="External"/><Relationship Id="rId632" Type="http://schemas.openxmlformats.org/officeDocument/2006/relationships/hyperlink" Target="https://cdn.orca.storage/617816648b51f600b5891b32/617b119b5c514200b5458406/barcode-photo/hJHi08usDtXMdxt52kWm+g.jpg" TargetMode="External"/><Relationship Id="rId271" Type="http://schemas.openxmlformats.org/officeDocument/2006/relationships/hyperlink" Target="https://cdn.orca.storage/6176f4e9837c6600b5a93b75/617c26256ef76800b54f6af5/barcode-photo/rGijBrYQVR9vXPTuRWegdw.jpg" TargetMode="External"/><Relationship Id="rId674" Type="http://schemas.openxmlformats.org/officeDocument/2006/relationships/hyperlink" Target="https://cdn.orca.storage/617816648b51f600b5891b32/617b119b5c514200b545841a/name-plate-photo/UEiYWW4wHVgKl3aU7AlgQg.jpg" TargetMode="External"/><Relationship Id="rId881" Type="http://schemas.openxmlformats.org/officeDocument/2006/relationships/hyperlink" Target="https://cdn.orca.storage/617816648b51f600b5891b32/617b119b5c514200b5458475/name-plate-photo/95eocFJp1INl3scWzSaQ+w.jpg" TargetMode="External"/><Relationship Id="rId937" Type="http://schemas.openxmlformats.org/officeDocument/2006/relationships/hyperlink" Target="https://cdn.orca.storage/617816648b51f600b5891b32/617b119b5c514200b5458491/barcode-photo/vyXH+snap4t0mH1Ikf8d7A.jpg" TargetMode="External"/><Relationship Id="rId979" Type="http://schemas.openxmlformats.org/officeDocument/2006/relationships/hyperlink" Target="https://cdn.orca.storage/617816648b51f600b5891b32/617b119b5c514200b54584a4/barcode-photo/qpZEUs51Ei5tfOumWlX5yA.jpg" TargetMode="External"/><Relationship Id="rId24" Type="http://schemas.openxmlformats.org/officeDocument/2006/relationships/hyperlink" Target="https://cdn.orca.storage/6176f4e9837c6600b5a93b75/617b11267d917700b58fe8a8/barcode-photo/dWAdJwXJr1nUZqMTEaARg.jpg" TargetMode="External"/><Relationship Id="rId66" Type="http://schemas.openxmlformats.org/officeDocument/2006/relationships/hyperlink" Target="https://cdn.orca.storage/6176f4e9837c6600b5a93b75/617b11267d917700b58fe8d2/barcode-photo/eGzDOzV9nwOkTMmLjHMUSw.jpg" TargetMode="External"/><Relationship Id="rId131" Type="http://schemas.openxmlformats.org/officeDocument/2006/relationships/hyperlink" Target="https://cdn.orca.storage/6176f4e9837c6600b5a93b75/617b11267d917700b58fe992/barcode-photo/yknP9QHCoL98YReTRlWZDA.jpg" TargetMode="External"/><Relationship Id="rId327" Type="http://schemas.openxmlformats.org/officeDocument/2006/relationships/hyperlink" Target="https://cdn.orca.storage/6178141a8b51f600b5891a30/617c07a41e7d393e0300000b/name-plate-photo/y12ahGKtJfwNitpRSmArg.jpg" TargetMode="External"/><Relationship Id="rId369" Type="http://schemas.openxmlformats.org/officeDocument/2006/relationships/hyperlink" Target="https://cdn.orca.storage/6178141a8b51f600b5891a30/617c358b1e7d3976fb000003/name-plate-photo/Kqc95AUf3nGehxonMqIdJw.jpg" TargetMode="External"/><Relationship Id="rId534" Type="http://schemas.openxmlformats.org/officeDocument/2006/relationships/hyperlink" Target="https://cdn.orca.storage/617815776fb62600b591578d/617c02667d917700b5923770/asset-photo/zkGfkNS9LHrAgAAlirphw.jpg" TargetMode="External"/><Relationship Id="rId576" Type="http://schemas.openxmlformats.org/officeDocument/2006/relationships/hyperlink" Target="https://cdn.orca.storage/617815776fb62600b591578d/617c15ec6ef76800b54f441d/barcode-photo/f2gvlvjphVTdG9QRdsW3A.jpg" TargetMode="External"/><Relationship Id="rId741" Type="http://schemas.openxmlformats.org/officeDocument/2006/relationships/hyperlink" Target="https://cdn.orca.storage/617816648b51f600b5891b32/617b119b5c514200b5458438/asset-photo/69IgyN7hNp+qGSO+ect9A.jpg" TargetMode="External"/><Relationship Id="rId783" Type="http://schemas.openxmlformats.org/officeDocument/2006/relationships/hyperlink" Target="https://cdn.orca.storage/617816648b51f600b5891b32/617b119b5c514200b545844e/asset-photo/WkFJ5AxGRycXArT5NcUWrQ.jpg" TargetMode="External"/><Relationship Id="rId839" Type="http://schemas.openxmlformats.org/officeDocument/2006/relationships/hyperlink" Target="https://cdn.orca.storage/617816648b51f600b5891b32/617b119b5c514200b5458464/name-plate-photo/qFWc52SoXQ80xldTZhYHOA.jpg" TargetMode="External"/><Relationship Id="rId990" Type="http://schemas.openxmlformats.org/officeDocument/2006/relationships/hyperlink" Target="https://cdn.orca.storage/617816648b51f600b5891b32/617b119b5c514200b54584c0/asset-photo/KfmIQURIWL5qb499o97Xg.jpg" TargetMode="External"/><Relationship Id="rId173" Type="http://schemas.openxmlformats.org/officeDocument/2006/relationships/hyperlink" Target="https://cdn.orca.storage/6176f4e9837c6600b5a93b75/617b11267d917700b58fea0a/name-plate-photo/hQYgUzg6lC2VAnYJI+YGQ.jpg" TargetMode="External"/><Relationship Id="rId229" Type="http://schemas.openxmlformats.org/officeDocument/2006/relationships/hyperlink" Target="https://cdn.orca.storage/6176f4e9837c6600b5a93b75/617c0e422bf52000b5987b2e/asset-photo/KEMBrFtQjjkmpGfA8CSlew.jpg" TargetMode="External"/><Relationship Id="rId380" Type="http://schemas.openxmlformats.org/officeDocument/2006/relationships/hyperlink" Target="https://cdn.orca.storage/6178141a8b51f600b5891a30/617c46961e7d3976fb00000d/asset-photo/Zg00w4KFkFgxNEmgQwPE3w.jpg" TargetMode="External"/><Relationship Id="rId436" Type="http://schemas.openxmlformats.org/officeDocument/2006/relationships/hyperlink" Target="https://cdn.orca.storage/617815776fb62600b591578d/617b117c097cfe00b5a64d69/asset-photo/0L8usW2F3TfCyU9Zj8WEQ.jpg" TargetMode="External"/><Relationship Id="rId601" Type="http://schemas.openxmlformats.org/officeDocument/2006/relationships/hyperlink" Target="https://cdn.orca.storage/617815776fb62600b591578d/617c1f962e8faa00b5a10198/name-plate-photo/gYg+XJWdTVQLxtKIEOaRnA.jpg" TargetMode="External"/><Relationship Id="rId643" Type="http://schemas.openxmlformats.org/officeDocument/2006/relationships/hyperlink" Target="https://cdn.orca.storage/617816648b51f600b5891b32/617b119b5c514200b545840e/asset-photo/j4uid1O+xdqesMeWyw8c3w.jpg" TargetMode="External"/><Relationship Id="rId240" Type="http://schemas.openxmlformats.org/officeDocument/2006/relationships/hyperlink" Target="https://cdn.orca.storage/6176f4e9837c6600b5a93b75/617c15255c514200b546d5fc/name-plate-photo/SB1bSLk0ryLtP8azE12eOw.jpg" TargetMode="External"/><Relationship Id="rId478" Type="http://schemas.openxmlformats.org/officeDocument/2006/relationships/hyperlink" Target="https://cdn.orca.storage/617815776fb62600b591578d/617b117c097cfe00b5a64d84/barcode-photo/KFMXm1u4Ni5aWNAbtmdaGA.jpg" TargetMode="External"/><Relationship Id="rId685" Type="http://schemas.openxmlformats.org/officeDocument/2006/relationships/hyperlink" Target="https://cdn.orca.storage/617816648b51f600b5891b32/617b119b5c514200b5458424/barcode-photo/tlW2gtOuzFvsKmDjut+xYQ.jpg" TargetMode="External"/><Relationship Id="rId850" Type="http://schemas.openxmlformats.org/officeDocument/2006/relationships/hyperlink" Target="https://cdn.orca.storage/617816648b51f600b5891b32/617b119b5c514200b5458469/barcode-photo/b0M1V+rDt9Rkou1c1cxXuA.jpg" TargetMode="External"/><Relationship Id="rId892" Type="http://schemas.openxmlformats.org/officeDocument/2006/relationships/hyperlink" Target="https://cdn.orca.storage/617816648b51f600b5891b32/617b119b5c514200b545847a/barcode-photo/ao6Hex75W0Gm8vF2ycbRw.jpg" TargetMode="External"/><Relationship Id="rId906" Type="http://schemas.openxmlformats.org/officeDocument/2006/relationships/hyperlink" Target="https://cdn.orca.storage/617816648b51f600b5891b32/617b119b5c514200b5458486/asset-photo/hRV5ZEiaA8nLsHQNCn1w.jpg" TargetMode="External"/><Relationship Id="rId948" Type="http://schemas.openxmlformats.org/officeDocument/2006/relationships/hyperlink" Target="https://cdn.orca.storage/617816648b51f600b5891b32/617b119b5c514200b5458495/asset-photo/4UOmQeVDn6bdq0b7BgOH9g.jpg" TargetMode="External"/><Relationship Id="rId35" Type="http://schemas.openxmlformats.org/officeDocument/2006/relationships/hyperlink" Target="https://cdn.orca.storage/6176f4e9837c6600b5a93b75/617b11267d917700b58fe8ac/asset-photo/aNPR59uAslpVPyoGF8ldTw.jpg" TargetMode="External"/><Relationship Id="rId77" Type="http://schemas.openxmlformats.org/officeDocument/2006/relationships/hyperlink" Target="https://cdn.orca.storage/6176f4e9837c6600b5a93b75/617b11267d917700b58fe8d8/asset-photo/V8pbTDOBdSwN7nFRYiKMdA.jpg" TargetMode="External"/><Relationship Id="rId100" Type="http://schemas.openxmlformats.org/officeDocument/2006/relationships/hyperlink" Target="https://cdn.orca.storage/6176f4e9837c6600b5a93b75/617b11267d917700b58fe8e8/name-plate-photo/4KyDgoFCJFGR+h2QVnOmuA.jpg" TargetMode="External"/><Relationship Id="rId282" Type="http://schemas.openxmlformats.org/officeDocument/2006/relationships/hyperlink" Target="https://cdn.orca.storage/6176f4e9837c6600b5a93b75/617c298c2a52c200b5e5ff97/asset-photo/1JohcEjWjYyfCApHxLsmqQ.jpg" TargetMode="External"/><Relationship Id="rId338" Type="http://schemas.openxmlformats.org/officeDocument/2006/relationships/hyperlink" Target="https://cdn.orca.storage/6178141a8b51f600b5891a30/617c1bf0d170114b0600000a/name-plate-photo/f+bG5FoiCzCyisqmjgDg.jpg" TargetMode="External"/><Relationship Id="rId503" Type="http://schemas.openxmlformats.org/officeDocument/2006/relationships/hyperlink" Target="https://cdn.orca.storage/617815776fb62600b591578d/617bf87b6ef76800b54f3661/asset-photo/pjaME1tJkYTHHHf2HFbcbw.jpg" TargetMode="External"/><Relationship Id="rId545" Type="http://schemas.openxmlformats.org/officeDocument/2006/relationships/hyperlink" Target="https://cdn.orca.storage/617815776fb62600b591578d/617c083f0679ae00b5e3d772/name-plate-photo/BuCOpi+R6gtYUzZtpKMARw.jpg" TargetMode="External"/><Relationship Id="rId587" Type="http://schemas.openxmlformats.org/officeDocument/2006/relationships/hyperlink" Target="https://cdn.orca.storage/617815776fb62600b591578d/617c1b5f2e8faa00b5a0ffd3/asset-photo/WBktltjE49gyOlKRojKHBw.jpg" TargetMode="External"/><Relationship Id="rId710" Type="http://schemas.openxmlformats.org/officeDocument/2006/relationships/hyperlink" Target="https://cdn.orca.storage/617816648b51f600b5891b32/617b119b5c514200b545842d/name-plate-photo/TLNZ2wMLlJp6LAF3+jcpog.jpg" TargetMode="External"/><Relationship Id="rId752" Type="http://schemas.openxmlformats.org/officeDocument/2006/relationships/hyperlink" Target="https://cdn.orca.storage/617816648b51f600b5891b32/617b119b5c514200b5458441/name-plate-photo/QfU++VfEgwnV2ATMpNBCw.jpg" TargetMode="External"/><Relationship Id="rId808" Type="http://schemas.openxmlformats.org/officeDocument/2006/relationships/hyperlink" Target="https://cdn.orca.storage/617816648b51f600b5891b32/617b119b5c514200b5458459/barcode-photo/g99c6eVwP+Tz3OohyvR5Nw.jpg" TargetMode="External"/><Relationship Id="rId8" Type="http://schemas.openxmlformats.org/officeDocument/2006/relationships/hyperlink" Target="https://cdn.orca.storage/6176f4e9837c6600b5a93b75/617b11267d917700b58fe895/asset-photo/zgrPq+2Euaq+BdM9QcorUg.jpg" TargetMode="External"/><Relationship Id="rId142" Type="http://schemas.openxmlformats.org/officeDocument/2006/relationships/hyperlink" Target="https://cdn.orca.storage/6176f4e9837c6600b5a93b75/617b11267d917700b58fe9c3/name-plate-photo/pqsDZjViioPzR2w8wDbVw.jpg" TargetMode="External"/><Relationship Id="rId184" Type="http://schemas.openxmlformats.org/officeDocument/2006/relationships/hyperlink" Target="https://cdn.orca.storage/6176f4e9837c6600b5a93b75/617b11267d917700b58fea1b/barcode-photo/6w3h5b+DY4fYGCp8j1uaHg.jpg" TargetMode="External"/><Relationship Id="rId391" Type="http://schemas.openxmlformats.org/officeDocument/2006/relationships/hyperlink" Target="https://cdn.orca.storage/617815776fb62600b591578d/617b117c097cfe00b5a64d41/asset-photo/XgitftRn7XR1RwzDrpeb1w.jpg" TargetMode="External"/><Relationship Id="rId405" Type="http://schemas.openxmlformats.org/officeDocument/2006/relationships/hyperlink" Target="https://cdn.orca.storage/617815776fb62600b591578d/617b117c097cfe00b5a64d54/barcode-photo/DyFlBQ0w5dFQdDCqSquh9A.jpg" TargetMode="External"/><Relationship Id="rId447" Type="http://schemas.openxmlformats.org/officeDocument/2006/relationships/hyperlink" Target="https://cdn.orca.storage/617815776fb62600b591578d/617b117c097cfe00b5a64d6c/name-plate-photo/tspnf7NNMQ7dOMX4Gkjllw.jpg" TargetMode="External"/><Relationship Id="rId612" Type="http://schemas.openxmlformats.org/officeDocument/2006/relationships/hyperlink" Target="https://cdn.orca.storage/617816648b51f600b5891b32/617b119b5c514200b54583fe/name-plate-photo/ZIdnPlJRitEA+3v1RF1Iw.jpg" TargetMode="External"/><Relationship Id="rId794" Type="http://schemas.openxmlformats.org/officeDocument/2006/relationships/hyperlink" Target="https://cdn.orca.storage/617816648b51f600b5891b32/617b119b5c514200b5458453/name-plate-photo/QqvU+8z+yAGyd8XKB2wpsg.jpg" TargetMode="External"/><Relationship Id="rId251" Type="http://schemas.openxmlformats.org/officeDocument/2006/relationships/hyperlink" Target="https://cdn.orca.storage/6176f4e9837c6600b5a93b75/617c175f5c514200b546d72b/barcode-photo/L2bBEQUmotQkC8Dsvfww.jpg" TargetMode="External"/><Relationship Id="rId489" Type="http://schemas.openxmlformats.org/officeDocument/2006/relationships/hyperlink" Target="https://cdn.orca.storage/617815776fb62600b591578d/617b117c097cfe00b5a64d8a/asset-photo/CCY7plk58Kbaf56Ei4K2yQ.jpg" TargetMode="External"/><Relationship Id="rId654" Type="http://schemas.openxmlformats.org/officeDocument/2006/relationships/hyperlink" Target="https://cdn.orca.storage/617816648b51f600b5891b32/617b119b5c514200b5458412/asset-photo/qcZEZ30JyK7w9B8gKFUA.jpg" TargetMode="External"/><Relationship Id="rId696" Type="http://schemas.openxmlformats.org/officeDocument/2006/relationships/hyperlink" Target="https://cdn.orca.storage/617816648b51f600b5891b32/617b119b5c514200b5458428/asset-photo/vFcKRRlH67b2DboR5PBImw.jpg" TargetMode="External"/><Relationship Id="rId861" Type="http://schemas.openxmlformats.org/officeDocument/2006/relationships/hyperlink" Target="https://cdn.orca.storage/617816648b51f600b5891b32/617b119b5c514200b545846d/asset-photo/iYXINf4dQkoWtWomDqw.jpg" TargetMode="External"/><Relationship Id="rId917" Type="http://schemas.openxmlformats.org/officeDocument/2006/relationships/hyperlink" Target="https://cdn.orca.storage/617816648b51f600b5891b32/617b119b5c514200b5458489/name-plate-photo/XJpboUctTxwHHFnrrA+1Ag.jpg" TargetMode="External"/><Relationship Id="rId959" Type="http://schemas.openxmlformats.org/officeDocument/2006/relationships/hyperlink" Target="https://cdn.orca.storage/617816648b51f600b5891b32/617b119b5c514200b5458498/name-plate-photo/vrp8X4LTmm1NhH36HKv6Xg.jpg" TargetMode="External"/><Relationship Id="rId46" Type="http://schemas.openxmlformats.org/officeDocument/2006/relationships/hyperlink" Target="https://cdn.orca.storage/6176f4e9837c6600b5a93b75/617b11267d917700b58fe8b0/asset-photo/Jldm1JySOyH4OgeJmzSIeQ.jpg" TargetMode="External"/><Relationship Id="rId293" Type="http://schemas.openxmlformats.org/officeDocument/2006/relationships/hyperlink" Target="https://cdn.orca.storage/6176f4e9837c6600b5a93b75/617c36cf2e8faa00b5a109ff/name-plate-photo/Osf3DdhsV45LLjVvGUbGuA.jpg" TargetMode="External"/><Relationship Id="rId307" Type="http://schemas.openxmlformats.org/officeDocument/2006/relationships/hyperlink" Target="https://cdn.orca.storage/6176f4e9837c6600b5a93b75/617c43f96ef76800b5505e53/barcode-photo/Mf+XrxMEr0lJc7VEszxeA.jpg" TargetMode="External"/><Relationship Id="rId349" Type="http://schemas.openxmlformats.org/officeDocument/2006/relationships/hyperlink" Target="https://cdn.orca.storage/6178141a8b51f600b5891a30/617c25301e7d393aeb000001/barcode-photo/zQ3PZxt8i+C0pP3SOlHQPg.jpg" TargetMode="External"/><Relationship Id="rId514" Type="http://schemas.openxmlformats.org/officeDocument/2006/relationships/hyperlink" Target="https://cdn.orca.storage/617815776fb62600b591578d/617bff5d2e8faa00b5a0f13c/barcode-photo/bSVZ+7XEULNCIdeA+fumA.jpg" TargetMode="External"/><Relationship Id="rId556" Type="http://schemas.openxmlformats.org/officeDocument/2006/relationships/hyperlink" Target="https://cdn.orca.storage/617815776fb62600b591578d/617c0cda2a52c200b5e393e9/name-plate-photo/Dr3PXW287zeeNUlQcjqg.jpg" TargetMode="External"/><Relationship Id="rId721" Type="http://schemas.openxmlformats.org/officeDocument/2006/relationships/hyperlink" Target="https://cdn.orca.storage/617816648b51f600b5891b32/617b119b5c514200b5458431/barcode-photo/Rye0Y8Bur+pyRlXAZuCjlw.jpg" TargetMode="External"/><Relationship Id="rId763" Type="http://schemas.openxmlformats.org/officeDocument/2006/relationships/hyperlink" Target="https://cdn.orca.storage/617816648b51f600b5891b32/617b119b5c514200b5458446/barcode-photo/3uUru81Vcv+7kPEe3pxZ4g.jpg" TargetMode="External"/><Relationship Id="rId88" Type="http://schemas.openxmlformats.org/officeDocument/2006/relationships/hyperlink" Target="https://cdn.orca.storage/6176f4e9837c6600b5a93b75/617b11267d917700b58fe8e3/name-plate-photo/nPMDgHGpy75Qv0HVsrE5+A.jpg" TargetMode="External"/><Relationship Id="rId111" Type="http://schemas.openxmlformats.org/officeDocument/2006/relationships/hyperlink" Target="https://cdn.orca.storage/6176f4e9837c6600b5a93b75/617b11267d917700b58fe900/barcode-photo/MFuc99tWlMzgNxYnNKoGg.jpg" TargetMode="External"/><Relationship Id="rId153" Type="http://schemas.openxmlformats.org/officeDocument/2006/relationships/hyperlink" Target="https://cdn.orca.storage/6176f4e9837c6600b5a93b75/617b11267d917700b58fe9c7/barcode-photo/ZY2WOZubO9t9Whi3phUU0g.jpg" TargetMode="External"/><Relationship Id="rId195" Type="http://schemas.openxmlformats.org/officeDocument/2006/relationships/hyperlink" Target="https://cdn.orca.storage/6176f4e9837c6600b5a93b75/617b11267d917700b58fea29/asset-photo/OpZqdHC1bdAVsxhs6WjGVA.jpg" TargetMode="External"/><Relationship Id="rId209" Type="http://schemas.openxmlformats.org/officeDocument/2006/relationships/hyperlink" Target="https://cdn.orca.storage/6176f4e9837c6600b5a93b75/617b11267d917700b58fea2f/name-plate-photo/7iNlnA5MBGVKnqsAToyJQ.jpg" TargetMode="External"/><Relationship Id="rId360" Type="http://schemas.openxmlformats.org/officeDocument/2006/relationships/hyperlink" Target="https://cdn.orca.storage/6178141a8b51f600b5891a30/617c32051e7d393aeb00000d/asset-photo/bewFFNGGWKhqdXgenZZXA.jpg" TargetMode="External"/><Relationship Id="rId416" Type="http://schemas.openxmlformats.org/officeDocument/2006/relationships/hyperlink" Target="https://cdn.orca.storage/617815776fb62600b591578d/617b117c097cfe00b5a64d59/barcode-photo/uVpfR9Rq5fp9XZPSAA5HA.jpg" TargetMode="External"/><Relationship Id="rId598" Type="http://schemas.openxmlformats.org/officeDocument/2006/relationships/hyperlink" Target="https://cdn.orca.storage/617815776fb62600b591578d/617c1f682a52c200b5e53930/name-plate-photo/1kECbJVhGyA5sI6EH8fEg.jpg" TargetMode="External"/><Relationship Id="rId819" Type="http://schemas.openxmlformats.org/officeDocument/2006/relationships/hyperlink" Target="https://cdn.orca.storage/617816648b51f600b5891b32/617b119b5c514200b545845d/asset-photo/Guiy2cbu0intnq56i++Lug.jpg" TargetMode="External"/><Relationship Id="rId970" Type="http://schemas.openxmlformats.org/officeDocument/2006/relationships/hyperlink" Target="https://cdn.orca.storage/617816648b51f600b5891b32/617b119b5c514200b545849d/barcode-photo/iTroxa6ysV+wRO8x+HnAw.jpg" TargetMode="External"/><Relationship Id="rId1004" Type="http://schemas.openxmlformats.org/officeDocument/2006/relationships/hyperlink" Target="https://cdn.orca.storage/617816648b51f600b5891b32/617b119b5c514200b54584c6/name-plate-photo/PbH3DUYNpN+a0MBumHWAA.jpg" TargetMode="External"/><Relationship Id="rId220" Type="http://schemas.openxmlformats.org/officeDocument/2006/relationships/hyperlink" Target="https://cdn.orca.storage/6176f4e9837c6600b5a93b75/617b11267d917700b58fea37/name-plate-photo/xDvb3bJ4JNOyEbz2PDOm3g.jpg" TargetMode="External"/><Relationship Id="rId458" Type="http://schemas.openxmlformats.org/officeDocument/2006/relationships/hyperlink" Target="https://cdn.orca.storage/617815776fb62600b591578d/617b117c097cfe00b5a64d7d/barcode-photo/N6empMhmt1k0+ITOdUqhmw.jpg" TargetMode="External"/><Relationship Id="rId623" Type="http://schemas.openxmlformats.org/officeDocument/2006/relationships/hyperlink" Target="https://cdn.orca.storage/617816648b51f600b5891b32/617b119b5c514200b5458403/barcode-photo/im5m6yKCV4XJTJI56NE3sg.jpg" TargetMode="External"/><Relationship Id="rId665" Type="http://schemas.openxmlformats.org/officeDocument/2006/relationships/hyperlink" Target="https://cdn.orca.storage/617816648b51f600b5891b32/617b119b5c514200b5458415/name-plate-photo/mBRG3acW9Gz3z9SBABPHsQ.jpg" TargetMode="External"/><Relationship Id="rId830" Type="http://schemas.openxmlformats.org/officeDocument/2006/relationships/hyperlink" Target="https://cdn.orca.storage/617816648b51f600b5891b32/617b119b5c514200b5458461/name-plate-photo/6z7ZZzcakQFC9byoeLyNg.jpg" TargetMode="External"/><Relationship Id="rId872" Type="http://schemas.openxmlformats.org/officeDocument/2006/relationships/hyperlink" Target="https://cdn.orca.storage/617816648b51f600b5891b32/617b119b5c514200b5458471/name-plate-photo/D01gB6TtN4ibF4Csai7Tlg.jpg" TargetMode="External"/><Relationship Id="rId928" Type="http://schemas.openxmlformats.org/officeDocument/2006/relationships/hyperlink" Target="https://cdn.orca.storage/617816648b51f600b5891b32/617b119b5c514200b545848d/barcode-photo/eEz6B0P5BenXeA3CxrcERw.jpg" TargetMode="External"/><Relationship Id="rId15" Type="http://schemas.openxmlformats.org/officeDocument/2006/relationships/hyperlink" Target="https://cdn.orca.storage/6176f4e9837c6600b5a93b75/617b11267d917700b58fe897/barcode-photo/qnIzxsa2nhBtdRdq2+5aRA.jpg" TargetMode="External"/><Relationship Id="rId57" Type="http://schemas.openxmlformats.org/officeDocument/2006/relationships/hyperlink" Target="https://cdn.orca.storage/6176f4e9837c6600b5a93b75/617b11267d917700b58fe8b3/name-plate-photo/o2+sZ6eOrRoWWm4a5YnWA.jpg" TargetMode="External"/><Relationship Id="rId262" Type="http://schemas.openxmlformats.org/officeDocument/2006/relationships/hyperlink" Target="https://cdn.orca.storage/6176f4e9837c6600b5a93b75/617c21af6ef76800b54f697c/barcode-photo/e8XTku+F+ABU3062ycv0nw.jpg" TargetMode="External"/><Relationship Id="rId318" Type="http://schemas.openxmlformats.org/officeDocument/2006/relationships/hyperlink" Target="https://cdn.orca.storage/6178141a8b51f600b5891a30/617c003c1e7d393e03000006/asset-photo/Ju3NI+EKpRLJ7WzNopE7w.jpg" TargetMode="External"/><Relationship Id="rId525" Type="http://schemas.openxmlformats.org/officeDocument/2006/relationships/hyperlink" Target="https://cdn.orca.storage/617815776fb62600b591578d/617c019b2e8faa00b5a0f209/asset-photo/QyLbUyzU9pWbl3bz8rhsvA.jpg" TargetMode="External"/><Relationship Id="rId567" Type="http://schemas.openxmlformats.org/officeDocument/2006/relationships/hyperlink" Target="https://cdn.orca.storage/617815776fb62600b591578d/617c12de097cfe00b5a823d2/asset-photo/02Ie643L5OnHE6eVRaNPIg.jpg" TargetMode="External"/><Relationship Id="rId732" Type="http://schemas.openxmlformats.org/officeDocument/2006/relationships/hyperlink" Target="https://cdn.orca.storage/617816648b51f600b5891b32/617b119b5c514200b5458435/asset-photo/Y6se4eZqHrrvKzLlmxbA.jpg" TargetMode="External"/><Relationship Id="rId99" Type="http://schemas.openxmlformats.org/officeDocument/2006/relationships/hyperlink" Target="https://cdn.orca.storage/6176f4e9837c6600b5a93b75/617b11267d917700b58fe8e8/barcode-photo/Va96vUzANtCYEQmGHIUmQ.jpg" TargetMode="External"/><Relationship Id="rId122" Type="http://schemas.openxmlformats.org/officeDocument/2006/relationships/hyperlink" Target="https://cdn.orca.storage/6176f4e9837c6600b5a93b75/617b11267d917700b58fe98f/barcode-photo/qxB0TjLQPg+kaJuBP8PhVQ.jpg" TargetMode="External"/><Relationship Id="rId164" Type="http://schemas.openxmlformats.org/officeDocument/2006/relationships/hyperlink" Target="https://cdn.orca.storage/6176f4e9837c6600b5a93b75/617b11267d917700b58fe9fe/barcode-photo/6U9yWWAuYAA53M0aeUyZOA.jpg" TargetMode="External"/><Relationship Id="rId371" Type="http://schemas.openxmlformats.org/officeDocument/2006/relationships/hyperlink" Target="https://cdn.orca.storage/6178141a8b51f600b5891a30/617c37ae1e7d3976fb000005/name-plate-photo/Xa9h4FYFBoGRNZ03kgjERw.jpg" TargetMode="External"/><Relationship Id="rId774" Type="http://schemas.openxmlformats.org/officeDocument/2006/relationships/hyperlink" Target="https://cdn.orca.storage/617816648b51f600b5891b32/617b119b5c514200b545844a/asset-photo/z2l+V0qmzmdYt2HfmX1kog.jpg" TargetMode="External"/><Relationship Id="rId981" Type="http://schemas.openxmlformats.org/officeDocument/2006/relationships/hyperlink" Target="https://cdn.orca.storage/617816648b51f600b5891b32/617b119b5c514200b54584a5/asset-photo/0HWL8F13TV4ZGxfJH+PBfg.jpg" TargetMode="External"/><Relationship Id="rId1015" Type="http://schemas.openxmlformats.org/officeDocument/2006/relationships/hyperlink" Target="https://cdn.orca.storage/617816648b51f600b5891b32/617b119b5c514200b54584ca/barcode-photo/G1H1Pfv7ZvNcLPVmjeF3Q.jpg" TargetMode="External"/><Relationship Id="rId427" Type="http://schemas.openxmlformats.org/officeDocument/2006/relationships/hyperlink" Target="https://cdn.orca.storage/617815776fb62600b591578d/617b117c097cfe00b5a64d5e/asset-photo/I6F1DGENVQhx6NDZa20dVw.jpg" TargetMode="External"/><Relationship Id="rId469" Type="http://schemas.openxmlformats.org/officeDocument/2006/relationships/hyperlink" Target="https://cdn.orca.storage/617815776fb62600b591578d/617b117c097cfe00b5a64d81/barcode-photo/3UN4cRRAWnUF0NFrtJ2QeA.jpg" TargetMode="External"/><Relationship Id="rId634" Type="http://schemas.openxmlformats.org/officeDocument/2006/relationships/hyperlink" Target="https://cdn.orca.storage/617816648b51f600b5891b32/617b119b5c514200b545840a/asset-photo/KssD1amehmKL6e8FgFsgvw.jpg" TargetMode="External"/><Relationship Id="rId676" Type="http://schemas.openxmlformats.org/officeDocument/2006/relationships/hyperlink" Target="https://cdn.orca.storage/617816648b51f600b5891b32/617b119b5c514200b545841b/barcode-photo/o5+0TeWyr7CZty2W0G2rqQ.jpg" TargetMode="External"/><Relationship Id="rId841" Type="http://schemas.openxmlformats.org/officeDocument/2006/relationships/hyperlink" Target="https://cdn.orca.storage/617816648b51f600b5891b32/617b119b5c514200b5458465/barcode-photo/MNtAlF2g6RnwYAIFVd76w.jpg" TargetMode="External"/><Relationship Id="rId883" Type="http://schemas.openxmlformats.org/officeDocument/2006/relationships/hyperlink" Target="https://cdn.orca.storage/617816648b51f600b5891b32/617b119b5c514200b5458476/barcode-photo/QP9iFBjfgMA6QGIsQgIq7Q.jpg" TargetMode="External"/><Relationship Id="rId26" Type="http://schemas.openxmlformats.org/officeDocument/2006/relationships/hyperlink" Target="https://cdn.orca.storage/6176f4e9837c6600b5a93b75/617b11267d917700b58fe8a9/asset-photo/MUF3GJVV6ibVPvv9EUEmKQ.jpg" TargetMode="External"/><Relationship Id="rId231" Type="http://schemas.openxmlformats.org/officeDocument/2006/relationships/hyperlink" Target="https://cdn.orca.storage/6176f4e9837c6600b5a93b75/617c0e422bf52000b5987b2e/name-plate-photo/P8rar2ZGNkT3rI1ZL6vD7Q.jpg" TargetMode="External"/><Relationship Id="rId273" Type="http://schemas.openxmlformats.org/officeDocument/2006/relationships/hyperlink" Target="https://cdn.orca.storage/6176f4e9837c6600b5a93b75/617c27826ef76800b54f6b7b/asset-photo/S+V6BtGQPTejE4QCKwOA.jpg" TargetMode="External"/><Relationship Id="rId329" Type="http://schemas.openxmlformats.org/officeDocument/2006/relationships/hyperlink" Target="https://cdn.orca.storage/6178141a8b51f600b5891a30/617c0aad1e7d393e0300000c/name-plate-photo/XYMWXk9zQmLirlin67gF+A.jpg" TargetMode="External"/><Relationship Id="rId480" Type="http://schemas.openxmlformats.org/officeDocument/2006/relationships/hyperlink" Target="https://cdn.orca.storage/617815776fb62600b591578d/617b117c097cfe00b5a64d87/asset-photo/IAjhFuyGilHhk11vZ3JsQ.jpg" TargetMode="External"/><Relationship Id="rId536" Type="http://schemas.openxmlformats.org/officeDocument/2006/relationships/hyperlink" Target="https://cdn.orca.storage/617815776fb62600b591578d/617c02667d917700b5923770/name-plate-photo/6jShs3wlC0VyHGIA6Wtqgg.jpg" TargetMode="External"/><Relationship Id="rId701" Type="http://schemas.openxmlformats.org/officeDocument/2006/relationships/hyperlink" Target="https://cdn.orca.storage/617816648b51f600b5891b32/617b119b5c514200b545842a/name-plate-photo/YzvE9NyQ4IrDf4jJWFdIVw.jpg" TargetMode="External"/><Relationship Id="rId939" Type="http://schemas.openxmlformats.org/officeDocument/2006/relationships/hyperlink" Target="https://cdn.orca.storage/617816648b51f600b5891b32/617b119b5c514200b5458492/asset-photo/bXVhwUgT8rw0fQ311pETUg.jpg" TargetMode="External"/><Relationship Id="rId68" Type="http://schemas.openxmlformats.org/officeDocument/2006/relationships/hyperlink" Target="https://cdn.orca.storage/6176f4e9837c6600b5a93b75/617b11267d917700b58fe8d4/asset-photo/wKeGbQQZfXqT+hydMnXGKA.jpg" TargetMode="External"/><Relationship Id="rId133" Type="http://schemas.openxmlformats.org/officeDocument/2006/relationships/hyperlink" Target="https://cdn.orca.storage/6176f4e9837c6600b5a93b75/617b11267d917700b58fe99d/asset-photo/6sZ7m0Q4L50jsAJQ1d43A.jpg" TargetMode="External"/><Relationship Id="rId175" Type="http://schemas.openxmlformats.org/officeDocument/2006/relationships/hyperlink" Target="https://cdn.orca.storage/6176f4e9837c6600b5a93b75/617b11267d917700b58fea18/barcode-photo/tBiiaKq00MVa2cvVb6wCw.jpg" TargetMode="External"/><Relationship Id="rId340" Type="http://schemas.openxmlformats.org/officeDocument/2006/relationships/hyperlink" Target="https://cdn.orca.storage/6178141a8b51f600b5891a30/617c20bc1e7d396121000000/name-plate-photo/ziMqycNkomPqDvfxg0H6yw.jpg" TargetMode="External"/><Relationship Id="rId578" Type="http://schemas.openxmlformats.org/officeDocument/2006/relationships/hyperlink" Target="https://cdn.orca.storage/617815776fb62600b591578d/617c162a7d917700b5928fa3/asset-photo/qsVFtv7BRse5lv4uZzztg.jpg" TargetMode="External"/><Relationship Id="rId743" Type="http://schemas.openxmlformats.org/officeDocument/2006/relationships/hyperlink" Target="https://cdn.orca.storage/617816648b51f600b5891b32/617b119b5c514200b5458438/name-plate-photo/FwCRyR5PiTpVShTdDygdtA.jpg" TargetMode="External"/><Relationship Id="rId785" Type="http://schemas.openxmlformats.org/officeDocument/2006/relationships/hyperlink" Target="https://cdn.orca.storage/617816648b51f600b5891b32/617b119b5c514200b545844e/name-plate-photo/LuG0rEid807ip8s31P5CZw.jpg" TargetMode="External"/><Relationship Id="rId950" Type="http://schemas.openxmlformats.org/officeDocument/2006/relationships/hyperlink" Target="https://cdn.orca.storage/617816648b51f600b5891b32/617b119b5c514200b5458495/name-plate-photo/YAey9OTSoxfxcUj+Ig1V7Q.jpg" TargetMode="External"/><Relationship Id="rId992" Type="http://schemas.openxmlformats.org/officeDocument/2006/relationships/hyperlink" Target="https://cdn.orca.storage/617816648b51f600b5891b32/617b119b5c514200b54584c0/name-plate-photo/rZ7R54yTYyql2RrLKkMONw.jpg" TargetMode="External"/><Relationship Id="rId200" Type="http://schemas.openxmlformats.org/officeDocument/2006/relationships/hyperlink" Target="https://cdn.orca.storage/6176f4e9837c6600b5a93b75/617b11267d917700b58fea2a/name-plate-photo/5WmPlO84xRLW1cdul1zU8A.jpg" TargetMode="External"/><Relationship Id="rId382" Type="http://schemas.openxmlformats.org/officeDocument/2006/relationships/hyperlink" Target="https://cdn.orca.storage/6178141a8b51f600b5891a30/617fff8d097cfe00b5ab5661/asset-photo/y4UC982yUXa5O6qTjXlV+Q.jpg" TargetMode="External"/><Relationship Id="rId438" Type="http://schemas.openxmlformats.org/officeDocument/2006/relationships/hyperlink" Target="https://cdn.orca.storage/617815776fb62600b591578d/617b117c097cfe00b5a64d69/name-plate-photo/C+Xyj4Y5vXSDWdk7e0k85Q.jpg" TargetMode="External"/><Relationship Id="rId603" Type="http://schemas.openxmlformats.org/officeDocument/2006/relationships/hyperlink" Target="https://cdn.orca.storage/617815776fb62600b591578d/617c21ec2a52c200b5e5aed6/barcode-photo/GWZLNJvlpS+nJjUdTUVBVw.jpg" TargetMode="External"/><Relationship Id="rId645" Type="http://schemas.openxmlformats.org/officeDocument/2006/relationships/hyperlink" Target="https://cdn.orca.storage/617816648b51f600b5891b32/617b119b5c514200b545840e/name-plate-photo/jl6r62EIrvGibHZ62gzgfg.jpg" TargetMode="External"/><Relationship Id="rId687" Type="http://schemas.openxmlformats.org/officeDocument/2006/relationships/hyperlink" Target="https://cdn.orca.storage/617816648b51f600b5891b32/617b119b5c514200b5458425/asset-photo/USl7ig+SeiNevjwlnkmhXQ.jpg" TargetMode="External"/><Relationship Id="rId810" Type="http://schemas.openxmlformats.org/officeDocument/2006/relationships/hyperlink" Target="https://cdn.orca.storage/617816648b51f600b5891b32/617b119b5c514200b545845a/asset-photo/OC0s3P6t55DiA18ePsSCjg.jpg" TargetMode="External"/><Relationship Id="rId852" Type="http://schemas.openxmlformats.org/officeDocument/2006/relationships/hyperlink" Target="https://cdn.orca.storage/617816648b51f600b5891b32/617b119b5c514200b545846a/asset-photo/L7z7YFAAwxKoA2kVaXhrA.jpg" TargetMode="External"/><Relationship Id="rId908" Type="http://schemas.openxmlformats.org/officeDocument/2006/relationships/hyperlink" Target="https://cdn.orca.storage/617816648b51f600b5891b32/617b119b5c514200b5458486/name-plate-photo/nR8AuRwFId5cOCHfxhfbQ.jpg" TargetMode="External"/><Relationship Id="rId242" Type="http://schemas.openxmlformats.org/officeDocument/2006/relationships/hyperlink" Target="https://cdn.orca.storage/6176f4e9837c6600b5a93b75/617c15352bf52000b5987e78/barcode-photo/Lb2wvK7lLAWMUjrd72P0uA.jpg" TargetMode="External"/><Relationship Id="rId284" Type="http://schemas.openxmlformats.org/officeDocument/2006/relationships/hyperlink" Target="https://cdn.orca.storage/6176f4e9837c6600b5a93b75/617c298c2a52c200b5e5ff97/name-plate-photo/zNa8da9ESW5njqK70jtpg.jpg" TargetMode="External"/><Relationship Id="rId491" Type="http://schemas.openxmlformats.org/officeDocument/2006/relationships/hyperlink" Target="https://cdn.orca.storage/617815776fb62600b591578d/617b117c097cfe00b5a64d8a/name-plate-photo/J1UKOBK7X3SvPBWtSuy0pw.jpg" TargetMode="External"/><Relationship Id="rId505" Type="http://schemas.openxmlformats.org/officeDocument/2006/relationships/hyperlink" Target="https://cdn.orca.storage/617815776fb62600b591578d/617bf87b6ef76800b54f3661/name-plate-photo/moN5Oy4refXsXQY8yjPJyg.jpg" TargetMode="External"/><Relationship Id="rId712" Type="http://schemas.openxmlformats.org/officeDocument/2006/relationships/hyperlink" Target="https://cdn.orca.storage/617816648b51f600b5891b32/617b119b5c514200b545842e/barcode-photo/GluR94KpVFiJ+cwkGODJbg.jpg" TargetMode="External"/><Relationship Id="rId894" Type="http://schemas.openxmlformats.org/officeDocument/2006/relationships/hyperlink" Target="https://cdn.orca.storage/617816648b51f600b5891b32/617b119b5c514200b545847b/asset-photo/ZWUzlJ6p7xM0wETXlclfrw.jpg" TargetMode="External"/><Relationship Id="rId37" Type="http://schemas.openxmlformats.org/officeDocument/2006/relationships/hyperlink" Target="https://cdn.orca.storage/6176f4e9837c6600b5a93b75/617b11267d917700b58fe8ac/name-plate-photo/CgzF9015K3KlXgjJtRhAHQ.jpg" TargetMode="External"/><Relationship Id="rId79" Type="http://schemas.openxmlformats.org/officeDocument/2006/relationships/hyperlink" Target="https://cdn.orca.storage/6176f4e9837c6600b5a93b75/617b11267d917700b58fe8d8/name-plate-photo/bBdtcQQ+WuOe1PyGVBKb9w.jpg" TargetMode="External"/><Relationship Id="rId102" Type="http://schemas.openxmlformats.org/officeDocument/2006/relationships/hyperlink" Target="https://cdn.orca.storage/6176f4e9837c6600b5a93b75/617b11267d917700b58fe8f7/barcode-photo/oMVtsYtJ+UeU79tcT7+nw.jpg" TargetMode="External"/><Relationship Id="rId144" Type="http://schemas.openxmlformats.org/officeDocument/2006/relationships/hyperlink" Target="https://cdn.orca.storage/6176f4e9837c6600b5a93b75/617b11267d917700b58fe9c4/barcode-photo/engwh8HEULOZfpYgxq8H9g.jpg" TargetMode="External"/><Relationship Id="rId547" Type="http://schemas.openxmlformats.org/officeDocument/2006/relationships/hyperlink" Target="https://cdn.orca.storage/617815776fb62600b591578d/617c08802e8faa00b5a0f5be/barcode-photo/wuwC45npwlhNQObQu8zbWA.jpg" TargetMode="External"/><Relationship Id="rId589" Type="http://schemas.openxmlformats.org/officeDocument/2006/relationships/hyperlink" Target="https://cdn.orca.storage/617815776fb62600b591578d/617c1c3f2a52c200b5e4f7d5/asset-photo/OTCPeOb4LtFPLAMLtfWr7Q.jpg" TargetMode="External"/><Relationship Id="rId754" Type="http://schemas.openxmlformats.org/officeDocument/2006/relationships/hyperlink" Target="https://cdn.orca.storage/617816648b51f600b5891b32/617b119b5c514200b5458443/barcode-photo/59msp8iZ9pFQPD0H8JpBnw.jpg" TargetMode="External"/><Relationship Id="rId796" Type="http://schemas.openxmlformats.org/officeDocument/2006/relationships/hyperlink" Target="https://cdn.orca.storage/617816648b51f600b5891b32/617b119b5c514200b5458454/barcode-photo/YW3e7rCA5TTJvjxhoMvBLQ.jpg" TargetMode="External"/><Relationship Id="rId961" Type="http://schemas.openxmlformats.org/officeDocument/2006/relationships/hyperlink" Target="https://cdn.orca.storage/617816648b51f600b5891b32/617b119b5c514200b5458499/barcode-photo/0ltuj9TLrnszGytS7ruUFw.jpg" TargetMode="External"/><Relationship Id="rId90" Type="http://schemas.openxmlformats.org/officeDocument/2006/relationships/hyperlink" Target="https://cdn.orca.storage/6176f4e9837c6600b5a93b75/617b11267d917700b58fe8e4/barcode-photo/zWE9WEkLaEtLld0pbv3Juw.jpg" TargetMode="External"/><Relationship Id="rId186" Type="http://schemas.openxmlformats.org/officeDocument/2006/relationships/hyperlink" Target="https://cdn.orca.storage/6176f4e9837c6600b5a93b75/617b11267d917700b58fea26/asset-photo/3+nK7lCgawTPuj2KjnKBHw.jpg" TargetMode="External"/><Relationship Id="rId351" Type="http://schemas.openxmlformats.org/officeDocument/2006/relationships/hyperlink" Target="https://cdn.orca.storage/6178141a8b51f600b5891a30/617c26871e7d393aeb000002/asset-photo/oKn+saWadDAl6C6hSJUsng.jpg" TargetMode="External"/><Relationship Id="rId393" Type="http://schemas.openxmlformats.org/officeDocument/2006/relationships/hyperlink" Target="https://cdn.orca.storage/617815776fb62600b591578d/617b117c097cfe00b5a64d41/name-plate-photo/V9KbdfsJmKBpFFKVeAo19Q.jpg" TargetMode="External"/><Relationship Id="rId407" Type="http://schemas.openxmlformats.org/officeDocument/2006/relationships/hyperlink" Target="https://cdn.orca.storage/617815776fb62600b591578d/617b117c097cfe00b5a64d55/asset-photo/xtGmdqf29lxtoK84qvtbUw.jpg" TargetMode="External"/><Relationship Id="rId449" Type="http://schemas.openxmlformats.org/officeDocument/2006/relationships/hyperlink" Target="https://cdn.orca.storage/617815776fb62600b591578d/617b117c097cfe00b5a64d6d/barcode-photo/fTInM76alkaMyhtUZ3hX1w.jpg" TargetMode="External"/><Relationship Id="rId614" Type="http://schemas.openxmlformats.org/officeDocument/2006/relationships/hyperlink" Target="https://cdn.orca.storage/617816648b51f600b5891b32/617b119b5c514200b54583ff/barcode-photo/IMyia9Cxwx1drJUdjsAKg.jpg" TargetMode="External"/><Relationship Id="rId656" Type="http://schemas.openxmlformats.org/officeDocument/2006/relationships/hyperlink" Target="https://cdn.orca.storage/617816648b51f600b5891b32/617b119b5c514200b5458412/name-plate-photo/ytHsR9xWLt2mi6GZYBmyg.jpg" TargetMode="External"/><Relationship Id="rId821" Type="http://schemas.openxmlformats.org/officeDocument/2006/relationships/hyperlink" Target="https://cdn.orca.storage/617816648b51f600b5891b32/617b119b5c514200b545845d/name-plate-photo/ILz+Gx+pfT7BkyCHReP9nw.jpg" TargetMode="External"/><Relationship Id="rId863" Type="http://schemas.openxmlformats.org/officeDocument/2006/relationships/hyperlink" Target="https://cdn.orca.storage/617816648b51f600b5891b32/617b119b5c514200b545846d/name-plate-photo/iYXINf4dQkoWtWomDqw.jpg" TargetMode="External"/><Relationship Id="rId211" Type="http://schemas.openxmlformats.org/officeDocument/2006/relationships/hyperlink" Target="https://cdn.orca.storage/6176f4e9837c6600b5a93b75/617b11267d917700b58fea34/name-plate-photo/okzq0nGmrghSGa4vSy3Z+g.jpg" TargetMode="External"/><Relationship Id="rId253" Type="http://schemas.openxmlformats.org/officeDocument/2006/relationships/hyperlink" Target="https://cdn.orca.storage/6176f4e9837c6600b5a93b75/617c208f097cfe00b5a82a57/asset-photo/pKt1JC44VRNE4au4NfEp2w.jpg" TargetMode="External"/><Relationship Id="rId295" Type="http://schemas.openxmlformats.org/officeDocument/2006/relationships/hyperlink" Target="https://cdn.orca.storage/6176f4e9837c6600b5a93b75/617c38eb2bf52000b59903fb/barcode-photo/OYqUOzSz9bO6gxOoTnIjg.jpg" TargetMode="External"/><Relationship Id="rId309" Type="http://schemas.openxmlformats.org/officeDocument/2006/relationships/hyperlink" Target="https://cdn.orca.storage/6178141a8b51f600b5891a30/617bfbbc1e7d393e03000001/asset-photo/GPgNAt+nBeJaZZuXhUw.jpg" TargetMode="External"/><Relationship Id="rId460" Type="http://schemas.openxmlformats.org/officeDocument/2006/relationships/hyperlink" Target="https://cdn.orca.storage/617815776fb62600b591578d/617b117c097cfe00b5a64d7e/asset-photo/NVm0sppV5QhvEkSoLSIuvg.jpg" TargetMode="External"/><Relationship Id="rId516" Type="http://schemas.openxmlformats.org/officeDocument/2006/relationships/hyperlink" Target="https://cdn.orca.storage/617815776fb62600b591578d/617c00e42a52c200b5e38e19/asset-photo/BW5Fpk+Y8WLMQuoPqSSQ.jpg" TargetMode="External"/><Relationship Id="rId698" Type="http://schemas.openxmlformats.org/officeDocument/2006/relationships/hyperlink" Target="https://cdn.orca.storage/617816648b51f600b5891b32/617b119b5c514200b5458428/name-plate-photo/i4mYRp9YR1pTdPLKlETjg.jpg" TargetMode="External"/><Relationship Id="rId919" Type="http://schemas.openxmlformats.org/officeDocument/2006/relationships/hyperlink" Target="https://cdn.orca.storage/617816648b51f600b5891b32/617b119b5c514200b545848a/barcode-photo/zc2GX2a1HB+sCHfgnPm5g.jpg" TargetMode="External"/><Relationship Id="rId48" Type="http://schemas.openxmlformats.org/officeDocument/2006/relationships/hyperlink" Target="https://cdn.orca.storage/6176f4e9837c6600b5a93b75/617b11267d917700b58fe8b0/name-plate-photo/oPSsXIUIdRer4nSKn9VJcA.jpg" TargetMode="External"/><Relationship Id="rId113" Type="http://schemas.openxmlformats.org/officeDocument/2006/relationships/hyperlink" Target="https://cdn.orca.storage/6176f4e9837c6600b5a93b75/617b11267d917700b58fe902/asset-photo/bAhon3ksi3GYzjBM49yA.jpg" TargetMode="External"/><Relationship Id="rId320" Type="http://schemas.openxmlformats.org/officeDocument/2006/relationships/hyperlink" Target="https://cdn.orca.storage/6178141a8b51f600b5891a30/617c05271e7d393e03000009/barcode-photo/Um7UStXwFLXSNiLIlobX9w.jpg" TargetMode="External"/><Relationship Id="rId558" Type="http://schemas.openxmlformats.org/officeDocument/2006/relationships/hyperlink" Target="https://cdn.orca.storage/617815776fb62600b591578d/617c0d1d6ef76800b54f3fb8/barcode-photo/4GdcmAuFpKPz6NcV3PhaPQ.jpg" TargetMode="External"/><Relationship Id="rId723" Type="http://schemas.openxmlformats.org/officeDocument/2006/relationships/hyperlink" Target="https://cdn.orca.storage/617816648b51f600b5891b32/617b119b5c514200b5458432/asset-photo/LSPkaQCl66VxKbh7bKcECw.jpg" TargetMode="External"/><Relationship Id="rId765" Type="http://schemas.openxmlformats.org/officeDocument/2006/relationships/hyperlink" Target="https://cdn.orca.storage/617816648b51f600b5891b32/617b119b5c514200b5458447/asset-photo/z2l+V0qmzmdYt2HfmX1kog.jpg" TargetMode="External"/><Relationship Id="rId930" Type="http://schemas.openxmlformats.org/officeDocument/2006/relationships/hyperlink" Target="https://cdn.orca.storage/617816648b51f600b5891b32/617b119b5c514200b545848e/asset-photo/76odAjvVLI6VkCM1fV+ow.jpg" TargetMode="External"/><Relationship Id="rId972" Type="http://schemas.openxmlformats.org/officeDocument/2006/relationships/hyperlink" Target="https://cdn.orca.storage/617816648b51f600b5891b32/617b119b5c514200b545849e/asset-photo/5WmpmKmTmLOXqeqQUvhQcg.jpg" TargetMode="External"/><Relationship Id="rId1006" Type="http://schemas.openxmlformats.org/officeDocument/2006/relationships/hyperlink" Target="https://cdn.orca.storage/617816648b51f600b5891b32/617b119b5c514200b54584c7/barcode-photo/DRYpmkq+XxOIFx3uZx8lnA.jpg" TargetMode="External"/><Relationship Id="rId155" Type="http://schemas.openxmlformats.org/officeDocument/2006/relationships/hyperlink" Target="https://cdn.orca.storage/6176f4e9837c6600b5a93b75/617b11267d917700b58fe9de/asset-photo/h65peuxQwdf0wsolaZVJmg.jpg" TargetMode="External"/><Relationship Id="rId197" Type="http://schemas.openxmlformats.org/officeDocument/2006/relationships/hyperlink" Target="https://cdn.orca.storage/6176f4e9837c6600b5a93b75/617b11267d917700b58fea29/name-plate-photo/7EshECXxUuo0V61E3uBfAQ.jpg" TargetMode="External"/><Relationship Id="rId362" Type="http://schemas.openxmlformats.org/officeDocument/2006/relationships/hyperlink" Target="https://cdn.orca.storage/6178141a8b51f600b5891a30/617c32051e7d393aeb00000d/name-plate-photo/EqQtcHOF0GtbEM7RHxoKwQ.jpg" TargetMode="External"/><Relationship Id="rId418" Type="http://schemas.openxmlformats.org/officeDocument/2006/relationships/hyperlink" Target="https://cdn.orca.storage/617815776fb62600b591578d/617b117c097cfe00b5a64d5a/asset-photo/1f4hl32fcUnmJ+H9pVWfA.jpg" TargetMode="External"/><Relationship Id="rId625" Type="http://schemas.openxmlformats.org/officeDocument/2006/relationships/hyperlink" Target="https://cdn.orca.storage/617816648b51f600b5891b32/617b119b5c514200b5458404/asset-photo/LbjlD7AMeMKtPYUR7aJIwA.jpg" TargetMode="External"/><Relationship Id="rId832" Type="http://schemas.openxmlformats.org/officeDocument/2006/relationships/hyperlink" Target="https://cdn.orca.storage/617816648b51f600b5891b32/617b119b5c514200b5458462/barcode-photo/YMQtPyzSUVUjcimwppraFA.jpg" TargetMode="External"/><Relationship Id="rId222" Type="http://schemas.openxmlformats.org/officeDocument/2006/relationships/hyperlink" Target="https://cdn.orca.storage/6176f4e9837c6600b5a93b75/617bfb3ccce5ee6031000002/name-plate-photo/HzBIuccCJIWi6t8lXYIrA.jpg" TargetMode="External"/><Relationship Id="rId264" Type="http://schemas.openxmlformats.org/officeDocument/2006/relationships/hyperlink" Target="https://cdn.orca.storage/6176f4e9837c6600b5a93b75/617c21ff2a52c200b5e5aee0/asset-photo/3xJwvelPibxmRGIYHyJjVg.jpg" TargetMode="External"/><Relationship Id="rId471" Type="http://schemas.openxmlformats.org/officeDocument/2006/relationships/hyperlink" Target="https://cdn.orca.storage/617815776fb62600b591578d/617b117c097cfe00b5a64d82/asset-photo/lY6gsR8OrcB38hZ4yX3Xg.jpg" TargetMode="External"/><Relationship Id="rId667" Type="http://schemas.openxmlformats.org/officeDocument/2006/relationships/hyperlink" Target="https://cdn.orca.storage/617816648b51f600b5891b32/617b119b5c514200b5458416/barcode-photo/2xvyy3g50G6ygV4opDQXQ.jpg" TargetMode="External"/><Relationship Id="rId874" Type="http://schemas.openxmlformats.org/officeDocument/2006/relationships/hyperlink" Target="https://cdn.orca.storage/617816648b51f600b5891b32/617b119b5c514200b5458472/barcode-photo/XMYOv5Dvio4NVjEvqD7XTQ.jpg" TargetMode="External"/><Relationship Id="rId17" Type="http://schemas.openxmlformats.org/officeDocument/2006/relationships/hyperlink" Target="https://cdn.orca.storage/6176f4e9837c6600b5a93b75/617b11267d917700b58fe898/asset-photo/ZvqDxm9i958g7WqI0Sw9A.jpg" TargetMode="External"/><Relationship Id="rId59" Type="http://schemas.openxmlformats.org/officeDocument/2006/relationships/hyperlink" Target="https://cdn.orca.storage/6176f4e9837c6600b5a93b75/617b11267d917700b58fe8ba/barcode-photo/UznemGqsaeYEJeCZ1+TxDw.jpg" TargetMode="External"/><Relationship Id="rId124" Type="http://schemas.openxmlformats.org/officeDocument/2006/relationships/hyperlink" Target="https://cdn.orca.storage/6176f4e9837c6600b5a93b75/617b11267d917700b58fe990/asset-photo/Tn5zSrE+Ebo2HgBUJmmYmg.jpg" TargetMode="External"/><Relationship Id="rId527" Type="http://schemas.openxmlformats.org/officeDocument/2006/relationships/hyperlink" Target="https://cdn.orca.storage/617815776fb62600b591578d/617c019b2e8faa00b5a0f209/name-plate-photo/CDo3inbLUQpktsMKwJ3Gw.jpg" TargetMode="External"/><Relationship Id="rId569" Type="http://schemas.openxmlformats.org/officeDocument/2006/relationships/hyperlink" Target="https://cdn.orca.storage/617815776fb62600b591578d/617c15842a52c200b5e398b3/asset-photo/IGRr8UPIRy0+VRGg+QykqA.jpg" TargetMode="External"/><Relationship Id="rId734" Type="http://schemas.openxmlformats.org/officeDocument/2006/relationships/hyperlink" Target="https://cdn.orca.storage/617816648b51f600b5891b32/617b119b5c514200b5458435/name-plate-photo/YjuPQjfpawBtwvY0JsCDA.jpg" TargetMode="External"/><Relationship Id="rId776" Type="http://schemas.openxmlformats.org/officeDocument/2006/relationships/hyperlink" Target="https://cdn.orca.storage/617816648b51f600b5891b32/617b119b5c514200b545844a/name-plate-photo/wlr2+Md1P0xr8lZW4zCbBQ.jpg" TargetMode="External"/><Relationship Id="rId941" Type="http://schemas.openxmlformats.org/officeDocument/2006/relationships/hyperlink" Target="https://cdn.orca.storage/617816648b51f600b5891b32/617b119b5c514200b5458492/name-plate-photo/HZjCcp+9RoGfMth3wacVmg.jpg" TargetMode="External"/><Relationship Id="rId983" Type="http://schemas.openxmlformats.org/officeDocument/2006/relationships/hyperlink" Target="https://cdn.orca.storage/617816648b51f600b5891b32/617b119b5c514200b54584a5/name-plate-photo/T3jnwcX2dgqnyyocul6Dw.jpg" TargetMode="External"/><Relationship Id="rId70" Type="http://schemas.openxmlformats.org/officeDocument/2006/relationships/hyperlink" Target="https://cdn.orca.storage/6176f4e9837c6600b5a93b75/617b11267d917700b58fe8d4/name-plate-photo/r8RmmAtAznRkcR9nOKCCiw.jpg" TargetMode="External"/><Relationship Id="rId166" Type="http://schemas.openxmlformats.org/officeDocument/2006/relationships/hyperlink" Target="https://cdn.orca.storage/6176f4e9837c6600b5a93b75/617b11267d917700b58fea02/barcode-photo/4BStRf1W5474SapV6tElbg.jpg" TargetMode="External"/><Relationship Id="rId331" Type="http://schemas.openxmlformats.org/officeDocument/2006/relationships/hyperlink" Target="https://cdn.orca.storage/6178141a8b51f600b5891a30/617c0c651e7d393e0300000d/name-plate-photo/f4nP7GIiLPOd4AU4TJzc3Q.jpg" TargetMode="External"/><Relationship Id="rId373" Type="http://schemas.openxmlformats.org/officeDocument/2006/relationships/hyperlink" Target="https://cdn.orca.storage/6178141a8b51f600b5891a30/617c41e71e7d3976fb000007/asset-photo/xXw9MdsDCJHKmUkmYDk3Q.jpg" TargetMode="External"/><Relationship Id="rId429" Type="http://schemas.openxmlformats.org/officeDocument/2006/relationships/hyperlink" Target="https://cdn.orca.storage/617815776fb62600b591578d/617b117c097cfe00b5a64d5e/name-plate-photo/Ax+XuvSwuwLknKgcD2zSeQ.jpg" TargetMode="External"/><Relationship Id="rId580" Type="http://schemas.openxmlformats.org/officeDocument/2006/relationships/hyperlink" Target="https://cdn.orca.storage/617815776fb62600b591578d/617c162a7d917700b5928fa3/name-plate-photo/XdyO1Q6y6h+l4BBOsJ2iw.jpg" TargetMode="External"/><Relationship Id="rId636" Type="http://schemas.openxmlformats.org/officeDocument/2006/relationships/hyperlink" Target="https://cdn.orca.storage/617816648b51f600b5891b32/617b119b5c514200b545840a/name-plate-photo/SURPRcn524homHpcbYeWiQ.jpg" TargetMode="External"/><Relationship Id="rId801" Type="http://schemas.openxmlformats.org/officeDocument/2006/relationships/hyperlink" Target="https://cdn.orca.storage/617816648b51f600b5891b32/617b119b5c514200b5458456/asset-photo/Omhqvm18w1tPrLoWvQVrpg.jpg" TargetMode="External"/><Relationship Id="rId1017" Type="http://schemas.openxmlformats.org/officeDocument/2006/relationships/hyperlink" Target="https://cdn.orca.storage/617816648b51f600b5891b32/617b119b5c514200b54584cb/asset-photo/im5m6yKCV4XJTJI56NE3sg.jpg" TargetMode="External"/><Relationship Id="rId1" Type="http://schemas.openxmlformats.org/officeDocument/2006/relationships/hyperlink" Target="https://cdn.orca.storage/6176f4e9837c6600b5a93b75/61780ab164b29000b5ee647b/asset-photo/kms6e11XyuenBnqT8Hh+g.jpg" TargetMode="External"/><Relationship Id="rId233" Type="http://schemas.openxmlformats.org/officeDocument/2006/relationships/hyperlink" Target="https://cdn.orca.storage/6176f4e9837c6600b5a93b75/617c0fd77d917700b5928cc5/barcode-photo/xLVFwP1Sll7LEpUGfTgeHg.jpg" TargetMode="External"/><Relationship Id="rId440" Type="http://schemas.openxmlformats.org/officeDocument/2006/relationships/hyperlink" Target="https://cdn.orca.storage/617815776fb62600b591578d/617b117c097cfe00b5a64d6a/barcode-photo/PZlTY011mStKLowNRNxrtw.jpg" TargetMode="External"/><Relationship Id="rId678" Type="http://schemas.openxmlformats.org/officeDocument/2006/relationships/hyperlink" Target="https://cdn.orca.storage/617816648b51f600b5891b32/617b119b5c514200b545841c/asset-photo/H8LajyasXllZBNXUciyMMA.jpg" TargetMode="External"/><Relationship Id="rId843" Type="http://schemas.openxmlformats.org/officeDocument/2006/relationships/hyperlink" Target="https://cdn.orca.storage/617816648b51f600b5891b32/617b119b5c514200b5458467/asset-photo/tfqZK+tBkZsrgjSvftmg.jpg" TargetMode="External"/><Relationship Id="rId885" Type="http://schemas.openxmlformats.org/officeDocument/2006/relationships/hyperlink" Target="https://cdn.orca.storage/617816648b51f600b5891b32/617b119b5c514200b5458478/asset-photo/pFjzgr7YtchBs8eXWp+jaw.jpg" TargetMode="External"/><Relationship Id="rId28" Type="http://schemas.openxmlformats.org/officeDocument/2006/relationships/hyperlink" Target="https://cdn.orca.storage/6176f4e9837c6600b5a93b75/617b11267d917700b58fe8a9/name-plate-photo/5G5vsN61PaaBo1Npbf381w.jpg" TargetMode="External"/><Relationship Id="rId275" Type="http://schemas.openxmlformats.org/officeDocument/2006/relationships/hyperlink" Target="https://cdn.orca.storage/6176f4e9837c6600b5a93b75/617c27826ef76800b54f6b7b/name-plate-photo/EuUJH1NvCDoilLKNyAEAlA.jpg" TargetMode="External"/><Relationship Id="rId300" Type="http://schemas.openxmlformats.org/officeDocument/2006/relationships/hyperlink" Target="https://cdn.orca.storage/6176f4e9837c6600b5a93b75/617c3d3b0679ae00b5e5b1ad/asset-photo/a3u+dbNiznkgTrE67JKwsA.jpg" TargetMode="External"/><Relationship Id="rId482" Type="http://schemas.openxmlformats.org/officeDocument/2006/relationships/hyperlink" Target="https://cdn.orca.storage/617815776fb62600b591578d/617b117c097cfe00b5a64d87/name-plate-photo/h+WCFAMGYE0AYOG4+dq2g.jpg" TargetMode="External"/><Relationship Id="rId538" Type="http://schemas.openxmlformats.org/officeDocument/2006/relationships/hyperlink" Target="https://cdn.orca.storage/617815776fb62600b591578d/617c038e5c514200b5469dfc/barcode-photo/vsKW2Y2AmN91chLVu7s8cw.jpg" TargetMode="External"/><Relationship Id="rId703" Type="http://schemas.openxmlformats.org/officeDocument/2006/relationships/hyperlink" Target="https://cdn.orca.storage/617816648b51f600b5891b32/617b119b5c514200b545842b/barcode-photo/wwlGpgLjf+k4pDCZXa7RA.jpg" TargetMode="External"/><Relationship Id="rId745" Type="http://schemas.openxmlformats.org/officeDocument/2006/relationships/hyperlink" Target="https://cdn.orca.storage/617816648b51f600b5891b32/617b119b5c514200b545843f/barcode-photo/cxrW4IOEagiHN1jLiouw.jpg" TargetMode="External"/><Relationship Id="rId910" Type="http://schemas.openxmlformats.org/officeDocument/2006/relationships/hyperlink" Target="https://cdn.orca.storage/617816648b51f600b5891b32/617b119b5c514200b5458487/barcode-photo/nSNKPnhuLC3dW7tPhcAbKg.jpg" TargetMode="External"/><Relationship Id="rId952" Type="http://schemas.openxmlformats.org/officeDocument/2006/relationships/hyperlink" Target="https://cdn.orca.storage/617816648b51f600b5891b32/617b119b5c514200b5458496/barcode-photo/Hz73xMJIcaFALS9Q2IOQ8Q.jpg" TargetMode="External"/><Relationship Id="rId81" Type="http://schemas.openxmlformats.org/officeDocument/2006/relationships/hyperlink" Target="https://cdn.orca.storage/6176f4e9837c6600b5a93b75/617b11267d917700b58fe8da/barcode-photo/WSp2VAiQsj+XcbHiOwWw.jpg" TargetMode="External"/><Relationship Id="rId135" Type="http://schemas.openxmlformats.org/officeDocument/2006/relationships/hyperlink" Target="https://cdn.orca.storage/6176f4e9837c6600b5a93b75/617b11267d917700b58fe99e/asset-photo/6yle0JwKpCMi+H11+tIeeA.jpg" TargetMode="External"/><Relationship Id="rId177" Type="http://schemas.openxmlformats.org/officeDocument/2006/relationships/hyperlink" Target="https://cdn.orca.storage/6176f4e9837c6600b5a93b75/617b11267d917700b58fea19/asset-photo/NKjOR+UrdevRTAlKMVjc7w.jpg" TargetMode="External"/><Relationship Id="rId342" Type="http://schemas.openxmlformats.org/officeDocument/2006/relationships/hyperlink" Target="https://cdn.orca.storage/6178141a8b51f600b5891a30/617c21a01e7d396121000002/asset-photo/xfUddPFt32L9Jz8o59skSQ.jpg" TargetMode="External"/><Relationship Id="rId384" Type="http://schemas.openxmlformats.org/officeDocument/2006/relationships/hyperlink" Target="https://cdn.orca.storage/6178141a8b51f600b5891a30/617fff900679ae00b5e74d19/asset-photo/U2NJrwxnguFSpd7fGzmvQ.jpg" TargetMode="External"/><Relationship Id="rId591" Type="http://schemas.openxmlformats.org/officeDocument/2006/relationships/hyperlink" Target="https://cdn.orca.storage/617815776fb62600b591578d/617c1c862e8faa00b5a1004d/asset-photo/TeA7Iyx2cRWeQHyjBX0h6A.jpg" TargetMode="External"/><Relationship Id="rId605" Type="http://schemas.openxmlformats.org/officeDocument/2006/relationships/hyperlink" Target="https://cdn.orca.storage/617816648b51f600b5891b32/617b119b5c514200b54583fa/barcode-photo/KjQtH3Tq0sXkwcmvhSIV6w.jpg" TargetMode="External"/><Relationship Id="rId787" Type="http://schemas.openxmlformats.org/officeDocument/2006/relationships/hyperlink" Target="https://cdn.orca.storage/617816648b51f600b5891b32/617b119b5c514200b5458451/barcode-photo/RNFONb+ZddnMMioYXUgbw.jpg" TargetMode="External"/><Relationship Id="rId812" Type="http://schemas.openxmlformats.org/officeDocument/2006/relationships/hyperlink" Target="https://cdn.orca.storage/617816648b51f600b5891b32/617b119b5c514200b545845a/name-plate-photo/qkRicCvbxc2e6XVzsmDnA.jpg" TargetMode="External"/><Relationship Id="rId994" Type="http://schemas.openxmlformats.org/officeDocument/2006/relationships/hyperlink" Target="https://cdn.orca.storage/617816648b51f600b5891b32/617b119b5c514200b54584c2/barcode-photo/drdrE8TlNaeBGhWJLgagQQ.jpg" TargetMode="External"/><Relationship Id="rId202" Type="http://schemas.openxmlformats.org/officeDocument/2006/relationships/hyperlink" Target="https://cdn.orca.storage/6176f4e9837c6600b5a93b75/617b11267d917700b58fea2c/barcode-photo/jREr8WumbsjwQNnmTL6nMg.jpg" TargetMode="External"/><Relationship Id="rId244" Type="http://schemas.openxmlformats.org/officeDocument/2006/relationships/hyperlink" Target="https://cdn.orca.storage/6176f4e9837c6600b5a93b75/617c155a7d917700b5928f4c/asset-photo/4xughrd5eLux2gD+vrU0jw.jpg" TargetMode="External"/><Relationship Id="rId647" Type="http://schemas.openxmlformats.org/officeDocument/2006/relationships/hyperlink" Target="https://cdn.orca.storage/617816648b51f600b5891b32/617b119b5c514200b545840f/barcode-photo/sIYfe3dKBEVAJEGwRGnq9g.jpg" TargetMode="External"/><Relationship Id="rId689" Type="http://schemas.openxmlformats.org/officeDocument/2006/relationships/hyperlink" Target="https://cdn.orca.storage/617816648b51f600b5891b32/617b119b5c514200b5458425/name-plate-photo/lSjGDR44S7Jt6kt7SHZbow.jpg" TargetMode="External"/><Relationship Id="rId854" Type="http://schemas.openxmlformats.org/officeDocument/2006/relationships/hyperlink" Target="https://cdn.orca.storage/617816648b51f600b5891b32/617b119b5c514200b545846a/name-plate-photo/L7z7YFAAwxKoA2kVaXhrA.jpg" TargetMode="External"/><Relationship Id="rId896" Type="http://schemas.openxmlformats.org/officeDocument/2006/relationships/hyperlink" Target="https://cdn.orca.storage/617816648b51f600b5891b32/617b119b5c514200b545847b/name-plate-photo/ulcVAim3a6992WCln3o2w.jpg" TargetMode="External"/><Relationship Id="rId39" Type="http://schemas.openxmlformats.org/officeDocument/2006/relationships/hyperlink" Target="https://cdn.orca.storage/6176f4e9837c6600b5a93b75/617b11267d917700b58fe8ad/barcode-photo/Uw+gItpueMP07Nb7hW51jQ.jpg" TargetMode="External"/><Relationship Id="rId286" Type="http://schemas.openxmlformats.org/officeDocument/2006/relationships/hyperlink" Target="https://cdn.orca.storage/6176f4e9837c6600b5a93b75/617c31802a52c200b5e602b7/barcode-photo/x+KDV0RUnpQJkv7nlNps+A.jpg" TargetMode="External"/><Relationship Id="rId451" Type="http://schemas.openxmlformats.org/officeDocument/2006/relationships/hyperlink" Target="https://cdn.orca.storage/617815776fb62600b591578d/617b117c097cfe00b5a64d73/asset-photo/EAZC8+6NT+Ze6O5MB0ts3Q.jpg" TargetMode="External"/><Relationship Id="rId493" Type="http://schemas.openxmlformats.org/officeDocument/2006/relationships/hyperlink" Target="https://cdn.orca.storage/617815776fb62600b591578d/617b117c097cfe00b5a64d8b/barcode-photo/TdmAMEFi9KN49dbnTfo6Kw.jpg" TargetMode="External"/><Relationship Id="rId507" Type="http://schemas.openxmlformats.org/officeDocument/2006/relationships/hyperlink" Target="https://cdn.orca.storage/617815776fb62600b591578d/617bf98a2e8faa00b5a0eefb/barcode-photo/n7NV9IjQsOTn+sWiHJ4xeQ.jpg" TargetMode="External"/><Relationship Id="rId549" Type="http://schemas.openxmlformats.org/officeDocument/2006/relationships/hyperlink" Target="https://cdn.orca.storage/617815776fb62600b591578d/617c0ab07d917700b592899b/asset-photo/tawIwsJIVH7DhUGf1auFQ.jpg" TargetMode="External"/><Relationship Id="rId714" Type="http://schemas.openxmlformats.org/officeDocument/2006/relationships/hyperlink" Target="https://cdn.orca.storage/617816648b51f600b5891b32/617b119b5c514200b545842f/asset-photo/FMOiVyiPIgeiONw8iZNIOQ.jpg" TargetMode="External"/><Relationship Id="rId756" Type="http://schemas.openxmlformats.org/officeDocument/2006/relationships/hyperlink" Target="https://cdn.orca.storage/617816648b51f600b5891b32/617b119b5c514200b5458444/asset-photo/nPhSZ5Kzu9p3grTZF0cqYg.jpg" TargetMode="External"/><Relationship Id="rId921" Type="http://schemas.openxmlformats.org/officeDocument/2006/relationships/hyperlink" Target="https://cdn.orca.storage/617816648b51f600b5891b32/617b119b5c514200b545848b/asset-photo/Mv6776cdpfXXm6N1d6iGJg.jpg" TargetMode="External"/><Relationship Id="rId50" Type="http://schemas.openxmlformats.org/officeDocument/2006/relationships/hyperlink" Target="https://cdn.orca.storage/6176f4e9837c6600b5a93b75/617b11267d917700b58fe8b1/barcode-photo/J6EHYS5TZWPBqaAA615oOQ.jpg" TargetMode="External"/><Relationship Id="rId104" Type="http://schemas.openxmlformats.org/officeDocument/2006/relationships/hyperlink" Target="https://cdn.orca.storage/6176f4e9837c6600b5a93b75/617b11267d917700b58fe8f8/asset-photo/a7aWE49mKG6otlJXFc0vmw.jpg" TargetMode="External"/><Relationship Id="rId146" Type="http://schemas.openxmlformats.org/officeDocument/2006/relationships/hyperlink" Target="https://cdn.orca.storage/6176f4e9837c6600b5a93b75/617b11267d917700b58fe9c5/asset-photo/NRRiMFJxFDyYQre8AR+W+Q.jpg" TargetMode="External"/><Relationship Id="rId188" Type="http://schemas.openxmlformats.org/officeDocument/2006/relationships/hyperlink" Target="https://cdn.orca.storage/6176f4e9837c6600b5a93b75/617b11267d917700b58fea26/name-plate-photo/5oOz1fxoymAKYpvxyZAqAQ.jpg" TargetMode="External"/><Relationship Id="rId311" Type="http://schemas.openxmlformats.org/officeDocument/2006/relationships/hyperlink" Target="https://cdn.orca.storage/6178141a8b51f600b5891a30/617bfbbc1e7d393e03000001/name-plate-photo/JERVPGDMHAJMYYSuOGlzcg.jpg" TargetMode="External"/><Relationship Id="rId353" Type="http://schemas.openxmlformats.org/officeDocument/2006/relationships/hyperlink" Target="https://cdn.orca.storage/6178141a8b51f600b5891a30/617c28101e7d393aeb000004/asset-photo/aKIihy8hTbXxk7CzEawWrQ.jpg" TargetMode="External"/><Relationship Id="rId395" Type="http://schemas.openxmlformats.org/officeDocument/2006/relationships/hyperlink" Target="https://cdn.orca.storage/617815776fb62600b591578d/617b117c097cfe00b5a64d43/barcode-photo/QsL4luHGNtnx9hs59K4+DQ.jpg" TargetMode="External"/><Relationship Id="rId409" Type="http://schemas.openxmlformats.org/officeDocument/2006/relationships/hyperlink" Target="https://cdn.orca.storage/617815776fb62600b591578d/617b117c097cfe00b5a64d55/name-plate-photo/4vJNkDhmkgErQTlxSbP0Q.jpg" TargetMode="External"/><Relationship Id="rId560" Type="http://schemas.openxmlformats.org/officeDocument/2006/relationships/hyperlink" Target="https://cdn.orca.storage/617815776fb62600b591578d/617c0d7d2bf52000b5987a95/asset-photo/EAubv8qVp8AONUT3to3QQ.jpg" TargetMode="External"/><Relationship Id="rId798" Type="http://schemas.openxmlformats.org/officeDocument/2006/relationships/hyperlink" Target="https://cdn.orca.storage/617816648b51f600b5891b32/617b119b5c514200b5458455/asset-photo/OiScXtI+xCm6PNDOAoHM6g.jpg" TargetMode="External"/><Relationship Id="rId963" Type="http://schemas.openxmlformats.org/officeDocument/2006/relationships/hyperlink" Target="https://cdn.orca.storage/617816648b51f600b5891b32/617b119b5c514200b545849b/asset-photo/CFZawuMB16HTEs50R0DfA.jpg" TargetMode="External"/><Relationship Id="rId92" Type="http://schemas.openxmlformats.org/officeDocument/2006/relationships/hyperlink" Target="https://cdn.orca.storage/6176f4e9837c6600b5a93b75/617b11267d917700b58fe8e6/asset-photo/NZ0ld767pI+ql5wRDddOyQ.jpg" TargetMode="External"/><Relationship Id="rId213" Type="http://schemas.openxmlformats.org/officeDocument/2006/relationships/hyperlink" Target="https://cdn.orca.storage/6176f4e9837c6600b5a93b75/617b11267d917700b58fea35/barcode-photo/BYMBMiZ9mrVolR+Iaxxyzg.jpg" TargetMode="External"/><Relationship Id="rId420" Type="http://schemas.openxmlformats.org/officeDocument/2006/relationships/hyperlink" Target="https://cdn.orca.storage/617815776fb62600b591578d/617b117c097cfe00b5a64d5a/name-plate-photo/KSbVr9LIcK1GXuEa4ZKoCw.jpg" TargetMode="External"/><Relationship Id="rId616" Type="http://schemas.openxmlformats.org/officeDocument/2006/relationships/hyperlink" Target="https://cdn.orca.storage/617816648b51f600b5891b32/617b119b5c514200b5458400/asset-photo/GaydNoU+2xvi+Zp1cm20Q.jpg" TargetMode="External"/><Relationship Id="rId658" Type="http://schemas.openxmlformats.org/officeDocument/2006/relationships/hyperlink" Target="https://cdn.orca.storage/617816648b51f600b5891b32/617b119b5c514200b5458413/barcode-photo/u29MHqaSPMLAyj2R53hkA.jpg" TargetMode="External"/><Relationship Id="rId823" Type="http://schemas.openxmlformats.org/officeDocument/2006/relationships/hyperlink" Target="https://cdn.orca.storage/617816648b51f600b5891b32/617b119b5c514200b545845e/barcode-photo/JIRDZ3zBwwEv7X0qaRaI3A.jpg" TargetMode="External"/><Relationship Id="rId865" Type="http://schemas.openxmlformats.org/officeDocument/2006/relationships/hyperlink" Target="https://cdn.orca.storage/617816648b51f600b5891b32/617b119b5c514200b545846f/barcode-photo/pWoXlaTfnNlqUIUqjXxgPQ.jpg" TargetMode="External"/><Relationship Id="rId255" Type="http://schemas.openxmlformats.org/officeDocument/2006/relationships/hyperlink" Target="https://cdn.orca.storage/6176f4e9837c6600b5a93b75/617c208f097cfe00b5a82a57/name-plate-photo/Udt5OnHdgdNKtl5iRIU4uQ.jpg" TargetMode="External"/><Relationship Id="rId297" Type="http://schemas.openxmlformats.org/officeDocument/2006/relationships/hyperlink" Target="https://cdn.orca.storage/6176f4e9837c6600b5a93b75/617c3a132e8faa00b5a10b15/asset-photo/snhY+hD3S0iVx2SdSedElg.jpg" TargetMode="External"/><Relationship Id="rId462" Type="http://schemas.openxmlformats.org/officeDocument/2006/relationships/hyperlink" Target="https://cdn.orca.storage/617815776fb62600b591578d/617b117c097cfe00b5a64d7e/name-plate-photo/RcDVOuk4bO3dktA46ZOQ.jpg" TargetMode="External"/><Relationship Id="rId518" Type="http://schemas.openxmlformats.org/officeDocument/2006/relationships/hyperlink" Target="https://cdn.orca.storage/617815776fb62600b591578d/617c00e42a52c200b5e38e19/name-plate-photo/cG840QtPhD2MLqqRZQXOZg.jpg" TargetMode="External"/><Relationship Id="rId725" Type="http://schemas.openxmlformats.org/officeDocument/2006/relationships/hyperlink" Target="https://cdn.orca.storage/617816648b51f600b5891b32/617b119b5c514200b5458432/name-plate-photo/XkCP0oPkzWcjgww3p0w4CA.jpg" TargetMode="External"/><Relationship Id="rId932" Type="http://schemas.openxmlformats.org/officeDocument/2006/relationships/hyperlink" Target="https://cdn.orca.storage/617816648b51f600b5891b32/617b119b5c514200b545848e/name-plate-photo/uzzfu75C3vSH2phHujko3g.jpg" TargetMode="External"/><Relationship Id="rId115" Type="http://schemas.openxmlformats.org/officeDocument/2006/relationships/hyperlink" Target="https://cdn.orca.storage/6176f4e9837c6600b5a93b75/617b11267d917700b58fe902/name-plate-photo/dZsc3Y5tKIKVYry+Q9OOnA.jpg" TargetMode="External"/><Relationship Id="rId157" Type="http://schemas.openxmlformats.org/officeDocument/2006/relationships/hyperlink" Target="https://cdn.orca.storage/6176f4e9837c6600b5a93b75/617b11267d917700b58fe9de/name-plate-photo/eBnL26o8rV2c4MSIc+ZLng.jpg" TargetMode="External"/><Relationship Id="rId322" Type="http://schemas.openxmlformats.org/officeDocument/2006/relationships/hyperlink" Target="https://cdn.orca.storage/6178141a8b51f600b5891a30/617c06261e7d393e0300000a/asset-photo/hBoMiqyrddzlMwluZCBs1w.jpg" TargetMode="External"/><Relationship Id="rId364" Type="http://schemas.openxmlformats.org/officeDocument/2006/relationships/hyperlink" Target="https://cdn.orca.storage/6178141a8b51f600b5891a30/617c32901e7d393aeb00000e/name-plate-photo/Frq+drDHUFmsQFDNNsCMgg.jpg" TargetMode="External"/><Relationship Id="rId767" Type="http://schemas.openxmlformats.org/officeDocument/2006/relationships/hyperlink" Target="https://cdn.orca.storage/617816648b51f600b5891b32/617b119b5c514200b5458447/name-plate-photo/wlr2+Md1P0xr8lZW4zCbBQ.jpg" TargetMode="External"/><Relationship Id="rId974" Type="http://schemas.openxmlformats.org/officeDocument/2006/relationships/hyperlink" Target="https://cdn.orca.storage/617816648b51f600b5891b32/617b119b5c514200b545849e/name-plate-photo/BBkm0J6qKVEuKJL+C9oi+A.jpg" TargetMode="External"/><Relationship Id="rId1008" Type="http://schemas.openxmlformats.org/officeDocument/2006/relationships/hyperlink" Target="https://cdn.orca.storage/617816648b51f600b5891b32/617b119b5c514200b54584c8/asset-photo/G6Iv2shGlHLy6vuA3QD0IA.jpg" TargetMode="External"/><Relationship Id="rId61" Type="http://schemas.openxmlformats.org/officeDocument/2006/relationships/hyperlink" Target="https://cdn.orca.storage/6176f4e9837c6600b5a93b75/617b11267d917700b58fe8ce/asset-photo/Yk4G3bBBSgbuRJgN+sCYg.jpg" TargetMode="External"/><Relationship Id="rId199" Type="http://schemas.openxmlformats.org/officeDocument/2006/relationships/hyperlink" Target="https://cdn.orca.storage/6176f4e9837c6600b5a93b75/617b11267d917700b58fea2a/barcode-photo/sVPniGFvHVyDwpQaLyQRHw.jpg" TargetMode="External"/><Relationship Id="rId571" Type="http://schemas.openxmlformats.org/officeDocument/2006/relationships/hyperlink" Target="https://cdn.orca.storage/617815776fb62600b591578d/617c15842a52c200b5e398b3/name-plate-photo/NWMkPNAeeha2yRDJUVxCpg.jpg" TargetMode="External"/><Relationship Id="rId627" Type="http://schemas.openxmlformats.org/officeDocument/2006/relationships/hyperlink" Target="https://cdn.orca.storage/617816648b51f600b5891b32/617b119b5c514200b5458404/name-plate-photo/oQoRfiERbrv43j+yeWqObg.jpg" TargetMode="External"/><Relationship Id="rId669" Type="http://schemas.openxmlformats.org/officeDocument/2006/relationships/hyperlink" Target="https://cdn.orca.storage/617816648b51f600b5891b32/617b119b5c514200b5458417/asset-photo/wYKfwJiFJlaCdHToBW05Xw.jpg" TargetMode="External"/><Relationship Id="rId834" Type="http://schemas.openxmlformats.org/officeDocument/2006/relationships/hyperlink" Target="https://cdn.orca.storage/617816648b51f600b5891b32/617b119b5c514200b5458463/asset-photo/9sNN27vnlSnHaLdf3xe+Nw.jpg" TargetMode="External"/><Relationship Id="rId876" Type="http://schemas.openxmlformats.org/officeDocument/2006/relationships/hyperlink" Target="https://cdn.orca.storage/617816648b51f600b5891b32/617b119b5c514200b5458474/asset-photo/5H1b94kcgMsMOWwYmEmGlQ.jpg" TargetMode="External"/><Relationship Id="rId19" Type="http://schemas.openxmlformats.org/officeDocument/2006/relationships/hyperlink" Target="https://cdn.orca.storage/6176f4e9837c6600b5a93b75/617b11267d917700b58fe898/name-plate-photo/WeHLJmDf0cdXDHS2MLdVtA.jpg" TargetMode="External"/><Relationship Id="rId224" Type="http://schemas.openxmlformats.org/officeDocument/2006/relationships/hyperlink" Target="https://cdn.orca.storage/6176f4e9837c6600b5a93b75/617c082d5c514200b546b753/barcode-photo/rzehxQknBaXMx7Xa1Qcwjg.jpg" TargetMode="External"/><Relationship Id="rId266" Type="http://schemas.openxmlformats.org/officeDocument/2006/relationships/hyperlink" Target="https://cdn.orca.storage/6176f4e9837c6600b5a93b75/617c21ff2a52c200b5e5aee0/name-plate-photo/XYKBa2r7r5LLD2w0onHThw.jpg" TargetMode="External"/><Relationship Id="rId431" Type="http://schemas.openxmlformats.org/officeDocument/2006/relationships/hyperlink" Target="https://cdn.orca.storage/617815776fb62600b591578d/617b117c097cfe00b5a64d5f/barcode-photo/fuV1wzWXLcF5KhIUwDbUdQ.jpg" TargetMode="External"/><Relationship Id="rId473" Type="http://schemas.openxmlformats.org/officeDocument/2006/relationships/hyperlink" Target="https://cdn.orca.storage/617815776fb62600b591578d/617b117c097cfe00b5a64d82/name-plate-photo/cfSrJfz9GMttwlmKBt5H4Q.jpg" TargetMode="External"/><Relationship Id="rId529" Type="http://schemas.openxmlformats.org/officeDocument/2006/relationships/hyperlink" Target="https://cdn.orca.storage/617815776fb62600b591578d/617c01fb2e8faa00b5a0f22e/barcode-photo/yqX0ZYYLN53xdQka37Qdww.jpg" TargetMode="External"/><Relationship Id="rId680" Type="http://schemas.openxmlformats.org/officeDocument/2006/relationships/hyperlink" Target="https://cdn.orca.storage/617816648b51f600b5891b32/617b119b5c514200b545841c/name-plate-photo/hOeLqiS4stFKMzeCwUs6Q.jpg" TargetMode="External"/><Relationship Id="rId736" Type="http://schemas.openxmlformats.org/officeDocument/2006/relationships/hyperlink" Target="https://cdn.orca.storage/617816648b51f600b5891b32/617b119b5c514200b5458436/barcode-photo/qm0GmmU6jyrGQN3cSWLKQ.jpg" TargetMode="External"/><Relationship Id="rId901" Type="http://schemas.openxmlformats.org/officeDocument/2006/relationships/hyperlink" Target="https://cdn.orca.storage/617816648b51f600b5891b32/617b119b5c514200b545847e/barcode-photo/kIOuaoOqnQkKVciMKykB6w.jpg" TargetMode="External"/><Relationship Id="rId30" Type="http://schemas.openxmlformats.org/officeDocument/2006/relationships/hyperlink" Target="https://cdn.orca.storage/6176f4e9837c6600b5a93b75/617b11267d917700b58fe8aa/barcode-photo/A0OiTOg6MguEvNs9D0xXPw.jpg" TargetMode="External"/><Relationship Id="rId126" Type="http://schemas.openxmlformats.org/officeDocument/2006/relationships/hyperlink" Target="https://cdn.orca.storage/6176f4e9837c6600b5a93b75/617b11267d917700b58fe990/name-plate-photo/174RI7DHUY2MaA4uanJelA.jpg" TargetMode="External"/><Relationship Id="rId168" Type="http://schemas.openxmlformats.org/officeDocument/2006/relationships/hyperlink" Target="https://cdn.orca.storage/6176f4e9837c6600b5a93b75/617b11267d917700b58fea04/barcode-photo/caVPEpltVObDo7aL6ofqA.jpg" TargetMode="External"/><Relationship Id="rId333" Type="http://schemas.openxmlformats.org/officeDocument/2006/relationships/hyperlink" Target="https://cdn.orca.storage/6178141a8b51f600b5891a30/617c10ca1e7d393e03000010/asset-photo/NaX8eRh4knJrfkjQ3XouMA.jpg" TargetMode="External"/><Relationship Id="rId540" Type="http://schemas.openxmlformats.org/officeDocument/2006/relationships/hyperlink" Target="https://cdn.orca.storage/617815776fb62600b591578d/617c06e57d917700b59239a7/asset-photo/7f04EP6laJwdnAOjct85fQ.jpg" TargetMode="External"/><Relationship Id="rId778" Type="http://schemas.openxmlformats.org/officeDocument/2006/relationships/hyperlink" Target="https://cdn.orca.storage/617816648b51f600b5891b32/617b119b5c514200b545844c/barcode-photo/MtkpVBRXv71Zt+zFyQVrg.jpg" TargetMode="External"/><Relationship Id="rId943" Type="http://schemas.openxmlformats.org/officeDocument/2006/relationships/hyperlink" Target="https://cdn.orca.storage/617816648b51f600b5891b32/617b119b5c514200b5458493/barcode-photo/LPlFGarlSsy2514E+OxZEQ.jpg" TargetMode="External"/><Relationship Id="rId985" Type="http://schemas.openxmlformats.org/officeDocument/2006/relationships/hyperlink" Target="https://cdn.orca.storage/617816648b51f600b5891b32/617b119b5c514200b54584a6/barcode-photo/AawfTfiji3ONhhxOabUL4A.jpg" TargetMode="External"/><Relationship Id="rId1019" Type="http://schemas.openxmlformats.org/officeDocument/2006/relationships/hyperlink" Target="https://cdn.orca.storage/617816648b51f600b5891b32/617b119b5c514200b54584cb/name-plate-photo/im5m6yKCV4XJTJI56NE3sg.jpg" TargetMode="External"/><Relationship Id="rId72" Type="http://schemas.openxmlformats.org/officeDocument/2006/relationships/hyperlink" Target="https://cdn.orca.storage/6176f4e9837c6600b5a93b75/617b11267d917700b58fe8d5/barcode-photo/4VDQk3JWsc55WJudRcQJWw.jpg" TargetMode="External"/><Relationship Id="rId375" Type="http://schemas.openxmlformats.org/officeDocument/2006/relationships/hyperlink" Target="https://cdn.orca.storage/6178141a8b51f600b5891a30/617c42761e7d3976fb000008/asset-photo/x9IPluh2vBRiG56+lmaiCQ.jpg" TargetMode="External"/><Relationship Id="rId582" Type="http://schemas.openxmlformats.org/officeDocument/2006/relationships/hyperlink" Target="https://cdn.orca.storage/617815776fb62600b591578d/617c1a2b6ef76800b54f4660/barcode-photo/6NNY7IQBVlT+v2NsGoreQQ.jpg" TargetMode="External"/><Relationship Id="rId638" Type="http://schemas.openxmlformats.org/officeDocument/2006/relationships/hyperlink" Target="https://cdn.orca.storage/617816648b51f600b5891b32/617b119b5c514200b545840b/barcode-photo/2CeEz1Xj7flYE6Q+9ecjg.jpg" TargetMode="External"/><Relationship Id="rId803" Type="http://schemas.openxmlformats.org/officeDocument/2006/relationships/hyperlink" Target="https://cdn.orca.storage/617816648b51f600b5891b32/617b119b5c514200b5458456/name-plate-photo/8aZiEQW3+kIqMRhePNmg.jpg" TargetMode="External"/><Relationship Id="rId845" Type="http://schemas.openxmlformats.org/officeDocument/2006/relationships/hyperlink" Target="https://cdn.orca.storage/617816648b51f600b5891b32/617b119b5c514200b5458467/name-plate-photo/aO6wWCV3DwoYZnfR9JzO5Q.jpg" TargetMode="External"/><Relationship Id="rId3" Type="http://schemas.openxmlformats.org/officeDocument/2006/relationships/hyperlink" Target="https://cdn.orca.storage/6176f4e9837c6600b5a93b75/61780ab164b29000b5ee647b/name-plate-photo/AY1n9cT87k6qH5bM1LGFAA.jpg" TargetMode="External"/><Relationship Id="rId235" Type="http://schemas.openxmlformats.org/officeDocument/2006/relationships/hyperlink" Target="https://cdn.orca.storage/6176f4e9837c6600b5a93b75/617c112d6ef76800b54f41bd/asset-photo/p4OkDDLI9D5IVjEwFqP1pQ.jpg" TargetMode="External"/><Relationship Id="rId277" Type="http://schemas.openxmlformats.org/officeDocument/2006/relationships/hyperlink" Target="https://cdn.orca.storage/6176f4e9837c6600b5a93b75/617c27a72a52c200b5e5b0e4/barcode-photo/JKRoXnyHxdumVSiowfqWmw.jpg" TargetMode="External"/><Relationship Id="rId400" Type="http://schemas.openxmlformats.org/officeDocument/2006/relationships/hyperlink" Target="https://cdn.orca.storage/617815776fb62600b591578d/617b117c097cfe00b5a64d47/barcode-photo/pMEJyyynZxffmiVn7zoxhg.jpg" TargetMode="External"/><Relationship Id="rId442" Type="http://schemas.openxmlformats.org/officeDocument/2006/relationships/hyperlink" Target="https://cdn.orca.storage/617815776fb62600b591578d/617b117c097cfe00b5a64d6b/asset-photo/p1spTt8z7wDOyTDbZ36uQ.jpg" TargetMode="External"/><Relationship Id="rId484" Type="http://schemas.openxmlformats.org/officeDocument/2006/relationships/hyperlink" Target="https://cdn.orca.storage/617815776fb62600b591578d/617b117c097cfe00b5a64d88/barcode-photo/ZjiRpHO4Yd+5wZdwRPPT9w.jpg" TargetMode="External"/><Relationship Id="rId705" Type="http://schemas.openxmlformats.org/officeDocument/2006/relationships/hyperlink" Target="https://cdn.orca.storage/617816648b51f600b5891b32/617b119b5c514200b545842c/asset-photo/zAa6Vu98mO6lzv6OTV3fxg.jpg" TargetMode="External"/><Relationship Id="rId887" Type="http://schemas.openxmlformats.org/officeDocument/2006/relationships/hyperlink" Target="https://cdn.orca.storage/617816648b51f600b5891b32/617b119b5c514200b5458478/name-plate-photo/pFjzgr7YtchBs8eXWp+jaw.jpg" TargetMode="External"/><Relationship Id="rId137" Type="http://schemas.openxmlformats.org/officeDocument/2006/relationships/hyperlink" Target="https://cdn.orca.storage/6176f4e9837c6600b5a93b75/617b11267d917700b58fe9b7/asset-photo/MsZkjiOLqo5vsAokHzYOCQ.jpg" TargetMode="External"/><Relationship Id="rId302" Type="http://schemas.openxmlformats.org/officeDocument/2006/relationships/hyperlink" Target="https://cdn.orca.storage/6176f4e9837c6600b5a93b75/617c3d3b0679ae00b5e5b1ad/name-plate-photo/xXOVu2eBSY1llnQg3OcgRQ.jpg" TargetMode="External"/><Relationship Id="rId344" Type="http://schemas.openxmlformats.org/officeDocument/2006/relationships/hyperlink" Target="https://cdn.orca.storage/6178141a8b51f600b5891a30/617c22631e7d396121000003/name-plate-photo/PWfAwnGIQW2EBYFkGrb7RA.jpg" TargetMode="External"/><Relationship Id="rId691" Type="http://schemas.openxmlformats.org/officeDocument/2006/relationships/hyperlink" Target="https://cdn.orca.storage/617816648b51f600b5891b32/617b119b5c514200b5458426/barcode-photo/UM3WZXFLAv6NujO1QqIltg.jpg" TargetMode="External"/><Relationship Id="rId747" Type="http://schemas.openxmlformats.org/officeDocument/2006/relationships/hyperlink" Target="https://cdn.orca.storage/617816648b51f600b5891b32/617b119b5c514200b5458440/asset-photo/im5m6yKCV4XJTJI56NE3sg.jpg" TargetMode="External"/><Relationship Id="rId789" Type="http://schemas.openxmlformats.org/officeDocument/2006/relationships/hyperlink" Target="https://cdn.orca.storage/617816648b51f600b5891b32/617b119b5c514200b5458452/asset-photo/8CHK1eteZ60M5cxWR4o5vQ.jpg" TargetMode="External"/><Relationship Id="rId912" Type="http://schemas.openxmlformats.org/officeDocument/2006/relationships/hyperlink" Target="https://cdn.orca.storage/617816648b51f600b5891b32/617b119b5c514200b5458488/asset-photo/V3S37xFIkhE86iCe7jjcRQ.jpg" TargetMode="External"/><Relationship Id="rId954" Type="http://schemas.openxmlformats.org/officeDocument/2006/relationships/hyperlink" Target="https://cdn.orca.storage/617816648b51f600b5891b32/617b119b5c514200b5458497/asset-photo/EliPxDpjRzexZNA7A6dMcA.jpg" TargetMode="External"/><Relationship Id="rId996" Type="http://schemas.openxmlformats.org/officeDocument/2006/relationships/hyperlink" Target="https://cdn.orca.storage/617816648b51f600b5891b32/617b119b5c514200b54584c3/asset-photo/Eh1ccYrE+CZSQoA9GACTA.jpg" TargetMode="External"/><Relationship Id="rId41" Type="http://schemas.openxmlformats.org/officeDocument/2006/relationships/hyperlink" Target="https://cdn.orca.storage/6176f4e9837c6600b5a93b75/617b11267d917700b58fe8ae/asset-photo/PUIbUD8LJK+lXmOKsPwSbg.jpg" TargetMode="External"/><Relationship Id="rId83" Type="http://schemas.openxmlformats.org/officeDocument/2006/relationships/hyperlink" Target="https://cdn.orca.storage/6176f4e9837c6600b5a93b75/617b11267d917700b58fe8dd/asset-photo/HrIGwcW1iHIYjKBkeYgw.jpg" TargetMode="External"/><Relationship Id="rId179" Type="http://schemas.openxmlformats.org/officeDocument/2006/relationships/hyperlink" Target="https://cdn.orca.storage/6176f4e9837c6600b5a93b75/617b11267d917700b58fea19/name-plate-photo/ToN0rnnDvnRmR3Cfd3kQ.jpg" TargetMode="External"/><Relationship Id="rId386" Type="http://schemas.openxmlformats.org/officeDocument/2006/relationships/hyperlink" Target="https://cdn.orca.storage/6178141a8b51f600b5891a30/617c1a45d170114b06000009/asset-photo/LNvrqzullKJU52Uo0GuM1w.jpg" TargetMode="External"/><Relationship Id="rId551" Type="http://schemas.openxmlformats.org/officeDocument/2006/relationships/hyperlink" Target="https://cdn.orca.storage/617815776fb62600b591578d/617c0ab07d917700b592899b/name-plate-photo/nbdfRqzc1fOPPH97fYPYcg.jpg" TargetMode="External"/><Relationship Id="rId593" Type="http://schemas.openxmlformats.org/officeDocument/2006/relationships/hyperlink" Target="https://cdn.orca.storage/617815776fb62600b591578d/617c1f676ef76800b54f68aa/asset-photo/xoE4HogJOd2PKV7q8oAu5A.jpg" TargetMode="External"/><Relationship Id="rId607" Type="http://schemas.openxmlformats.org/officeDocument/2006/relationships/hyperlink" Target="https://cdn.orca.storage/617816648b51f600b5891b32/617b119b5c514200b54583fb/asset-photo/Vl6oK+M1p3mNgZ+b9lnpCA.jpg" TargetMode="External"/><Relationship Id="rId649" Type="http://schemas.openxmlformats.org/officeDocument/2006/relationships/hyperlink" Target="https://cdn.orca.storage/617816648b51f600b5891b32/617b119b5c514200b5458410/asset-photo/7ztUyNGYRdxFq7PrqcalDQ.jpg" TargetMode="External"/><Relationship Id="rId814" Type="http://schemas.openxmlformats.org/officeDocument/2006/relationships/hyperlink" Target="https://cdn.orca.storage/617816648b51f600b5891b32/617b119b5c514200b545845b/barcode-photo/ryhRxGqYMgY0x1WIZOJwQ.jpg" TargetMode="External"/><Relationship Id="rId856" Type="http://schemas.openxmlformats.org/officeDocument/2006/relationships/hyperlink" Target="https://cdn.orca.storage/617816648b51f600b5891b32/617b119b5c514200b545846b/barcode-photo/fdeMKZKTP+QjXH7Ra012iw.jpg" TargetMode="External"/><Relationship Id="rId190" Type="http://schemas.openxmlformats.org/officeDocument/2006/relationships/hyperlink" Target="https://cdn.orca.storage/6176f4e9837c6600b5a93b75/617b11267d917700b58fea27/barcode-photo/Sz8VjpJsYHfX0UJKn4wo9w.jpg" TargetMode="External"/><Relationship Id="rId204" Type="http://schemas.openxmlformats.org/officeDocument/2006/relationships/hyperlink" Target="https://cdn.orca.storage/6176f4e9837c6600b5a93b75/617b11267d917700b58fea2d/asset-photo/+kxyf9S9pwB9+rlEihAoRQ.jpg" TargetMode="External"/><Relationship Id="rId246" Type="http://schemas.openxmlformats.org/officeDocument/2006/relationships/hyperlink" Target="https://cdn.orca.storage/6176f4e9837c6600b5a93b75/617c155a7d917700b5928f4c/name-plate-photo/tl1yyTz0wtJg0mEs7BxEw.jpg" TargetMode="External"/><Relationship Id="rId288" Type="http://schemas.openxmlformats.org/officeDocument/2006/relationships/hyperlink" Target="https://cdn.orca.storage/6176f4e9837c6600b5a93b75/617c33b02a52c200b5e60378/asset-photo/lS9Evg3oXOLi3veqvYdHA.jpg" TargetMode="External"/><Relationship Id="rId411" Type="http://schemas.openxmlformats.org/officeDocument/2006/relationships/hyperlink" Target="https://cdn.orca.storage/617815776fb62600b591578d/617b117c097cfe00b5a64d56/barcode-photo/DXFn763QCniTsgDmiGu4Ag.jpg" TargetMode="External"/><Relationship Id="rId453" Type="http://schemas.openxmlformats.org/officeDocument/2006/relationships/hyperlink" Target="https://cdn.orca.storage/617815776fb62600b591578d/617b117c097cfe00b5a64d73/name-plate-photo/y25lfV9XnC0O7qVr4LKdCA.jpg" TargetMode="External"/><Relationship Id="rId509" Type="http://schemas.openxmlformats.org/officeDocument/2006/relationships/hyperlink" Target="https://cdn.orca.storage/617815776fb62600b591578d/617bfc68097cfe00b5a6f6a1/asset-photo/VV0AiyTanmCrDv22WfxCQ.jpg" TargetMode="External"/><Relationship Id="rId660" Type="http://schemas.openxmlformats.org/officeDocument/2006/relationships/hyperlink" Target="https://cdn.orca.storage/617816648b51f600b5891b32/617b119b5c514200b5458414/asset-photo/10RhWwbXoOVqMMwRHQykQ.jpg" TargetMode="External"/><Relationship Id="rId898" Type="http://schemas.openxmlformats.org/officeDocument/2006/relationships/hyperlink" Target="https://cdn.orca.storage/617816648b51f600b5891b32/617b119b5c514200b545847d/barcode-photo/0CrZNxC8vG+9AB9YSZyChw.jpg" TargetMode="External"/><Relationship Id="rId106" Type="http://schemas.openxmlformats.org/officeDocument/2006/relationships/hyperlink" Target="https://cdn.orca.storage/6176f4e9837c6600b5a93b75/617b11267d917700b58fe8f8/name-plate-photo/oy8vo09ijmANDYg0dMlHWA.jpg" TargetMode="External"/><Relationship Id="rId313" Type="http://schemas.openxmlformats.org/officeDocument/2006/relationships/hyperlink" Target="https://cdn.orca.storage/6178141a8b51f600b5891a30/617bfd5b1e7d393e03000003/name-plate-photo/3+KAJl8QrIhPCPj65nMNWw.jpg" TargetMode="External"/><Relationship Id="rId495" Type="http://schemas.openxmlformats.org/officeDocument/2006/relationships/hyperlink" Target="https://cdn.orca.storage/617815776fb62600b591578d/617b117c097cfe00b5a64d8d/asset-photo/0dypn3W4VHv5JuLL5hTERg.jpg" TargetMode="External"/><Relationship Id="rId716" Type="http://schemas.openxmlformats.org/officeDocument/2006/relationships/hyperlink" Target="https://cdn.orca.storage/617816648b51f600b5891b32/617b119b5c514200b545842f/name-plate-photo/FbnAyOO5lIyjtp5ywWqMVA.jpg" TargetMode="External"/><Relationship Id="rId758" Type="http://schemas.openxmlformats.org/officeDocument/2006/relationships/hyperlink" Target="https://cdn.orca.storage/617816648b51f600b5891b32/617b119b5c514200b5458444/name-plate-photo/y2TjXPt94GLfq1HfjX8+Q.jpg" TargetMode="External"/><Relationship Id="rId923" Type="http://schemas.openxmlformats.org/officeDocument/2006/relationships/hyperlink" Target="https://cdn.orca.storage/617816648b51f600b5891b32/617b119b5c514200b545848b/name-plate-photo/D2fOA2iVBe5xJbt0VbE7Q.jpg" TargetMode="External"/><Relationship Id="rId965" Type="http://schemas.openxmlformats.org/officeDocument/2006/relationships/hyperlink" Target="https://cdn.orca.storage/617816648b51f600b5891b32/617b119b5c514200b545849b/name-plate-photo/9QPcU8qPI5YsPtLpFsEJZA.jpg" TargetMode="External"/><Relationship Id="rId10" Type="http://schemas.openxmlformats.org/officeDocument/2006/relationships/hyperlink" Target="https://cdn.orca.storage/6176f4e9837c6600b5a93b75/617b11267d917700b58fe895/name-plate-photo/e5rtT5BBhXwR5uRG1CmAmg.jpg" TargetMode="External"/><Relationship Id="rId52" Type="http://schemas.openxmlformats.org/officeDocument/2006/relationships/hyperlink" Target="https://cdn.orca.storage/6176f4e9837c6600b5a93b75/617b11267d917700b58fe8b2/asset-photo/UWVZ4fgbRtDIG8YyuSm3VQ.jpg" TargetMode="External"/><Relationship Id="rId94" Type="http://schemas.openxmlformats.org/officeDocument/2006/relationships/hyperlink" Target="https://cdn.orca.storage/6176f4e9837c6600b5a93b75/617b11267d917700b58fe8e6/name-plate-photo/Hkz6jrvZCdOhsUJgIKpSUA.jpg" TargetMode="External"/><Relationship Id="rId148" Type="http://schemas.openxmlformats.org/officeDocument/2006/relationships/hyperlink" Target="https://cdn.orca.storage/6176f4e9837c6600b5a93b75/617b11267d917700b58fe9c5/name-plate-photo/kbFFRt+rUwjU+AbEhis3Fw.jpg" TargetMode="External"/><Relationship Id="rId355" Type="http://schemas.openxmlformats.org/officeDocument/2006/relationships/hyperlink" Target="https://cdn.orca.storage/6178141a8b51f600b5891a30/617c2b661e7d393aeb000008/asset-photo/+d82irj+RkWd0KrYHUXAkQ.jpg" TargetMode="External"/><Relationship Id="rId397" Type="http://schemas.openxmlformats.org/officeDocument/2006/relationships/hyperlink" Target="https://cdn.orca.storage/617815776fb62600b591578d/617b117c097cfe00b5a64d44/asset-photo/pYxG51RO01kU2vGcIkgAfg.jpg" TargetMode="External"/><Relationship Id="rId520" Type="http://schemas.openxmlformats.org/officeDocument/2006/relationships/hyperlink" Target="https://cdn.orca.storage/617815776fb62600b591578d/617c01262a52c200b5e38e31/barcode-photo/TtFohXG3v6NaZXbLUutMdA.jpg" TargetMode="External"/><Relationship Id="rId562" Type="http://schemas.openxmlformats.org/officeDocument/2006/relationships/hyperlink" Target="https://cdn.orca.storage/617815776fb62600b591578d/617c0d7d2bf52000b5987a95/name-plate-photo/DZ5uLv4iE6JXvgoHkeOhA.jpg" TargetMode="External"/><Relationship Id="rId618" Type="http://schemas.openxmlformats.org/officeDocument/2006/relationships/hyperlink" Target="https://cdn.orca.storage/617816648b51f600b5891b32/617b119b5c514200b5458400/name-plate-photo/EZ0KrQbVAD5TsNUkbx8Ww.jpg" TargetMode="External"/><Relationship Id="rId825" Type="http://schemas.openxmlformats.org/officeDocument/2006/relationships/hyperlink" Target="https://cdn.orca.storage/617816648b51f600b5891b32/617b119b5c514200b5458460/asset-photo/jOdWyRH8u6YLhLymy0DdKQ.jpg" TargetMode="External"/><Relationship Id="rId215" Type="http://schemas.openxmlformats.org/officeDocument/2006/relationships/hyperlink" Target="https://cdn.orca.storage/6176f4e9837c6600b5a93b75/617b11267d917700b58fea36/asset-photo/6QBx8Q1DItV0LHoD7zOvrw.jpg" TargetMode="External"/><Relationship Id="rId257" Type="http://schemas.openxmlformats.org/officeDocument/2006/relationships/hyperlink" Target="https://cdn.orca.storage/6176f4e9837c6600b5a93b75/617c20952a52c200b5e53989/barcode-photo/yCM30uwGPqdJtjukOrslRQ.jpg" TargetMode="External"/><Relationship Id="rId422" Type="http://schemas.openxmlformats.org/officeDocument/2006/relationships/hyperlink" Target="https://cdn.orca.storage/617815776fb62600b591578d/617b117c097cfe00b5a64d5b/barcode-photo/w4ZN5BK+r9M83xwRQ6mnFA.jpg" TargetMode="External"/><Relationship Id="rId464" Type="http://schemas.openxmlformats.org/officeDocument/2006/relationships/hyperlink" Target="https://cdn.orca.storage/617815776fb62600b591578d/617b117c097cfe00b5a64d7f/name-plate-photo/GQCYwJQ8vnYUkrtVUUkpag.jpg" TargetMode="External"/><Relationship Id="rId867" Type="http://schemas.openxmlformats.org/officeDocument/2006/relationships/hyperlink" Target="https://cdn.orca.storage/617816648b51f600b5891b32/617b119b5c514200b5458470/asset-photo/KDDquMGU3BtrpBTZG3sng.jpg" TargetMode="External"/><Relationship Id="rId1010" Type="http://schemas.openxmlformats.org/officeDocument/2006/relationships/hyperlink" Target="https://cdn.orca.storage/617816648b51f600b5891b32/617b119b5c514200b54584c8/name-plate-photo/Hf0AuVJ3i4kbqR0bbR4vQ.jpg" TargetMode="External"/><Relationship Id="rId299" Type="http://schemas.openxmlformats.org/officeDocument/2006/relationships/hyperlink" Target="https://cdn.orca.storage/6176f4e9837c6600b5a93b75/617c3a132e8faa00b5a10b15/name-plate-photo/smYwpx0SoPFP4drYpsaB4A.jpg" TargetMode="External"/><Relationship Id="rId727" Type="http://schemas.openxmlformats.org/officeDocument/2006/relationships/hyperlink" Target="https://cdn.orca.storage/617816648b51f600b5891b32/617b119b5c514200b5458433/barcode-photo/5tToHbnKpDB1oYIUOfNlQw.jpg" TargetMode="External"/><Relationship Id="rId934" Type="http://schemas.openxmlformats.org/officeDocument/2006/relationships/hyperlink" Target="https://cdn.orca.storage/617816648b51f600b5891b32/617b119b5c514200b5458490/barcode-photo/VNFDWOxdQoebCUZOaFQcNw.jpg" TargetMode="External"/><Relationship Id="rId63" Type="http://schemas.openxmlformats.org/officeDocument/2006/relationships/hyperlink" Target="https://cdn.orca.storage/6176f4e9837c6600b5a93b75/617b11267d917700b58fe8cf/asset-photo/PIbFWgBhH9b65PBbs7DHoQ.jpg" TargetMode="External"/><Relationship Id="rId159" Type="http://schemas.openxmlformats.org/officeDocument/2006/relationships/hyperlink" Target="https://cdn.orca.storage/6176f4e9837c6600b5a93b75/617b11267d917700b58fe9e1/barcode-photo/ShSeVG5siSYh7pzpIxzjIg.jpg" TargetMode="External"/><Relationship Id="rId366" Type="http://schemas.openxmlformats.org/officeDocument/2006/relationships/hyperlink" Target="https://cdn.orca.storage/6178141a8b51f600b5891a30/617c33821e7d3976fb000000/name-plate-photo/g1O381Lz5iHZ7LI2cco9IA.jpg" TargetMode="External"/><Relationship Id="rId573" Type="http://schemas.openxmlformats.org/officeDocument/2006/relationships/hyperlink" Target="https://cdn.orca.storage/617815776fb62600b591578d/617c15bd2e8faa00b5a0fcef/barcode-photo/0rTEpfIzNKr1gkDyZMW3Xg.jpg" TargetMode="External"/><Relationship Id="rId780" Type="http://schemas.openxmlformats.org/officeDocument/2006/relationships/hyperlink" Target="https://cdn.orca.storage/617816648b51f600b5891b32/617b119b5c514200b545844d/asset-photo/q6g4RgxICbuKc0y9uOHw.jpg" TargetMode="External"/><Relationship Id="rId226" Type="http://schemas.openxmlformats.org/officeDocument/2006/relationships/hyperlink" Target="https://cdn.orca.storage/6176f4e9837c6600b5a93b75/617c0e002e8faa00b5a0f920/asset-photo/r88uPl1pGiQv5e0QNs6aw.jpg" TargetMode="External"/><Relationship Id="rId433" Type="http://schemas.openxmlformats.org/officeDocument/2006/relationships/hyperlink" Target="https://cdn.orca.storage/617815776fb62600b591578d/617b117c097cfe00b5a64d66/asset-photo/sEHcu8gu81xAl9eV7oNQ.jpg" TargetMode="External"/><Relationship Id="rId878" Type="http://schemas.openxmlformats.org/officeDocument/2006/relationships/hyperlink" Target="https://cdn.orca.storage/617816648b51f600b5891b32/617b119b5c514200b5458474/name-plate-photo/ZcbNgIroXhPzoUgYmRYTzw.jpg" TargetMode="External"/><Relationship Id="rId640" Type="http://schemas.openxmlformats.org/officeDocument/2006/relationships/hyperlink" Target="https://cdn.orca.storage/617816648b51f600b5891b32/617b119b5c514200b545840c/asset-photo/beH30Y11yK5bEygqwxWmkw.jpg" TargetMode="External"/><Relationship Id="rId738" Type="http://schemas.openxmlformats.org/officeDocument/2006/relationships/hyperlink" Target="https://cdn.orca.storage/617816648b51f600b5891b32/617b119b5c514200b5458437/asset-photo/nrj4cWOiEDxOJ4Dw0kXoA.jpg" TargetMode="External"/><Relationship Id="rId945" Type="http://schemas.openxmlformats.org/officeDocument/2006/relationships/hyperlink" Target="https://cdn.orca.storage/617816648b51f600b5891b32/617b119b5c514200b5458494/asset-photo/r1BCrecGQtnKhWqBki+Zew.jpg" TargetMode="External"/><Relationship Id="rId74" Type="http://schemas.openxmlformats.org/officeDocument/2006/relationships/hyperlink" Target="https://cdn.orca.storage/6176f4e9837c6600b5a93b75/617b11267d917700b58fe8d7/asset-photo/97u4pw3dKvy22eAiag1tHw.jpg" TargetMode="External"/><Relationship Id="rId377" Type="http://schemas.openxmlformats.org/officeDocument/2006/relationships/hyperlink" Target="https://cdn.orca.storage/6178141a8b51f600b5891a30/617c44781e7d3976fb00000b/asset-photo/PeIixPDC0pjuhyOZCbc4sg.jpg" TargetMode="External"/><Relationship Id="rId500" Type="http://schemas.openxmlformats.org/officeDocument/2006/relationships/hyperlink" Target="https://cdn.orca.storage/617815776fb62600b591578d/617b117c097cfe00b5a64d8e/name-plate-photo/QBGvYyh4QFjeV5yaI72UZg.jpg" TargetMode="External"/><Relationship Id="rId584" Type="http://schemas.openxmlformats.org/officeDocument/2006/relationships/hyperlink" Target="https://cdn.orca.storage/617815776fb62600b591578d/617c1a9a0679ae00b5e45b20/asset-photo/hxpZnZn2ZFq9W+Fld8Cspw.jpg" TargetMode="External"/><Relationship Id="rId805" Type="http://schemas.openxmlformats.org/officeDocument/2006/relationships/hyperlink" Target="https://cdn.orca.storage/617816648b51f600b5891b32/617b119b5c514200b5458458/barcode-photo/TuP+Qa3AQasKjeo50aQDPQ.jpg" TargetMode="External"/><Relationship Id="rId5" Type="http://schemas.openxmlformats.org/officeDocument/2006/relationships/hyperlink" Target="https://cdn.orca.storage/6176f4e9837c6600b5a93b75/617b11267d917700b58fe88e/barcode-photo/+AuIswfR6icjZbIDmfB2Aw.jpg" TargetMode="External"/><Relationship Id="rId237" Type="http://schemas.openxmlformats.org/officeDocument/2006/relationships/hyperlink" Target="https://cdn.orca.storage/6176f4e9837c6600b5a93b75/617c112d6ef76800b54f41bd/name-plate-photo/AMwiTB5BxtRQPxfkQz+pgA.jpg" TargetMode="External"/><Relationship Id="rId791" Type="http://schemas.openxmlformats.org/officeDocument/2006/relationships/hyperlink" Target="https://cdn.orca.storage/617816648b51f600b5891b32/617b119b5c514200b5458452/name-plate-photo/Kuftud4AQT0jLaCGbsdB9g.jpg" TargetMode="External"/><Relationship Id="rId889" Type="http://schemas.openxmlformats.org/officeDocument/2006/relationships/hyperlink" Target="https://cdn.orca.storage/617816648b51f600b5891b32/617b119b5c514200b5458479/barcode-photo/+In+MsH5Gcqd5lWjJp4Wcg.jpg" TargetMode="External"/><Relationship Id="rId444" Type="http://schemas.openxmlformats.org/officeDocument/2006/relationships/hyperlink" Target="https://cdn.orca.storage/617815776fb62600b591578d/617b117c097cfe00b5a64d6b/name-plate-photo/nzPAJuAOGA9xudu2sK40Lg.jpg" TargetMode="External"/><Relationship Id="rId651" Type="http://schemas.openxmlformats.org/officeDocument/2006/relationships/hyperlink" Target="https://cdn.orca.storage/617816648b51f600b5891b32/617b119b5c514200b5458411/asset-photo/9udXiLIR7Tx2JHnYdo2NPw.jpg" TargetMode="External"/><Relationship Id="rId749" Type="http://schemas.openxmlformats.org/officeDocument/2006/relationships/hyperlink" Target="https://cdn.orca.storage/617816648b51f600b5891b32/617b119b5c514200b5458440/name-plate-photo/im5m6yKCV4XJTJI56NE3sg.jpg" TargetMode="External"/><Relationship Id="rId290" Type="http://schemas.openxmlformats.org/officeDocument/2006/relationships/hyperlink" Target="https://cdn.orca.storage/6176f4e9837c6600b5a93b75/617c33b02a52c200b5e60378/name-plate-photo/Gc9VFj9TuIgMUCh2g3qTyw.jpg" TargetMode="External"/><Relationship Id="rId304" Type="http://schemas.openxmlformats.org/officeDocument/2006/relationships/hyperlink" Target="https://cdn.orca.storage/6176f4e9837c6600b5a93b75/617c43792e8faa00b5a1831f/barcode-photo/U4fPJuHpBkiTk5DA7CmXSg.jpg" TargetMode="External"/><Relationship Id="rId388" Type="http://schemas.openxmlformats.org/officeDocument/2006/relationships/hyperlink" Target="https://cdn.orca.storage/6178141a8b51f600b5891a30/617fffb22e8faa00b5a2f7ae/asset-photo/LAJlHJzRQCiP7UZvRvFmHw.jpg" TargetMode="External"/><Relationship Id="rId511" Type="http://schemas.openxmlformats.org/officeDocument/2006/relationships/hyperlink" Target="https://cdn.orca.storage/617815776fb62600b591578d/617bfc68097cfe00b5a6f6a1/name-plate-photo/esfcupNHqHyDm25BYxcFrg.jpg" TargetMode="External"/><Relationship Id="rId609" Type="http://schemas.openxmlformats.org/officeDocument/2006/relationships/hyperlink" Target="https://cdn.orca.storage/617816648b51f600b5891b32/617b119b5c514200b54583fb/name-plate-photo/JBns5jKBJGprug5HEOuT2w.jpg" TargetMode="External"/><Relationship Id="rId956" Type="http://schemas.openxmlformats.org/officeDocument/2006/relationships/hyperlink" Target="https://cdn.orca.storage/617816648b51f600b5891b32/617b119b5c514200b5458497/name-plate-photo/zNEpieCUw+ozgMpXoMuaw.jpg" TargetMode="External"/><Relationship Id="rId85" Type="http://schemas.openxmlformats.org/officeDocument/2006/relationships/hyperlink" Target="https://cdn.orca.storage/6176f4e9837c6600b5a93b75/617b11267d917700b58fe8dd/name-plate-photo/LXR8t9U0QtekfusJIbcrw.jpg" TargetMode="External"/><Relationship Id="rId150" Type="http://schemas.openxmlformats.org/officeDocument/2006/relationships/hyperlink" Target="https://cdn.orca.storage/6176f4e9837c6600b5a93b75/617b11267d917700b58fe9c6/barcode-photo/h6JlkqVAARWYmDjqPeAAA.jpg" TargetMode="External"/><Relationship Id="rId595" Type="http://schemas.openxmlformats.org/officeDocument/2006/relationships/hyperlink" Target="https://cdn.orca.storage/617815776fb62600b591578d/617c1f676ef76800b54f68aa/name-plate-photo/93Nx0KOn1N+Nal763h5cg.jpg" TargetMode="External"/><Relationship Id="rId816" Type="http://schemas.openxmlformats.org/officeDocument/2006/relationships/hyperlink" Target="https://cdn.orca.storage/617816648b51f600b5891b32/617b119b5c514200b545845c/asset-photo/KRxjo52mmQrrWGnoV4Lsw.jpg" TargetMode="External"/><Relationship Id="rId1001" Type="http://schemas.openxmlformats.org/officeDocument/2006/relationships/hyperlink" Target="https://cdn.orca.storage/617816648b51f600b5891b32/617b119b5c514200b54584c5/name-plate-photo/QuPxcqCVTjoxTQf5TJ+w.jpg" TargetMode="External"/><Relationship Id="rId248" Type="http://schemas.openxmlformats.org/officeDocument/2006/relationships/hyperlink" Target="https://cdn.orca.storage/6176f4e9837c6600b5a93b75/617c16112a52c200b5e39903/barcode-photo/nxR3IZWzAVz0pxNGzWGZ8w.jpg" TargetMode="External"/><Relationship Id="rId455" Type="http://schemas.openxmlformats.org/officeDocument/2006/relationships/hyperlink" Target="https://cdn.orca.storage/617815776fb62600b591578d/617b117c097cfe00b5a64d75/barcode-photo/LwTnXGTxDlGFlpLoGYZ1Fg.jpg" TargetMode="External"/><Relationship Id="rId662" Type="http://schemas.openxmlformats.org/officeDocument/2006/relationships/hyperlink" Target="https://cdn.orca.storage/617816648b51f600b5891b32/617b119b5c514200b5458414/name-plate-photo/mVyjNHP7YgHpEcewAWDcAA.jpg" TargetMode="External"/><Relationship Id="rId12" Type="http://schemas.openxmlformats.org/officeDocument/2006/relationships/hyperlink" Target="https://cdn.orca.storage/6176f4e9837c6600b5a93b75/617b11267d917700b58fe896/barcode-photo/hYOr16DuwTf6WsVtjDR4yw.jpg" TargetMode="External"/><Relationship Id="rId108" Type="http://schemas.openxmlformats.org/officeDocument/2006/relationships/hyperlink" Target="https://cdn.orca.storage/6176f4e9837c6600b5a93b75/617b11267d917700b58fe8f9/barcode-photo/8uX7B4X1eiWnQeNRWFrCBA.jpg" TargetMode="External"/><Relationship Id="rId315" Type="http://schemas.openxmlformats.org/officeDocument/2006/relationships/hyperlink" Target="https://cdn.orca.storage/6178141a8b51f600b5891a30/617bfde61e7d393e03000004/name-plate-photo/LNi2IL72sjhUMAtv8A6lg.jpg" TargetMode="External"/><Relationship Id="rId522" Type="http://schemas.openxmlformats.org/officeDocument/2006/relationships/hyperlink" Target="https://cdn.orca.storage/617815776fb62600b591578d/617c016c2a52c200b5e38e3e/asset-photo/iPefwqY55hyPaXZje89gdQ.jpg" TargetMode="External"/><Relationship Id="rId967" Type="http://schemas.openxmlformats.org/officeDocument/2006/relationships/hyperlink" Target="https://cdn.orca.storage/617816648b51f600b5891b32/617b119b5c514200b545849c/barcode-photo/jFF25ravrTTI6wuFWrVIIg.jpg" TargetMode="External"/><Relationship Id="rId96" Type="http://schemas.openxmlformats.org/officeDocument/2006/relationships/hyperlink" Target="https://cdn.orca.storage/6176f4e9837c6600b5a93b75/617b11267d917700b58fe8e7/barcode-photo/Cev0dS9vA83MGj+NminIDA.jpg" TargetMode="External"/><Relationship Id="rId161" Type="http://schemas.openxmlformats.org/officeDocument/2006/relationships/hyperlink" Target="https://cdn.orca.storage/6176f4e9837c6600b5a93b75/617b11267d917700b58fe9fd/asset-photo/ICnkLrFL+uR+VFzxqliKYA.jpg" TargetMode="External"/><Relationship Id="rId399" Type="http://schemas.openxmlformats.org/officeDocument/2006/relationships/hyperlink" Target="https://cdn.orca.storage/617815776fb62600b591578d/617b117c097cfe00b5a64d47/asset-photo/+9vsokV6X8pPO1hvt6kkOQ.jpg" TargetMode="External"/><Relationship Id="rId827" Type="http://schemas.openxmlformats.org/officeDocument/2006/relationships/hyperlink" Target="https://cdn.orca.storage/617816648b51f600b5891b32/617b119b5c514200b5458460/name-plate-photo/w7TLLJ+qZbOIKPzU9mzQvg.jpg" TargetMode="External"/><Relationship Id="rId1012" Type="http://schemas.openxmlformats.org/officeDocument/2006/relationships/hyperlink" Target="https://cdn.orca.storage/617816648b51f600b5891b32/617b119b5c514200b54584c9/barcode-photo/27EKTVEcxficnk4fXc0qyQ.jpg" TargetMode="External"/><Relationship Id="rId259" Type="http://schemas.openxmlformats.org/officeDocument/2006/relationships/hyperlink" Target="https://cdn.orca.storage/6176f4e9837c6600b5a93b75/617c21226ef76800b54f694d/asset-photo/q81YUsa3hVxPyDX0MpdGQ.jpg" TargetMode="External"/><Relationship Id="rId466" Type="http://schemas.openxmlformats.org/officeDocument/2006/relationships/hyperlink" Target="https://cdn.orca.storage/617815776fb62600b591578d/617b117c097cfe00b5a64d80/barcode-photo/HdAFMH82IygM6YRGKbryGQ.jpg" TargetMode="External"/><Relationship Id="rId673" Type="http://schemas.openxmlformats.org/officeDocument/2006/relationships/hyperlink" Target="https://cdn.orca.storage/617816648b51f600b5891b32/617b119b5c514200b545841a/barcode-photo/+1NvPkkIluT4ITyc8Fmw.jpg" TargetMode="External"/><Relationship Id="rId880" Type="http://schemas.openxmlformats.org/officeDocument/2006/relationships/hyperlink" Target="https://cdn.orca.storage/617816648b51f600b5891b32/617b119b5c514200b5458475/barcode-photo/x8dWIbcQANc1G7964vSyQ.jpg" TargetMode="External"/><Relationship Id="rId23" Type="http://schemas.openxmlformats.org/officeDocument/2006/relationships/hyperlink" Target="https://cdn.orca.storage/6176f4e9837c6600b5a93b75/617b11267d917700b58fe8a8/asset-photo/4bcnIcr7+mlRkeDWAxEPKA.jpg" TargetMode="External"/><Relationship Id="rId119" Type="http://schemas.openxmlformats.org/officeDocument/2006/relationships/hyperlink" Target="https://cdn.orca.storage/6176f4e9837c6600b5a93b75/617b11267d917700b58fe94e/asset-photo/EHVLFca8hzbAHt0WE3MUmQ.jpg" TargetMode="External"/><Relationship Id="rId326" Type="http://schemas.openxmlformats.org/officeDocument/2006/relationships/hyperlink" Target="https://cdn.orca.storage/6178141a8b51f600b5891a30/617c07a41e7d393e0300000b/barcode-photo/QtHvRg8Pw6eWsvOzeEH9gg.jpg" TargetMode="External"/><Relationship Id="rId533" Type="http://schemas.openxmlformats.org/officeDocument/2006/relationships/hyperlink" Target="https://cdn.orca.storage/617815776fb62600b591578d/617c022c2bf52000b5984408/name-plate-photo/rb2DmG6yd11swNLj1Xfwqg.jpg" TargetMode="External"/><Relationship Id="rId978" Type="http://schemas.openxmlformats.org/officeDocument/2006/relationships/hyperlink" Target="https://cdn.orca.storage/617816648b51f600b5891b32/617b119b5c514200b54584a4/asset-photo/leGcdK0fzDClyNGAhA+RGg.jpg" TargetMode="External"/><Relationship Id="rId740" Type="http://schemas.openxmlformats.org/officeDocument/2006/relationships/hyperlink" Target="https://cdn.orca.storage/617816648b51f600b5891b32/617b119b5c514200b5458437/name-plate-photo/R42xbBOoCa4krMuucrbq6A.jpg" TargetMode="External"/><Relationship Id="rId838" Type="http://schemas.openxmlformats.org/officeDocument/2006/relationships/hyperlink" Target="https://cdn.orca.storage/617816648b51f600b5891b32/617b119b5c514200b5458464/barcode-photo/yZUlB7do7DULss6OytqI8Q.jpg" TargetMode="External"/><Relationship Id="rId172" Type="http://schemas.openxmlformats.org/officeDocument/2006/relationships/hyperlink" Target="https://cdn.orca.storage/6176f4e9837c6600b5a93b75/617b11267d917700b58fea0a/barcode-photo/ocTvceqQChoa6DJK6nxeg.jpg" TargetMode="External"/><Relationship Id="rId477" Type="http://schemas.openxmlformats.org/officeDocument/2006/relationships/hyperlink" Target="https://cdn.orca.storage/617815776fb62600b591578d/617b117c097cfe00b5a64d84/asset-photo/SXP8O46BPvWH28FxgvJ2sw.jpg" TargetMode="External"/><Relationship Id="rId600" Type="http://schemas.openxmlformats.org/officeDocument/2006/relationships/hyperlink" Target="https://cdn.orca.storage/617815776fb62600b591578d/617c1f962e8faa00b5a10198/barcode-photo/N9lDlqiZ8gMr3cxUAin4tA.jpg" TargetMode="External"/><Relationship Id="rId684" Type="http://schemas.openxmlformats.org/officeDocument/2006/relationships/hyperlink" Target="https://cdn.orca.storage/617816648b51f600b5891b32/617b119b5c514200b5458424/asset-photo/bYH2g6IzyxfG7ifGl+G9XA.jpg" TargetMode="External"/><Relationship Id="rId337" Type="http://schemas.openxmlformats.org/officeDocument/2006/relationships/hyperlink" Target="https://cdn.orca.storage/6178141a8b51f600b5891a30/617c1bf0d170114b0600000a/asset-photo/5hC6uZkRlazkcER73Imohg.jpg" TargetMode="External"/><Relationship Id="rId891" Type="http://schemas.openxmlformats.org/officeDocument/2006/relationships/hyperlink" Target="https://cdn.orca.storage/617816648b51f600b5891b32/617b119b5c514200b545847a/asset-photo/kg9FTFuMRPGzwhAsdp7lg.jpg" TargetMode="External"/><Relationship Id="rId905" Type="http://schemas.openxmlformats.org/officeDocument/2006/relationships/hyperlink" Target="https://cdn.orca.storage/617816648b51f600b5891b32/617b119b5c514200b5458484/name-plate-photo/lQyW77uBjEMpltiVrR8qAw.jpg" TargetMode="External"/><Relationship Id="rId989" Type="http://schemas.openxmlformats.org/officeDocument/2006/relationships/hyperlink" Target="https://cdn.orca.storage/617816648b51f600b5891b32/617b119b5c514200b54584a7/name-plate-photo/JJnkWCxm0yQsoBwOOmJJ2Q.jpg" TargetMode="External"/><Relationship Id="rId34" Type="http://schemas.openxmlformats.org/officeDocument/2006/relationships/hyperlink" Target="https://cdn.orca.storage/6176f4e9837c6600b5a93b75/617b11267d917700b58fe8ab/name-plate-photo/Yxs0RepfWCKFhVUIDHCi5w.jpg" TargetMode="External"/><Relationship Id="rId544" Type="http://schemas.openxmlformats.org/officeDocument/2006/relationships/hyperlink" Target="https://cdn.orca.storage/617815776fb62600b591578d/617c083f0679ae00b5e3d772/barcode-photo/gzRmxiBxNqSRwxYWf6pC4w.jpg" TargetMode="External"/><Relationship Id="rId751" Type="http://schemas.openxmlformats.org/officeDocument/2006/relationships/hyperlink" Target="https://cdn.orca.storage/617816648b51f600b5891b32/617b119b5c514200b5458441/barcode-photo/LvqAQBTKmjcPXDXHeEleA.jpg" TargetMode="External"/><Relationship Id="rId849" Type="http://schemas.openxmlformats.org/officeDocument/2006/relationships/hyperlink" Target="https://cdn.orca.storage/617816648b51f600b5891b32/617b119b5c514200b5458469/asset-photo/BbeaqcobHWeQ5j3eBYIk+A.jpg" TargetMode="External"/><Relationship Id="rId183" Type="http://schemas.openxmlformats.org/officeDocument/2006/relationships/hyperlink" Target="https://cdn.orca.storage/6176f4e9837c6600b5a93b75/617b11267d917700b58fea1b/asset-photo/RLtqWhjeTMZDKdnC5YwIA.jpg" TargetMode="External"/><Relationship Id="rId390" Type="http://schemas.openxmlformats.org/officeDocument/2006/relationships/hyperlink" Target="https://cdn.orca.storage/617815776fb62600b591578d/617b117c097cfe00b5a64d3b/name-plate-photo/AHdZjq7s+QbJlEQGVQyfA.jpg" TargetMode="External"/><Relationship Id="rId404" Type="http://schemas.openxmlformats.org/officeDocument/2006/relationships/hyperlink" Target="https://cdn.orca.storage/617815776fb62600b591578d/617b117c097cfe00b5a64d54/asset-photo/g9COpes1ZkDOkZicpe60OA.jpg" TargetMode="External"/><Relationship Id="rId611" Type="http://schemas.openxmlformats.org/officeDocument/2006/relationships/hyperlink" Target="https://cdn.orca.storage/617816648b51f600b5891b32/617b119b5c514200b54583fe/barcode-photo/ZIdnPlJRitEA+3v1RF1Iw.jpg" TargetMode="External"/><Relationship Id="rId250" Type="http://schemas.openxmlformats.org/officeDocument/2006/relationships/hyperlink" Target="https://cdn.orca.storage/6176f4e9837c6600b5a93b75/617c175f5c514200b546d72b/asset-photo/2AA+ImISjiW3atx6kvMojg.jpg" TargetMode="External"/><Relationship Id="rId488" Type="http://schemas.openxmlformats.org/officeDocument/2006/relationships/hyperlink" Target="https://cdn.orca.storage/617815776fb62600b591578d/617b117c097cfe00b5a64d89/name-plate-photo/LJkjb6jpJBm9nKwlkMhGw.jpg" TargetMode="External"/><Relationship Id="rId695" Type="http://schemas.openxmlformats.org/officeDocument/2006/relationships/hyperlink" Target="https://cdn.orca.storage/617816648b51f600b5891b32/617b119b5c514200b5458427/name-plate-photo/Vf2+ludPsl3BLPg0JoMsnA.jpg" TargetMode="External"/><Relationship Id="rId709" Type="http://schemas.openxmlformats.org/officeDocument/2006/relationships/hyperlink" Target="https://cdn.orca.storage/617816648b51f600b5891b32/617b119b5c514200b545842d/barcode-photo/WaQV3m3ILk87YDGptXuI9g.jpg" TargetMode="External"/><Relationship Id="rId916" Type="http://schemas.openxmlformats.org/officeDocument/2006/relationships/hyperlink" Target="https://cdn.orca.storage/617816648b51f600b5891b32/617b119b5c514200b5458489/barcode-photo/kyD6Wg5TqlKXu7kRp2wPfg.jpg" TargetMode="External"/><Relationship Id="rId45" Type="http://schemas.openxmlformats.org/officeDocument/2006/relationships/hyperlink" Target="https://cdn.orca.storage/6176f4e9837c6600b5a93b75/617b11267d917700b58fe8af/barcode-photo/B63QWgJq+qAdJeSq9jTCXA.jpg" TargetMode="External"/><Relationship Id="rId110" Type="http://schemas.openxmlformats.org/officeDocument/2006/relationships/hyperlink" Target="https://cdn.orca.storage/6176f4e9837c6600b5a93b75/617b11267d917700b58fe900/asset-photo/iQAGiRJXxQKZ3luyLsysIw.jpg" TargetMode="External"/><Relationship Id="rId348" Type="http://schemas.openxmlformats.org/officeDocument/2006/relationships/hyperlink" Target="https://cdn.orca.storage/6178141a8b51f600b5891a30/617c25301e7d393aeb000001/asset-photo/SR3wpEXqw7OKnTWUBYPM7w.jpg" TargetMode="External"/><Relationship Id="rId555" Type="http://schemas.openxmlformats.org/officeDocument/2006/relationships/hyperlink" Target="https://cdn.orca.storage/617815776fb62600b591578d/617c0cda2a52c200b5e393e9/barcode-photo/xmBw0xrnTzS2Wy2xqhd8vA.jpg" TargetMode="External"/><Relationship Id="rId762" Type="http://schemas.openxmlformats.org/officeDocument/2006/relationships/hyperlink" Target="https://cdn.orca.storage/617816648b51f600b5891b32/617b119b5c514200b5458446/asset-photo/3uUru81Vcv+7kPEe3pxZ4g.jpg" TargetMode="External"/><Relationship Id="rId194" Type="http://schemas.openxmlformats.org/officeDocument/2006/relationships/hyperlink" Target="https://cdn.orca.storage/6176f4e9837c6600b5a93b75/617b11267d917700b58fea28/name-plate-photo/bxuhJV9XW2RE+GrH8n6MUw.jpg" TargetMode="External"/><Relationship Id="rId208" Type="http://schemas.openxmlformats.org/officeDocument/2006/relationships/hyperlink" Target="https://cdn.orca.storage/6176f4e9837c6600b5a93b75/617b11267d917700b58fea2f/barcode-photo/Li+gV22c8kPPGJiPPJRr3Q.jpg" TargetMode="External"/><Relationship Id="rId415" Type="http://schemas.openxmlformats.org/officeDocument/2006/relationships/hyperlink" Target="https://cdn.orca.storage/617815776fb62600b591578d/617b117c097cfe00b5a64d59/asset-photo/n0S8eh6WkLhD8sQ1seMA.jpg" TargetMode="External"/><Relationship Id="rId622" Type="http://schemas.openxmlformats.org/officeDocument/2006/relationships/hyperlink" Target="https://cdn.orca.storage/617816648b51f600b5891b32/617b119b5c514200b5458403/asset-photo/im5m6yKCV4XJTJI56NE3sg.jpg" TargetMode="External"/><Relationship Id="rId261" Type="http://schemas.openxmlformats.org/officeDocument/2006/relationships/hyperlink" Target="https://cdn.orca.storage/6176f4e9837c6600b5a93b75/617c21af6ef76800b54f697c/asset-photo/Q068sJdeGchoyHtsrjg7A.jpg" TargetMode="External"/><Relationship Id="rId499" Type="http://schemas.openxmlformats.org/officeDocument/2006/relationships/hyperlink" Target="https://cdn.orca.storage/617815776fb62600b591578d/617b117c097cfe00b5a64d8e/barcode-photo/xJkXJOk3lyYf2CXMlkwGA.jpg" TargetMode="External"/><Relationship Id="rId927" Type="http://schemas.openxmlformats.org/officeDocument/2006/relationships/hyperlink" Target="https://cdn.orca.storage/617816648b51f600b5891b32/617b119b5c514200b545848d/asset-photo/GwmCNqjfwaPHVcSPgnACNw.jpg" TargetMode="External"/><Relationship Id="rId56" Type="http://schemas.openxmlformats.org/officeDocument/2006/relationships/hyperlink" Target="https://cdn.orca.storage/6176f4e9837c6600b5a93b75/617b11267d917700b58fe8b3/barcode-photo/OSeWJkn5n6G3mjGFAGc5jg.jpg" TargetMode="External"/><Relationship Id="rId359" Type="http://schemas.openxmlformats.org/officeDocument/2006/relationships/hyperlink" Target="https://cdn.orca.storage/6178141a8b51f600b5891a30/617c2e361e7d393aeb00000b/asset-photo/m2MT5rBYwr91pjNSSq6BSA.jpg" TargetMode="External"/><Relationship Id="rId566" Type="http://schemas.openxmlformats.org/officeDocument/2006/relationships/hyperlink" Target="https://cdn.orca.storage/617815776fb62600b591578d/617c11927d917700b5928d56/name-plate-photo/IC5bwHI+ENSBawTG6h23bg.jpg" TargetMode="External"/><Relationship Id="rId773" Type="http://schemas.openxmlformats.org/officeDocument/2006/relationships/hyperlink" Target="https://cdn.orca.storage/617816648b51f600b5891b32/617b119b5c514200b5458449/name-plate-photo/wlr2+Md1P0xr8lZW4zCbBQ.jpg" TargetMode="External"/><Relationship Id="rId121" Type="http://schemas.openxmlformats.org/officeDocument/2006/relationships/hyperlink" Target="https://cdn.orca.storage/6176f4e9837c6600b5a93b75/617b11267d917700b58fe98f/asset-photo/Az7dTvMRADZAfuj6pnHEjA.jpg" TargetMode="External"/><Relationship Id="rId219" Type="http://schemas.openxmlformats.org/officeDocument/2006/relationships/hyperlink" Target="https://cdn.orca.storage/6176f4e9837c6600b5a93b75/617b11267d917700b58fea37/barcode-photo/9OVUsB0HN5k8e8E6beRQ0g.jpg" TargetMode="External"/><Relationship Id="rId426" Type="http://schemas.openxmlformats.org/officeDocument/2006/relationships/hyperlink" Target="https://cdn.orca.storage/617815776fb62600b591578d/617b117c097cfe00b5a64d5d/name-plate-photo/4W8Hbw68lxBYAQxAHN+g.jpg" TargetMode="External"/><Relationship Id="rId633" Type="http://schemas.openxmlformats.org/officeDocument/2006/relationships/hyperlink" Target="https://cdn.orca.storage/617816648b51f600b5891b32/617b119b5c514200b5458406/name-plate-photo/hJHi08usDtXMdxt52kWm+g.jpg" TargetMode="External"/><Relationship Id="rId980" Type="http://schemas.openxmlformats.org/officeDocument/2006/relationships/hyperlink" Target="https://cdn.orca.storage/617816648b51f600b5891b32/617b119b5c514200b54584a4/name-plate-photo/LjShE55Sv+N9LhROOrhPQg.jpg" TargetMode="External"/><Relationship Id="rId840" Type="http://schemas.openxmlformats.org/officeDocument/2006/relationships/hyperlink" Target="https://cdn.orca.storage/617816648b51f600b5891b32/617b119b5c514200b5458465/asset-photo/Zb5skFNUfD7NGmKQrpTjxw.jpg" TargetMode="External"/><Relationship Id="rId938" Type="http://schemas.openxmlformats.org/officeDocument/2006/relationships/hyperlink" Target="https://cdn.orca.storage/617816648b51f600b5891b32/617b119b5c514200b5458491/name-plate-photo/ExzxvRdcgUM0PTMkC4zDg.jpg" TargetMode="External"/><Relationship Id="rId67" Type="http://schemas.openxmlformats.org/officeDocument/2006/relationships/hyperlink" Target="https://cdn.orca.storage/6176f4e9837c6600b5a93b75/617b11267d917700b58fe8d2/name-plate-photo/Yfz5VOgY8s4nVjBv5Q4bYg.jpg" TargetMode="External"/><Relationship Id="rId272" Type="http://schemas.openxmlformats.org/officeDocument/2006/relationships/hyperlink" Target="https://cdn.orca.storage/6176f4e9837c6600b5a93b75/617c26256ef76800b54f6af5/name-plate-photo/l08jyh1ZpfWt5zHV2G34Yw.jpg" TargetMode="External"/><Relationship Id="rId577" Type="http://schemas.openxmlformats.org/officeDocument/2006/relationships/hyperlink" Target="https://cdn.orca.storage/617815776fb62600b591578d/617c15ec6ef76800b54f441d/name-plate-photo/HnD9YE4YiqYbkSeZVG8A.jpg" TargetMode="External"/><Relationship Id="rId700" Type="http://schemas.openxmlformats.org/officeDocument/2006/relationships/hyperlink" Target="https://cdn.orca.storage/617816648b51f600b5891b32/617b119b5c514200b545842a/barcode-photo/Yw2MkzugcF5gYsG2+RnGCw.jpg" TargetMode="External"/><Relationship Id="rId132" Type="http://schemas.openxmlformats.org/officeDocument/2006/relationships/hyperlink" Target="https://cdn.orca.storage/6176f4e9837c6600b5a93b75/617b11267d917700b58fe992/name-plate-photo/STefxpYr+MrIdZCR8Ki4Zg.jpg" TargetMode="External"/><Relationship Id="rId784" Type="http://schemas.openxmlformats.org/officeDocument/2006/relationships/hyperlink" Target="https://cdn.orca.storage/617816648b51f600b5891b32/617b119b5c514200b545844e/barcode-photo/f5h9SbyCpGq6ZO7vEo4cxQ.jpg" TargetMode="External"/><Relationship Id="rId991" Type="http://schemas.openxmlformats.org/officeDocument/2006/relationships/hyperlink" Target="https://cdn.orca.storage/617816648b51f600b5891b32/617b119b5c514200b54584c0/barcode-photo/kOfamrr4w6VhNuUxVrN9Rw.jpg" TargetMode="External"/><Relationship Id="rId437" Type="http://schemas.openxmlformats.org/officeDocument/2006/relationships/hyperlink" Target="https://cdn.orca.storage/617815776fb62600b591578d/617b117c097cfe00b5a64d69/barcode-photo/h71M1VxBRgn8pJK4MbsoZA.jpg" TargetMode="External"/><Relationship Id="rId644" Type="http://schemas.openxmlformats.org/officeDocument/2006/relationships/hyperlink" Target="https://cdn.orca.storage/617816648b51f600b5891b32/617b119b5c514200b545840e/barcode-photo/k4UcAdkyv1mnv68RN3EEyQ.jpg" TargetMode="External"/><Relationship Id="rId851" Type="http://schemas.openxmlformats.org/officeDocument/2006/relationships/hyperlink" Target="https://cdn.orca.storage/617816648b51f600b5891b32/617b119b5c514200b5458469/name-plate-photo/XmvhmNtSzHYQ8SMOZthBkg.jpg" TargetMode="External"/><Relationship Id="rId283" Type="http://schemas.openxmlformats.org/officeDocument/2006/relationships/hyperlink" Target="https://cdn.orca.storage/6176f4e9837c6600b5a93b75/617c298c2a52c200b5e5ff97/barcode-photo/vNk06AqcL8ZDQRah1LrHg.jpg" TargetMode="External"/><Relationship Id="rId490" Type="http://schemas.openxmlformats.org/officeDocument/2006/relationships/hyperlink" Target="https://cdn.orca.storage/617815776fb62600b591578d/617b117c097cfe00b5a64d8a/barcode-photo/R+bnnHLYjbH+wqEFsL6juw.jpg" TargetMode="External"/><Relationship Id="rId504" Type="http://schemas.openxmlformats.org/officeDocument/2006/relationships/hyperlink" Target="https://cdn.orca.storage/617815776fb62600b591578d/617bf87b6ef76800b54f3661/barcode-photo/i3MS7c5p4eh2VXj3oDCrDg.jpg" TargetMode="External"/><Relationship Id="rId711" Type="http://schemas.openxmlformats.org/officeDocument/2006/relationships/hyperlink" Target="https://cdn.orca.storage/617816648b51f600b5891b32/617b119b5c514200b545842e/asset-photo/4ODR+nHYJAWSb5ltP3uxw.jpg" TargetMode="External"/><Relationship Id="rId949" Type="http://schemas.openxmlformats.org/officeDocument/2006/relationships/hyperlink" Target="https://cdn.orca.storage/617816648b51f600b5891b32/617b119b5c514200b5458495/barcode-photo/Q5AIFBG9nmcpu4qcMFHZHQ.jpg" TargetMode="External"/><Relationship Id="rId78" Type="http://schemas.openxmlformats.org/officeDocument/2006/relationships/hyperlink" Target="https://cdn.orca.storage/6176f4e9837c6600b5a93b75/617b11267d917700b58fe8d8/barcode-photo/HiecnEiRltc0EyBMApL4Ew.jpg" TargetMode="External"/><Relationship Id="rId143" Type="http://schemas.openxmlformats.org/officeDocument/2006/relationships/hyperlink" Target="https://cdn.orca.storage/6176f4e9837c6600b5a93b75/617b11267d917700b58fe9c4/asset-photo/LYpaRVGgKh1r0MxeKuzdaA.jpg" TargetMode="External"/><Relationship Id="rId350" Type="http://schemas.openxmlformats.org/officeDocument/2006/relationships/hyperlink" Target="https://cdn.orca.storage/6178141a8b51f600b5891a30/617c25301e7d393aeb000001/name-plate-photo/bwqwWACw3YawzJm80XYwYw.jpg" TargetMode="External"/><Relationship Id="rId588" Type="http://schemas.openxmlformats.org/officeDocument/2006/relationships/hyperlink" Target="https://cdn.orca.storage/617815776fb62600b591578d/617c1b5f2e8faa00b5a0ffd3/name-plate-photo/6elq672EzvSSm2z8dhUsw.jpg" TargetMode="External"/><Relationship Id="rId795" Type="http://schemas.openxmlformats.org/officeDocument/2006/relationships/hyperlink" Target="https://cdn.orca.storage/617816648b51f600b5891b32/617b119b5c514200b5458454/asset-photo/2DhvE+ixvV6kSxpRRsQaMA.jpg" TargetMode="External"/><Relationship Id="rId809" Type="http://schemas.openxmlformats.org/officeDocument/2006/relationships/hyperlink" Target="https://cdn.orca.storage/617816648b51f600b5891b32/617b119b5c514200b5458459/name-plate-photo/DY2Z0Ob01MSu4c83i3QJA.jpg" TargetMode="External"/><Relationship Id="rId9" Type="http://schemas.openxmlformats.org/officeDocument/2006/relationships/hyperlink" Target="https://cdn.orca.storage/6176f4e9837c6600b5a93b75/617b11267d917700b58fe895/barcode-photo/XOZdyAPwjx2vLPI1dd55zA.jpg" TargetMode="External"/><Relationship Id="rId210" Type="http://schemas.openxmlformats.org/officeDocument/2006/relationships/hyperlink" Target="https://cdn.orca.storage/6176f4e9837c6600b5a93b75/617b11267d917700b58fea34/asset-photo/3B6mNVPYWpt908jHInSjQ.jpg" TargetMode="External"/><Relationship Id="rId448" Type="http://schemas.openxmlformats.org/officeDocument/2006/relationships/hyperlink" Target="https://cdn.orca.storage/617815776fb62600b591578d/617b117c097cfe00b5a64d6d/asset-photo/3y1tqmR8DyQnD5WZrQpDA.jpg" TargetMode="External"/><Relationship Id="rId655" Type="http://schemas.openxmlformats.org/officeDocument/2006/relationships/hyperlink" Target="https://cdn.orca.storage/617816648b51f600b5891b32/617b119b5c514200b5458412/barcode-photo/PsG3tG62paXRDiGgwMsrQ.jpg" TargetMode="External"/><Relationship Id="rId862" Type="http://schemas.openxmlformats.org/officeDocument/2006/relationships/hyperlink" Target="https://cdn.orca.storage/617816648b51f600b5891b32/617b119b5c514200b545846d/barcode-photo/iYXINf4dQkoWtWomDqw.jpg" TargetMode="External"/><Relationship Id="rId294" Type="http://schemas.openxmlformats.org/officeDocument/2006/relationships/hyperlink" Target="https://cdn.orca.storage/6176f4e9837c6600b5a93b75/617c38eb2bf52000b59903fb/asset-photo/g9L3KhkvZ4T8QSRSnnNSkw.jpg" TargetMode="External"/><Relationship Id="rId308" Type="http://schemas.openxmlformats.org/officeDocument/2006/relationships/hyperlink" Target="https://cdn.orca.storage/6176f4e9837c6600b5a93b75/617c43f96ef76800b5505e53/name-plate-photo/C0Ayt9VLyusiwF6Os2iPmw.jpg" TargetMode="External"/><Relationship Id="rId515" Type="http://schemas.openxmlformats.org/officeDocument/2006/relationships/hyperlink" Target="https://cdn.orca.storage/617815776fb62600b591578d/617bff5d2e8faa00b5a0f13c/name-plate-photo/WPrHXBAZyCQAYLbtLnc7kw.jpg" TargetMode="External"/><Relationship Id="rId722" Type="http://schemas.openxmlformats.org/officeDocument/2006/relationships/hyperlink" Target="https://cdn.orca.storage/617816648b51f600b5891b32/617b119b5c514200b5458431/name-plate-photo/hZkdcn6FrRaj+eGDQnAhw.jpg" TargetMode="External"/><Relationship Id="rId89" Type="http://schemas.openxmlformats.org/officeDocument/2006/relationships/hyperlink" Target="https://cdn.orca.storage/6176f4e9837c6600b5a93b75/617b11267d917700b58fe8e4/asset-photo/xOApLW61qEWxEi8W25Pyw.jpg" TargetMode="External"/><Relationship Id="rId154" Type="http://schemas.openxmlformats.org/officeDocument/2006/relationships/hyperlink" Target="https://cdn.orca.storage/6176f4e9837c6600b5a93b75/617b11267d917700b58fe9c7/name-plate-photo/ZFlgKoLdBSeMZZ6fRXmPuA.jpg" TargetMode="External"/><Relationship Id="rId361" Type="http://schemas.openxmlformats.org/officeDocument/2006/relationships/hyperlink" Target="https://cdn.orca.storage/6178141a8b51f600b5891a30/617c32051e7d393aeb00000d/barcode-photo/mLeGQCqxVZ3YYtwjyrBtxg.jpg" TargetMode="External"/><Relationship Id="rId599" Type="http://schemas.openxmlformats.org/officeDocument/2006/relationships/hyperlink" Target="https://cdn.orca.storage/617815776fb62600b591578d/617c1f962e8faa00b5a10198/asset-photo/jyHomdsoA8ibLvP2o91TrA.jpg" TargetMode="External"/><Relationship Id="rId1005" Type="http://schemas.openxmlformats.org/officeDocument/2006/relationships/hyperlink" Target="https://cdn.orca.storage/617816648b51f600b5891b32/617b119b5c514200b54584c7/asset-photo/8Vcp5Y2nYIQoXQMtNvupSg.jpg" TargetMode="External"/><Relationship Id="rId459" Type="http://schemas.openxmlformats.org/officeDocument/2006/relationships/hyperlink" Target="https://cdn.orca.storage/617815776fb62600b591578d/617b117c097cfe00b5a64d7d/name-plate-photo/ECr5NUKxEYQgAwBrZiJWOw.jpg" TargetMode="External"/><Relationship Id="rId666" Type="http://schemas.openxmlformats.org/officeDocument/2006/relationships/hyperlink" Target="https://cdn.orca.storage/617816648b51f600b5891b32/617b119b5c514200b5458416/asset-photo/a5MTvXk3oiOFGL6ZchfHdg.jpg" TargetMode="External"/><Relationship Id="rId873" Type="http://schemas.openxmlformats.org/officeDocument/2006/relationships/hyperlink" Target="https://cdn.orca.storage/617816648b51f600b5891b32/617b119b5c514200b5458472/asset-photo/rQ6vd7LWJikIu9DNkogDTQ.jpg" TargetMode="External"/><Relationship Id="rId16" Type="http://schemas.openxmlformats.org/officeDocument/2006/relationships/hyperlink" Target="https://cdn.orca.storage/6176f4e9837c6600b5a93b75/617b11267d917700b58fe897/name-plate-photo/DYS0mWwBkW4zJ5GleMkNQ.jpg" TargetMode="External"/><Relationship Id="rId221" Type="http://schemas.openxmlformats.org/officeDocument/2006/relationships/hyperlink" Target="https://cdn.orca.storage/6176f4e9837c6600b5a93b75/617bfb3ccce5ee6031000002/asset-photo/ZiatuEWOeWB10hx7eF3GA.jpg" TargetMode="External"/><Relationship Id="rId319" Type="http://schemas.openxmlformats.org/officeDocument/2006/relationships/hyperlink" Target="https://cdn.orca.storage/6178141a8b51f600b5891a30/617c05271e7d393e03000009/asset-photo/UuuF5uMWC+adVdav4+3v5A.jpg" TargetMode="External"/><Relationship Id="rId526" Type="http://schemas.openxmlformats.org/officeDocument/2006/relationships/hyperlink" Target="https://cdn.orca.storage/617815776fb62600b591578d/617c019b2e8faa00b5a0f209/barcode-photo/MM912fKde1VKnxHSoYY7sw.jpg" TargetMode="External"/><Relationship Id="rId733" Type="http://schemas.openxmlformats.org/officeDocument/2006/relationships/hyperlink" Target="https://cdn.orca.storage/617816648b51f600b5891b32/617b119b5c514200b5458435/barcode-photo/n7WWYD853Z0nhUiWod9gQQ.jpg" TargetMode="External"/><Relationship Id="rId940" Type="http://schemas.openxmlformats.org/officeDocument/2006/relationships/hyperlink" Target="https://cdn.orca.storage/617816648b51f600b5891b32/617b119b5c514200b5458492/barcode-photo/CqODh4r1jL0kqzM6eGUsA.jpg" TargetMode="External"/><Relationship Id="rId1016" Type="http://schemas.openxmlformats.org/officeDocument/2006/relationships/hyperlink" Target="https://cdn.orca.storage/617816648b51f600b5891b32/617b119b5c514200b54584ca/name-plate-photo/G1H1Pfv7ZvNcLPVmjeF3Q.jpg" TargetMode="External"/><Relationship Id="rId165" Type="http://schemas.openxmlformats.org/officeDocument/2006/relationships/hyperlink" Target="https://cdn.orca.storage/6176f4e9837c6600b5a93b75/617b11267d917700b58fea02/asset-photo/Gm6hTqkIw9u2BipeogMWSw.jpg" TargetMode="External"/><Relationship Id="rId372" Type="http://schemas.openxmlformats.org/officeDocument/2006/relationships/hyperlink" Target="https://cdn.orca.storage/6178141a8b51f600b5891a30/617c3ae51e7d3976fb000006/asset-photo/H3Eg1tjQ5NRKqwkhDESxTw.jpg" TargetMode="External"/><Relationship Id="rId677" Type="http://schemas.openxmlformats.org/officeDocument/2006/relationships/hyperlink" Target="https://cdn.orca.storage/617816648b51f600b5891b32/617b119b5c514200b545841b/name-plate-photo/PrAYCWKjolfmy9bwm94TNg.jpg" TargetMode="External"/><Relationship Id="rId800" Type="http://schemas.openxmlformats.org/officeDocument/2006/relationships/hyperlink" Target="https://cdn.orca.storage/617816648b51f600b5891b32/617b119b5c514200b5458455/name-plate-photo/rPDldA+Sx7eemLuKJm7gJg.jpg" TargetMode="External"/><Relationship Id="rId232" Type="http://schemas.openxmlformats.org/officeDocument/2006/relationships/hyperlink" Target="https://cdn.orca.storage/6176f4e9837c6600b5a93b75/617c0fd77d917700b5928cc5/asset-photo/+S27jp4msT+zm7v2AlFhg.jpg" TargetMode="External"/><Relationship Id="rId884" Type="http://schemas.openxmlformats.org/officeDocument/2006/relationships/hyperlink" Target="https://cdn.orca.storage/617816648b51f600b5891b32/617b119b5c514200b5458476/name-plate-photo/WC1ktK40UL1do5c+adW5Zw.jpg" TargetMode="External"/><Relationship Id="rId27" Type="http://schemas.openxmlformats.org/officeDocument/2006/relationships/hyperlink" Target="https://cdn.orca.storage/6176f4e9837c6600b5a93b75/617b11267d917700b58fe8a9/barcode-photo/FXhKZMNGiQ37MbseKcmjQ.jpg" TargetMode="External"/><Relationship Id="rId537" Type="http://schemas.openxmlformats.org/officeDocument/2006/relationships/hyperlink" Target="https://cdn.orca.storage/617815776fb62600b591578d/617c038e5c514200b5469dfc/asset-photo/F24pKqZ7MIHwz7nFBe7zGg.jpg" TargetMode="External"/><Relationship Id="rId744" Type="http://schemas.openxmlformats.org/officeDocument/2006/relationships/hyperlink" Target="https://cdn.orca.storage/617816648b51f600b5891b32/617b119b5c514200b545843f/asset-photo/cxrW4IOEagiHN1jLiouw.jpg" TargetMode="External"/><Relationship Id="rId951" Type="http://schemas.openxmlformats.org/officeDocument/2006/relationships/hyperlink" Target="https://cdn.orca.storage/617816648b51f600b5891b32/617b119b5c514200b5458496/asset-photo/3hh3zOswlgi9mDq6adTwGA.jpg" TargetMode="External"/><Relationship Id="rId80" Type="http://schemas.openxmlformats.org/officeDocument/2006/relationships/hyperlink" Target="https://cdn.orca.storage/6176f4e9837c6600b5a93b75/617b11267d917700b58fe8da/asset-photo/PWrnGkC9cN8zNL1NlSy3w.jpg" TargetMode="External"/><Relationship Id="rId176" Type="http://schemas.openxmlformats.org/officeDocument/2006/relationships/hyperlink" Target="https://cdn.orca.storage/6176f4e9837c6600b5a93b75/617b11267d917700b58fea18/name-plate-photo/GmeUvNudKV+fQ53Y5xQH+A.jpg" TargetMode="External"/><Relationship Id="rId383" Type="http://schemas.openxmlformats.org/officeDocument/2006/relationships/hyperlink" Target="https://cdn.orca.storage/6178141a8b51f600b5891a30/617fff8d097cfe00b5ab5661/name-plate-photo/gVK8OPuTWQVnpSmUaNbJw.jpg" TargetMode="External"/><Relationship Id="rId590" Type="http://schemas.openxmlformats.org/officeDocument/2006/relationships/hyperlink" Target="https://cdn.orca.storage/617815776fb62600b591578d/617c1c3f2a52c200b5e4f7d5/name-plate-photo/6ksj6KODfrGod3yOIH4xdw.jpg" TargetMode="External"/><Relationship Id="rId604" Type="http://schemas.openxmlformats.org/officeDocument/2006/relationships/hyperlink" Target="https://cdn.orca.storage/617816648b51f600b5891b32/617b119b5c514200b54583fa/asset-photo/2+6ZOCtNeRJReBWCoUCWw.jpg" TargetMode="External"/><Relationship Id="rId811" Type="http://schemas.openxmlformats.org/officeDocument/2006/relationships/hyperlink" Target="https://cdn.orca.storage/617816648b51f600b5891b32/617b119b5c514200b545845a/barcode-photo/bNjaOa+70TpHi5SgJALgag.jpg" TargetMode="External"/><Relationship Id="rId243" Type="http://schemas.openxmlformats.org/officeDocument/2006/relationships/hyperlink" Target="https://cdn.orca.storage/6176f4e9837c6600b5a93b75/617c15352bf52000b5987e78/name-plate-photo/S3Zc0oPBe4fwLzG8ceJN+w.jpg" TargetMode="External"/><Relationship Id="rId450" Type="http://schemas.openxmlformats.org/officeDocument/2006/relationships/hyperlink" Target="https://cdn.orca.storage/617815776fb62600b591578d/617b117c097cfe00b5a64d6d/name-plate-photo/0COR9sxOaPDRaX+XkwOQzg.jpg" TargetMode="External"/><Relationship Id="rId688" Type="http://schemas.openxmlformats.org/officeDocument/2006/relationships/hyperlink" Target="https://cdn.orca.storage/617816648b51f600b5891b32/617b119b5c514200b5458425/barcode-photo/9VZ87Ej0iTEVk1mvqLENg.jpg" TargetMode="External"/><Relationship Id="rId895" Type="http://schemas.openxmlformats.org/officeDocument/2006/relationships/hyperlink" Target="https://cdn.orca.storage/617816648b51f600b5891b32/617b119b5c514200b545847b/barcode-photo/t4aDikaJ+wUmS53c5faufQ.jpg" TargetMode="External"/><Relationship Id="rId909" Type="http://schemas.openxmlformats.org/officeDocument/2006/relationships/hyperlink" Target="https://cdn.orca.storage/617816648b51f600b5891b32/617b119b5c514200b5458487/asset-photo/xOAEVIwF5BTP4pQl3MJxJg.jpg" TargetMode="External"/><Relationship Id="rId38" Type="http://schemas.openxmlformats.org/officeDocument/2006/relationships/hyperlink" Target="https://cdn.orca.storage/6176f4e9837c6600b5a93b75/617b11267d917700b58fe8ad/asset-photo/9pJX7vhxr3hyAiNrs8JzQ.jpg" TargetMode="External"/><Relationship Id="rId103" Type="http://schemas.openxmlformats.org/officeDocument/2006/relationships/hyperlink" Target="https://cdn.orca.storage/6176f4e9837c6600b5a93b75/617b11267d917700b58fe8f7/name-plate-photo/Suf20RPmewlKWO172PhbQ.jpg" TargetMode="External"/><Relationship Id="rId310" Type="http://schemas.openxmlformats.org/officeDocument/2006/relationships/hyperlink" Target="https://cdn.orca.storage/6178141a8b51f600b5891a30/617bfbbc1e7d393e03000001/barcode-photo/O54A5cako0Twfrb14DjfPQ.jpg" TargetMode="External"/><Relationship Id="rId548" Type="http://schemas.openxmlformats.org/officeDocument/2006/relationships/hyperlink" Target="https://cdn.orca.storage/617815776fb62600b591578d/617c08802e8faa00b5a0f5be/name-plate-photo/B3QCEOwKe8+qLOLRzK6GA.jpg" TargetMode="External"/><Relationship Id="rId755" Type="http://schemas.openxmlformats.org/officeDocument/2006/relationships/hyperlink" Target="https://cdn.orca.storage/617816648b51f600b5891b32/617b119b5c514200b5458443/name-plate-photo/y2TjXPt94GLfq1HfjX8+Q.jpg" TargetMode="External"/><Relationship Id="rId962" Type="http://schemas.openxmlformats.org/officeDocument/2006/relationships/hyperlink" Target="https://cdn.orca.storage/617816648b51f600b5891b32/617b119b5c514200b5458499/name-plate-photo/0ltuj9TLrnszGytS7ruUFw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3"/>
  <sheetViews>
    <sheetView tabSelected="1" topLeftCell="E23" workbookViewId="0">
      <selection activeCell="J29" sqref="J29"/>
    </sheetView>
  </sheetViews>
  <sheetFormatPr defaultRowHeight="15" x14ac:dyDescent="0.25"/>
  <cols>
    <col min="1" max="1" width="30" bestFit="1" customWidth="1"/>
    <col min="2" max="2" width="90" bestFit="1" customWidth="1"/>
    <col min="3" max="3" width="120" bestFit="1" customWidth="1"/>
    <col min="4" max="4" width="122" bestFit="1" customWidth="1"/>
    <col min="5" max="5" width="29" bestFit="1" customWidth="1"/>
    <col min="6" max="6" width="13.42578125" bestFit="1" customWidth="1"/>
    <col min="7" max="7" width="15.85546875" bestFit="1" customWidth="1"/>
    <col min="8" max="8" width="18.28515625" bestFit="1" customWidth="1"/>
    <col min="9" max="9" width="11.7109375" bestFit="1" customWidth="1"/>
    <col min="10" max="10" width="122.28515625" customWidth="1"/>
    <col min="11" max="11" width="22.28515625" bestFit="1" customWidth="1"/>
    <col min="12" max="12" width="125.28515625" bestFit="1" customWidth="1"/>
    <col min="13" max="13" width="111.5703125" bestFit="1" customWidth="1"/>
    <col min="14" max="14" width="18.28515625" bestFit="1" customWidth="1"/>
  </cols>
  <sheetData>
    <row r="1" spans="1:14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30" x14ac:dyDescent="0.25">
      <c r="A2" s="1" t="str">
        <f>T("0000157951")</f>
        <v>0000157951</v>
      </c>
      <c r="B2" t="s">
        <v>74</v>
      </c>
      <c r="C2" s="2" t="s">
        <v>382</v>
      </c>
      <c r="D2" s="2" t="s">
        <v>754</v>
      </c>
      <c r="E2" t="s">
        <v>1076</v>
      </c>
      <c r="F2" t="s">
        <v>1102</v>
      </c>
      <c r="G2" t="s">
        <v>1105</v>
      </c>
      <c r="H2" s="3">
        <v>44498.727789351848</v>
      </c>
      <c r="I2" t="s">
        <v>1110</v>
      </c>
      <c r="J2" s="4" t="s">
        <v>2183</v>
      </c>
      <c r="K2" t="s">
        <v>1473</v>
      </c>
      <c r="L2" s="2" t="s">
        <v>1690</v>
      </c>
      <c r="M2" t="s">
        <v>2018</v>
      </c>
      <c r="N2" t="s">
        <v>2147</v>
      </c>
    </row>
    <row r="3" spans="1:14" x14ac:dyDescent="0.25">
      <c r="A3" s="1" t="str">
        <f>T("0000311831")</f>
        <v>0000311831</v>
      </c>
      <c r="B3" t="s">
        <v>75</v>
      </c>
      <c r="C3" s="2" t="s">
        <v>383</v>
      </c>
      <c r="D3" s="2" t="s">
        <v>755</v>
      </c>
      <c r="E3" t="s">
        <v>1079</v>
      </c>
      <c r="F3" t="s">
        <v>1102</v>
      </c>
      <c r="G3" t="s">
        <v>1106</v>
      </c>
      <c r="H3" s="3">
        <v>44498.748414351852</v>
      </c>
      <c r="I3" t="s">
        <v>1111</v>
      </c>
      <c r="J3" t="s">
        <v>1363</v>
      </c>
      <c r="K3" t="s">
        <v>1474</v>
      </c>
      <c r="M3" t="s">
        <v>1079</v>
      </c>
      <c r="N3" t="s">
        <v>2147</v>
      </c>
    </row>
    <row r="4" spans="1:14" x14ac:dyDescent="0.25">
      <c r="A4" s="1" t="str">
        <f>T("0000311832")</f>
        <v>0000311832</v>
      </c>
      <c r="B4" t="s">
        <v>75</v>
      </c>
      <c r="C4" s="2" t="s">
        <v>384</v>
      </c>
      <c r="D4" s="2" t="s">
        <v>756</v>
      </c>
      <c r="E4" t="s">
        <v>1079</v>
      </c>
      <c r="F4" t="s">
        <v>1102</v>
      </c>
      <c r="G4" t="s">
        <v>1106</v>
      </c>
      <c r="H4" s="3">
        <v>44498.74895833333</v>
      </c>
      <c r="I4" t="s">
        <v>1112</v>
      </c>
      <c r="J4" t="s">
        <v>1363</v>
      </c>
      <c r="K4" t="s">
        <v>1475</v>
      </c>
      <c r="M4" t="s">
        <v>1079</v>
      </c>
      <c r="N4" t="s">
        <v>2147</v>
      </c>
    </row>
    <row r="5" spans="1:14" x14ac:dyDescent="0.25">
      <c r="A5" s="1" t="str">
        <f>T("0000311846")</f>
        <v>0000311846</v>
      </c>
      <c r="B5" t="s">
        <v>76</v>
      </c>
      <c r="C5" s="2" t="s">
        <v>385</v>
      </c>
      <c r="D5" s="2" t="s">
        <v>757</v>
      </c>
      <c r="E5" t="s">
        <v>1080</v>
      </c>
      <c r="F5" t="s">
        <v>1102</v>
      </c>
      <c r="G5" t="s">
        <v>1105</v>
      </c>
      <c r="H5" s="3">
        <v>44498.642442129632</v>
      </c>
      <c r="I5" t="s">
        <v>1113</v>
      </c>
      <c r="J5" t="s">
        <v>1362</v>
      </c>
      <c r="K5" t="s">
        <v>1473</v>
      </c>
      <c r="L5" s="2" t="s">
        <v>1691</v>
      </c>
      <c r="M5" t="s">
        <v>1080</v>
      </c>
      <c r="N5" t="s">
        <v>2149</v>
      </c>
    </row>
    <row r="6" spans="1:14" x14ac:dyDescent="0.25">
      <c r="A6" s="1" t="str">
        <f>T("0000311847")</f>
        <v>0000311847</v>
      </c>
      <c r="B6" t="s">
        <v>77</v>
      </c>
      <c r="C6" s="2" t="s">
        <v>386</v>
      </c>
      <c r="D6" s="2" t="s">
        <v>758</v>
      </c>
      <c r="E6" t="s">
        <v>1080</v>
      </c>
      <c r="F6" t="s">
        <v>1102</v>
      </c>
      <c r="G6" t="s">
        <v>1105</v>
      </c>
      <c r="H6" s="3">
        <v>44498.641493055547</v>
      </c>
      <c r="I6" t="s">
        <v>1114</v>
      </c>
      <c r="J6" t="s">
        <v>1364</v>
      </c>
      <c r="K6" t="s">
        <v>1473</v>
      </c>
      <c r="L6" s="2" t="s">
        <v>1692</v>
      </c>
      <c r="M6" t="s">
        <v>1080</v>
      </c>
      <c r="N6" t="s">
        <v>2147</v>
      </c>
    </row>
    <row r="7" spans="1:14" x14ac:dyDescent="0.25">
      <c r="A7" s="1" t="str">
        <f>T("0000311849")</f>
        <v>0000311849</v>
      </c>
      <c r="B7" t="s">
        <v>78</v>
      </c>
      <c r="C7" s="2" t="s">
        <v>387</v>
      </c>
      <c r="D7" s="2" t="s">
        <v>759</v>
      </c>
      <c r="E7" t="s">
        <v>1080</v>
      </c>
      <c r="F7" t="s">
        <v>1102</v>
      </c>
      <c r="G7" t="s">
        <v>1105</v>
      </c>
      <c r="H7" s="3">
        <v>44498.645289351851</v>
      </c>
      <c r="I7" t="s">
        <v>1115</v>
      </c>
      <c r="J7" t="s">
        <v>1362</v>
      </c>
      <c r="K7" t="s">
        <v>1473</v>
      </c>
      <c r="L7" s="2" t="s">
        <v>1693</v>
      </c>
      <c r="M7" t="s">
        <v>1080</v>
      </c>
      <c r="N7" t="s">
        <v>2149</v>
      </c>
    </row>
    <row r="8" spans="1:14" x14ac:dyDescent="0.25">
      <c r="A8" s="1" t="str">
        <f>T("0000311850")</f>
        <v>0000311850</v>
      </c>
      <c r="B8" t="s">
        <v>79</v>
      </c>
      <c r="C8" s="2" t="s">
        <v>388</v>
      </c>
      <c r="D8" s="2" t="s">
        <v>760</v>
      </c>
      <c r="E8" t="s">
        <v>1080</v>
      </c>
      <c r="G8" t="s">
        <v>1105</v>
      </c>
      <c r="H8" s="3">
        <v>44498.654849537037</v>
      </c>
      <c r="J8" t="s">
        <v>1365</v>
      </c>
      <c r="K8" t="s">
        <v>1473</v>
      </c>
      <c r="L8" s="2" t="s">
        <v>1694</v>
      </c>
      <c r="M8" t="s">
        <v>1080</v>
      </c>
    </row>
    <row r="9" spans="1:14" x14ac:dyDescent="0.25">
      <c r="A9" s="1" t="str">
        <f>T("0000311852")</f>
        <v>0000311852</v>
      </c>
      <c r="B9" t="s">
        <v>80</v>
      </c>
      <c r="C9" s="2" t="s">
        <v>389</v>
      </c>
      <c r="D9" s="2" t="s">
        <v>761</v>
      </c>
      <c r="E9" t="s">
        <v>1080</v>
      </c>
      <c r="F9" t="s">
        <v>1102</v>
      </c>
      <c r="G9" t="s">
        <v>1105</v>
      </c>
      <c r="H9" s="3">
        <v>44498.652384259258</v>
      </c>
      <c r="I9" t="s">
        <v>1116</v>
      </c>
      <c r="J9" t="s">
        <v>1364</v>
      </c>
      <c r="K9" t="s">
        <v>1473</v>
      </c>
      <c r="L9" s="2" t="s">
        <v>1695</v>
      </c>
      <c r="M9" t="s">
        <v>1080</v>
      </c>
      <c r="N9" t="s">
        <v>2149</v>
      </c>
    </row>
    <row r="10" spans="1:14" x14ac:dyDescent="0.25">
      <c r="A10" s="1" t="str">
        <f>T("0000311866")</f>
        <v>0000311866</v>
      </c>
      <c r="B10" t="s">
        <v>81</v>
      </c>
      <c r="C10" s="2" t="s">
        <v>390</v>
      </c>
      <c r="D10" s="2" t="s">
        <v>762</v>
      </c>
      <c r="E10" t="s">
        <v>1083</v>
      </c>
      <c r="F10" t="s">
        <v>1102</v>
      </c>
      <c r="G10" t="s">
        <v>1105</v>
      </c>
      <c r="H10" s="3">
        <v>44498.768055555563</v>
      </c>
      <c r="I10" t="s">
        <v>1117</v>
      </c>
      <c r="J10" t="s">
        <v>1366</v>
      </c>
      <c r="K10" t="s">
        <v>1476</v>
      </c>
      <c r="L10" s="2" t="s">
        <v>1696</v>
      </c>
      <c r="M10" t="s">
        <v>2019</v>
      </c>
      <c r="N10" t="s">
        <v>2149</v>
      </c>
    </row>
    <row r="11" spans="1:14" x14ac:dyDescent="0.25">
      <c r="A11" s="1" t="str">
        <f>T("0000311867")</f>
        <v>0000311867</v>
      </c>
      <c r="B11" t="s">
        <v>81</v>
      </c>
      <c r="C11" s="2" t="s">
        <v>391</v>
      </c>
      <c r="D11" s="2" t="s">
        <v>763</v>
      </c>
      <c r="E11" t="s">
        <v>1083</v>
      </c>
      <c r="F11" t="s">
        <v>1102</v>
      </c>
      <c r="G11" t="s">
        <v>1105</v>
      </c>
      <c r="H11" s="3">
        <v>44498.77071759259</v>
      </c>
      <c r="I11" t="s">
        <v>1118</v>
      </c>
      <c r="J11" t="s">
        <v>1367</v>
      </c>
      <c r="K11" t="s">
        <v>1477</v>
      </c>
      <c r="L11" s="2" t="s">
        <v>1697</v>
      </c>
      <c r="M11" t="s">
        <v>2020</v>
      </c>
      <c r="N11" t="s">
        <v>2149</v>
      </c>
    </row>
    <row r="12" spans="1:14" x14ac:dyDescent="0.25">
      <c r="A12" s="1" t="str">
        <f>T("0000311868")</f>
        <v>0000311868</v>
      </c>
      <c r="B12" t="s">
        <v>81</v>
      </c>
      <c r="C12" s="2" t="s">
        <v>392</v>
      </c>
      <c r="D12" s="2" t="s">
        <v>764</v>
      </c>
      <c r="E12" t="s">
        <v>1083</v>
      </c>
      <c r="F12" t="s">
        <v>1102</v>
      </c>
      <c r="G12" t="s">
        <v>1105</v>
      </c>
      <c r="H12" s="3">
        <v>44498.773078703707</v>
      </c>
      <c r="I12" t="s">
        <v>1119</v>
      </c>
      <c r="J12" t="s">
        <v>1367</v>
      </c>
      <c r="K12" t="s">
        <v>1478</v>
      </c>
      <c r="L12" s="2" t="s">
        <v>1698</v>
      </c>
      <c r="M12" t="s">
        <v>2021</v>
      </c>
      <c r="N12" t="s">
        <v>2149</v>
      </c>
    </row>
    <row r="13" spans="1:14" x14ac:dyDescent="0.25">
      <c r="A13" s="1" t="str">
        <f>T("0000311869")</f>
        <v>0000311869</v>
      </c>
      <c r="B13" t="s">
        <v>81</v>
      </c>
      <c r="C13" s="2" t="s">
        <v>393</v>
      </c>
      <c r="D13" s="2" t="s">
        <v>765</v>
      </c>
      <c r="E13" t="s">
        <v>1083</v>
      </c>
      <c r="F13" t="s">
        <v>1102</v>
      </c>
      <c r="G13" t="s">
        <v>1105</v>
      </c>
      <c r="H13" s="3">
        <v>44498.774062500001</v>
      </c>
      <c r="I13" t="s">
        <v>1120</v>
      </c>
      <c r="J13" t="s">
        <v>1367</v>
      </c>
      <c r="K13" t="s">
        <v>1479</v>
      </c>
      <c r="L13" s="2" t="s">
        <v>1699</v>
      </c>
      <c r="M13" t="s">
        <v>2022</v>
      </c>
      <c r="N13" t="s">
        <v>2149</v>
      </c>
    </row>
    <row r="14" spans="1:14" x14ac:dyDescent="0.25">
      <c r="A14" s="1" t="str">
        <f>T("0000311870")</f>
        <v>0000311870</v>
      </c>
      <c r="B14" t="s">
        <v>81</v>
      </c>
      <c r="C14" s="2" t="s">
        <v>394</v>
      </c>
      <c r="D14" s="2" t="s">
        <v>766</v>
      </c>
      <c r="E14" t="s">
        <v>1083</v>
      </c>
      <c r="F14" t="s">
        <v>1102</v>
      </c>
      <c r="G14" t="s">
        <v>1105</v>
      </c>
      <c r="H14" s="3">
        <v>44498.775046296287</v>
      </c>
      <c r="I14" t="s">
        <v>1121</v>
      </c>
      <c r="J14" t="s">
        <v>1367</v>
      </c>
      <c r="K14" t="s">
        <v>1480</v>
      </c>
      <c r="L14" s="2" t="s">
        <v>1700</v>
      </c>
      <c r="M14" t="s">
        <v>2023</v>
      </c>
      <c r="N14" t="s">
        <v>2149</v>
      </c>
    </row>
    <row r="15" spans="1:14" x14ac:dyDescent="0.25">
      <c r="A15" s="1" t="str">
        <f>T("0000311871")</f>
        <v>0000311871</v>
      </c>
      <c r="B15" t="s">
        <v>82</v>
      </c>
      <c r="C15" s="2" t="s">
        <v>395</v>
      </c>
      <c r="D15" s="2" t="s">
        <v>767</v>
      </c>
      <c r="E15" t="s">
        <v>1084</v>
      </c>
      <c r="F15" t="s">
        <v>1102</v>
      </c>
      <c r="G15" t="s">
        <v>1105</v>
      </c>
      <c r="H15" s="3">
        <v>44498.76935185185</v>
      </c>
      <c r="I15" t="s">
        <v>1122</v>
      </c>
      <c r="J15" t="s">
        <v>1367</v>
      </c>
      <c r="K15" t="s">
        <v>1476</v>
      </c>
      <c r="L15" s="2" t="s">
        <v>1701</v>
      </c>
      <c r="M15" t="s">
        <v>1084</v>
      </c>
      <c r="N15" t="s">
        <v>2148</v>
      </c>
    </row>
    <row r="16" spans="1:14" x14ac:dyDescent="0.25">
      <c r="A16" s="1" t="str">
        <f>T("0000311872")</f>
        <v>0000311872</v>
      </c>
      <c r="B16" t="s">
        <v>83</v>
      </c>
      <c r="C16" s="2" t="s">
        <v>396</v>
      </c>
      <c r="D16" s="2" t="s">
        <v>768</v>
      </c>
      <c r="E16" t="s">
        <v>1084</v>
      </c>
      <c r="F16" t="s">
        <v>1102</v>
      </c>
      <c r="G16" t="s">
        <v>1105</v>
      </c>
      <c r="H16" s="3">
        <v>44498.768784722219</v>
      </c>
      <c r="I16" t="s">
        <v>1123</v>
      </c>
      <c r="J16" t="s">
        <v>1366</v>
      </c>
      <c r="K16" t="s">
        <v>1476</v>
      </c>
      <c r="L16" s="2" t="s">
        <v>1702</v>
      </c>
      <c r="M16" t="s">
        <v>2024</v>
      </c>
      <c r="N16" t="s">
        <v>2149</v>
      </c>
    </row>
    <row r="17" spans="1:14" x14ac:dyDescent="0.25">
      <c r="A17" s="1" t="str">
        <f>T("0000311873")</f>
        <v>0000311873</v>
      </c>
      <c r="B17" t="s">
        <v>83</v>
      </c>
      <c r="C17" s="2" t="s">
        <v>397</v>
      </c>
      <c r="D17" s="2" t="s">
        <v>769</v>
      </c>
      <c r="E17" t="s">
        <v>1084</v>
      </c>
      <c r="F17" t="s">
        <v>1102</v>
      </c>
      <c r="G17" t="s">
        <v>1105</v>
      </c>
      <c r="H17" s="3">
        <v>44498.772303240738</v>
      </c>
      <c r="I17" t="s">
        <v>1124</v>
      </c>
      <c r="J17" t="s">
        <v>1367</v>
      </c>
      <c r="K17" t="s">
        <v>1481</v>
      </c>
      <c r="M17" t="s">
        <v>2025</v>
      </c>
      <c r="N17" t="s">
        <v>2149</v>
      </c>
    </row>
    <row r="18" spans="1:14" x14ac:dyDescent="0.25">
      <c r="A18" s="1" t="str">
        <f>T("0000311874")</f>
        <v>0000311874</v>
      </c>
      <c r="B18" t="s">
        <v>83</v>
      </c>
      <c r="C18" s="2" t="s">
        <v>398</v>
      </c>
      <c r="D18" s="2" t="s">
        <v>770</v>
      </c>
      <c r="E18" t="s">
        <v>1084</v>
      </c>
      <c r="F18" t="s">
        <v>1102</v>
      </c>
      <c r="G18" t="s">
        <v>1105</v>
      </c>
      <c r="H18" s="3">
        <v>44498.773449074077</v>
      </c>
      <c r="I18" t="s">
        <v>1125</v>
      </c>
      <c r="J18" t="s">
        <v>1367</v>
      </c>
      <c r="K18" t="s">
        <v>1482</v>
      </c>
      <c r="L18" s="2" t="s">
        <v>1703</v>
      </c>
      <c r="M18" t="s">
        <v>2026</v>
      </c>
      <c r="N18" t="s">
        <v>2149</v>
      </c>
    </row>
    <row r="19" spans="1:14" x14ac:dyDescent="0.25">
      <c r="A19" s="1" t="str">
        <f>T("0000311875")</f>
        <v>0000311875</v>
      </c>
      <c r="B19" t="s">
        <v>83</v>
      </c>
      <c r="C19" s="2" t="s">
        <v>399</v>
      </c>
      <c r="D19" s="2" t="s">
        <v>771</v>
      </c>
      <c r="E19" t="s">
        <v>1084</v>
      </c>
      <c r="F19" t="s">
        <v>1102</v>
      </c>
      <c r="G19" t="s">
        <v>1105</v>
      </c>
      <c r="H19" s="3">
        <v>44498.77443287037</v>
      </c>
      <c r="I19" t="s">
        <v>1126</v>
      </c>
      <c r="J19" t="s">
        <v>1367</v>
      </c>
      <c r="K19" t="s">
        <v>1483</v>
      </c>
      <c r="L19" s="2" t="s">
        <v>1704</v>
      </c>
      <c r="M19" t="s">
        <v>2027</v>
      </c>
      <c r="N19" t="s">
        <v>2149</v>
      </c>
    </row>
    <row r="20" spans="1:14" x14ac:dyDescent="0.25">
      <c r="A20" s="1" t="str">
        <f>T("0000311876")</f>
        <v>0000311876</v>
      </c>
      <c r="B20" t="s">
        <v>83</v>
      </c>
      <c r="C20" s="2" t="s">
        <v>400</v>
      </c>
      <c r="D20" s="2" t="s">
        <v>772</v>
      </c>
      <c r="E20" t="s">
        <v>1084</v>
      </c>
      <c r="F20" t="s">
        <v>1102</v>
      </c>
      <c r="G20" t="s">
        <v>1105</v>
      </c>
      <c r="H20" s="3">
        <v>44498.775370370371</v>
      </c>
      <c r="I20" t="s">
        <v>1127</v>
      </c>
      <c r="J20" t="s">
        <v>1367</v>
      </c>
      <c r="K20" t="s">
        <v>1484</v>
      </c>
      <c r="L20" s="2" t="s">
        <v>1705</v>
      </c>
      <c r="M20" t="s">
        <v>2028</v>
      </c>
      <c r="N20" t="s">
        <v>2149</v>
      </c>
    </row>
    <row r="21" spans="1:14" x14ac:dyDescent="0.25">
      <c r="A21" s="1" t="str">
        <f>T("0000311877")</f>
        <v>0000311877</v>
      </c>
      <c r="B21" t="s">
        <v>84</v>
      </c>
      <c r="C21" s="2" t="s">
        <v>401</v>
      </c>
      <c r="D21" s="2" t="s">
        <v>773</v>
      </c>
      <c r="E21" t="s">
        <v>1084</v>
      </c>
      <c r="F21" t="s">
        <v>1102</v>
      </c>
      <c r="G21" t="s">
        <v>1105</v>
      </c>
      <c r="H21" s="3">
        <v>44498.770046296297</v>
      </c>
      <c r="I21" t="s">
        <v>1128</v>
      </c>
      <c r="J21" t="s">
        <v>1367</v>
      </c>
      <c r="K21" t="s">
        <v>1477</v>
      </c>
      <c r="L21" s="2" t="s">
        <v>1706</v>
      </c>
      <c r="M21" t="s">
        <v>1084</v>
      </c>
      <c r="N21" t="s">
        <v>2148</v>
      </c>
    </row>
    <row r="22" spans="1:14" x14ac:dyDescent="0.25">
      <c r="A22" s="1" t="str">
        <f>T("0000157937")</f>
        <v>0000157937</v>
      </c>
      <c r="B22" t="s">
        <v>85</v>
      </c>
      <c r="C22" s="2" t="s">
        <v>402</v>
      </c>
      <c r="D22" s="2" t="s">
        <v>774</v>
      </c>
      <c r="E22" t="s">
        <v>1085</v>
      </c>
      <c r="F22" t="s">
        <v>1102</v>
      </c>
      <c r="G22" t="s">
        <v>1105</v>
      </c>
      <c r="H22" s="3">
        <v>44498.729224537034</v>
      </c>
      <c r="I22" t="s">
        <v>1129</v>
      </c>
      <c r="J22" t="s">
        <v>1362</v>
      </c>
      <c r="K22" t="s">
        <v>1473</v>
      </c>
      <c r="L22" s="2" t="s">
        <v>1707</v>
      </c>
      <c r="M22" t="s">
        <v>2029</v>
      </c>
      <c r="N22" t="s">
        <v>2150</v>
      </c>
    </row>
    <row r="23" spans="1:14" x14ac:dyDescent="0.25">
      <c r="A23" s="1" t="str">
        <f>T("0000311695")</f>
        <v>0000311695</v>
      </c>
      <c r="B23" t="s">
        <v>86</v>
      </c>
      <c r="C23" s="2" t="s">
        <v>403</v>
      </c>
      <c r="D23" s="2" t="s">
        <v>775</v>
      </c>
      <c r="E23" t="s">
        <v>1086</v>
      </c>
      <c r="F23" t="s">
        <v>1102</v>
      </c>
      <c r="G23" t="s">
        <v>1106</v>
      </c>
      <c r="H23" s="3">
        <v>44498.635925925933</v>
      </c>
      <c r="I23" t="s">
        <v>1130</v>
      </c>
      <c r="J23" t="s">
        <v>1362</v>
      </c>
      <c r="K23" t="s">
        <v>1485</v>
      </c>
      <c r="M23" t="s">
        <v>2031</v>
      </c>
      <c r="N23" t="s">
        <v>2147</v>
      </c>
    </row>
    <row r="24" spans="1:14" x14ac:dyDescent="0.25">
      <c r="A24" s="1" t="str">
        <f>T("0000311696")</f>
        <v>0000311696</v>
      </c>
      <c r="B24" t="s">
        <v>87</v>
      </c>
      <c r="C24" s="2" t="s">
        <v>404</v>
      </c>
      <c r="D24" s="2" t="s">
        <v>776</v>
      </c>
      <c r="E24" t="s">
        <v>1086</v>
      </c>
      <c r="F24" t="s">
        <v>1102</v>
      </c>
      <c r="G24" t="s">
        <v>1106</v>
      </c>
      <c r="H24" s="3">
        <v>44498.63553240741</v>
      </c>
      <c r="I24" t="s">
        <v>1131</v>
      </c>
      <c r="J24" t="s">
        <v>1368</v>
      </c>
      <c r="K24" t="s">
        <v>1486</v>
      </c>
      <c r="M24" t="s">
        <v>2031</v>
      </c>
      <c r="N24" t="s">
        <v>2147</v>
      </c>
    </row>
    <row r="25" spans="1:14" x14ac:dyDescent="0.25">
      <c r="A25" s="1" t="str">
        <f>T("0000157963")</f>
        <v>0000157963</v>
      </c>
      <c r="B25" t="s">
        <v>88</v>
      </c>
      <c r="C25" s="2" t="s">
        <v>405</v>
      </c>
      <c r="D25" s="2" t="s">
        <v>777</v>
      </c>
      <c r="E25" t="s">
        <v>1087</v>
      </c>
      <c r="F25" t="s">
        <v>1102</v>
      </c>
      <c r="G25" t="s">
        <v>1105</v>
      </c>
      <c r="H25" s="3">
        <v>44498.624247685177</v>
      </c>
      <c r="I25" t="s">
        <v>1132</v>
      </c>
      <c r="J25" t="s">
        <v>1367</v>
      </c>
      <c r="K25" t="s">
        <v>1473</v>
      </c>
      <c r="L25" s="2" t="s">
        <v>1708</v>
      </c>
      <c r="M25" t="s">
        <v>1087</v>
      </c>
      <c r="N25" t="s">
        <v>2149</v>
      </c>
    </row>
    <row r="26" spans="1:14" x14ac:dyDescent="0.25">
      <c r="A26" s="1" t="str">
        <f>T("0000157965")</f>
        <v>0000157965</v>
      </c>
      <c r="B26" t="s">
        <v>89</v>
      </c>
      <c r="C26" s="2" t="s">
        <v>406</v>
      </c>
      <c r="D26" s="2" t="s">
        <v>778</v>
      </c>
      <c r="E26" t="s">
        <v>1087</v>
      </c>
      <c r="F26" t="s">
        <v>1102</v>
      </c>
      <c r="G26" t="s">
        <v>1105</v>
      </c>
      <c r="H26" s="3">
        <v>44498.623437499999</v>
      </c>
      <c r="I26" t="s">
        <v>1133</v>
      </c>
      <c r="J26" t="s">
        <v>1369</v>
      </c>
      <c r="K26" t="s">
        <v>1473</v>
      </c>
      <c r="L26" s="2" t="s">
        <v>1709</v>
      </c>
      <c r="M26" t="s">
        <v>1087</v>
      </c>
      <c r="N26" t="s">
        <v>2149</v>
      </c>
    </row>
    <row r="27" spans="1:14" x14ac:dyDescent="0.25">
      <c r="A27" s="1" t="str">
        <f>T("0000157966")</f>
        <v>0000157966</v>
      </c>
      <c r="B27" t="s">
        <v>90</v>
      </c>
      <c r="C27" s="2" t="s">
        <v>407</v>
      </c>
      <c r="D27" s="2" t="s">
        <v>779</v>
      </c>
      <c r="E27" t="s">
        <v>1087</v>
      </c>
      <c r="F27" t="s">
        <v>1102</v>
      </c>
      <c r="G27" t="s">
        <v>1105</v>
      </c>
      <c r="H27" s="3">
        <v>44498.625671296293</v>
      </c>
      <c r="I27" t="s">
        <v>1134</v>
      </c>
      <c r="J27" t="s">
        <v>1370</v>
      </c>
      <c r="K27" t="s">
        <v>1473</v>
      </c>
      <c r="L27" s="2" t="s">
        <v>1710</v>
      </c>
      <c r="M27" t="s">
        <v>1087</v>
      </c>
      <c r="N27" t="s">
        <v>2149</v>
      </c>
    </row>
    <row r="28" spans="1:14" x14ac:dyDescent="0.25">
      <c r="A28" s="1" t="str">
        <f>T("0000157968")</f>
        <v>0000157968</v>
      </c>
      <c r="B28" t="s">
        <v>91</v>
      </c>
      <c r="C28" s="2" t="s">
        <v>408</v>
      </c>
      <c r="D28" s="2" t="s">
        <v>780</v>
      </c>
      <c r="E28" t="s">
        <v>1087</v>
      </c>
      <c r="F28" t="s">
        <v>1102</v>
      </c>
      <c r="G28" t="s">
        <v>1105</v>
      </c>
      <c r="H28" s="3">
        <v>44498.627592592587</v>
      </c>
      <c r="I28" t="s">
        <v>1135</v>
      </c>
      <c r="J28" t="s">
        <v>1367</v>
      </c>
      <c r="K28" t="s">
        <v>1473</v>
      </c>
      <c r="L28" s="2" t="s">
        <v>1711</v>
      </c>
      <c r="M28" t="s">
        <v>1087</v>
      </c>
      <c r="N28" t="s">
        <v>2149</v>
      </c>
    </row>
    <row r="29" spans="1:14" x14ac:dyDescent="0.25">
      <c r="A29" s="1" t="str">
        <f>T("0000157970")</f>
        <v>0000157970</v>
      </c>
      <c r="B29" t="s">
        <v>92</v>
      </c>
      <c r="C29" s="2" t="s">
        <v>409</v>
      </c>
      <c r="D29" s="2" t="s">
        <v>781</v>
      </c>
      <c r="E29" t="s">
        <v>1088</v>
      </c>
      <c r="F29" t="s">
        <v>1102</v>
      </c>
      <c r="G29" t="s">
        <v>1107</v>
      </c>
      <c r="H29" s="3">
        <v>44498.604675925933</v>
      </c>
      <c r="I29" t="s">
        <v>1136</v>
      </c>
      <c r="J29" t="s">
        <v>1371</v>
      </c>
      <c r="K29" t="s">
        <v>1473</v>
      </c>
      <c r="L29" s="2" t="s">
        <v>1712</v>
      </c>
      <c r="M29" t="s">
        <v>1088</v>
      </c>
      <c r="N29" t="s">
        <v>2149</v>
      </c>
    </row>
    <row r="30" spans="1:14" x14ac:dyDescent="0.25">
      <c r="A30" s="1" t="str">
        <f>T("0000157972")</f>
        <v>0000157972</v>
      </c>
      <c r="B30" t="s">
        <v>93</v>
      </c>
      <c r="C30" s="2" t="s">
        <v>410</v>
      </c>
      <c r="D30" s="2" t="s">
        <v>782</v>
      </c>
      <c r="E30" t="s">
        <v>1088</v>
      </c>
      <c r="F30" t="s">
        <v>1102</v>
      </c>
      <c r="G30" t="s">
        <v>1105</v>
      </c>
      <c r="H30" s="3">
        <v>44498.597187500003</v>
      </c>
      <c r="I30" t="s">
        <v>1137</v>
      </c>
      <c r="J30" t="s">
        <v>1367</v>
      </c>
      <c r="K30" t="s">
        <v>1473</v>
      </c>
      <c r="L30" s="2" t="s">
        <v>1713</v>
      </c>
      <c r="M30" t="s">
        <v>1088</v>
      </c>
      <c r="N30" t="s">
        <v>2149</v>
      </c>
    </row>
    <row r="31" spans="1:14" x14ac:dyDescent="0.25">
      <c r="A31" s="1" t="str">
        <f>T("0000157975")</f>
        <v>0000157975</v>
      </c>
      <c r="B31" t="s">
        <v>94</v>
      </c>
      <c r="C31" s="2" t="s">
        <v>411</v>
      </c>
      <c r="D31" s="2" t="s">
        <v>783</v>
      </c>
      <c r="E31" t="s">
        <v>1088</v>
      </c>
      <c r="F31" t="s">
        <v>1102</v>
      </c>
      <c r="G31" t="s">
        <v>1105</v>
      </c>
      <c r="H31" s="3">
        <v>44498.608287037037</v>
      </c>
      <c r="I31" t="s">
        <v>1138</v>
      </c>
      <c r="J31" t="s">
        <v>1367</v>
      </c>
      <c r="K31" t="s">
        <v>1473</v>
      </c>
      <c r="L31" s="2" t="s">
        <v>1714</v>
      </c>
      <c r="M31" t="s">
        <v>1088</v>
      </c>
      <c r="N31" t="s">
        <v>2149</v>
      </c>
    </row>
    <row r="32" spans="1:14" x14ac:dyDescent="0.25">
      <c r="A32" s="1" t="str">
        <f>T("0000202862")</f>
        <v>0000202862</v>
      </c>
      <c r="B32" t="s">
        <v>95</v>
      </c>
      <c r="C32" s="2" t="s">
        <v>412</v>
      </c>
      <c r="D32" s="2" t="s">
        <v>784</v>
      </c>
      <c r="E32" t="s">
        <v>1089</v>
      </c>
      <c r="F32" t="s">
        <v>1102</v>
      </c>
      <c r="G32" t="s">
        <v>1105</v>
      </c>
      <c r="H32" s="3">
        <v>44498.70207175926</v>
      </c>
      <c r="I32" t="s">
        <v>1139</v>
      </c>
      <c r="J32" t="s">
        <v>1372</v>
      </c>
      <c r="K32" t="s">
        <v>1487</v>
      </c>
      <c r="L32" s="2" t="s">
        <v>1715</v>
      </c>
      <c r="M32" t="s">
        <v>1089</v>
      </c>
      <c r="N32" t="s">
        <v>2147</v>
      </c>
    </row>
    <row r="33" spans="1:14" x14ac:dyDescent="0.25">
      <c r="A33" s="1" t="str">
        <f>T("0000202864")</f>
        <v>0000202864</v>
      </c>
      <c r="B33" t="s">
        <v>96</v>
      </c>
      <c r="C33" s="2" t="s">
        <v>413</v>
      </c>
      <c r="D33" s="2" t="s">
        <v>785</v>
      </c>
      <c r="E33" t="s">
        <v>1089</v>
      </c>
      <c r="F33" t="s">
        <v>1102</v>
      </c>
      <c r="G33" t="s">
        <v>1105</v>
      </c>
      <c r="H33" s="3">
        <v>44498.698182870372</v>
      </c>
      <c r="I33" t="s">
        <v>1140</v>
      </c>
      <c r="J33" t="s">
        <v>1373</v>
      </c>
      <c r="K33" t="s">
        <v>1488</v>
      </c>
      <c r="L33" s="2" t="s">
        <v>1716</v>
      </c>
      <c r="M33" t="s">
        <v>1089</v>
      </c>
      <c r="N33" t="s">
        <v>2147</v>
      </c>
    </row>
    <row r="34" spans="1:14" x14ac:dyDescent="0.25">
      <c r="A34" s="1" t="str">
        <f>T("0000202871")</f>
        <v>0000202871</v>
      </c>
      <c r="B34" t="s">
        <v>97</v>
      </c>
      <c r="C34" s="2" t="s">
        <v>414</v>
      </c>
      <c r="D34" s="2" t="s">
        <v>786</v>
      </c>
      <c r="E34" t="s">
        <v>1090</v>
      </c>
      <c r="G34" t="s">
        <v>1106</v>
      </c>
      <c r="H34" s="3">
        <v>44498.687256944453</v>
      </c>
      <c r="J34" t="s">
        <v>1374</v>
      </c>
      <c r="K34" t="s">
        <v>1489</v>
      </c>
      <c r="L34" s="2" t="s">
        <v>1717</v>
      </c>
      <c r="M34" t="s">
        <v>1090</v>
      </c>
      <c r="N34" t="s">
        <v>2151</v>
      </c>
    </row>
    <row r="35" spans="1:14" x14ac:dyDescent="0.25">
      <c r="A35" s="1" t="str">
        <f>T("0000157999")</f>
        <v>0000157999</v>
      </c>
      <c r="B35" t="s">
        <v>98</v>
      </c>
      <c r="C35" s="2" t="s">
        <v>415</v>
      </c>
      <c r="D35" s="2" t="s">
        <v>787</v>
      </c>
      <c r="E35" t="s">
        <v>1077</v>
      </c>
      <c r="F35" t="s">
        <v>1102</v>
      </c>
      <c r="G35" t="s">
        <v>1108</v>
      </c>
      <c r="I35" t="s">
        <v>1141</v>
      </c>
      <c r="J35" t="s">
        <v>1375</v>
      </c>
      <c r="L35" s="2" t="s">
        <v>1718</v>
      </c>
      <c r="M35" t="s">
        <v>1077</v>
      </c>
      <c r="N35" t="s">
        <v>2147</v>
      </c>
    </row>
    <row r="36" spans="1:14" x14ac:dyDescent="0.25">
      <c r="A36" s="1" t="str">
        <f>T("0000157998")</f>
        <v>0000157998</v>
      </c>
      <c r="B36" t="s">
        <v>99</v>
      </c>
      <c r="C36" s="2" t="s">
        <v>416</v>
      </c>
      <c r="D36" s="2" t="s">
        <v>788</v>
      </c>
      <c r="E36" t="s">
        <v>1078</v>
      </c>
      <c r="F36" t="s">
        <v>1102</v>
      </c>
      <c r="G36" t="s">
        <v>1108</v>
      </c>
      <c r="I36" t="s">
        <v>1142</v>
      </c>
      <c r="J36" t="s">
        <v>1376</v>
      </c>
      <c r="L36" s="2" t="s">
        <v>1719</v>
      </c>
      <c r="M36" t="s">
        <v>1078</v>
      </c>
      <c r="N36" t="s">
        <v>2147</v>
      </c>
    </row>
    <row r="37" spans="1:14" x14ac:dyDescent="0.25">
      <c r="A37" s="1" t="str">
        <f>T("0000157466")</f>
        <v>0000157466</v>
      </c>
      <c r="B37" t="s">
        <v>100</v>
      </c>
      <c r="C37" s="2" t="s">
        <v>417</v>
      </c>
      <c r="D37" s="2" t="s">
        <v>789</v>
      </c>
      <c r="E37" t="s">
        <v>1093</v>
      </c>
      <c r="F37" t="s">
        <v>1102</v>
      </c>
      <c r="G37" t="s">
        <v>1105</v>
      </c>
      <c r="H37" s="3">
        <v>44498.736875000002</v>
      </c>
      <c r="I37" t="s">
        <v>1143</v>
      </c>
      <c r="J37" t="s">
        <v>1367</v>
      </c>
      <c r="L37" s="2" t="s">
        <v>1720</v>
      </c>
      <c r="M37" t="s">
        <v>2032</v>
      </c>
      <c r="N37" t="s">
        <v>2147</v>
      </c>
    </row>
    <row r="38" spans="1:14" x14ac:dyDescent="0.25">
      <c r="A38" s="1" t="str">
        <f>T("0000157468")</f>
        <v>0000157468</v>
      </c>
      <c r="B38" t="s">
        <v>101</v>
      </c>
      <c r="C38" s="2" t="s">
        <v>418</v>
      </c>
      <c r="D38" s="2" t="s">
        <v>790</v>
      </c>
      <c r="E38" t="s">
        <v>1093</v>
      </c>
      <c r="F38" t="s">
        <v>1102</v>
      </c>
      <c r="G38" t="s">
        <v>1105</v>
      </c>
      <c r="H38" s="3">
        <v>44498.738449074073</v>
      </c>
      <c r="I38" t="s">
        <v>1144</v>
      </c>
      <c r="J38" t="s">
        <v>1367</v>
      </c>
      <c r="L38" s="2" t="s">
        <v>1721</v>
      </c>
      <c r="M38" t="s">
        <v>2032</v>
      </c>
      <c r="N38" t="s">
        <v>2147</v>
      </c>
    </row>
    <row r="39" spans="1:14" x14ac:dyDescent="0.25">
      <c r="A39" s="1" t="str">
        <f>T("0000157470")</f>
        <v>0000157470</v>
      </c>
      <c r="B39" t="s">
        <v>102</v>
      </c>
      <c r="C39" s="2" t="s">
        <v>419</v>
      </c>
      <c r="D39" s="2" t="s">
        <v>791</v>
      </c>
      <c r="E39" t="s">
        <v>1093</v>
      </c>
      <c r="F39" t="s">
        <v>1102</v>
      </c>
      <c r="G39" t="s">
        <v>1108</v>
      </c>
      <c r="H39" s="3">
        <v>44498.733564814807</v>
      </c>
      <c r="I39" t="s">
        <v>1145</v>
      </c>
      <c r="J39" t="s">
        <v>1377</v>
      </c>
      <c r="L39" s="2" t="s">
        <v>1722</v>
      </c>
      <c r="M39" t="s">
        <v>2032</v>
      </c>
      <c r="N39" t="s">
        <v>2147</v>
      </c>
    </row>
    <row r="40" spans="1:14" x14ac:dyDescent="0.25">
      <c r="A40" s="1" t="str">
        <f>T("0000151783")</f>
        <v>0000151783</v>
      </c>
      <c r="B40" t="s">
        <v>103</v>
      </c>
      <c r="C40" s="2" t="s">
        <v>420</v>
      </c>
      <c r="D40" s="2" t="s">
        <v>792</v>
      </c>
      <c r="E40" t="s">
        <v>1094</v>
      </c>
      <c r="F40" t="s">
        <v>1102</v>
      </c>
      <c r="G40" t="s">
        <v>1105</v>
      </c>
      <c r="H40" s="3">
        <v>44498.793437499997</v>
      </c>
      <c r="I40" t="s">
        <v>1146</v>
      </c>
      <c r="J40" t="s">
        <v>1362</v>
      </c>
      <c r="K40" t="s">
        <v>1490</v>
      </c>
      <c r="L40" s="2" t="s">
        <v>1723</v>
      </c>
      <c r="M40" t="s">
        <v>2033</v>
      </c>
      <c r="N40" t="s">
        <v>2154</v>
      </c>
    </row>
    <row r="41" spans="1:14" x14ac:dyDescent="0.25">
      <c r="A41" s="1" t="str">
        <f>T("0000151791")</f>
        <v>0000151791</v>
      </c>
      <c r="B41" t="s">
        <v>104</v>
      </c>
      <c r="C41" s="2" t="s">
        <v>421</v>
      </c>
      <c r="D41" s="2" t="s">
        <v>793</v>
      </c>
      <c r="E41" t="s">
        <v>1094</v>
      </c>
      <c r="F41" t="s">
        <v>1102</v>
      </c>
      <c r="G41" t="s">
        <v>1107</v>
      </c>
      <c r="H41" s="3">
        <v>44498.793923611112</v>
      </c>
      <c r="I41" t="s">
        <v>1147</v>
      </c>
      <c r="J41" t="s">
        <v>1378</v>
      </c>
      <c r="K41" t="s">
        <v>1491</v>
      </c>
      <c r="L41" s="2" t="s">
        <v>1724</v>
      </c>
      <c r="M41" t="s">
        <v>2033</v>
      </c>
      <c r="N41" t="s">
        <v>2154</v>
      </c>
    </row>
    <row r="42" spans="1:14" x14ac:dyDescent="0.25">
      <c r="A42" s="1" t="str">
        <f>T("0000151790")</f>
        <v>0000151790</v>
      </c>
      <c r="B42" t="s">
        <v>105</v>
      </c>
      <c r="C42" s="2" t="s">
        <v>422</v>
      </c>
      <c r="D42" s="2" t="s">
        <v>794</v>
      </c>
      <c r="E42" t="s">
        <v>1094</v>
      </c>
      <c r="F42" t="s">
        <v>1102</v>
      </c>
      <c r="G42" t="s">
        <v>1107</v>
      </c>
      <c r="H42" s="3">
        <v>44498.794479166667</v>
      </c>
      <c r="I42" t="s">
        <v>1148</v>
      </c>
      <c r="J42" t="s">
        <v>1378</v>
      </c>
      <c r="K42" t="s">
        <v>1492</v>
      </c>
      <c r="L42" s="2" t="s">
        <v>1725</v>
      </c>
      <c r="M42" t="s">
        <v>2033</v>
      </c>
      <c r="N42" t="s">
        <v>2154</v>
      </c>
    </row>
    <row r="43" spans="1:14" x14ac:dyDescent="0.25">
      <c r="A43" s="1" t="str">
        <f>T("0000311711")</f>
        <v>0000311711</v>
      </c>
      <c r="B43" t="s">
        <v>106</v>
      </c>
      <c r="C43" s="2" t="s">
        <v>423</v>
      </c>
      <c r="D43" s="2" t="s">
        <v>795</v>
      </c>
      <c r="E43" t="s">
        <v>1086</v>
      </c>
      <c r="F43" t="s">
        <v>1102</v>
      </c>
      <c r="G43" t="s">
        <v>1106</v>
      </c>
      <c r="H43" s="3">
        <v>44498.628298611111</v>
      </c>
      <c r="I43" t="s">
        <v>1149</v>
      </c>
      <c r="J43" t="s">
        <v>1363</v>
      </c>
      <c r="K43" t="s">
        <v>1493</v>
      </c>
      <c r="M43" t="s">
        <v>2034</v>
      </c>
      <c r="N43" t="s">
        <v>2147</v>
      </c>
    </row>
    <row r="44" spans="1:14" x14ac:dyDescent="0.25">
      <c r="A44" s="1" t="str">
        <f>T("0000333514")</f>
        <v>0000333514</v>
      </c>
      <c r="B44" t="s">
        <v>108</v>
      </c>
      <c r="C44" s="2" t="s">
        <v>424</v>
      </c>
      <c r="D44" s="2" t="s">
        <v>796</v>
      </c>
      <c r="E44" t="s">
        <v>1096</v>
      </c>
      <c r="F44" t="s">
        <v>1102</v>
      </c>
      <c r="G44" t="s">
        <v>1105</v>
      </c>
      <c r="H44" s="3">
        <v>44498.752199074072</v>
      </c>
      <c r="I44" t="s">
        <v>1150</v>
      </c>
      <c r="J44" t="s">
        <v>1379</v>
      </c>
      <c r="K44" t="s">
        <v>1494</v>
      </c>
      <c r="L44" s="2" t="s">
        <v>1726</v>
      </c>
      <c r="M44" t="s">
        <v>2040</v>
      </c>
      <c r="N44" t="s">
        <v>2155</v>
      </c>
    </row>
    <row r="45" spans="1:14" x14ac:dyDescent="0.25">
      <c r="A45" s="1" t="str">
        <f>T("0000333516")</f>
        <v>0000333516</v>
      </c>
      <c r="B45" t="s">
        <v>109</v>
      </c>
      <c r="C45" s="2" t="s">
        <v>425</v>
      </c>
      <c r="D45" s="2" t="s">
        <v>797</v>
      </c>
      <c r="E45" t="s">
        <v>1096</v>
      </c>
      <c r="F45" t="s">
        <v>1102</v>
      </c>
      <c r="G45" t="s">
        <v>1105</v>
      </c>
      <c r="H45" s="3">
        <v>44498.751516203702</v>
      </c>
      <c r="I45" t="s">
        <v>1151</v>
      </c>
      <c r="J45" t="s">
        <v>1380</v>
      </c>
      <c r="K45" t="s">
        <v>1495</v>
      </c>
      <c r="L45" s="2" t="s">
        <v>1727</v>
      </c>
      <c r="M45" t="s">
        <v>2040</v>
      </c>
      <c r="N45" t="s">
        <v>2155</v>
      </c>
    </row>
    <row r="46" spans="1:14" x14ac:dyDescent="0.25">
      <c r="A46" s="1" t="str">
        <f>T("0000333515")</f>
        <v>0000333515</v>
      </c>
      <c r="B46" t="s">
        <v>110</v>
      </c>
      <c r="C46" s="2" t="s">
        <v>426</v>
      </c>
      <c r="D46" s="2" t="s">
        <v>798</v>
      </c>
      <c r="E46" t="s">
        <v>1096</v>
      </c>
      <c r="F46" t="s">
        <v>1102</v>
      </c>
      <c r="G46" t="s">
        <v>1105</v>
      </c>
      <c r="H46" s="3">
        <v>44498.751006944447</v>
      </c>
      <c r="I46" t="s">
        <v>1152</v>
      </c>
      <c r="J46" t="s">
        <v>1367</v>
      </c>
      <c r="K46" t="s">
        <v>1496</v>
      </c>
      <c r="L46" s="2" t="s">
        <v>1728</v>
      </c>
      <c r="M46" t="s">
        <v>2040</v>
      </c>
      <c r="N46" t="s">
        <v>2155</v>
      </c>
    </row>
    <row r="47" spans="1:14" x14ac:dyDescent="0.25">
      <c r="A47" s="1" t="str">
        <f>T("0000333517")</f>
        <v>0000333517</v>
      </c>
      <c r="B47" t="s">
        <v>111</v>
      </c>
      <c r="C47" s="2" t="s">
        <v>427</v>
      </c>
      <c r="D47" s="2" t="s">
        <v>799</v>
      </c>
      <c r="E47" t="s">
        <v>1096</v>
      </c>
      <c r="F47" t="s">
        <v>1102</v>
      </c>
      <c r="G47" t="s">
        <v>1105</v>
      </c>
      <c r="H47" s="3">
        <v>44498.752893518518</v>
      </c>
      <c r="I47" t="s">
        <v>1153</v>
      </c>
      <c r="J47" t="s">
        <v>1380</v>
      </c>
      <c r="K47" t="s">
        <v>1497</v>
      </c>
      <c r="L47" s="2" t="s">
        <v>1729</v>
      </c>
      <c r="M47" t="s">
        <v>2040</v>
      </c>
      <c r="N47" t="s">
        <v>2155</v>
      </c>
    </row>
    <row r="48" spans="1:14" x14ac:dyDescent="0.25">
      <c r="A48" s="1" t="str">
        <f>T("0000157988")</f>
        <v>0000157988</v>
      </c>
      <c r="B48" t="s">
        <v>112</v>
      </c>
      <c r="C48" s="2" t="s">
        <v>428</v>
      </c>
      <c r="D48" s="2" t="s">
        <v>800</v>
      </c>
      <c r="E48" t="s">
        <v>1094</v>
      </c>
      <c r="F48" t="s">
        <v>1102</v>
      </c>
      <c r="G48" t="s">
        <v>1108</v>
      </c>
      <c r="I48" t="s">
        <v>1154</v>
      </c>
      <c r="J48" t="s">
        <v>1381</v>
      </c>
      <c r="M48" t="s">
        <v>1094</v>
      </c>
      <c r="N48" t="s">
        <v>2154</v>
      </c>
    </row>
    <row r="49" spans="1:14" x14ac:dyDescent="0.25">
      <c r="A49" s="1" t="str">
        <f>T("0000157989")</f>
        <v>0000157989</v>
      </c>
      <c r="B49" t="s">
        <v>113</v>
      </c>
      <c r="C49" s="2" t="s">
        <v>429</v>
      </c>
      <c r="D49" s="2" t="s">
        <v>801</v>
      </c>
      <c r="E49" t="s">
        <v>1094</v>
      </c>
      <c r="F49" t="s">
        <v>1102</v>
      </c>
      <c r="G49" t="s">
        <v>1106</v>
      </c>
      <c r="I49" t="s">
        <v>1155</v>
      </c>
      <c r="J49" t="s">
        <v>1363</v>
      </c>
      <c r="M49" t="s">
        <v>1094</v>
      </c>
      <c r="N49" t="s">
        <v>2154</v>
      </c>
    </row>
    <row r="50" spans="1:14" x14ac:dyDescent="0.25">
      <c r="A50" s="1" t="str">
        <f>T("0000333505")</f>
        <v>0000333505</v>
      </c>
      <c r="B50" t="s">
        <v>114</v>
      </c>
      <c r="C50" s="2" t="s">
        <v>430</v>
      </c>
      <c r="D50" s="2" t="s">
        <v>802</v>
      </c>
      <c r="E50" t="s">
        <v>1096</v>
      </c>
      <c r="G50" t="s">
        <v>1105</v>
      </c>
      <c r="H50" s="3">
        <v>44498.760462962957</v>
      </c>
      <c r="J50" t="s">
        <v>1382</v>
      </c>
      <c r="K50" t="s">
        <v>1498</v>
      </c>
      <c r="L50" s="2" t="s">
        <v>1730</v>
      </c>
      <c r="M50" t="s">
        <v>1096</v>
      </c>
      <c r="N50" t="s">
        <v>2156</v>
      </c>
    </row>
    <row r="51" spans="1:14" x14ac:dyDescent="0.25">
      <c r="A51" s="1" t="str">
        <f>T("0000346538")</f>
        <v>0000346538</v>
      </c>
      <c r="B51" t="s">
        <v>115</v>
      </c>
      <c r="C51" s="2" t="s">
        <v>431</v>
      </c>
      <c r="D51" s="2" t="s">
        <v>803</v>
      </c>
      <c r="E51" t="s">
        <v>1098</v>
      </c>
      <c r="F51" t="s">
        <v>1102</v>
      </c>
      <c r="G51" t="s">
        <v>1106</v>
      </c>
      <c r="H51" s="3">
        <v>44498.744571759264</v>
      </c>
      <c r="I51" t="s">
        <v>1156</v>
      </c>
      <c r="J51" t="s">
        <v>1383</v>
      </c>
      <c r="K51" t="s">
        <v>1499</v>
      </c>
      <c r="L51" s="2" t="s">
        <v>1731</v>
      </c>
      <c r="M51" t="s">
        <v>2041</v>
      </c>
      <c r="N51" t="s">
        <v>2147</v>
      </c>
    </row>
    <row r="52" spans="1:14" x14ac:dyDescent="0.25">
      <c r="A52" s="1" t="str">
        <f>T("0000346539")</f>
        <v>0000346539</v>
      </c>
      <c r="B52" t="s">
        <v>116</v>
      </c>
      <c r="C52" s="2" t="s">
        <v>432</v>
      </c>
      <c r="D52" s="2" t="s">
        <v>804</v>
      </c>
      <c r="E52" t="s">
        <v>1098</v>
      </c>
      <c r="F52" t="s">
        <v>1102</v>
      </c>
      <c r="G52" t="s">
        <v>1106</v>
      </c>
      <c r="H52" s="3">
        <v>44498.748148148137</v>
      </c>
      <c r="I52" t="s">
        <v>1157</v>
      </c>
      <c r="J52" t="s">
        <v>1384</v>
      </c>
      <c r="K52" t="s">
        <v>1500</v>
      </c>
      <c r="L52" s="2" t="s">
        <v>1732</v>
      </c>
      <c r="M52" t="s">
        <v>2042</v>
      </c>
      <c r="N52" t="s">
        <v>2147</v>
      </c>
    </row>
    <row r="53" spans="1:14" x14ac:dyDescent="0.25">
      <c r="A53" s="1" t="str">
        <f>T("0000346540")</f>
        <v>0000346540</v>
      </c>
      <c r="B53" t="s">
        <v>117</v>
      </c>
      <c r="C53" s="2" t="s">
        <v>433</v>
      </c>
      <c r="D53" s="2" t="s">
        <v>805</v>
      </c>
      <c r="E53" t="s">
        <v>1098</v>
      </c>
      <c r="F53" t="s">
        <v>1102</v>
      </c>
      <c r="G53" t="s">
        <v>1106</v>
      </c>
      <c r="H53" s="3">
        <v>44498.745625000003</v>
      </c>
      <c r="I53" t="s">
        <v>1158</v>
      </c>
      <c r="J53" t="s">
        <v>1384</v>
      </c>
      <c r="K53" t="s">
        <v>1501</v>
      </c>
      <c r="L53" s="2" t="s">
        <v>1733</v>
      </c>
      <c r="M53" t="s">
        <v>2043</v>
      </c>
      <c r="N53" t="s">
        <v>2147</v>
      </c>
    </row>
    <row r="54" spans="1:14" x14ac:dyDescent="0.25">
      <c r="A54" s="1" t="str">
        <f>T("0000346541")</f>
        <v>0000346541</v>
      </c>
      <c r="B54" t="s">
        <v>118</v>
      </c>
      <c r="C54" s="2" t="s">
        <v>434</v>
      </c>
      <c r="D54" s="2" t="s">
        <v>806</v>
      </c>
      <c r="E54" t="s">
        <v>1098</v>
      </c>
      <c r="F54" t="s">
        <v>1102</v>
      </c>
      <c r="G54" t="s">
        <v>1106</v>
      </c>
      <c r="H54" s="3">
        <v>44498.746296296304</v>
      </c>
      <c r="I54" t="s">
        <v>1159</v>
      </c>
      <c r="J54" t="s">
        <v>1384</v>
      </c>
      <c r="K54" t="s">
        <v>1502</v>
      </c>
      <c r="L54" s="2" t="s">
        <v>1734</v>
      </c>
      <c r="M54" t="s">
        <v>2044</v>
      </c>
      <c r="N54" t="s">
        <v>2147</v>
      </c>
    </row>
    <row r="55" spans="1:14" x14ac:dyDescent="0.25">
      <c r="A55" s="1" t="str">
        <f>T("0000346542")</f>
        <v>0000346542</v>
      </c>
      <c r="B55" t="s">
        <v>119</v>
      </c>
      <c r="C55" s="2" t="s">
        <v>435</v>
      </c>
      <c r="D55" s="2" t="s">
        <v>807</v>
      </c>
      <c r="E55" t="s">
        <v>1098</v>
      </c>
      <c r="F55" t="s">
        <v>1102</v>
      </c>
      <c r="G55" t="s">
        <v>1106</v>
      </c>
      <c r="H55" s="3">
        <v>44498.747071759259</v>
      </c>
      <c r="I55" t="s">
        <v>1160</v>
      </c>
      <c r="J55" t="s">
        <v>1384</v>
      </c>
      <c r="K55" t="s">
        <v>1503</v>
      </c>
      <c r="L55" s="2" t="s">
        <v>1735</v>
      </c>
      <c r="M55" t="s">
        <v>2045</v>
      </c>
      <c r="N55" t="s">
        <v>2147</v>
      </c>
    </row>
    <row r="56" spans="1:14" x14ac:dyDescent="0.25">
      <c r="A56" s="1" t="str">
        <f>T("0000346603")</f>
        <v>0000346603</v>
      </c>
      <c r="B56" t="s">
        <v>120</v>
      </c>
      <c r="C56" s="2" t="s">
        <v>436</v>
      </c>
      <c r="D56" s="2" t="s">
        <v>808</v>
      </c>
      <c r="E56" t="s">
        <v>1093</v>
      </c>
      <c r="F56" t="s">
        <v>1102</v>
      </c>
      <c r="G56" t="s">
        <v>1105</v>
      </c>
      <c r="H56" s="3">
        <v>44498.753784722219</v>
      </c>
      <c r="I56" t="s">
        <v>1161</v>
      </c>
      <c r="J56" t="s">
        <v>1385</v>
      </c>
      <c r="K56" t="s">
        <v>1504</v>
      </c>
      <c r="L56" s="2" t="s">
        <v>1736</v>
      </c>
      <c r="M56" t="s">
        <v>1093</v>
      </c>
      <c r="N56" t="s">
        <v>2147</v>
      </c>
    </row>
    <row r="57" spans="1:14" x14ac:dyDescent="0.25">
      <c r="A57" s="1" t="str">
        <f>T("0000346600")</f>
        <v>0000346600</v>
      </c>
      <c r="B57" t="s">
        <v>121</v>
      </c>
      <c r="C57" s="2" t="s">
        <v>437</v>
      </c>
      <c r="D57" s="2" t="s">
        <v>809</v>
      </c>
      <c r="E57" t="s">
        <v>1093</v>
      </c>
      <c r="F57" t="s">
        <v>1102</v>
      </c>
      <c r="G57" t="s">
        <v>1106</v>
      </c>
      <c r="H57" s="3">
        <v>44498.75236111111</v>
      </c>
      <c r="I57" t="s">
        <v>1162</v>
      </c>
      <c r="J57" t="s">
        <v>1386</v>
      </c>
      <c r="K57" t="s">
        <v>1505</v>
      </c>
      <c r="L57" s="2" t="s">
        <v>1737</v>
      </c>
      <c r="M57" t="s">
        <v>1093</v>
      </c>
      <c r="N57" t="s">
        <v>2147</v>
      </c>
    </row>
    <row r="58" spans="1:14" x14ac:dyDescent="0.25">
      <c r="A58" s="1" t="str">
        <f>T("0000346726")</f>
        <v>0000346726</v>
      </c>
      <c r="B58" t="s">
        <v>122</v>
      </c>
      <c r="C58" s="2" t="s">
        <v>438</v>
      </c>
      <c r="D58" s="2" t="s">
        <v>810</v>
      </c>
      <c r="E58" t="s">
        <v>1086</v>
      </c>
      <c r="F58" t="s">
        <v>1102</v>
      </c>
      <c r="G58" t="s">
        <v>1106</v>
      </c>
      <c r="H58" s="3">
        <v>44498.639652777783</v>
      </c>
      <c r="I58" t="s">
        <v>1163</v>
      </c>
      <c r="J58" t="s">
        <v>1363</v>
      </c>
      <c r="K58" t="s">
        <v>1506</v>
      </c>
      <c r="M58" t="s">
        <v>1086</v>
      </c>
      <c r="N58" t="s">
        <v>2147</v>
      </c>
    </row>
    <row r="59" spans="1:14" x14ac:dyDescent="0.25">
      <c r="A59" s="1" t="str">
        <f>T("0000346727")</f>
        <v>0000346727</v>
      </c>
      <c r="B59" t="s">
        <v>122</v>
      </c>
      <c r="C59" s="2" t="s">
        <v>439</v>
      </c>
      <c r="D59" s="2" t="s">
        <v>811</v>
      </c>
      <c r="E59" t="s">
        <v>1086</v>
      </c>
      <c r="F59" t="s">
        <v>1102</v>
      </c>
      <c r="G59" t="s">
        <v>1106</v>
      </c>
      <c r="H59" s="3">
        <v>44498.611145833333</v>
      </c>
      <c r="I59" t="s">
        <v>1164</v>
      </c>
      <c r="J59" t="s">
        <v>1363</v>
      </c>
      <c r="K59" t="s">
        <v>1507</v>
      </c>
      <c r="M59" t="s">
        <v>1086</v>
      </c>
      <c r="N59" t="s">
        <v>2147</v>
      </c>
    </row>
    <row r="60" spans="1:14" x14ac:dyDescent="0.25">
      <c r="A60" s="1" t="str">
        <f>T("0000346748")</f>
        <v>0000346748</v>
      </c>
      <c r="B60" t="s">
        <v>122</v>
      </c>
      <c r="C60" s="2" t="s">
        <v>440</v>
      </c>
      <c r="D60" s="2" t="s">
        <v>812</v>
      </c>
      <c r="E60" t="s">
        <v>1086</v>
      </c>
      <c r="F60" t="s">
        <v>1102</v>
      </c>
      <c r="G60" t="s">
        <v>1106</v>
      </c>
      <c r="H60" s="3">
        <v>44498.639039351852</v>
      </c>
      <c r="I60" t="s">
        <v>1165</v>
      </c>
      <c r="J60" t="s">
        <v>1363</v>
      </c>
      <c r="K60" t="s">
        <v>1508</v>
      </c>
      <c r="M60" t="s">
        <v>1086</v>
      </c>
      <c r="N60" t="s">
        <v>2147</v>
      </c>
    </row>
    <row r="61" spans="1:14" x14ac:dyDescent="0.25">
      <c r="A61" s="1" t="str">
        <f>T("0000348258")</f>
        <v>0000348258</v>
      </c>
      <c r="B61" t="s">
        <v>122</v>
      </c>
      <c r="C61" s="2" t="s">
        <v>441</v>
      </c>
      <c r="D61" s="2" t="s">
        <v>813</v>
      </c>
      <c r="E61" t="s">
        <v>1086</v>
      </c>
      <c r="F61" t="s">
        <v>1102</v>
      </c>
      <c r="G61" t="s">
        <v>1106</v>
      </c>
      <c r="H61" s="3">
        <v>44498.621354166673</v>
      </c>
      <c r="I61" t="s">
        <v>1166</v>
      </c>
      <c r="J61" t="s">
        <v>1363</v>
      </c>
      <c r="K61" t="s">
        <v>1509</v>
      </c>
      <c r="M61" t="s">
        <v>1086</v>
      </c>
      <c r="N61" t="s">
        <v>2147</v>
      </c>
    </row>
    <row r="62" spans="1:14" x14ac:dyDescent="0.25">
      <c r="A62" s="1" t="str">
        <f>T("0000348270")</f>
        <v>0000348270</v>
      </c>
      <c r="B62" t="s">
        <v>122</v>
      </c>
      <c r="C62" s="2" t="s">
        <v>442</v>
      </c>
      <c r="D62" s="2" t="s">
        <v>814</v>
      </c>
      <c r="E62" t="s">
        <v>1086</v>
      </c>
      <c r="F62" t="s">
        <v>1102</v>
      </c>
      <c r="G62" t="s">
        <v>1106</v>
      </c>
      <c r="H62" s="3">
        <v>44498.618090277778</v>
      </c>
      <c r="I62" t="s">
        <v>1167</v>
      </c>
      <c r="J62" t="s">
        <v>1363</v>
      </c>
      <c r="K62" t="s">
        <v>1510</v>
      </c>
      <c r="M62" t="s">
        <v>1086</v>
      </c>
      <c r="N62" t="s">
        <v>2147</v>
      </c>
    </row>
    <row r="63" spans="1:14" x14ac:dyDescent="0.25">
      <c r="A63" s="1" t="str">
        <f>T("0000346728")</f>
        <v>0000346728</v>
      </c>
      <c r="B63" t="s">
        <v>123</v>
      </c>
      <c r="C63" s="2" t="s">
        <v>443</v>
      </c>
      <c r="D63" s="2" t="s">
        <v>815</v>
      </c>
      <c r="E63" t="s">
        <v>1086</v>
      </c>
      <c r="F63" t="s">
        <v>1102</v>
      </c>
      <c r="G63" t="s">
        <v>1106</v>
      </c>
      <c r="H63" s="3">
        <v>44498.640127314808</v>
      </c>
      <c r="I63" t="s">
        <v>1168</v>
      </c>
      <c r="J63" t="s">
        <v>1387</v>
      </c>
      <c r="K63" t="s">
        <v>1511</v>
      </c>
      <c r="L63" s="2" t="s">
        <v>1738</v>
      </c>
      <c r="M63" t="s">
        <v>1086</v>
      </c>
      <c r="N63" t="s">
        <v>2147</v>
      </c>
    </row>
    <row r="64" spans="1:14" x14ac:dyDescent="0.25">
      <c r="A64" s="1" t="str">
        <f>T("0000348356")</f>
        <v>0000348356</v>
      </c>
      <c r="B64" t="s">
        <v>124</v>
      </c>
      <c r="C64" s="2" t="s">
        <v>444</v>
      </c>
      <c r="D64" s="2" t="s">
        <v>816</v>
      </c>
      <c r="E64" t="s">
        <v>1087</v>
      </c>
      <c r="F64" t="s">
        <v>1102</v>
      </c>
      <c r="G64" t="s">
        <v>1105</v>
      </c>
      <c r="H64" s="3">
        <v>44498.630543981482</v>
      </c>
      <c r="I64" t="s">
        <v>1169</v>
      </c>
      <c r="J64" t="s">
        <v>1388</v>
      </c>
      <c r="K64" t="s">
        <v>1473</v>
      </c>
      <c r="L64" s="2" t="s">
        <v>1739</v>
      </c>
      <c r="M64" t="s">
        <v>1087</v>
      </c>
      <c r="N64" t="s">
        <v>2147</v>
      </c>
    </row>
    <row r="65" spans="1:14" x14ac:dyDescent="0.25">
      <c r="A65" s="1" t="str">
        <f>T("0000348357")</f>
        <v>0000348357</v>
      </c>
      <c r="B65" t="s">
        <v>125</v>
      </c>
      <c r="C65" s="2" t="s">
        <v>445</v>
      </c>
      <c r="D65" s="2" t="s">
        <v>817</v>
      </c>
      <c r="E65" t="s">
        <v>1087</v>
      </c>
      <c r="F65" t="s">
        <v>1102</v>
      </c>
      <c r="G65" t="s">
        <v>1105</v>
      </c>
      <c r="H65" s="3">
        <v>44498.632152777784</v>
      </c>
      <c r="I65" t="s">
        <v>1170</v>
      </c>
      <c r="J65" t="s">
        <v>1389</v>
      </c>
      <c r="K65" t="s">
        <v>1473</v>
      </c>
      <c r="L65" s="2" t="s">
        <v>1740</v>
      </c>
      <c r="M65" t="s">
        <v>1087</v>
      </c>
      <c r="N65" t="s">
        <v>2147</v>
      </c>
    </row>
    <row r="66" spans="1:14" x14ac:dyDescent="0.25">
      <c r="A66" s="1" t="str">
        <f>T("0000348358")</f>
        <v>0000348358</v>
      </c>
      <c r="B66" t="s">
        <v>126</v>
      </c>
      <c r="C66" s="2" t="s">
        <v>446</v>
      </c>
      <c r="D66" s="2" t="s">
        <v>818</v>
      </c>
      <c r="E66" t="s">
        <v>1087</v>
      </c>
      <c r="F66" t="s">
        <v>1102</v>
      </c>
      <c r="G66" t="s">
        <v>1105</v>
      </c>
      <c r="H66" s="3">
        <v>44498.636111111111</v>
      </c>
      <c r="I66" t="s">
        <v>1171</v>
      </c>
      <c r="J66" t="s">
        <v>1388</v>
      </c>
      <c r="K66" t="s">
        <v>1473</v>
      </c>
      <c r="L66" s="2" t="s">
        <v>1741</v>
      </c>
      <c r="M66" t="s">
        <v>1087</v>
      </c>
      <c r="N66" t="s">
        <v>2147</v>
      </c>
    </row>
    <row r="67" spans="1:14" x14ac:dyDescent="0.25">
      <c r="A67" s="1" t="str">
        <f>T("0000348359")</f>
        <v>0000348359</v>
      </c>
      <c r="B67" t="s">
        <v>127</v>
      </c>
      <c r="C67" s="2" t="s">
        <v>447</v>
      </c>
      <c r="D67" s="2" t="s">
        <v>819</v>
      </c>
      <c r="E67" t="s">
        <v>1087</v>
      </c>
      <c r="F67" t="s">
        <v>1102</v>
      </c>
      <c r="G67" t="s">
        <v>1105</v>
      </c>
      <c r="H67" s="3">
        <v>44498.635023148148</v>
      </c>
      <c r="I67" t="s">
        <v>1172</v>
      </c>
      <c r="J67" t="s">
        <v>1390</v>
      </c>
      <c r="K67" t="s">
        <v>1473</v>
      </c>
      <c r="L67" s="2" t="s">
        <v>1742</v>
      </c>
      <c r="M67" t="s">
        <v>1087</v>
      </c>
      <c r="N67" t="s">
        <v>2147</v>
      </c>
    </row>
    <row r="68" spans="1:14" x14ac:dyDescent="0.25">
      <c r="A68" s="1" t="str">
        <f>T("0000348427")</f>
        <v>0000348427</v>
      </c>
      <c r="B68" t="s">
        <v>128</v>
      </c>
      <c r="C68" s="2" t="s">
        <v>448</v>
      </c>
      <c r="D68" s="2" t="s">
        <v>820</v>
      </c>
      <c r="E68" t="s">
        <v>1095</v>
      </c>
      <c r="F68" t="s">
        <v>1102</v>
      </c>
      <c r="G68" t="s">
        <v>1109</v>
      </c>
      <c r="H68" s="3">
        <v>44498.714629629627</v>
      </c>
      <c r="I68" t="s">
        <v>1173</v>
      </c>
      <c r="J68" t="s">
        <v>1391</v>
      </c>
      <c r="K68" t="s">
        <v>1473</v>
      </c>
      <c r="L68" s="2" t="s">
        <v>1743</v>
      </c>
      <c r="M68" t="s">
        <v>1095</v>
      </c>
      <c r="N68" t="s">
        <v>2157</v>
      </c>
    </row>
    <row r="69" spans="1:14" x14ac:dyDescent="0.25">
      <c r="A69" s="1" t="str">
        <f>T("0000348428")</f>
        <v>0000348428</v>
      </c>
      <c r="B69" t="s">
        <v>129</v>
      </c>
      <c r="C69" s="2" t="s">
        <v>449</v>
      </c>
      <c r="D69" s="2" t="s">
        <v>821</v>
      </c>
      <c r="E69" t="s">
        <v>1095</v>
      </c>
      <c r="F69" t="s">
        <v>1102</v>
      </c>
      <c r="G69" t="s">
        <v>1109</v>
      </c>
      <c r="I69" t="s">
        <v>1174</v>
      </c>
      <c r="J69" t="s">
        <v>1392</v>
      </c>
      <c r="L69" s="2" t="s">
        <v>1744</v>
      </c>
      <c r="M69" t="s">
        <v>1095</v>
      </c>
      <c r="N69" t="s">
        <v>2156</v>
      </c>
    </row>
    <row r="70" spans="1:14" x14ac:dyDescent="0.25">
      <c r="A70" s="1" t="str">
        <f>T("0000348005")</f>
        <v>0000348005</v>
      </c>
      <c r="B70" t="s">
        <v>130</v>
      </c>
      <c r="C70" s="2" t="s">
        <v>450</v>
      </c>
      <c r="D70" s="2" t="s">
        <v>822</v>
      </c>
      <c r="E70" t="s">
        <v>1099</v>
      </c>
      <c r="F70" t="s">
        <v>1102</v>
      </c>
      <c r="G70" t="s">
        <v>1109</v>
      </c>
      <c r="H70" s="3">
        <v>44498.712673611109</v>
      </c>
      <c r="I70" t="s">
        <v>1175</v>
      </c>
      <c r="J70" t="s">
        <v>1391</v>
      </c>
      <c r="K70" t="s">
        <v>1473</v>
      </c>
      <c r="L70" s="2" t="s">
        <v>1745</v>
      </c>
      <c r="M70" t="s">
        <v>1099</v>
      </c>
      <c r="N70" t="s">
        <v>2158</v>
      </c>
    </row>
    <row r="71" spans="1:14" x14ac:dyDescent="0.25">
      <c r="A71" s="1" t="str">
        <f>T("0000348006")</f>
        <v>0000348006</v>
      </c>
      <c r="B71" t="s">
        <v>131</v>
      </c>
      <c r="C71" s="2" t="s">
        <v>451</v>
      </c>
      <c r="D71" s="2" t="s">
        <v>823</v>
      </c>
      <c r="E71" t="s">
        <v>1099</v>
      </c>
      <c r="F71" t="s">
        <v>1102</v>
      </c>
      <c r="G71" t="s">
        <v>1109</v>
      </c>
      <c r="H71" s="3">
        <v>44498.713645833333</v>
      </c>
      <c r="I71" t="s">
        <v>1176</v>
      </c>
      <c r="J71" t="s">
        <v>1393</v>
      </c>
      <c r="L71" s="2" t="s">
        <v>1746</v>
      </c>
      <c r="M71" t="s">
        <v>1099</v>
      </c>
      <c r="N71" t="s">
        <v>2158</v>
      </c>
    </row>
    <row r="72" spans="1:14" x14ac:dyDescent="0.25">
      <c r="A72" s="1" t="str">
        <f>T("0000346793")</f>
        <v>0000346793</v>
      </c>
      <c r="B72" t="s">
        <v>132</v>
      </c>
      <c r="C72" s="2" t="s">
        <v>452</v>
      </c>
      <c r="D72" s="2" t="s">
        <v>824</v>
      </c>
      <c r="E72" t="s">
        <v>1100</v>
      </c>
      <c r="F72" t="s">
        <v>1102</v>
      </c>
      <c r="G72" t="s">
        <v>1109</v>
      </c>
      <c r="H72" s="3">
        <v>44498.709085648137</v>
      </c>
      <c r="I72" t="s">
        <v>1177</v>
      </c>
      <c r="J72" t="s">
        <v>1394</v>
      </c>
      <c r="K72" t="s">
        <v>1512</v>
      </c>
      <c r="L72" s="2" t="s">
        <v>1747</v>
      </c>
      <c r="M72" t="s">
        <v>1100</v>
      </c>
      <c r="N72" t="s">
        <v>2159</v>
      </c>
    </row>
    <row r="73" spans="1:14" x14ac:dyDescent="0.25">
      <c r="A73" s="1" t="str">
        <f>T("0000346794")</f>
        <v>0000346794</v>
      </c>
      <c r="B73" t="s">
        <v>133</v>
      </c>
      <c r="C73" s="2" t="s">
        <v>453</v>
      </c>
      <c r="D73" s="2" t="s">
        <v>825</v>
      </c>
      <c r="E73" t="s">
        <v>1100</v>
      </c>
      <c r="F73" t="s">
        <v>1102</v>
      </c>
      <c r="G73" t="s">
        <v>1109</v>
      </c>
      <c r="H73" s="3">
        <v>44498.706550925926</v>
      </c>
      <c r="I73" t="s">
        <v>1178</v>
      </c>
      <c r="J73" t="s">
        <v>1395</v>
      </c>
      <c r="K73" t="s">
        <v>1512</v>
      </c>
      <c r="L73" s="2" t="s">
        <v>1748</v>
      </c>
      <c r="M73" t="s">
        <v>2046</v>
      </c>
      <c r="N73" t="s">
        <v>2160</v>
      </c>
    </row>
    <row r="74" spans="1:14" x14ac:dyDescent="0.25">
      <c r="A74" s="1" t="str">
        <f>T("0000346796")</f>
        <v>0000346796</v>
      </c>
      <c r="B74" t="s">
        <v>134</v>
      </c>
      <c r="C74" s="2" t="s">
        <v>454</v>
      </c>
      <c r="D74" s="2" t="s">
        <v>826</v>
      </c>
      <c r="E74" t="s">
        <v>1076</v>
      </c>
      <c r="F74" t="s">
        <v>1102</v>
      </c>
      <c r="G74" t="s">
        <v>1109</v>
      </c>
      <c r="H74" s="3">
        <v>44498.709409722222</v>
      </c>
      <c r="I74" t="s">
        <v>1179</v>
      </c>
      <c r="J74" t="s">
        <v>1396</v>
      </c>
      <c r="K74" t="s">
        <v>1512</v>
      </c>
      <c r="L74" s="2" t="s">
        <v>1749</v>
      </c>
      <c r="M74" t="s">
        <v>1076</v>
      </c>
      <c r="N74" t="s">
        <v>2160</v>
      </c>
    </row>
    <row r="75" spans="1:14" x14ac:dyDescent="0.25">
      <c r="A75" s="1" t="str">
        <f>T("1111121213")</f>
        <v>1111121213</v>
      </c>
      <c r="B75" t="s">
        <v>135</v>
      </c>
      <c r="C75" s="2" t="s">
        <v>455</v>
      </c>
      <c r="D75" s="2" t="s">
        <v>827</v>
      </c>
      <c r="E75" t="s">
        <v>1092</v>
      </c>
      <c r="F75" t="s">
        <v>1102</v>
      </c>
      <c r="G75" t="s">
        <v>1106</v>
      </c>
      <c r="I75" t="s">
        <v>1180</v>
      </c>
      <c r="J75" t="s">
        <v>1397</v>
      </c>
      <c r="L75" s="2" t="s">
        <v>1750</v>
      </c>
      <c r="M75" t="s">
        <v>1092</v>
      </c>
      <c r="N75" t="s">
        <v>2152</v>
      </c>
    </row>
    <row r="76" spans="1:14" x14ac:dyDescent="0.25">
      <c r="A76" s="1" t="str">
        <f>T("1111121218")</f>
        <v>1111121218</v>
      </c>
      <c r="B76" t="s">
        <v>136</v>
      </c>
      <c r="C76" s="2" t="s">
        <v>456</v>
      </c>
      <c r="E76" t="s">
        <v>1085</v>
      </c>
      <c r="F76" t="s">
        <v>1102</v>
      </c>
      <c r="G76" t="s">
        <v>1105</v>
      </c>
      <c r="H76" s="3">
        <v>44498.725601851853</v>
      </c>
      <c r="I76" t="s">
        <v>1181</v>
      </c>
      <c r="J76" t="s">
        <v>1394</v>
      </c>
      <c r="L76" s="2" t="s">
        <v>1751</v>
      </c>
      <c r="M76" t="s">
        <v>2030</v>
      </c>
      <c r="N76" t="s">
        <v>2150</v>
      </c>
    </row>
    <row r="77" spans="1:14" x14ac:dyDescent="0.25">
      <c r="A77" s="1" t="str">
        <f>T("1111121219")</f>
        <v>1111121219</v>
      </c>
      <c r="B77" t="s">
        <v>137</v>
      </c>
      <c r="C77" s="2" t="s">
        <v>457</v>
      </c>
      <c r="D77" s="2" t="s">
        <v>828</v>
      </c>
      <c r="E77" t="s">
        <v>1085</v>
      </c>
      <c r="F77" t="s">
        <v>1102</v>
      </c>
      <c r="G77" t="s">
        <v>1105</v>
      </c>
      <c r="H77" s="3">
        <v>44498.726134259261</v>
      </c>
      <c r="I77" t="s">
        <v>1182</v>
      </c>
      <c r="J77" t="s">
        <v>1394</v>
      </c>
      <c r="L77" s="2" t="s">
        <v>1752</v>
      </c>
      <c r="M77" t="s">
        <v>2030</v>
      </c>
      <c r="N77" t="s">
        <v>2150</v>
      </c>
    </row>
    <row r="78" spans="1:14" x14ac:dyDescent="0.25">
      <c r="A78" s="1" t="str">
        <f>T("1111121220")</f>
        <v>1111121220</v>
      </c>
      <c r="B78" t="s">
        <v>138</v>
      </c>
      <c r="C78" s="2" t="s">
        <v>458</v>
      </c>
      <c r="D78" s="2" t="s">
        <v>829</v>
      </c>
      <c r="E78" t="s">
        <v>1085</v>
      </c>
      <c r="F78" t="s">
        <v>1102</v>
      </c>
      <c r="G78" t="s">
        <v>1105</v>
      </c>
      <c r="I78" t="s">
        <v>1183</v>
      </c>
      <c r="J78" t="s">
        <v>1394</v>
      </c>
      <c r="L78" s="2" t="s">
        <v>1753</v>
      </c>
      <c r="M78" t="s">
        <v>2047</v>
      </c>
      <c r="N78" t="s">
        <v>2150</v>
      </c>
    </row>
    <row r="79" spans="1:14" x14ac:dyDescent="0.25">
      <c r="A79" s="1" t="str">
        <f>T("1111121221")</f>
        <v>1111121221</v>
      </c>
      <c r="B79" t="s">
        <v>139</v>
      </c>
      <c r="C79" s="2" t="s">
        <v>459</v>
      </c>
      <c r="D79" s="2" t="s">
        <v>830</v>
      </c>
      <c r="E79" t="s">
        <v>1085</v>
      </c>
      <c r="F79" t="s">
        <v>1102</v>
      </c>
      <c r="G79" t="s">
        <v>1105</v>
      </c>
      <c r="H79" s="3">
        <v>44498.722696759258</v>
      </c>
      <c r="I79" t="s">
        <v>1184</v>
      </c>
      <c r="J79" t="s">
        <v>1394</v>
      </c>
      <c r="L79" s="2" t="s">
        <v>1754</v>
      </c>
      <c r="M79" t="s">
        <v>2030</v>
      </c>
      <c r="N79" t="s">
        <v>2161</v>
      </c>
    </row>
    <row r="80" spans="1:14" x14ac:dyDescent="0.25">
      <c r="A80" s="1" t="s">
        <v>14</v>
      </c>
      <c r="B80" t="s">
        <v>140</v>
      </c>
      <c r="C80" s="2" t="s">
        <v>460</v>
      </c>
      <c r="E80" t="s">
        <v>1086</v>
      </c>
      <c r="G80" t="s">
        <v>1105</v>
      </c>
      <c r="H80" s="3">
        <v>44498.573333333326</v>
      </c>
      <c r="J80" t="s">
        <v>1398</v>
      </c>
      <c r="K80" t="s">
        <v>1513</v>
      </c>
      <c r="L80" s="2" t="s">
        <v>1755</v>
      </c>
      <c r="M80" t="s">
        <v>1086</v>
      </c>
    </row>
    <row r="81" spans="1:14" x14ac:dyDescent="0.25">
      <c r="A81" s="1" t="s">
        <v>15</v>
      </c>
      <c r="B81" t="s">
        <v>141</v>
      </c>
      <c r="C81" s="2" t="s">
        <v>461</v>
      </c>
      <c r="D81" s="2" t="s">
        <v>831</v>
      </c>
      <c r="E81" t="s">
        <v>1088</v>
      </c>
      <c r="G81" t="s">
        <v>1105</v>
      </c>
      <c r="H81" s="3">
        <v>44498.611261574071</v>
      </c>
      <c r="J81" t="s">
        <v>1364</v>
      </c>
      <c r="K81" t="s">
        <v>1473</v>
      </c>
      <c r="L81" s="2" t="s">
        <v>1756</v>
      </c>
      <c r="M81" t="s">
        <v>2048</v>
      </c>
      <c r="N81" t="s">
        <v>2162</v>
      </c>
    </row>
    <row r="82" spans="1:14" x14ac:dyDescent="0.25">
      <c r="A82" s="1" t="s">
        <v>16</v>
      </c>
      <c r="B82" t="s">
        <v>142</v>
      </c>
      <c r="C82" s="2" t="s">
        <v>462</v>
      </c>
      <c r="D82" s="2" t="s">
        <v>832</v>
      </c>
      <c r="E82" t="s">
        <v>1087</v>
      </c>
      <c r="G82" t="s">
        <v>1105</v>
      </c>
      <c r="H82" s="3">
        <v>44498.628206018519</v>
      </c>
      <c r="J82" t="s">
        <v>1364</v>
      </c>
      <c r="K82" t="s">
        <v>1473</v>
      </c>
      <c r="L82" s="2" t="s">
        <v>1757</v>
      </c>
      <c r="M82" t="s">
        <v>2049</v>
      </c>
    </row>
    <row r="83" spans="1:14" x14ac:dyDescent="0.25">
      <c r="A83" s="1" t="s">
        <v>17</v>
      </c>
      <c r="B83" t="s">
        <v>143</v>
      </c>
      <c r="C83" s="2" t="s">
        <v>463</v>
      </c>
      <c r="D83" s="2" t="s">
        <v>833</v>
      </c>
      <c r="E83" t="s">
        <v>1087</v>
      </c>
      <c r="G83" t="s">
        <v>1105</v>
      </c>
      <c r="H83" s="3">
        <v>44498.62908564815</v>
      </c>
      <c r="J83" t="s">
        <v>1367</v>
      </c>
      <c r="K83" t="s">
        <v>1473</v>
      </c>
      <c r="L83" s="2" t="s">
        <v>1758</v>
      </c>
      <c r="M83" t="s">
        <v>2050</v>
      </c>
    </row>
    <row r="84" spans="1:14" x14ac:dyDescent="0.25">
      <c r="A84" s="1" t="str">
        <f>T("0000157906")</f>
        <v>0000157906</v>
      </c>
      <c r="B84" t="s">
        <v>144</v>
      </c>
      <c r="C84" s="2" t="s">
        <v>464</v>
      </c>
      <c r="D84" s="2" t="s">
        <v>834</v>
      </c>
      <c r="E84" t="s">
        <v>1087</v>
      </c>
      <c r="G84" t="s">
        <v>1105</v>
      </c>
      <c r="H84" s="3">
        <v>44498.633368055547</v>
      </c>
      <c r="J84" t="s">
        <v>1362</v>
      </c>
      <c r="K84" t="s">
        <v>1473</v>
      </c>
      <c r="L84" s="2" t="s">
        <v>1759</v>
      </c>
      <c r="M84" t="s">
        <v>2049</v>
      </c>
    </row>
    <row r="85" spans="1:14" x14ac:dyDescent="0.25">
      <c r="A85" s="1" t="s">
        <v>18</v>
      </c>
      <c r="B85" t="s">
        <v>145</v>
      </c>
      <c r="C85" s="2" t="s">
        <v>465</v>
      </c>
      <c r="D85" s="2" t="s">
        <v>835</v>
      </c>
      <c r="E85" t="s">
        <v>1087</v>
      </c>
      <c r="G85" t="s">
        <v>1105</v>
      </c>
      <c r="H85" s="3">
        <v>44498.637025462973</v>
      </c>
      <c r="J85" t="s">
        <v>1364</v>
      </c>
      <c r="K85" t="s">
        <v>1473</v>
      </c>
      <c r="L85" s="2" t="s">
        <v>1760</v>
      </c>
      <c r="M85" t="s">
        <v>2049</v>
      </c>
    </row>
    <row r="86" spans="1:14" x14ac:dyDescent="0.25">
      <c r="A86" s="1" t="str">
        <f>T("0000151922")</f>
        <v>0000151922</v>
      </c>
      <c r="B86" t="s">
        <v>146</v>
      </c>
      <c r="C86" s="2" t="s">
        <v>466</v>
      </c>
      <c r="D86" s="2" t="s">
        <v>836</v>
      </c>
      <c r="E86" t="s">
        <v>1080</v>
      </c>
      <c r="G86" t="s">
        <v>1105</v>
      </c>
      <c r="H86" s="3">
        <v>44498.646666666667</v>
      </c>
      <c r="J86" t="s">
        <v>1364</v>
      </c>
      <c r="K86" t="s">
        <v>1473</v>
      </c>
      <c r="L86" s="2" t="s">
        <v>1761</v>
      </c>
      <c r="M86" t="s">
        <v>2051</v>
      </c>
    </row>
    <row r="87" spans="1:14" x14ac:dyDescent="0.25">
      <c r="A87" s="1" t="str">
        <f>T("0000151924")</f>
        <v>0000151924</v>
      </c>
      <c r="B87" t="s">
        <v>147</v>
      </c>
      <c r="C87" s="2" t="s">
        <v>467</v>
      </c>
      <c r="D87" s="2" t="s">
        <v>837</v>
      </c>
      <c r="E87" t="s">
        <v>1080</v>
      </c>
      <c r="G87" t="s">
        <v>1105</v>
      </c>
      <c r="H87" s="3">
        <v>44498.647858796299</v>
      </c>
      <c r="J87" t="s">
        <v>1364</v>
      </c>
      <c r="K87" t="s">
        <v>1473</v>
      </c>
      <c r="L87" s="2" t="s">
        <v>1762</v>
      </c>
      <c r="M87" t="s">
        <v>2051</v>
      </c>
    </row>
    <row r="88" spans="1:14" x14ac:dyDescent="0.25">
      <c r="A88" s="1" t="str">
        <f>T("0000151921")</f>
        <v>0000151921</v>
      </c>
      <c r="B88" t="s">
        <v>148</v>
      </c>
      <c r="C88" s="2" t="s">
        <v>468</v>
      </c>
      <c r="D88" s="2" t="s">
        <v>838</v>
      </c>
      <c r="E88" t="s">
        <v>1080</v>
      </c>
      <c r="G88" t="s">
        <v>1105</v>
      </c>
      <c r="H88" s="3">
        <v>44498.649027777778</v>
      </c>
      <c r="J88" t="s">
        <v>1364</v>
      </c>
      <c r="K88" t="s">
        <v>1473</v>
      </c>
      <c r="L88" s="2" t="s">
        <v>1763</v>
      </c>
      <c r="M88" t="s">
        <v>2051</v>
      </c>
    </row>
    <row r="89" spans="1:14" x14ac:dyDescent="0.25">
      <c r="A89" s="1" t="str">
        <f>T("0000151923")</f>
        <v>0000151923</v>
      </c>
      <c r="B89" t="s">
        <v>149</v>
      </c>
      <c r="C89" s="2" t="s">
        <v>469</v>
      </c>
      <c r="D89" s="2" t="s">
        <v>839</v>
      </c>
      <c r="E89" t="s">
        <v>1080</v>
      </c>
      <c r="G89" t="s">
        <v>1105</v>
      </c>
      <c r="H89" s="3">
        <v>44498.650011574071</v>
      </c>
      <c r="J89" t="s">
        <v>1364</v>
      </c>
      <c r="K89" t="s">
        <v>1473</v>
      </c>
      <c r="L89" s="2" t="s">
        <v>1764</v>
      </c>
      <c r="M89" t="s">
        <v>2051</v>
      </c>
    </row>
    <row r="90" spans="1:14" x14ac:dyDescent="0.25">
      <c r="A90" s="1" t="s">
        <v>19</v>
      </c>
      <c r="B90" t="s">
        <v>150</v>
      </c>
      <c r="C90" s="2" t="s">
        <v>470</v>
      </c>
      <c r="D90" s="2" t="s">
        <v>840</v>
      </c>
      <c r="E90" t="s">
        <v>1080</v>
      </c>
      <c r="G90" t="s">
        <v>1105</v>
      </c>
      <c r="H90" s="3">
        <v>44498.6562037037</v>
      </c>
      <c r="J90" t="s">
        <v>1362</v>
      </c>
      <c r="K90" t="s">
        <v>1473</v>
      </c>
      <c r="L90" s="2" t="s">
        <v>1765</v>
      </c>
      <c r="M90" t="s">
        <v>2053</v>
      </c>
    </row>
    <row r="91" spans="1:14" x14ac:dyDescent="0.25">
      <c r="A91" s="1" t="str">
        <f>T("0000202872")</f>
        <v>0000202872</v>
      </c>
      <c r="B91" t="s">
        <v>151</v>
      </c>
      <c r="C91" s="2" t="s">
        <v>471</v>
      </c>
      <c r="D91" s="2" t="s">
        <v>841</v>
      </c>
      <c r="E91" t="s">
        <v>1090</v>
      </c>
      <c r="G91" t="s">
        <v>1105</v>
      </c>
      <c r="H91" s="3">
        <v>44498.680949074071</v>
      </c>
      <c r="J91" t="s">
        <v>1399</v>
      </c>
      <c r="K91" t="s">
        <v>1514</v>
      </c>
      <c r="L91" s="2" t="s">
        <v>1766</v>
      </c>
      <c r="M91" t="s">
        <v>2054</v>
      </c>
      <c r="N91" t="s">
        <v>2151</v>
      </c>
    </row>
    <row r="92" spans="1:14" x14ac:dyDescent="0.25">
      <c r="A92" s="1" t="str">
        <f>T("0000202867")</f>
        <v>0000202867</v>
      </c>
      <c r="B92" t="s">
        <v>152</v>
      </c>
      <c r="C92" s="2" t="s">
        <v>472</v>
      </c>
      <c r="D92" s="2" t="s">
        <v>842</v>
      </c>
      <c r="E92" t="s">
        <v>1090</v>
      </c>
      <c r="G92" t="s">
        <v>1106</v>
      </c>
      <c r="H92" s="3">
        <v>44498.683344907397</v>
      </c>
      <c r="J92" t="s">
        <v>1399</v>
      </c>
      <c r="K92" t="s">
        <v>1515</v>
      </c>
      <c r="L92" s="2" t="s">
        <v>1767</v>
      </c>
      <c r="M92" t="s">
        <v>2055</v>
      </c>
      <c r="N92" t="s">
        <v>2151</v>
      </c>
    </row>
    <row r="93" spans="1:14" x14ac:dyDescent="0.25">
      <c r="A93" s="1" t="str">
        <f>T("0000311804")</f>
        <v>0000311804</v>
      </c>
      <c r="B93" t="s">
        <v>107</v>
      </c>
      <c r="C93" s="2" t="s">
        <v>473</v>
      </c>
      <c r="D93" s="2" t="s">
        <v>843</v>
      </c>
      <c r="E93" t="s">
        <v>1086</v>
      </c>
      <c r="G93" t="s">
        <v>1106</v>
      </c>
      <c r="H93" s="3">
        <v>44498.684571759259</v>
      </c>
      <c r="J93" t="s">
        <v>1363</v>
      </c>
      <c r="K93" t="s">
        <v>1516</v>
      </c>
      <c r="M93" t="s">
        <v>2052</v>
      </c>
    </row>
    <row r="94" spans="1:14" x14ac:dyDescent="0.25">
      <c r="A94" s="1" t="str">
        <f>T("0000202870")</f>
        <v>0000202870</v>
      </c>
      <c r="B94" t="s">
        <v>153</v>
      </c>
      <c r="C94" s="2" t="s">
        <v>474</v>
      </c>
      <c r="D94" s="2" t="s">
        <v>844</v>
      </c>
      <c r="E94" t="s">
        <v>1090</v>
      </c>
      <c r="G94" t="s">
        <v>1105</v>
      </c>
      <c r="H94" s="3">
        <v>44498.68540509259</v>
      </c>
      <c r="J94" t="s">
        <v>1367</v>
      </c>
      <c r="K94" t="s">
        <v>1517</v>
      </c>
      <c r="L94" s="2" t="s">
        <v>1768</v>
      </c>
      <c r="M94" t="s">
        <v>2056</v>
      </c>
    </row>
    <row r="95" spans="1:14" x14ac:dyDescent="0.25">
      <c r="A95" s="1" t="str">
        <f>T("0000051893")</f>
        <v>0000051893</v>
      </c>
      <c r="B95" t="s">
        <v>154</v>
      </c>
      <c r="C95" s="2" t="s">
        <v>475</v>
      </c>
      <c r="D95" s="2" t="s">
        <v>845</v>
      </c>
      <c r="E95" t="s">
        <v>1090</v>
      </c>
      <c r="G95" t="s">
        <v>1105</v>
      </c>
      <c r="H95" s="3">
        <v>44498.687164351853</v>
      </c>
      <c r="J95" t="s">
        <v>1362</v>
      </c>
      <c r="K95" t="s">
        <v>1518</v>
      </c>
      <c r="L95" s="2" t="s">
        <v>1769</v>
      </c>
      <c r="M95" t="s">
        <v>2056</v>
      </c>
    </row>
    <row r="96" spans="1:14" x14ac:dyDescent="0.25">
      <c r="A96" s="1" t="str">
        <f>T("0000202865")</f>
        <v>0000202865</v>
      </c>
      <c r="B96" t="s">
        <v>155</v>
      </c>
      <c r="C96" s="2" t="s">
        <v>476</v>
      </c>
      <c r="D96" s="2" t="s">
        <v>846</v>
      </c>
      <c r="E96" t="s">
        <v>1089</v>
      </c>
      <c r="G96" t="s">
        <v>1105</v>
      </c>
      <c r="H96" s="3">
        <v>44498.697210648148</v>
      </c>
      <c r="J96" t="s">
        <v>1373</v>
      </c>
      <c r="K96" t="s">
        <v>1519</v>
      </c>
      <c r="L96" s="2" t="s">
        <v>1770</v>
      </c>
      <c r="M96" t="s">
        <v>1089</v>
      </c>
    </row>
    <row r="97" spans="1:14" x14ac:dyDescent="0.25">
      <c r="A97" s="1" t="str">
        <f>T("0000202863")</f>
        <v>0000202863</v>
      </c>
      <c r="B97" t="s">
        <v>156</v>
      </c>
      <c r="C97" s="2" t="s">
        <v>477</v>
      </c>
      <c r="D97" s="2" t="s">
        <v>847</v>
      </c>
      <c r="E97" t="s">
        <v>1089</v>
      </c>
      <c r="G97" t="s">
        <v>1105</v>
      </c>
      <c r="H97" s="3">
        <v>44498.699189814812</v>
      </c>
      <c r="J97" t="s">
        <v>1400</v>
      </c>
      <c r="K97" t="s">
        <v>1520</v>
      </c>
      <c r="L97" s="2" t="s">
        <v>1771</v>
      </c>
      <c r="M97" t="s">
        <v>1089</v>
      </c>
    </row>
    <row r="98" spans="1:14" x14ac:dyDescent="0.25">
      <c r="A98" s="1" t="str">
        <f>T("0000202860")</f>
        <v>0000202860</v>
      </c>
      <c r="B98" t="s">
        <v>157</v>
      </c>
      <c r="C98" s="2" t="s">
        <v>478</v>
      </c>
      <c r="D98" s="2" t="s">
        <v>848</v>
      </c>
      <c r="E98" t="s">
        <v>1089</v>
      </c>
      <c r="G98" t="s">
        <v>1105</v>
      </c>
      <c r="H98" s="3">
        <v>44498.703564814823</v>
      </c>
      <c r="J98" t="s">
        <v>1372</v>
      </c>
      <c r="K98" t="s">
        <v>1521</v>
      </c>
      <c r="L98" s="2" t="s">
        <v>1772</v>
      </c>
      <c r="M98" t="s">
        <v>1089</v>
      </c>
    </row>
    <row r="99" spans="1:14" x14ac:dyDescent="0.25">
      <c r="A99" s="1" t="str">
        <f>T("0000202861")</f>
        <v>0000202861</v>
      </c>
      <c r="B99" t="s">
        <v>158</v>
      </c>
      <c r="C99" s="2" t="s">
        <v>479</v>
      </c>
      <c r="D99" s="2" t="s">
        <v>849</v>
      </c>
      <c r="E99" t="s">
        <v>1089</v>
      </c>
      <c r="G99" t="s">
        <v>1105</v>
      </c>
      <c r="H99" s="3">
        <v>44498.704641203702</v>
      </c>
      <c r="J99" t="s">
        <v>1401</v>
      </c>
      <c r="K99" t="s">
        <v>1522</v>
      </c>
      <c r="L99" s="2" t="s">
        <v>1773</v>
      </c>
      <c r="M99" t="s">
        <v>1089</v>
      </c>
    </row>
    <row r="100" spans="1:14" x14ac:dyDescent="0.25">
      <c r="A100" s="1" t="str">
        <f>T("0000202868")</f>
        <v>0000202868</v>
      </c>
      <c r="B100" t="s">
        <v>159</v>
      </c>
      <c r="C100" s="2" t="s">
        <v>480</v>
      </c>
      <c r="D100" s="2" t="s">
        <v>850</v>
      </c>
      <c r="E100" t="s">
        <v>1090</v>
      </c>
      <c r="G100" t="s">
        <v>1105</v>
      </c>
      <c r="H100" s="3">
        <v>44498.688368055547</v>
      </c>
      <c r="J100" t="s">
        <v>1362</v>
      </c>
      <c r="K100" t="s">
        <v>1523</v>
      </c>
      <c r="L100" s="2" t="s">
        <v>1774</v>
      </c>
      <c r="M100" t="s">
        <v>2056</v>
      </c>
      <c r="N100" t="s">
        <v>2151</v>
      </c>
    </row>
    <row r="101" spans="1:14" x14ac:dyDescent="0.25">
      <c r="A101" s="1" t="s">
        <v>20</v>
      </c>
      <c r="B101" t="s">
        <v>160</v>
      </c>
      <c r="C101" s="2" t="s">
        <v>481</v>
      </c>
      <c r="D101" s="2" t="s">
        <v>851</v>
      </c>
      <c r="E101" t="s">
        <v>1076</v>
      </c>
      <c r="G101" t="s">
        <v>1109</v>
      </c>
      <c r="H101" s="3">
        <v>44498.710555555554</v>
      </c>
      <c r="J101" t="s">
        <v>1402</v>
      </c>
      <c r="K101" t="s">
        <v>1512</v>
      </c>
      <c r="L101" s="2" t="s">
        <v>1775</v>
      </c>
      <c r="M101" t="s">
        <v>1076</v>
      </c>
      <c r="N101" t="s">
        <v>2163</v>
      </c>
    </row>
    <row r="102" spans="1:14" x14ac:dyDescent="0.25">
      <c r="A102" s="1" t="str">
        <f>T("0000151896")</f>
        <v>0000151896</v>
      </c>
      <c r="B102" t="s">
        <v>161</v>
      </c>
      <c r="C102" s="2" t="s">
        <v>482</v>
      </c>
      <c r="D102" s="2" t="s">
        <v>852</v>
      </c>
      <c r="E102" t="s">
        <v>1092</v>
      </c>
      <c r="G102" t="s">
        <v>1106</v>
      </c>
      <c r="H102" s="3">
        <v>44498.732418981483</v>
      </c>
      <c r="J102" t="s">
        <v>1397</v>
      </c>
      <c r="K102" t="s">
        <v>1524</v>
      </c>
      <c r="L102" s="2" t="s">
        <v>1776</v>
      </c>
      <c r="M102" t="s">
        <v>1092</v>
      </c>
    </row>
    <row r="103" spans="1:14" x14ac:dyDescent="0.25">
      <c r="A103" s="1" t="str">
        <f>T("0000151920")</f>
        <v>0000151920</v>
      </c>
      <c r="B103" t="s">
        <v>162</v>
      </c>
      <c r="C103" s="2" t="s">
        <v>483</v>
      </c>
      <c r="D103" s="2" t="s">
        <v>853</v>
      </c>
      <c r="E103" t="s">
        <v>1078</v>
      </c>
      <c r="G103" t="s">
        <v>1108</v>
      </c>
      <c r="H103" s="3">
        <v>44498.740289351852</v>
      </c>
      <c r="J103" t="s">
        <v>1403</v>
      </c>
      <c r="K103" t="s">
        <v>1525</v>
      </c>
      <c r="L103" s="2" t="s">
        <v>1777</v>
      </c>
      <c r="M103" t="s">
        <v>2057</v>
      </c>
    </row>
    <row r="104" spans="1:14" x14ac:dyDescent="0.25">
      <c r="A104" s="1" t="s">
        <v>21</v>
      </c>
      <c r="B104" t="s">
        <v>163</v>
      </c>
      <c r="C104" s="2" t="s">
        <v>484</v>
      </c>
      <c r="D104" s="2" t="s">
        <v>854</v>
      </c>
      <c r="E104" t="s">
        <v>1098</v>
      </c>
      <c r="G104" t="s">
        <v>1107</v>
      </c>
      <c r="H104" s="3">
        <v>44498.7496875</v>
      </c>
      <c r="J104" t="s">
        <v>1367</v>
      </c>
      <c r="K104" t="s">
        <v>1526</v>
      </c>
      <c r="L104" s="2" t="s">
        <v>1778</v>
      </c>
      <c r="M104" t="s">
        <v>2058</v>
      </c>
    </row>
    <row r="105" spans="1:14" x14ac:dyDescent="0.25">
      <c r="A105" s="1" t="str">
        <f>T("0000151925")</f>
        <v>0000151925</v>
      </c>
      <c r="B105" t="s">
        <v>164</v>
      </c>
      <c r="C105" s="2" t="s">
        <v>485</v>
      </c>
      <c r="D105" s="2" t="s">
        <v>855</v>
      </c>
      <c r="E105" t="s">
        <v>1078</v>
      </c>
      <c r="G105" t="s">
        <v>1108</v>
      </c>
      <c r="H105" s="3">
        <v>44498.755868055552</v>
      </c>
      <c r="J105" t="s">
        <v>1404</v>
      </c>
      <c r="K105" t="s">
        <v>1527</v>
      </c>
      <c r="L105" s="2" t="s">
        <v>1779</v>
      </c>
      <c r="M105" t="s">
        <v>2059</v>
      </c>
    </row>
    <row r="106" spans="1:14" x14ac:dyDescent="0.25">
      <c r="A106" s="1" t="str">
        <f>T("0000050952")</f>
        <v>0000050952</v>
      </c>
      <c r="B106" t="s">
        <v>165</v>
      </c>
      <c r="C106" s="2" t="s">
        <v>486</v>
      </c>
      <c r="D106" s="2" t="s">
        <v>856</v>
      </c>
      <c r="E106" t="s">
        <v>1096</v>
      </c>
      <c r="G106" t="s">
        <v>1105</v>
      </c>
      <c r="H106" s="3">
        <v>44498.759189814817</v>
      </c>
      <c r="J106" t="s">
        <v>1367</v>
      </c>
      <c r="K106" t="s">
        <v>1498</v>
      </c>
      <c r="L106" s="2" t="s">
        <v>1780</v>
      </c>
      <c r="M106" t="s">
        <v>2060</v>
      </c>
    </row>
    <row r="107" spans="1:14" x14ac:dyDescent="0.25">
      <c r="A107" s="1" t="str">
        <f>T("0000050967")</f>
        <v>0000050967</v>
      </c>
      <c r="B107" t="s">
        <v>166</v>
      </c>
      <c r="C107" s="2" t="s">
        <v>487</v>
      </c>
      <c r="D107" s="2" t="s">
        <v>857</v>
      </c>
      <c r="E107" t="s">
        <v>1096</v>
      </c>
      <c r="G107" t="s">
        <v>1105</v>
      </c>
      <c r="H107" s="3">
        <v>44498.768726851849</v>
      </c>
      <c r="J107" t="s">
        <v>1362</v>
      </c>
      <c r="K107" t="s">
        <v>1498</v>
      </c>
      <c r="L107" s="2" t="s">
        <v>1781</v>
      </c>
      <c r="M107" t="s">
        <v>2061</v>
      </c>
    </row>
    <row r="108" spans="1:14" x14ac:dyDescent="0.25">
      <c r="A108" s="1" t="str">
        <f>T("0000050991")</f>
        <v>0000050991</v>
      </c>
      <c r="B108" t="s">
        <v>167</v>
      </c>
      <c r="C108" s="2" t="s">
        <v>488</v>
      </c>
      <c r="D108" s="2" t="s">
        <v>858</v>
      </c>
      <c r="E108" t="s">
        <v>1096</v>
      </c>
      <c r="G108" t="s">
        <v>1105</v>
      </c>
      <c r="H108" s="3">
        <v>44498.785775462973</v>
      </c>
      <c r="J108" t="s">
        <v>1405</v>
      </c>
      <c r="K108" t="s">
        <v>1528</v>
      </c>
      <c r="L108" s="2" t="s">
        <v>1782</v>
      </c>
      <c r="M108" t="s">
        <v>2062</v>
      </c>
    </row>
    <row r="109" spans="1:14" x14ac:dyDescent="0.25">
      <c r="A109" s="1" t="str">
        <f>T("0000050992")</f>
        <v>0000050992</v>
      </c>
      <c r="B109" t="s">
        <v>168</v>
      </c>
      <c r="C109" s="2" t="s">
        <v>489</v>
      </c>
      <c r="D109" s="2" t="s">
        <v>859</v>
      </c>
      <c r="E109" t="s">
        <v>1096</v>
      </c>
      <c r="G109" t="s">
        <v>1105</v>
      </c>
      <c r="H109" s="3">
        <v>44498.788344907407</v>
      </c>
      <c r="J109" t="s">
        <v>1406</v>
      </c>
      <c r="K109" t="s">
        <v>1529</v>
      </c>
      <c r="L109" s="2" t="s">
        <v>1783</v>
      </c>
      <c r="M109" t="s">
        <v>2062</v>
      </c>
    </row>
    <row r="110" spans="1:14" x14ac:dyDescent="0.25">
      <c r="A110" s="1" t="s">
        <v>22</v>
      </c>
      <c r="B110" t="s">
        <v>169</v>
      </c>
      <c r="C110" s="2" t="s">
        <v>490</v>
      </c>
      <c r="D110" s="2" t="s">
        <v>860</v>
      </c>
      <c r="E110" t="s">
        <v>1101</v>
      </c>
      <c r="G110" t="s">
        <v>1107</v>
      </c>
      <c r="H110" s="3">
        <v>44498.572372685187</v>
      </c>
      <c r="J110" t="s">
        <v>1407</v>
      </c>
      <c r="K110" t="s">
        <v>1530</v>
      </c>
      <c r="L110" s="2" t="s">
        <v>1784</v>
      </c>
      <c r="M110" t="s">
        <v>2072</v>
      </c>
    </row>
    <row r="111" spans="1:14" x14ac:dyDescent="0.25">
      <c r="A111" s="1" t="s">
        <v>23</v>
      </c>
      <c r="B111" t="s">
        <v>170</v>
      </c>
      <c r="C111" s="2" t="s">
        <v>491</v>
      </c>
      <c r="E111" t="s">
        <v>1101</v>
      </c>
      <c r="G111" t="s">
        <v>1105</v>
      </c>
      <c r="H111" s="3">
        <v>44498.577743055554</v>
      </c>
      <c r="J111" t="s">
        <v>1408</v>
      </c>
      <c r="K111" t="s">
        <v>1531</v>
      </c>
      <c r="L111" s="2" t="s">
        <v>1785</v>
      </c>
      <c r="M111" t="s">
        <v>2073</v>
      </c>
    </row>
    <row r="112" spans="1:14" x14ac:dyDescent="0.25">
      <c r="A112" s="1" t="s">
        <v>24</v>
      </c>
      <c r="B112" t="s">
        <v>171</v>
      </c>
      <c r="C112" s="2" t="s">
        <v>492</v>
      </c>
      <c r="E112" t="s">
        <v>1101</v>
      </c>
      <c r="G112" t="s">
        <v>1105</v>
      </c>
      <c r="H112" s="3">
        <v>44498.580370370371</v>
      </c>
      <c r="J112" t="s">
        <v>1409</v>
      </c>
      <c r="K112" t="s">
        <v>1532</v>
      </c>
      <c r="L112" s="2" t="s">
        <v>1786</v>
      </c>
      <c r="M112" t="s">
        <v>2074</v>
      </c>
    </row>
    <row r="113" spans="1:13" x14ac:dyDescent="0.25">
      <c r="A113" s="1" t="s">
        <v>25</v>
      </c>
      <c r="B113" t="s">
        <v>172</v>
      </c>
      <c r="C113" s="2" t="s">
        <v>493</v>
      </c>
      <c r="E113" t="s">
        <v>1101</v>
      </c>
      <c r="G113" t="s">
        <v>1107</v>
      </c>
      <c r="H113" s="3">
        <v>44498.582025462973</v>
      </c>
      <c r="J113" t="s">
        <v>1410</v>
      </c>
      <c r="K113" t="s">
        <v>1533</v>
      </c>
      <c r="L113" s="2" t="s">
        <v>1787</v>
      </c>
      <c r="M113" t="s">
        <v>2074</v>
      </c>
    </row>
    <row r="114" spans="1:13" x14ac:dyDescent="0.25">
      <c r="A114" s="1" t="s">
        <v>26</v>
      </c>
      <c r="B114" t="s">
        <v>173</v>
      </c>
      <c r="C114" s="2" t="s">
        <v>494</v>
      </c>
      <c r="E114" t="s">
        <v>1101</v>
      </c>
      <c r="G114" t="s">
        <v>1109</v>
      </c>
      <c r="H114" s="3">
        <v>44498.588067129633</v>
      </c>
      <c r="J114" t="s">
        <v>1411</v>
      </c>
      <c r="K114" t="s">
        <v>1534</v>
      </c>
      <c r="M114" t="s">
        <v>2075</v>
      </c>
    </row>
    <row r="115" spans="1:13" x14ac:dyDescent="0.25">
      <c r="A115" s="1" t="s">
        <v>27</v>
      </c>
      <c r="B115" t="s">
        <v>174</v>
      </c>
      <c r="C115" s="2" t="s">
        <v>495</v>
      </c>
      <c r="D115" s="2" t="s">
        <v>861</v>
      </c>
      <c r="E115" t="s">
        <v>1094</v>
      </c>
      <c r="G115" t="s">
        <v>1107</v>
      </c>
      <c r="H115" s="3">
        <v>44498.59952546296</v>
      </c>
      <c r="J115" t="s">
        <v>1412</v>
      </c>
      <c r="K115" t="s">
        <v>1535</v>
      </c>
      <c r="L115" s="2" t="s">
        <v>1788</v>
      </c>
    </row>
    <row r="116" spans="1:13" x14ac:dyDescent="0.25">
      <c r="A116" s="1" t="s">
        <v>28</v>
      </c>
      <c r="B116" t="s">
        <v>175</v>
      </c>
      <c r="C116" s="2" t="s">
        <v>496</v>
      </c>
      <c r="D116" s="2" t="s">
        <v>862</v>
      </c>
      <c r="E116" t="s">
        <v>1094</v>
      </c>
      <c r="G116" t="s">
        <v>1107</v>
      </c>
      <c r="H116" s="3">
        <v>44498.604062500002</v>
      </c>
      <c r="J116" t="s">
        <v>1413</v>
      </c>
      <c r="K116" t="s">
        <v>1536</v>
      </c>
      <c r="L116" s="2" t="s">
        <v>1789</v>
      </c>
    </row>
    <row r="117" spans="1:13" x14ac:dyDescent="0.25">
      <c r="A117" s="1" t="s">
        <v>29</v>
      </c>
      <c r="B117" t="s">
        <v>176</v>
      </c>
      <c r="C117" s="2" t="s">
        <v>497</v>
      </c>
      <c r="D117" s="2" t="s">
        <v>863</v>
      </c>
      <c r="E117" t="s">
        <v>1094</v>
      </c>
      <c r="G117" t="s">
        <v>1107</v>
      </c>
      <c r="H117" s="3">
        <v>44498.609074074076</v>
      </c>
      <c r="J117" t="s">
        <v>1414</v>
      </c>
      <c r="K117" t="s">
        <v>1537</v>
      </c>
      <c r="L117" s="2" t="s">
        <v>1790</v>
      </c>
    </row>
    <row r="118" spans="1:13" x14ac:dyDescent="0.25">
      <c r="A118" s="1" t="s">
        <v>30</v>
      </c>
      <c r="B118" t="s">
        <v>177</v>
      </c>
      <c r="C118" s="2" t="s">
        <v>498</v>
      </c>
      <c r="E118" t="s">
        <v>1094</v>
      </c>
      <c r="G118" t="s">
        <v>1106</v>
      </c>
      <c r="H118" s="3">
        <v>44498.611851851849</v>
      </c>
      <c r="J118" t="s">
        <v>1415</v>
      </c>
      <c r="K118" t="s">
        <v>1538</v>
      </c>
      <c r="L118" s="2" t="s">
        <v>1791</v>
      </c>
    </row>
    <row r="119" spans="1:13" x14ac:dyDescent="0.25">
      <c r="A119" s="1" t="s">
        <v>31</v>
      </c>
      <c r="B119" t="s">
        <v>178</v>
      </c>
      <c r="C119" s="2" t="s">
        <v>499</v>
      </c>
      <c r="E119" t="s">
        <v>1094</v>
      </c>
      <c r="G119" t="s">
        <v>1106</v>
      </c>
      <c r="H119" s="3">
        <v>44498.620023148149</v>
      </c>
      <c r="J119" t="s">
        <v>1416</v>
      </c>
      <c r="K119" t="s">
        <v>1539</v>
      </c>
      <c r="L119" s="2" t="s">
        <v>1792</v>
      </c>
    </row>
    <row r="120" spans="1:13" x14ac:dyDescent="0.25">
      <c r="A120" s="1" t="s">
        <v>32</v>
      </c>
      <c r="B120" t="s">
        <v>179</v>
      </c>
      <c r="C120" s="2" t="s">
        <v>500</v>
      </c>
      <c r="E120" t="s">
        <v>1094</v>
      </c>
      <c r="G120" t="s">
        <v>1105</v>
      </c>
      <c r="H120" s="3">
        <v>44498.625474537039</v>
      </c>
      <c r="J120" t="s">
        <v>1417</v>
      </c>
      <c r="K120" t="s">
        <v>1540</v>
      </c>
    </row>
    <row r="121" spans="1:13" x14ac:dyDescent="0.25">
      <c r="A121" s="1" t="s">
        <v>33</v>
      </c>
      <c r="B121" t="s">
        <v>180</v>
      </c>
      <c r="C121" s="2" t="s">
        <v>501</v>
      </c>
      <c r="E121" t="s">
        <v>1094</v>
      </c>
      <c r="G121" t="s">
        <v>1105</v>
      </c>
      <c r="H121" s="3">
        <v>44498.634884259263</v>
      </c>
      <c r="J121" t="s">
        <v>1418</v>
      </c>
      <c r="K121" t="s">
        <v>1541</v>
      </c>
    </row>
    <row r="122" spans="1:13" x14ac:dyDescent="0.25">
      <c r="A122" s="1" t="s">
        <v>34</v>
      </c>
      <c r="B122" t="s">
        <v>181</v>
      </c>
      <c r="C122" s="2" t="s">
        <v>502</v>
      </c>
      <c r="E122" t="s">
        <v>1094</v>
      </c>
      <c r="G122" t="s">
        <v>1109</v>
      </c>
      <c r="H122" s="3">
        <v>44498.638159722221</v>
      </c>
      <c r="J122" t="s">
        <v>1419</v>
      </c>
      <c r="K122" t="s">
        <v>1542</v>
      </c>
    </row>
    <row r="123" spans="1:13" x14ac:dyDescent="0.25">
      <c r="A123" s="1" t="s">
        <v>35</v>
      </c>
      <c r="B123" t="s">
        <v>182</v>
      </c>
      <c r="C123" s="2" t="s">
        <v>503</v>
      </c>
      <c r="E123" t="s">
        <v>1094</v>
      </c>
      <c r="G123" t="s">
        <v>1107</v>
      </c>
      <c r="H123" s="3">
        <v>44498.641608796293</v>
      </c>
      <c r="J123" t="s">
        <v>1420</v>
      </c>
      <c r="K123" t="s">
        <v>1543</v>
      </c>
    </row>
    <row r="124" spans="1:13" x14ac:dyDescent="0.25">
      <c r="A124" s="1" t="s">
        <v>36</v>
      </c>
      <c r="B124" t="s">
        <v>183</v>
      </c>
      <c r="C124" s="2" t="s">
        <v>504</v>
      </c>
      <c r="E124" t="s">
        <v>1081</v>
      </c>
      <c r="H124" s="3">
        <v>44498.660891203697</v>
      </c>
      <c r="J124" t="s">
        <v>1421</v>
      </c>
      <c r="K124" t="s">
        <v>1544</v>
      </c>
      <c r="M124" t="s">
        <v>2076</v>
      </c>
    </row>
    <row r="125" spans="1:13" x14ac:dyDescent="0.25">
      <c r="A125" s="1" t="s">
        <v>37</v>
      </c>
      <c r="B125" t="s">
        <v>184</v>
      </c>
      <c r="C125" s="2" t="s">
        <v>505</v>
      </c>
      <c r="E125" t="s">
        <v>1081</v>
      </c>
      <c r="H125" s="3">
        <v>44498.666331018518</v>
      </c>
      <c r="J125" t="s">
        <v>1422</v>
      </c>
      <c r="K125" t="s">
        <v>1545</v>
      </c>
      <c r="L125" s="2" t="s">
        <v>1793</v>
      </c>
      <c r="M125" t="s">
        <v>2076</v>
      </c>
    </row>
    <row r="126" spans="1:13" x14ac:dyDescent="0.25">
      <c r="A126" s="1" t="s">
        <v>38</v>
      </c>
      <c r="B126" t="s">
        <v>185</v>
      </c>
      <c r="C126" s="2" t="s">
        <v>506</v>
      </c>
      <c r="E126" t="s">
        <v>1081</v>
      </c>
      <c r="G126" t="s">
        <v>1106</v>
      </c>
      <c r="H126" s="3">
        <v>44498.683113425926</v>
      </c>
      <c r="J126" t="s">
        <v>1423</v>
      </c>
      <c r="K126" t="s">
        <v>1546</v>
      </c>
      <c r="L126" s="2" t="s">
        <v>1794</v>
      </c>
      <c r="M126" t="s">
        <v>2077</v>
      </c>
    </row>
    <row r="127" spans="1:13" x14ac:dyDescent="0.25">
      <c r="A127" s="1" t="s">
        <v>39</v>
      </c>
      <c r="B127" t="s">
        <v>186</v>
      </c>
      <c r="C127" s="2" t="s">
        <v>507</v>
      </c>
      <c r="E127" t="s">
        <v>1081</v>
      </c>
      <c r="G127" t="s">
        <v>1108</v>
      </c>
      <c r="H127" s="3">
        <v>44498.685312499998</v>
      </c>
      <c r="J127" t="s">
        <v>1424</v>
      </c>
      <c r="K127" t="s">
        <v>1547</v>
      </c>
      <c r="M127" t="s">
        <v>2077</v>
      </c>
    </row>
    <row r="128" spans="1:13" x14ac:dyDescent="0.25">
      <c r="A128" s="1" t="s">
        <v>40</v>
      </c>
      <c r="B128" t="s">
        <v>187</v>
      </c>
      <c r="C128" s="2" t="s">
        <v>508</v>
      </c>
      <c r="E128" t="s">
        <v>1081</v>
      </c>
      <c r="G128" t="s">
        <v>1107</v>
      </c>
      <c r="H128" s="3">
        <v>44498.686747685177</v>
      </c>
      <c r="J128" t="s">
        <v>1425</v>
      </c>
      <c r="K128" t="s">
        <v>1548</v>
      </c>
      <c r="M128" t="s">
        <v>2078</v>
      </c>
    </row>
    <row r="129" spans="1:13" x14ac:dyDescent="0.25">
      <c r="A129" s="1" t="s">
        <v>41</v>
      </c>
      <c r="B129" t="s">
        <v>188</v>
      </c>
      <c r="C129" s="2" t="s">
        <v>509</v>
      </c>
      <c r="E129" t="s">
        <v>1081</v>
      </c>
      <c r="G129" t="s">
        <v>1106</v>
      </c>
      <c r="H129" s="3">
        <v>44498.687905092593</v>
      </c>
      <c r="J129" t="s">
        <v>1426</v>
      </c>
      <c r="K129" t="s">
        <v>1549</v>
      </c>
      <c r="L129" s="2" t="s">
        <v>1795</v>
      </c>
      <c r="M129" t="s">
        <v>2079</v>
      </c>
    </row>
    <row r="130" spans="1:13" x14ac:dyDescent="0.25">
      <c r="A130" s="1" t="s">
        <v>42</v>
      </c>
      <c r="B130" t="s">
        <v>189</v>
      </c>
      <c r="C130" s="2" t="s">
        <v>510</v>
      </c>
      <c r="E130" t="s">
        <v>1081</v>
      </c>
      <c r="G130" t="s">
        <v>1109</v>
      </c>
      <c r="H130" s="3">
        <v>44498.690451388888</v>
      </c>
      <c r="J130" t="s">
        <v>1427</v>
      </c>
      <c r="K130" t="s">
        <v>1550</v>
      </c>
      <c r="M130" t="s">
        <v>2077</v>
      </c>
    </row>
    <row r="131" spans="1:13" x14ac:dyDescent="0.25">
      <c r="A131" s="1" t="s">
        <v>43</v>
      </c>
      <c r="B131" t="s">
        <v>190</v>
      </c>
      <c r="C131" s="2" t="s">
        <v>511</v>
      </c>
      <c r="E131" t="s">
        <v>1081</v>
      </c>
      <c r="G131" t="s">
        <v>1107</v>
      </c>
      <c r="H131" s="3">
        <v>44498.694236111107</v>
      </c>
      <c r="J131" t="s">
        <v>1428</v>
      </c>
      <c r="K131" t="s">
        <v>1551</v>
      </c>
      <c r="L131" s="2" t="s">
        <v>1796</v>
      </c>
      <c r="M131" t="s">
        <v>2077</v>
      </c>
    </row>
    <row r="132" spans="1:13" x14ac:dyDescent="0.25">
      <c r="A132" s="1" t="s">
        <v>44</v>
      </c>
      <c r="B132" t="s">
        <v>191</v>
      </c>
      <c r="C132" s="2" t="s">
        <v>512</v>
      </c>
      <c r="D132" s="2" t="s">
        <v>864</v>
      </c>
      <c r="E132" t="s">
        <v>1081</v>
      </c>
      <c r="G132" t="s">
        <v>1106</v>
      </c>
      <c r="H132" s="3">
        <v>44498.696018518523</v>
      </c>
      <c r="J132" t="s">
        <v>1429</v>
      </c>
      <c r="K132" t="s">
        <v>1552</v>
      </c>
      <c r="L132" s="2" t="s">
        <v>1797</v>
      </c>
      <c r="M132" t="s">
        <v>2077</v>
      </c>
    </row>
    <row r="133" spans="1:13" x14ac:dyDescent="0.25">
      <c r="A133" s="1" t="s">
        <v>45</v>
      </c>
      <c r="B133" t="s">
        <v>192</v>
      </c>
      <c r="C133" s="2" t="s">
        <v>513</v>
      </c>
      <c r="E133" t="s">
        <v>1089</v>
      </c>
      <c r="G133" t="s">
        <v>1107</v>
      </c>
      <c r="H133" s="3">
        <v>44498.700243055559</v>
      </c>
      <c r="J133" t="s">
        <v>1430</v>
      </c>
      <c r="K133" t="s">
        <v>1553</v>
      </c>
      <c r="L133" s="2" t="s">
        <v>1798</v>
      </c>
      <c r="M133" t="s">
        <v>2080</v>
      </c>
    </row>
    <row r="134" spans="1:13" x14ac:dyDescent="0.25">
      <c r="A134" s="1" t="s">
        <v>46</v>
      </c>
      <c r="B134" t="s">
        <v>193</v>
      </c>
      <c r="C134" s="2" t="s">
        <v>514</v>
      </c>
      <c r="E134" t="s">
        <v>1089</v>
      </c>
      <c r="G134" t="s">
        <v>1107</v>
      </c>
      <c r="H134" s="3">
        <v>44498.705659722233</v>
      </c>
      <c r="J134" t="s">
        <v>1431</v>
      </c>
      <c r="K134" t="s">
        <v>1554</v>
      </c>
      <c r="M134" t="s">
        <v>2081</v>
      </c>
    </row>
    <row r="135" spans="1:13" x14ac:dyDescent="0.25">
      <c r="A135" s="1" t="s">
        <v>47</v>
      </c>
      <c r="B135" t="s">
        <v>194</v>
      </c>
      <c r="C135" s="2" t="s">
        <v>515</v>
      </c>
      <c r="E135" t="s">
        <v>1089</v>
      </c>
      <c r="G135" t="s">
        <v>1107</v>
      </c>
      <c r="H135" s="3">
        <v>44498.710972222223</v>
      </c>
      <c r="J135" t="s">
        <v>1432</v>
      </c>
      <c r="K135" t="s">
        <v>1555</v>
      </c>
    </row>
    <row r="136" spans="1:13" x14ac:dyDescent="0.25">
      <c r="A136" s="1" t="s">
        <v>48</v>
      </c>
      <c r="B136" t="s">
        <v>195</v>
      </c>
      <c r="C136" s="2" t="s">
        <v>516</v>
      </c>
      <c r="D136" s="2" t="s">
        <v>865</v>
      </c>
      <c r="E136" t="s">
        <v>1089</v>
      </c>
      <c r="G136" t="s">
        <v>1106</v>
      </c>
      <c r="H136" s="3">
        <v>44498.712962962964</v>
      </c>
      <c r="J136" t="s">
        <v>1433</v>
      </c>
      <c r="K136" t="s">
        <v>1556</v>
      </c>
      <c r="L136" s="2" t="s">
        <v>1799</v>
      </c>
      <c r="M136" t="s">
        <v>2082</v>
      </c>
    </row>
    <row r="137" spans="1:13" x14ac:dyDescent="0.25">
      <c r="A137" s="1" t="s">
        <v>49</v>
      </c>
      <c r="B137" t="s">
        <v>196</v>
      </c>
      <c r="C137" s="2" t="s">
        <v>517</v>
      </c>
      <c r="E137" t="s">
        <v>1089</v>
      </c>
      <c r="G137" t="s">
        <v>1107</v>
      </c>
      <c r="H137" s="3">
        <v>44498.718842592592</v>
      </c>
      <c r="J137" t="s">
        <v>1434</v>
      </c>
      <c r="K137" t="s">
        <v>1557</v>
      </c>
      <c r="M137" t="s">
        <v>2083</v>
      </c>
    </row>
    <row r="138" spans="1:13" x14ac:dyDescent="0.25">
      <c r="A138" s="1" t="s">
        <v>50</v>
      </c>
      <c r="B138" t="s">
        <v>197</v>
      </c>
      <c r="C138" s="2" t="s">
        <v>518</v>
      </c>
      <c r="E138" t="s">
        <v>1089</v>
      </c>
      <c r="G138" t="s">
        <v>1106</v>
      </c>
      <c r="H138" s="3">
        <v>44498.723333333342</v>
      </c>
      <c r="J138" t="s">
        <v>1435</v>
      </c>
      <c r="K138" t="s">
        <v>1558</v>
      </c>
    </row>
    <row r="139" spans="1:13" x14ac:dyDescent="0.25">
      <c r="A139" s="1" t="s">
        <v>51</v>
      </c>
      <c r="B139" t="s">
        <v>198</v>
      </c>
      <c r="C139" s="2" t="s">
        <v>519</v>
      </c>
      <c r="D139" s="2" t="s">
        <v>866</v>
      </c>
      <c r="E139" t="s">
        <v>1090</v>
      </c>
      <c r="G139" t="s">
        <v>1105</v>
      </c>
      <c r="H139" s="3">
        <v>44498.7341087963</v>
      </c>
      <c r="J139" t="s">
        <v>1436</v>
      </c>
      <c r="K139" t="s">
        <v>1559</v>
      </c>
      <c r="L139" s="2" t="s">
        <v>1800</v>
      </c>
    </row>
    <row r="140" spans="1:13" x14ac:dyDescent="0.25">
      <c r="A140" s="1" t="s">
        <v>52</v>
      </c>
      <c r="B140" t="s">
        <v>199</v>
      </c>
      <c r="C140" s="2" t="s">
        <v>520</v>
      </c>
      <c r="E140" t="s">
        <v>1090</v>
      </c>
      <c r="G140" t="s">
        <v>1107</v>
      </c>
      <c r="H140" s="3">
        <v>44498.736435185187</v>
      </c>
      <c r="J140" t="s">
        <v>1437</v>
      </c>
      <c r="K140" t="s">
        <v>1560</v>
      </c>
      <c r="L140" s="2" t="s">
        <v>1801</v>
      </c>
    </row>
    <row r="141" spans="1:13" x14ac:dyDescent="0.25">
      <c r="A141" s="1" t="s">
        <v>53</v>
      </c>
      <c r="B141" t="s">
        <v>200</v>
      </c>
      <c r="C141" s="2" t="s">
        <v>521</v>
      </c>
      <c r="E141" t="s">
        <v>1090</v>
      </c>
      <c r="G141" t="s">
        <v>1107</v>
      </c>
      <c r="H141" s="3">
        <v>44498.739340277767</v>
      </c>
      <c r="J141" t="s">
        <v>1438</v>
      </c>
      <c r="K141" t="s">
        <v>1561</v>
      </c>
      <c r="L141" s="2" t="s">
        <v>1802</v>
      </c>
    </row>
    <row r="142" spans="1:13" x14ac:dyDescent="0.25">
      <c r="A142" s="1" t="s">
        <v>54</v>
      </c>
      <c r="B142" t="s">
        <v>201</v>
      </c>
      <c r="C142" s="2" t="s">
        <v>522</v>
      </c>
      <c r="E142" t="s">
        <v>1090</v>
      </c>
      <c r="G142" t="s">
        <v>1107</v>
      </c>
      <c r="H142" s="3">
        <v>44498.742442129631</v>
      </c>
      <c r="J142" t="s">
        <v>1439</v>
      </c>
      <c r="K142" t="s">
        <v>1562</v>
      </c>
    </row>
    <row r="143" spans="1:13" x14ac:dyDescent="0.25">
      <c r="A143" s="1" t="s">
        <v>55</v>
      </c>
      <c r="B143" t="s">
        <v>202</v>
      </c>
      <c r="C143" s="2" t="s">
        <v>523</v>
      </c>
      <c r="E143" t="s">
        <v>1090</v>
      </c>
      <c r="G143" t="s">
        <v>1105</v>
      </c>
      <c r="H143" s="3">
        <v>44498.744467592587</v>
      </c>
      <c r="J143" t="s">
        <v>1440</v>
      </c>
      <c r="K143" t="s">
        <v>1563</v>
      </c>
      <c r="L143" s="2" t="s">
        <v>1803</v>
      </c>
    </row>
    <row r="144" spans="1:13" x14ac:dyDescent="0.25">
      <c r="A144" s="1" t="s">
        <v>56</v>
      </c>
      <c r="B144" t="s">
        <v>203</v>
      </c>
      <c r="C144" s="2" t="s">
        <v>524</v>
      </c>
      <c r="E144" t="s">
        <v>1090</v>
      </c>
      <c r="G144" t="s">
        <v>1105</v>
      </c>
      <c r="H144" s="3">
        <v>44498.749178240738</v>
      </c>
      <c r="J144" t="s">
        <v>1441</v>
      </c>
      <c r="K144" t="s">
        <v>1564</v>
      </c>
      <c r="L144" s="2" t="s">
        <v>1804</v>
      </c>
    </row>
    <row r="145" spans="1:14" x14ac:dyDescent="0.25">
      <c r="A145" s="1" t="s">
        <v>57</v>
      </c>
      <c r="B145" t="s">
        <v>204</v>
      </c>
      <c r="C145" s="2" t="s">
        <v>525</v>
      </c>
      <c r="E145" t="s">
        <v>1089</v>
      </c>
      <c r="G145" t="s">
        <v>1106</v>
      </c>
      <c r="H145" s="3">
        <v>44498.753495370373</v>
      </c>
      <c r="J145" t="s">
        <v>1442</v>
      </c>
      <c r="K145" t="s">
        <v>1565</v>
      </c>
    </row>
    <row r="146" spans="1:14" x14ac:dyDescent="0.25">
      <c r="A146" s="1" t="s">
        <v>58</v>
      </c>
      <c r="B146" t="s">
        <v>205</v>
      </c>
      <c r="C146" s="2" t="s">
        <v>526</v>
      </c>
      <c r="E146" t="s">
        <v>1088</v>
      </c>
      <c r="G146" t="s">
        <v>1105</v>
      </c>
      <c r="H146" s="3">
        <v>44498.780104166668</v>
      </c>
      <c r="J146" t="s">
        <v>1443</v>
      </c>
      <c r="K146" t="s">
        <v>1566</v>
      </c>
      <c r="L146" s="2" t="s">
        <v>1805</v>
      </c>
    </row>
    <row r="147" spans="1:14" x14ac:dyDescent="0.25">
      <c r="A147" s="1" t="s">
        <v>59</v>
      </c>
      <c r="B147" t="s">
        <v>206</v>
      </c>
      <c r="C147" s="2" t="s">
        <v>527</v>
      </c>
      <c r="E147" t="s">
        <v>1088</v>
      </c>
      <c r="G147" t="s">
        <v>1105</v>
      </c>
      <c r="H147" s="3">
        <v>44498.783460648148</v>
      </c>
      <c r="J147" t="s">
        <v>1444</v>
      </c>
      <c r="K147" t="s">
        <v>1567</v>
      </c>
    </row>
    <row r="148" spans="1:14" x14ac:dyDescent="0.25">
      <c r="A148" s="1" t="s">
        <v>60</v>
      </c>
      <c r="B148" t="s">
        <v>207</v>
      </c>
      <c r="C148" s="2" t="s">
        <v>528</v>
      </c>
      <c r="E148" t="s">
        <v>1088</v>
      </c>
      <c r="G148" t="s">
        <v>1107</v>
      </c>
      <c r="H148" s="3">
        <v>44498.785185185188</v>
      </c>
      <c r="J148" t="s">
        <v>1445</v>
      </c>
      <c r="K148" t="s">
        <v>1568</v>
      </c>
    </row>
    <row r="149" spans="1:14" x14ac:dyDescent="0.25">
      <c r="A149" s="1" t="s">
        <v>61</v>
      </c>
      <c r="B149" t="s">
        <v>208</v>
      </c>
      <c r="C149" s="2" t="s">
        <v>529</v>
      </c>
      <c r="E149" t="s">
        <v>1088</v>
      </c>
      <c r="G149" t="s">
        <v>1107</v>
      </c>
      <c r="H149" s="3">
        <v>44498.788611111107</v>
      </c>
      <c r="J149" t="s">
        <v>1446</v>
      </c>
      <c r="K149" t="s">
        <v>1569</v>
      </c>
    </row>
    <row r="150" spans="1:14" x14ac:dyDescent="0.25">
      <c r="A150" s="1" t="s">
        <v>62</v>
      </c>
      <c r="B150" t="s">
        <v>209</v>
      </c>
      <c r="C150" s="2" t="s">
        <v>530</v>
      </c>
      <c r="E150" t="s">
        <v>1088</v>
      </c>
      <c r="G150" t="s">
        <v>1105</v>
      </c>
      <c r="H150" s="3">
        <v>44498.79109953704</v>
      </c>
      <c r="J150" t="s">
        <v>1447</v>
      </c>
      <c r="K150" t="s">
        <v>1570</v>
      </c>
      <c r="L150" s="2" t="s">
        <v>1806</v>
      </c>
    </row>
    <row r="151" spans="1:14" x14ac:dyDescent="0.25">
      <c r="A151" s="1" t="s">
        <v>63</v>
      </c>
      <c r="B151" t="s">
        <v>210</v>
      </c>
      <c r="C151" s="2" t="s">
        <v>531</v>
      </c>
      <c r="E151" t="s">
        <v>1090</v>
      </c>
      <c r="G151" t="s">
        <v>1107</v>
      </c>
      <c r="H151" s="3">
        <v>44498.794849537036</v>
      </c>
      <c r="J151" t="s">
        <v>1448</v>
      </c>
      <c r="K151" t="s">
        <v>1571</v>
      </c>
    </row>
    <row r="152" spans="1:14" x14ac:dyDescent="0.25">
      <c r="A152" s="1" t="s">
        <v>64</v>
      </c>
      <c r="B152" t="s">
        <v>211</v>
      </c>
      <c r="C152" s="2" t="s">
        <v>532</v>
      </c>
      <c r="E152" t="s">
        <v>1096</v>
      </c>
      <c r="G152" t="s">
        <v>1107</v>
      </c>
      <c r="H152" s="3">
        <v>44498.569907407407</v>
      </c>
      <c r="J152" t="s">
        <v>1449</v>
      </c>
      <c r="K152" t="s">
        <v>1572</v>
      </c>
    </row>
    <row r="153" spans="1:14" x14ac:dyDescent="0.25">
      <c r="A153" s="1" t="s">
        <v>65</v>
      </c>
      <c r="B153" t="s">
        <v>212</v>
      </c>
      <c r="C153" s="2" t="s">
        <v>533</v>
      </c>
      <c r="E153" t="s">
        <v>1096</v>
      </c>
      <c r="G153" t="s">
        <v>1107</v>
      </c>
      <c r="H153" s="3">
        <v>44498.649780092594</v>
      </c>
      <c r="J153" t="s">
        <v>1450</v>
      </c>
      <c r="K153" t="s">
        <v>1573</v>
      </c>
      <c r="L153" s="2" t="s">
        <v>1807</v>
      </c>
    </row>
    <row r="154" spans="1:14" x14ac:dyDescent="0.25">
      <c r="A154" s="1" t="s">
        <v>66</v>
      </c>
      <c r="B154" t="s">
        <v>213</v>
      </c>
      <c r="C154" s="2" t="s">
        <v>534</v>
      </c>
      <c r="E154" t="s">
        <v>1096</v>
      </c>
      <c r="G154" t="s">
        <v>1107</v>
      </c>
      <c r="H154" s="3">
        <v>44498.65216435185</v>
      </c>
      <c r="J154" t="s">
        <v>1451</v>
      </c>
      <c r="K154" t="s">
        <v>1574</v>
      </c>
      <c r="L154" s="2" t="s">
        <v>1808</v>
      </c>
    </row>
    <row r="155" spans="1:14" x14ac:dyDescent="0.25">
      <c r="A155" s="1" t="s">
        <v>67</v>
      </c>
      <c r="B155" t="s">
        <v>214</v>
      </c>
      <c r="C155" s="2" t="s">
        <v>535</v>
      </c>
      <c r="E155" t="s">
        <v>1081</v>
      </c>
      <c r="H155" s="3">
        <v>44498.663206018522</v>
      </c>
      <c r="J155" t="s">
        <v>1452</v>
      </c>
      <c r="K155" t="s">
        <v>1575</v>
      </c>
      <c r="L155" s="2" t="s">
        <v>1809</v>
      </c>
      <c r="M155" t="s">
        <v>2076</v>
      </c>
    </row>
    <row r="156" spans="1:14" x14ac:dyDescent="0.25">
      <c r="A156" s="1" t="s">
        <v>68</v>
      </c>
      <c r="B156" t="s">
        <v>215</v>
      </c>
      <c r="C156" s="2" t="s">
        <v>536</v>
      </c>
      <c r="H156" s="3">
        <v>44498.679016203707</v>
      </c>
      <c r="J156" t="s">
        <v>1423</v>
      </c>
      <c r="K156" t="s">
        <v>1576</v>
      </c>
      <c r="M156" t="s">
        <v>2084</v>
      </c>
    </row>
    <row r="157" spans="1:14" x14ac:dyDescent="0.25">
      <c r="A157" s="1" t="str">
        <f>T("000050027")</f>
        <v>000050027</v>
      </c>
      <c r="B157" t="s">
        <v>216</v>
      </c>
      <c r="C157" s="2" t="s">
        <v>537</v>
      </c>
      <c r="E157" t="s">
        <v>1089</v>
      </c>
      <c r="F157" t="s">
        <v>1103</v>
      </c>
      <c r="G157" t="s">
        <v>1107</v>
      </c>
      <c r="H157" s="3">
        <v>44498.602569444447</v>
      </c>
      <c r="I157" t="s">
        <v>1185</v>
      </c>
      <c r="J157" t="s">
        <v>1107</v>
      </c>
      <c r="K157" t="s">
        <v>1577</v>
      </c>
      <c r="L157" s="2" t="s">
        <v>1810</v>
      </c>
      <c r="M157" t="s">
        <v>2085</v>
      </c>
      <c r="N157" s="3">
        <v>43466</v>
      </c>
    </row>
    <row r="158" spans="1:14" x14ac:dyDescent="0.25">
      <c r="A158" s="1" t="str">
        <f>T("0000158000")</f>
        <v>0000158000</v>
      </c>
      <c r="B158" t="s">
        <v>217</v>
      </c>
      <c r="C158" s="2" t="s">
        <v>538</v>
      </c>
      <c r="D158" s="2" t="s">
        <v>867</v>
      </c>
      <c r="E158" t="s">
        <v>1078</v>
      </c>
      <c r="F158" t="s">
        <v>1103</v>
      </c>
      <c r="G158" t="s">
        <v>1107</v>
      </c>
      <c r="H158" s="3">
        <v>44498.637314814812</v>
      </c>
      <c r="I158" t="s">
        <v>1186</v>
      </c>
      <c r="J158" t="s">
        <v>1107</v>
      </c>
      <c r="K158" t="s">
        <v>1578</v>
      </c>
      <c r="L158" s="2" t="s">
        <v>1811</v>
      </c>
      <c r="M158" t="s">
        <v>2086</v>
      </c>
      <c r="N158" s="3">
        <v>36545</v>
      </c>
    </row>
    <row r="159" spans="1:14" x14ac:dyDescent="0.25">
      <c r="A159" s="1" t="str">
        <f>T("0000157919")</f>
        <v>0000157919</v>
      </c>
      <c r="B159" t="s">
        <v>219</v>
      </c>
      <c r="C159" s="2" t="s">
        <v>539</v>
      </c>
      <c r="D159" s="2" t="s">
        <v>868</v>
      </c>
      <c r="E159" t="s">
        <v>1093</v>
      </c>
      <c r="F159" t="s">
        <v>1103</v>
      </c>
      <c r="G159" t="s">
        <v>1107</v>
      </c>
      <c r="H159" s="3">
        <v>44498.559594907398</v>
      </c>
      <c r="I159" t="s">
        <v>1187</v>
      </c>
      <c r="J159" t="s">
        <v>1107</v>
      </c>
      <c r="K159" t="s">
        <v>1579</v>
      </c>
      <c r="L159" s="2" t="s">
        <v>1812</v>
      </c>
      <c r="M159" t="s">
        <v>2070</v>
      </c>
      <c r="N159" s="3">
        <v>26299</v>
      </c>
    </row>
    <row r="160" spans="1:14" x14ac:dyDescent="0.25">
      <c r="A160" s="1" t="str">
        <f>T("0000157920")</f>
        <v>0000157920</v>
      </c>
      <c r="B160" t="s">
        <v>220</v>
      </c>
      <c r="C160" s="2" t="s">
        <v>540</v>
      </c>
      <c r="D160" s="2" t="s">
        <v>869</v>
      </c>
      <c r="E160" t="s">
        <v>1093</v>
      </c>
      <c r="F160" t="s">
        <v>1103</v>
      </c>
      <c r="G160" t="s">
        <v>1105</v>
      </c>
      <c r="H160" s="3">
        <v>44498.556793981479</v>
      </c>
      <c r="I160" t="s">
        <v>1188</v>
      </c>
      <c r="J160" t="s">
        <v>1105</v>
      </c>
      <c r="K160" t="s">
        <v>1579</v>
      </c>
      <c r="M160" t="s">
        <v>2087</v>
      </c>
      <c r="N160" s="3">
        <v>36951</v>
      </c>
    </row>
    <row r="161" spans="1:14" x14ac:dyDescent="0.25">
      <c r="A161" s="1" t="str">
        <f>T("0000311884")</f>
        <v>0000311884</v>
      </c>
      <c r="B161" t="s">
        <v>221</v>
      </c>
      <c r="C161" s="2" t="s">
        <v>541</v>
      </c>
      <c r="D161" s="2" t="s">
        <v>870</v>
      </c>
      <c r="E161" t="s">
        <v>1093</v>
      </c>
      <c r="F161" t="s">
        <v>1103</v>
      </c>
      <c r="G161" t="s">
        <v>1107</v>
      </c>
      <c r="H161" s="3">
        <v>44498.570648148147</v>
      </c>
      <c r="I161" t="s">
        <v>1189</v>
      </c>
      <c r="J161" t="s">
        <v>1107</v>
      </c>
      <c r="M161" t="s">
        <v>2069</v>
      </c>
      <c r="N161" s="3">
        <v>26299</v>
      </c>
    </row>
    <row r="162" spans="1:14" x14ac:dyDescent="0.25">
      <c r="A162" s="1" t="str">
        <f>T("0000311853")</f>
        <v>0000311853</v>
      </c>
      <c r="B162" t="s">
        <v>222</v>
      </c>
      <c r="C162" s="2" t="s">
        <v>542</v>
      </c>
      <c r="D162" s="2" t="s">
        <v>871</v>
      </c>
      <c r="E162" t="s">
        <v>1080</v>
      </c>
      <c r="F162" t="s">
        <v>1103</v>
      </c>
      <c r="G162" t="s">
        <v>1105</v>
      </c>
      <c r="H162" s="3">
        <v>44498.686273148152</v>
      </c>
      <c r="I162" t="s">
        <v>1190</v>
      </c>
      <c r="J162" t="s">
        <v>1105</v>
      </c>
      <c r="K162" t="s">
        <v>1580</v>
      </c>
      <c r="L162" s="2" t="s">
        <v>1813</v>
      </c>
      <c r="M162" t="s">
        <v>2067</v>
      </c>
      <c r="N162" s="3">
        <v>36545</v>
      </c>
    </row>
    <row r="163" spans="1:14" x14ac:dyDescent="0.25">
      <c r="A163" s="1" t="str">
        <f>T("0000311679")</f>
        <v>0000311679</v>
      </c>
      <c r="B163" t="s">
        <v>223</v>
      </c>
      <c r="C163" s="2" t="s">
        <v>543</v>
      </c>
      <c r="D163" s="2" t="s">
        <v>872</v>
      </c>
      <c r="E163" t="s">
        <v>1086</v>
      </c>
      <c r="F163" t="s">
        <v>1103</v>
      </c>
      <c r="G163" t="s">
        <v>1107</v>
      </c>
      <c r="H163" s="3">
        <v>44498.650324074071</v>
      </c>
      <c r="I163" t="s">
        <v>1191</v>
      </c>
      <c r="J163" t="s">
        <v>1107</v>
      </c>
      <c r="K163" t="s">
        <v>1578</v>
      </c>
      <c r="L163" s="2" t="s">
        <v>1814</v>
      </c>
      <c r="M163" t="s">
        <v>2034</v>
      </c>
      <c r="N163" s="3">
        <v>26299</v>
      </c>
    </row>
    <row r="164" spans="1:14" x14ac:dyDescent="0.25">
      <c r="A164" s="1" t="str">
        <f>T("0000311680")</f>
        <v>0000311680</v>
      </c>
      <c r="B164" t="s">
        <v>224</v>
      </c>
      <c r="C164" s="2" t="s">
        <v>544</v>
      </c>
      <c r="D164" s="2" t="s">
        <v>873</v>
      </c>
      <c r="E164" t="s">
        <v>1086</v>
      </c>
      <c r="F164" t="s">
        <v>1103</v>
      </c>
      <c r="G164" t="s">
        <v>1107</v>
      </c>
      <c r="H164" s="3">
        <v>44498.649733796286</v>
      </c>
      <c r="I164" t="s">
        <v>1192</v>
      </c>
      <c r="J164" t="s">
        <v>1107</v>
      </c>
      <c r="K164" t="s">
        <v>1578</v>
      </c>
      <c r="L164" s="2" t="s">
        <v>1815</v>
      </c>
      <c r="M164" t="s">
        <v>2088</v>
      </c>
      <c r="N164" s="3">
        <v>26299</v>
      </c>
    </row>
    <row r="165" spans="1:14" x14ac:dyDescent="0.25">
      <c r="A165" s="1" t="str">
        <f>T("0000311716")</f>
        <v>0000311716</v>
      </c>
      <c r="B165" t="s">
        <v>225</v>
      </c>
      <c r="C165" s="2" t="s">
        <v>545</v>
      </c>
      <c r="D165" s="2" t="s">
        <v>874</v>
      </c>
      <c r="E165" t="s">
        <v>1086</v>
      </c>
      <c r="F165" t="s">
        <v>1103</v>
      </c>
      <c r="G165" t="s">
        <v>1109</v>
      </c>
      <c r="H165" s="3">
        <v>44498.656435185178</v>
      </c>
      <c r="I165" t="s">
        <v>1193</v>
      </c>
      <c r="J165" t="s">
        <v>1107</v>
      </c>
      <c r="K165" t="s">
        <v>1581</v>
      </c>
      <c r="L165" s="2" t="s">
        <v>1816</v>
      </c>
      <c r="M165" t="s">
        <v>2089</v>
      </c>
      <c r="N165" s="3">
        <v>41781</v>
      </c>
    </row>
    <row r="166" spans="1:14" x14ac:dyDescent="0.25">
      <c r="A166" s="1" t="str">
        <f>T("0000311719")</f>
        <v>0000311719</v>
      </c>
      <c r="B166" t="s">
        <v>226</v>
      </c>
      <c r="C166" s="2" t="s">
        <v>546</v>
      </c>
      <c r="D166" s="2" t="s">
        <v>875</v>
      </c>
      <c r="E166" t="s">
        <v>1086</v>
      </c>
      <c r="F166" t="s">
        <v>1103</v>
      </c>
      <c r="G166" t="s">
        <v>1107</v>
      </c>
      <c r="H166" s="3">
        <v>44498.658437500002</v>
      </c>
      <c r="I166" t="s">
        <v>1194</v>
      </c>
      <c r="J166" t="s">
        <v>1107</v>
      </c>
      <c r="K166" t="s">
        <v>1582</v>
      </c>
      <c r="M166" t="s">
        <v>2090</v>
      </c>
      <c r="N166" s="3">
        <v>26299</v>
      </c>
    </row>
    <row r="167" spans="1:14" x14ac:dyDescent="0.25">
      <c r="A167" s="1" t="str">
        <f>T("0000157969")</f>
        <v>0000157969</v>
      </c>
      <c r="B167" t="s">
        <v>227</v>
      </c>
      <c r="C167" s="2" t="s">
        <v>547</v>
      </c>
      <c r="D167" s="2" t="s">
        <v>876</v>
      </c>
      <c r="E167" t="s">
        <v>1087</v>
      </c>
      <c r="F167" t="s">
        <v>1103</v>
      </c>
      <c r="G167" t="s">
        <v>1107</v>
      </c>
      <c r="I167" t="s">
        <v>1195</v>
      </c>
      <c r="J167" t="s">
        <v>1107</v>
      </c>
      <c r="L167" s="2" t="s">
        <v>1817</v>
      </c>
      <c r="M167" t="s">
        <v>1087</v>
      </c>
      <c r="N167" s="3">
        <v>26299</v>
      </c>
    </row>
    <row r="168" spans="1:14" x14ac:dyDescent="0.25">
      <c r="A168" s="1" t="str">
        <f>T("0000311824")</f>
        <v>0000311824</v>
      </c>
      <c r="B168" t="s">
        <v>228</v>
      </c>
      <c r="C168" s="2" t="s">
        <v>548</v>
      </c>
      <c r="D168" s="2" t="s">
        <v>877</v>
      </c>
      <c r="E168" t="s">
        <v>1087</v>
      </c>
      <c r="F168" t="s">
        <v>1103</v>
      </c>
      <c r="G168" t="s">
        <v>1105</v>
      </c>
      <c r="H168" s="3">
        <v>44498.644560185188</v>
      </c>
      <c r="I168" t="s">
        <v>1196</v>
      </c>
      <c r="J168" t="s">
        <v>1453</v>
      </c>
      <c r="K168" t="s">
        <v>1578</v>
      </c>
      <c r="L168" s="2" t="s">
        <v>1818</v>
      </c>
      <c r="M168" t="s">
        <v>2091</v>
      </c>
      <c r="N168" s="3">
        <v>26299</v>
      </c>
    </row>
    <row r="169" spans="1:14" x14ac:dyDescent="0.25">
      <c r="A169" s="1" t="str">
        <f>T("0000311825")</f>
        <v>0000311825</v>
      </c>
      <c r="B169" t="s">
        <v>229</v>
      </c>
      <c r="C169" s="2" t="s">
        <v>549</v>
      </c>
      <c r="D169" s="2" t="s">
        <v>878</v>
      </c>
      <c r="E169" t="s">
        <v>1088</v>
      </c>
      <c r="F169" t="s">
        <v>1103</v>
      </c>
      <c r="G169" t="s">
        <v>1106</v>
      </c>
      <c r="H169" s="3">
        <v>44498.645729166667</v>
      </c>
      <c r="I169" t="s">
        <v>1197</v>
      </c>
      <c r="J169" t="s">
        <v>1453</v>
      </c>
      <c r="K169" t="s">
        <v>1578</v>
      </c>
      <c r="L169" s="2" t="s">
        <v>1819</v>
      </c>
      <c r="M169" t="s">
        <v>2092</v>
      </c>
      <c r="N169" s="3">
        <v>26299</v>
      </c>
    </row>
    <row r="170" spans="1:14" x14ac:dyDescent="0.25">
      <c r="A170" s="1" t="str">
        <f>T("000050039")</f>
        <v>000050039</v>
      </c>
      <c r="B170" t="s">
        <v>230</v>
      </c>
      <c r="C170" s="2" t="s">
        <v>550</v>
      </c>
      <c r="D170" s="2" t="s">
        <v>879</v>
      </c>
      <c r="E170" t="s">
        <v>1081</v>
      </c>
      <c r="F170" t="s">
        <v>1103</v>
      </c>
      <c r="G170" t="s">
        <v>1106</v>
      </c>
      <c r="I170" t="s">
        <v>1198</v>
      </c>
      <c r="J170" t="s">
        <v>1453</v>
      </c>
      <c r="L170" s="2" t="s">
        <v>1820</v>
      </c>
      <c r="M170" t="s">
        <v>2093</v>
      </c>
      <c r="N170" s="3">
        <v>26665</v>
      </c>
    </row>
    <row r="171" spans="1:14" x14ac:dyDescent="0.25">
      <c r="A171" s="1" t="str">
        <f>T("0000311671")</f>
        <v>0000311671</v>
      </c>
      <c r="B171" t="s">
        <v>231</v>
      </c>
      <c r="C171" s="2" t="s">
        <v>551</v>
      </c>
      <c r="D171" s="2" t="s">
        <v>880</v>
      </c>
      <c r="E171" t="s">
        <v>1086</v>
      </c>
      <c r="F171" t="s">
        <v>1103</v>
      </c>
      <c r="G171" t="s">
        <v>1107</v>
      </c>
      <c r="H171" s="3">
        <v>44498.647268518522</v>
      </c>
      <c r="I171" t="s">
        <v>1199</v>
      </c>
      <c r="J171" t="s">
        <v>1107</v>
      </c>
      <c r="K171" t="s">
        <v>1578</v>
      </c>
      <c r="L171" s="2" t="s">
        <v>1821</v>
      </c>
      <c r="M171" t="s">
        <v>2034</v>
      </c>
      <c r="N171" s="3">
        <v>26299</v>
      </c>
    </row>
    <row r="172" spans="1:14" x14ac:dyDescent="0.25">
      <c r="A172" s="1" t="str">
        <f>T("0000311672")</f>
        <v>0000311672</v>
      </c>
      <c r="B172" t="s">
        <v>232</v>
      </c>
      <c r="C172" s="2" t="s">
        <v>552</v>
      </c>
      <c r="D172" s="2" t="s">
        <v>881</v>
      </c>
      <c r="E172" t="s">
        <v>1086</v>
      </c>
      <c r="F172" t="s">
        <v>1103</v>
      </c>
      <c r="G172" t="s">
        <v>1107</v>
      </c>
      <c r="H172" s="3">
        <v>44498.647939814808</v>
      </c>
      <c r="I172" t="s">
        <v>1200</v>
      </c>
      <c r="J172" t="s">
        <v>1107</v>
      </c>
      <c r="K172" t="s">
        <v>1578</v>
      </c>
      <c r="L172" s="2" t="s">
        <v>1822</v>
      </c>
      <c r="M172" t="s">
        <v>2034</v>
      </c>
      <c r="N172" s="3">
        <v>26299</v>
      </c>
    </row>
    <row r="173" spans="1:14" x14ac:dyDescent="0.25">
      <c r="A173" s="1" t="str">
        <f>T("0000311681")</f>
        <v>0000311681</v>
      </c>
      <c r="B173" t="s">
        <v>233</v>
      </c>
      <c r="C173" s="2" t="s">
        <v>553</v>
      </c>
      <c r="D173" s="2" t="s">
        <v>882</v>
      </c>
      <c r="E173" t="s">
        <v>1086</v>
      </c>
      <c r="F173" t="s">
        <v>1103</v>
      </c>
      <c r="G173" t="s">
        <v>1105</v>
      </c>
      <c r="H173" s="3">
        <v>44498.648460648154</v>
      </c>
      <c r="I173" t="s">
        <v>1201</v>
      </c>
      <c r="J173" t="s">
        <v>1105</v>
      </c>
      <c r="K173" t="s">
        <v>1578</v>
      </c>
      <c r="L173" s="2" t="s">
        <v>1823</v>
      </c>
      <c r="M173" t="s">
        <v>2034</v>
      </c>
      <c r="N173" s="3">
        <v>26299</v>
      </c>
    </row>
    <row r="174" spans="1:14" x14ac:dyDescent="0.25">
      <c r="A174" s="1" t="str">
        <f>T("0000311798")</f>
        <v>0000311798</v>
      </c>
      <c r="B174" t="s">
        <v>224</v>
      </c>
      <c r="C174" s="2" t="s">
        <v>554</v>
      </c>
      <c r="D174" s="2" t="s">
        <v>883</v>
      </c>
      <c r="E174" t="s">
        <v>1086</v>
      </c>
      <c r="F174" t="s">
        <v>1103</v>
      </c>
      <c r="G174" t="s">
        <v>1107</v>
      </c>
      <c r="H174" s="3">
        <v>44498.665289351848</v>
      </c>
      <c r="I174" t="s">
        <v>1202</v>
      </c>
      <c r="J174" t="s">
        <v>1107</v>
      </c>
      <c r="K174" t="s">
        <v>1583</v>
      </c>
      <c r="L174" s="2" t="s">
        <v>1824</v>
      </c>
      <c r="M174" t="s">
        <v>2036</v>
      </c>
      <c r="N174" s="3">
        <v>26299</v>
      </c>
    </row>
    <row r="175" spans="1:14" x14ac:dyDescent="0.25">
      <c r="A175" s="1" t="str">
        <f>T("0000311748")</f>
        <v>0000311748</v>
      </c>
      <c r="B175" t="s">
        <v>224</v>
      </c>
      <c r="C175" s="2" t="s">
        <v>555</v>
      </c>
      <c r="D175" s="2" t="s">
        <v>884</v>
      </c>
      <c r="E175" t="s">
        <v>1086</v>
      </c>
      <c r="F175" t="s">
        <v>1103</v>
      </c>
      <c r="G175" t="s">
        <v>1105</v>
      </c>
      <c r="H175" s="3">
        <v>44498.65966435185</v>
      </c>
      <c r="I175" t="s">
        <v>1203</v>
      </c>
      <c r="J175" t="s">
        <v>1105</v>
      </c>
      <c r="K175" t="s">
        <v>1584</v>
      </c>
      <c r="L175" s="2" t="s">
        <v>1825</v>
      </c>
      <c r="M175" t="s">
        <v>2094</v>
      </c>
      <c r="N175" s="3">
        <v>26299</v>
      </c>
    </row>
    <row r="176" spans="1:14" x14ac:dyDescent="0.25">
      <c r="A176" s="1" t="str">
        <f>T("0000311749")</f>
        <v>0000311749</v>
      </c>
      <c r="B176" t="s">
        <v>224</v>
      </c>
      <c r="C176" s="2" t="s">
        <v>556</v>
      </c>
      <c r="D176" s="2" t="s">
        <v>885</v>
      </c>
      <c r="E176" t="s">
        <v>1086</v>
      </c>
      <c r="F176" t="s">
        <v>1103</v>
      </c>
      <c r="G176" t="s">
        <v>1107</v>
      </c>
      <c r="H176" s="3">
        <v>44498.662268518521</v>
      </c>
      <c r="I176" t="s">
        <v>1204</v>
      </c>
      <c r="J176" t="s">
        <v>1107</v>
      </c>
      <c r="K176" t="s">
        <v>1585</v>
      </c>
      <c r="L176" s="2" t="s">
        <v>1826</v>
      </c>
      <c r="M176" t="s">
        <v>2095</v>
      </c>
      <c r="N176" s="3">
        <v>26299</v>
      </c>
    </row>
    <row r="177" spans="1:14" x14ac:dyDescent="0.25">
      <c r="A177" s="1" t="str">
        <f>T("0000311750")</f>
        <v>0000311750</v>
      </c>
      <c r="B177" t="s">
        <v>223</v>
      </c>
      <c r="C177" s="2" t="s">
        <v>557</v>
      </c>
      <c r="D177" s="2" t="s">
        <v>886</v>
      </c>
      <c r="E177" t="s">
        <v>1086</v>
      </c>
      <c r="F177" t="s">
        <v>1103</v>
      </c>
      <c r="G177" t="s">
        <v>1107</v>
      </c>
      <c r="I177" t="s">
        <v>1205</v>
      </c>
      <c r="J177" t="s">
        <v>1107</v>
      </c>
      <c r="L177" s="2" t="s">
        <v>1827</v>
      </c>
      <c r="M177" t="s">
        <v>2096</v>
      </c>
      <c r="N177" s="3">
        <v>26299</v>
      </c>
    </row>
    <row r="178" spans="1:14" x14ac:dyDescent="0.25">
      <c r="A178" s="1" t="str">
        <f>T("0000311759")</f>
        <v>0000311759</v>
      </c>
      <c r="B178" t="s">
        <v>224</v>
      </c>
      <c r="C178" s="2" t="s">
        <v>558</v>
      </c>
      <c r="D178" s="2" t="s">
        <v>887</v>
      </c>
      <c r="E178" t="s">
        <v>1086</v>
      </c>
      <c r="F178" t="s">
        <v>1103</v>
      </c>
      <c r="G178" t="s">
        <v>1105</v>
      </c>
      <c r="H178" s="3">
        <v>44498.658530092587</v>
      </c>
      <c r="I178" t="s">
        <v>1206</v>
      </c>
      <c r="J178" t="s">
        <v>1454</v>
      </c>
      <c r="K178" t="s">
        <v>1586</v>
      </c>
      <c r="L178" s="2" t="s">
        <v>1828</v>
      </c>
      <c r="M178" t="s">
        <v>2038</v>
      </c>
      <c r="N178" s="3">
        <v>26299</v>
      </c>
    </row>
    <row r="179" spans="1:14" x14ac:dyDescent="0.25">
      <c r="A179" s="1" t="str">
        <f>T("000050851")</f>
        <v>000050851</v>
      </c>
      <c r="B179" t="s">
        <v>234</v>
      </c>
      <c r="C179" s="2" t="s">
        <v>559</v>
      </c>
      <c r="D179" s="2" t="s">
        <v>888</v>
      </c>
      <c r="E179" t="s">
        <v>1094</v>
      </c>
      <c r="F179" t="s">
        <v>1103</v>
      </c>
      <c r="G179" t="s">
        <v>1107</v>
      </c>
      <c r="H179" s="3">
        <v>44498.618773148148</v>
      </c>
      <c r="I179" t="s">
        <v>1207</v>
      </c>
      <c r="J179" t="s">
        <v>1107</v>
      </c>
      <c r="K179" t="s">
        <v>1587</v>
      </c>
      <c r="L179" s="2" t="s">
        <v>1829</v>
      </c>
      <c r="M179" t="s">
        <v>1094</v>
      </c>
      <c r="N179" s="3">
        <v>43299</v>
      </c>
    </row>
    <row r="180" spans="1:14" x14ac:dyDescent="0.25">
      <c r="A180" s="1" t="str">
        <f>T("000050850")</f>
        <v>000050850</v>
      </c>
      <c r="B180" t="s">
        <v>235</v>
      </c>
      <c r="C180" s="2" t="s">
        <v>560</v>
      </c>
      <c r="D180" s="2" t="s">
        <v>889</v>
      </c>
      <c r="E180" t="s">
        <v>1094</v>
      </c>
      <c r="F180" t="s">
        <v>1103</v>
      </c>
      <c r="G180" t="s">
        <v>1107</v>
      </c>
      <c r="I180" t="s">
        <v>1208</v>
      </c>
      <c r="J180" t="s">
        <v>1107</v>
      </c>
      <c r="L180" s="2" t="s">
        <v>1830</v>
      </c>
      <c r="M180" t="s">
        <v>1094</v>
      </c>
    </row>
    <row r="181" spans="1:14" x14ac:dyDescent="0.25">
      <c r="A181" s="1" t="str">
        <f>T("0000346543")</f>
        <v>0000346543</v>
      </c>
      <c r="B181" t="s">
        <v>236</v>
      </c>
      <c r="C181" s="2" t="s">
        <v>561</v>
      </c>
      <c r="D181" s="2" t="s">
        <v>890</v>
      </c>
      <c r="E181" t="s">
        <v>1098</v>
      </c>
      <c r="F181" t="s">
        <v>1103</v>
      </c>
      <c r="G181" t="s">
        <v>1107</v>
      </c>
      <c r="H181" s="3">
        <v>44498.588495370372</v>
      </c>
      <c r="I181" t="s">
        <v>1209</v>
      </c>
      <c r="J181" t="s">
        <v>1107</v>
      </c>
      <c r="K181" t="s">
        <v>1473</v>
      </c>
      <c r="L181" s="2" t="s">
        <v>1831</v>
      </c>
      <c r="M181" t="s">
        <v>1098</v>
      </c>
      <c r="N181" s="3">
        <v>43466</v>
      </c>
    </row>
    <row r="182" spans="1:14" x14ac:dyDescent="0.25">
      <c r="A182" s="1" t="str">
        <f>T("0000346564")</f>
        <v>0000346564</v>
      </c>
      <c r="B182" t="s">
        <v>237</v>
      </c>
      <c r="C182" s="2" t="s">
        <v>562</v>
      </c>
      <c r="D182" s="2" t="s">
        <v>891</v>
      </c>
      <c r="E182" t="s">
        <v>1089</v>
      </c>
      <c r="F182" t="s">
        <v>1103</v>
      </c>
      <c r="G182" t="s">
        <v>1109</v>
      </c>
      <c r="H182" s="3">
        <v>44498.59684027778</v>
      </c>
      <c r="I182" t="s">
        <v>1210</v>
      </c>
      <c r="J182" t="s">
        <v>1107</v>
      </c>
      <c r="K182" t="s">
        <v>1588</v>
      </c>
      <c r="L182" s="2" t="s">
        <v>1832</v>
      </c>
      <c r="M182" t="s">
        <v>2085</v>
      </c>
      <c r="N182" s="3">
        <v>43466</v>
      </c>
    </row>
    <row r="183" spans="1:14" x14ac:dyDescent="0.25">
      <c r="A183" s="1" t="str">
        <f>T("0000346568")</f>
        <v>0000346568</v>
      </c>
      <c r="B183" t="s">
        <v>238</v>
      </c>
      <c r="C183" s="2" t="s">
        <v>563</v>
      </c>
      <c r="E183" t="s">
        <v>1090</v>
      </c>
      <c r="F183" t="s">
        <v>1103</v>
      </c>
      <c r="G183" t="s">
        <v>1107</v>
      </c>
      <c r="H183" s="3">
        <v>44498.634050925917</v>
      </c>
      <c r="I183" t="s">
        <v>1211</v>
      </c>
      <c r="J183" t="s">
        <v>1107</v>
      </c>
      <c r="K183" t="s">
        <v>1589</v>
      </c>
      <c r="L183" s="2" t="s">
        <v>1833</v>
      </c>
      <c r="M183" t="s">
        <v>1090</v>
      </c>
      <c r="N183" s="3">
        <v>26299</v>
      </c>
    </row>
    <row r="184" spans="1:14" x14ac:dyDescent="0.25">
      <c r="A184" s="1" t="str">
        <f>T("0000346587")</f>
        <v>0000346587</v>
      </c>
      <c r="B184" t="s">
        <v>238</v>
      </c>
      <c r="C184" s="2" t="s">
        <v>564</v>
      </c>
      <c r="D184" s="2" t="s">
        <v>892</v>
      </c>
      <c r="E184" t="s">
        <v>1090</v>
      </c>
      <c r="F184" t="s">
        <v>1103</v>
      </c>
      <c r="G184" t="s">
        <v>1107</v>
      </c>
      <c r="H184" s="3">
        <v>44498.633090277777</v>
      </c>
      <c r="I184" t="s">
        <v>1212</v>
      </c>
      <c r="J184" t="s">
        <v>1107</v>
      </c>
      <c r="K184" t="s">
        <v>1590</v>
      </c>
      <c r="L184" s="2" t="s">
        <v>1834</v>
      </c>
      <c r="M184" t="s">
        <v>1090</v>
      </c>
      <c r="N184" s="3">
        <v>26299</v>
      </c>
    </row>
    <row r="185" spans="1:14" x14ac:dyDescent="0.25">
      <c r="A185" s="1" t="str">
        <f>T("0000346604")</f>
        <v>0000346604</v>
      </c>
      <c r="B185" t="s">
        <v>218</v>
      </c>
      <c r="C185" s="2" t="s">
        <v>565</v>
      </c>
      <c r="D185" s="2" t="s">
        <v>893</v>
      </c>
      <c r="E185" t="s">
        <v>1093</v>
      </c>
      <c r="F185" t="s">
        <v>1103</v>
      </c>
      <c r="G185" t="s">
        <v>1105</v>
      </c>
      <c r="H185" s="3">
        <v>44498.562280092592</v>
      </c>
      <c r="I185" t="s">
        <v>1213</v>
      </c>
      <c r="J185" t="s">
        <v>1105</v>
      </c>
      <c r="K185" t="s">
        <v>1473</v>
      </c>
      <c r="L185" s="2" t="s">
        <v>1835</v>
      </c>
      <c r="M185" t="s">
        <v>1093</v>
      </c>
      <c r="N185" s="3">
        <v>26299</v>
      </c>
    </row>
    <row r="186" spans="1:14" x14ac:dyDescent="0.25">
      <c r="A186" s="1" t="str">
        <f>T("0000346605")</f>
        <v>0000346605</v>
      </c>
      <c r="B186" t="s">
        <v>218</v>
      </c>
      <c r="C186" s="2" t="s">
        <v>566</v>
      </c>
      <c r="D186" s="2" t="s">
        <v>894</v>
      </c>
      <c r="E186" t="s">
        <v>1093</v>
      </c>
      <c r="F186" t="s">
        <v>1103</v>
      </c>
      <c r="G186" t="s">
        <v>1106</v>
      </c>
      <c r="H186" s="3">
        <v>44498.564421296287</v>
      </c>
      <c r="I186" t="s">
        <v>1214</v>
      </c>
      <c r="J186" t="s">
        <v>1455</v>
      </c>
      <c r="K186" t="s">
        <v>1473</v>
      </c>
      <c r="L186" s="2" t="s">
        <v>1836</v>
      </c>
      <c r="M186" t="s">
        <v>1093</v>
      </c>
      <c r="N186" s="3">
        <v>26299</v>
      </c>
    </row>
    <row r="187" spans="1:14" x14ac:dyDescent="0.25">
      <c r="A187" s="1" t="str">
        <f>T("0000346606")</f>
        <v>0000346606</v>
      </c>
      <c r="B187" t="s">
        <v>239</v>
      </c>
      <c r="C187" s="2" t="s">
        <v>567</v>
      </c>
      <c r="D187" s="2" t="s">
        <v>895</v>
      </c>
      <c r="E187" t="s">
        <v>1093</v>
      </c>
      <c r="F187" t="s">
        <v>1103</v>
      </c>
      <c r="G187" t="s">
        <v>1105</v>
      </c>
      <c r="H187" s="3">
        <v>44498.566261574073</v>
      </c>
      <c r="I187" t="s">
        <v>1215</v>
      </c>
      <c r="J187" t="s">
        <v>1105</v>
      </c>
      <c r="K187" t="s">
        <v>1473</v>
      </c>
      <c r="L187" s="2" t="s">
        <v>1837</v>
      </c>
      <c r="M187" t="s">
        <v>1093</v>
      </c>
      <c r="N187" s="3">
        <v>26299</v>
      </c>
    </row>
    <row r="188" spans="1:14" x14ac:dyDescent="0.25">
      <c r="A188" s="1" t="str">
        <f>T("0000346642")</f>
        <v>0000346642</v>
      </c>
      <c r="B188" t="s">
        <v>239</v>
      </c>
      <c r="C188" s="2" t="s">
        <v>568</v>
      </c>
      <c r="D188" s="2" t="s">
        <v>896</v>
      </c>
      <c r="E188" t="s">
        <v>1093</v>
      </c>
      <c r="F188" t="s">
        <v>1103</v>
      </c>
      <c r="G188" t="s">
        <v>1107</v>
      </c>
      <c r="H188" s="3">
        <v>44498.575023148151</v>
      </c>
      <c r="I188" t="s">
        <v>1216</v>
      </c>
      <c r="J188" t="s">
        <v>1107</v>
      </c>
      <c r="K188" t="s">
        <v>1473</v>
      </c>
      <c r="L188" s="2" t="s">
        <v>1838</v>
      </c>
      <c r="M188" t="s">
        <v>1093</v>
      </c>
      <c r="N188" s="3">
        <v>26299</v>
      </c>
    </row>
    <row r="189" spans="1:14" x14ac:dyDescent="0.25">
      <c r="A189" s="1" t="str">
        <f>T("0000346645")</f>
        <v>0000346645</v>
      </c>
      <c r="B189" t="s">
        <v>239</v>
      </c>
      <c r="C189" s="2" t="s">
        <v>569</v>
      </c>
      <c r="D189" s="2" t="s">
        <v>897</v>
      </c>
      <c r="E189" t="s">
        <v>1093</v>
      </c>
      <c r="F189" t="s">
        <v>1103</v>
      </c>
      <c r="G189" t="s">
        <v>1107</v>
      </c>
      <c r="H189" s="3">
        <v>44498.579791666663</v>
      </c>
      <c r="I189" t="s">
        <v>1217</v>
      </c>
      <c r="J189" t="s">
        <v>1107</v>
      </c>
      <c r="K189" t="s">
        <v>1473</v>
      </c>
      <c r="L189" s="2" t="s">
        <v>1839</v>
      </c>
      <c r="M189" t="s">
        <v>1093</v>
      </c>
      <c r="N189" s="3">
        <v>26299</v>
      </c>
    </row>
    <row r="190" spans="1:14" x14ac:dyDescent="0.25">
      <c r="A190" s="1" t="str">
        <f>T("0000346646")</f>
        <v>0000346646</v>
      </c>
      <c r="B190" t="s">
        <v>239</v>
      </c>
      <c r="C190" s="2" t="s">
        <v>570</v>
      </c>
      <c r="D190" s="2" t="s">
        <v>898</v>
      </c>
      <c r="E190" t="s">
        <v>1093</v>
      </c>
      <c r="F190" t="s">
        <v>1103</v>
      </c>
      <c r="G190" t="s">
        <v>1107</v>
      </c>
      <c r="H190" s="3">
        <v>44498.580277777779</v>
      </c>
      <c r="I190" t="s">
        <v>1218</v>
      </c>
      <c r="J190" t="s">
        <v>1107</v>
      </c>
      <c r="K190" t="s">
        <v>1473</v>
      </c>
      <c r="L190" s="2" t="s">
        <v>1840</v>
      </c>
      <c r="M190" t="s">
        <v>1093</v>
      </c>
      <c r="N190" s="3">
        <v>26299</v>
      </c>
    </row>
    <row r="191" spans="1:14" x14ac:dyDescent="0.25">
      <c r="A191" s="1" t="str">
        <f>T("0000346647")</f>
        <v>0000346647</v>
      </c>
      <c r="B191" t="s">
        <v>239</v>
      </c>
      <c r="C191" s="2" t="s">
        <v>571</v>
      </c>
      <c r="D191" s="2" t="s">
        <v>899</v>
      </c>
      <c r="E191" t="s">
        <v>1093</v>
      </c>
      <c r="F191" t="s">
        <v>1103</v>
      </c>
      <c r="G191" t="s">
        <v>1107</v>
      </c>
      <c r="H191" s="3">
        <v>44498.580949074072</v>
      </c>
      <c r="I191" t="s">
        <v>1219</v>
      </c>
      <c r="J191" t="s">
        <v>1107</v>
      </c>
      <c r="K191" t="s">
        <v>1473</v>
      </c>
      <c r="L191" s="2" t="s">
        <v>1841</v>
      </c>
      <c r="M191" t="s">
        <v>1093</v>
      </c>
      <c r="N191" s="3">
        <v>26299</v>
      </c>
    </row>
    <row r="192" spans="1:14" x14ac:dyDescent="0.25">
      <c r="A192" s="1" t="str">
        <f>T("0000346662")</f>
        <v>0000346662</v>
      </c>
      <c r="B192" t="s">
        <v>224</v>
      </c>
      <c r="C192" s="2" t="s">
        <v>572</v>
      </c>
      <c r="D192" s="2" t="s">
        <v>900</v>
      </c>
      <c r="E192" t="s">
        <v>1086</v>
      </c>
      <c r="F192" t="s">
        <v>1103</v>
      </c>
      <c r="G192" t="s">
        <v>1107</v>
      </c>
      <c r="H192" s="3">
        <v>44498.665752314817</v>
      </c>
      <c r="I192" t="s">
        <v>1220</v>
      </c>
      <c r="J192" t="s">
        <v>1107</v>
      </c>
      <c r="K192" t="s">
        <v>1591</v>
      </c>
      <c r="L192" s="2" t="s">
        <v>1842</v>
      </c>
      <c r="M192" t="s">
        <v>1086</v>
      </c>
      <c r="N192" s="3">
        <v>26299</v>
      </c>
    </row>
    <row r="193" spans="1:14" x14ac:dyDescent="0.25">
      <c r="A193" s="1" t="str">
        <f>T("0000348284")</f>
        <v>0000348284</v>
      </c>
      <c r="B193" t="s">
        <v>240</v>
      </c>
      <c r="C193" s="2" t="s">
        <v>573</v>
      </c>
      <c r="D193" s="2" t="s">
        <v>901</v>
      </c>
      <c r="E193" t="s">
        <v>1086</v>
      </c>
      <c r="F193" t="s">
        <v>1103</v>
      </c>
      <c r="G193" t="s">
        <v>1107</v>
      </c>
      <c r="H193" s="3">
        <v>44498.649085648147</v>
      </c>
      <c r="I193" t="s">
        <v>1221</v>
      </c>
      <c r="J193" t="s">
        <v>1107</v>
      </c>
      <c r="K193" t="s">
        <v>1578</v>
      </c>
      <c r="L193" s="2" t="s">
        <v>1843</v>
      </c>
      <c r="M193" t="s">
        <v>1086</v>
      </c>
      <c r="N193" s="3">
        <v>26299</v>
      </c>
    </row>
    <row r="194" spans="1:14" x14ac:dyDescent="0.25">
      <c r="A194" s="1" t="str">
        <f>T("0000348306")</f>
        <v>0000348306</v>
      </c>
      <c r="B194" t="s">
        <v>241</v>
      </c>
      <c r="C194" s="2" t="s">
        <v>574</v>
      </c>
      <c r="D194" s="2" t="s">
        <v>902</v>
      </c>
      <c r="E194" t="s">
        <v>1088</v>
      </c>
      <c r="F194" t="s">
        <v>1103</v>
      </c>
      <c r="G194" t="s">
        <v>1105</v>
      </c>
      <c r="H194" s="3">
        <v>44498.642048611109</v>
      </c>
      <c r="I194" t="s">
        <v>1222</v>
      </c>
      <c r="J194" t="s">
        <v>1105</v>
      </c>
      <c r="K194" t="s">
        <v>1578</v>
      </c>
      <c r="L194" s="2" t="s">
        <v>1844</v>
      </c>
      <c r="M194" t="s">
        <v>2092</v>
      </c>
      <c r="N194" s="3">
        <v>26299</v>
      </c>
    </row>
    <row r="195" spans="1:14" x14ac:dyDescent="0.25">
      <c r="A195" s="1" t="str">
        <f>T("0000348325")</f>
        <v>0000348325</v>
      </c>
      <c r="B195" t="s">
        <v>242</v>
      </c>
      <c r="C195" s="2" t="s">
        <v>575</v>
      </c>
      <c r="D195" s="2" t="s">
        <v>903</v>
      </c>
      <c r="E195" t="s">
        <v>1080</v>
      </c>
      <c r="F195" t="s">
        <v>1103</v>
      </c>
      <c r="G195" t="s">
        <v>1107</v>
      </c>
      <c r="H195" s="3">
        <v>44498.637916666667</v>
      </c>
      <c r="I195" t="s">
        <v>1223</v>
      </c>
      <c r="J195" t="s">
        <v>1107</v>
      </c>
      <c r="K195" t="s">
        <v>1578</v>
      </c>
      <c r="L195" s="2" t="s">
        <v>1845</v>
      </c>
      <c r="M195" t="s">
        <v>2097</v>
      </c>
      <c r="N195" s="3">
        <v>36545</v>
      </c>
    </row>
    <row r="196" spans="1:14" x14ac:dyDescent="0.25">
      <c r="A196" s="1" t="str">
        <f>T("0000050779")</f>
        <v>0000050779</v>
      </c>
      <c r="B196" t="s">
        <v>243</v>
      </c>
      <c r="C196" s="2" t="s">
        <v>576</v>
      </c>
      <c r="D196" s="2" t="s">
        <v>904</v>
      </c>
      <c r="G196" t="s">
        <v>1105</v>
      </c>
      <c r="H196" s="3">
        <v>44498.561099537037</v>
      </c>
      <c r="J196" t="s">
        <v>1105</v>
      </c>
      <c r="K196" t="s">
        <v>1473</v>
      </c>
      <c r="M196" t="s">
        <v>2098</v>
      </c>
    </row>
    <row r="197" spans="1:14" x14ac:dyDescent="0.25">
      <c r="A197" s="1" t="str">
        <f>T("0000050780")</f>
        <v>0000050780</v>
      </c>
      <c r="B197" t="s">
        <v>244</v>
      </c>
      <c r="C197" s="2" t="s">
        <v>577</v>
      </c>
      <c r="D197" s="2" t="s">
        <v>905</v>
      </c>
      <c r="G197" t="s">
        <v>1105</v>
      </c>
      <c r="H197" s="3">
        <v>44498.56517361111</v>
      </c>
      <c r="J197" t="s">
        <v>1105</v>
      </c>
      <c r="K197" t="s">
        <v>1473</v>
      </c>
      <c r="L197" s="2" t="s">
        <v>1846</v>
      </c>
      <c r="M197" t="s">
        <v>2099</v>
      </c>
    </row>
    <row r="198" spans="1:14" x14ac:dyDescent="0.25">
      <c r="A198" s="1" t="str">
        <f>T("0000050813")</f>
        <v>0000050813</v>
      </c>
      <c r="B198" t="s">
        <v>245</v>
      </c>
      <c r="C198" s="2" t="s">
        <v>578</v>
      </c>
      <c r="D198" s="2" t="s">
        <v>906</v>
      </c>
      <c r="G198" t="s">
        <v>1105</v>
      </c>
      <c r="H198" s="3">
        <v>44498.567615740743</v>
      </c>
      <c r="J198" t="s">
        <v>1105</v>
      </c>
      <c r="K198" t="s">
        <v>1473</v>
      </c>
      <c r="L198" s="2" t="s">
        <v>1847</v>
      </c>
      <c r="M198" t="s">
        <v>2100</v>
      </c>
    </row>
    <row r="199" spans="1:14" x14ac:dyDescent="0.25">
      <c r="A199" s="1" t="str">
        <f>T("0000050387")</f>
        <v>0000050387</v>
      </c>
      <c r="B199" t="s">
        <v>246</v>
      </c>
      <c r="C199" s="2" t="s">
        <v>579</v>
      </c>
      <c r="D199" s="2" t="s">
        <v>907</v>
      </c>
      <c r="G199" t="s">
        <v>1107</v>
      </c>
      <c r="H199" s="3">
        <v>44498.576168981483</v>
      </c>
      <c r="J199" t="s">
        <v>1107</v>
      </c>
      <c r="K199" t="s">
        <v>1473</v>
      </c>
      <c r="L199" s="2" t="s">
        <v>1848</v>
      </c>
      <c r="M199" t="s">
        <v>2101</v>
      </c>
    </row>
    <row r="200" spans="1:14" x14ac:dyDescent="0.25">
      <c r="A200" s="1" t="s">
        <v>69</v>
      </c>
      <c r="B200" t="s">
        <v>247</v>
      </c>
      <c r="C200" s="2" t="s">
        <v>580</v>
      </c>
      <c r="G200" t="s">
        <v>1107</v>
      </c>
      <c r="H200" s="3">
        <v>44498.578912037039</v>
      </c>
      <c r="J200" t="s">
        <v>1456</v>
      </c>
      <c r="K200" t="s">
        <v>1473</v>
      </c>
      <c r="M200" t="s">
        <v>2101</v>
      </c>
    </row>
    <row r="201" spans="1:14" x14ac:dyDescent="0.25">
      <c r="A201" s="1" t="str">
        <f>T("0000157995")</f>
        <v>0000157995</v>
      </c>
      <c r="B201" t="s">
        <v>248</v>
      </c>
      <c r="C201" s="2" t="s">
        <v>581</v>
      </c>
      <c r="D201" s="2" t="s">
        <v>908</v>
      </c>
      <c r="G201" t="s">
        <v>1107</v>
      </c>
      <c r="H201" s="3">
        <v>44498.58625</v>
      </c>
      <c r="J201" t="s">
        <v>1107</v>
      </c>
      <c r="K201" t="s">
        <v>1473</v>
      </c>
      <c r="L201" s="2" t="s">
        <v>1849</v>
      </c>
      <c r="M201" t="s">
        <v>2102</v>
      </c>
      <c r="N201" s="3">
        <v>43037</v>
      </c>
    </row>
    <row r="202" spans="1:14" x14ac:dyDescent="0.25">
      <c r="A202" s="1" t="str">
        <f>T("0000157945")</f>
        <v>0000157945</v>
      </c>
      <c r="B202" t="s">
        <v>249</v>
      </c>
      <c r="C202" s="2" t="s">
        <v>582</v>
      </c>
      <c r="D202" s="2" t="s">
        <v>909</v>
      </c>
      <c r="G202" t="s">
        <v>1107</v>
      </c>
      <c r="H202" s="3">
        <v>44498.589756944442</v>
      </c>
      <c r="J202" t="s">
        <v>1107</v>
      </c>
      <c r="K202" t="s">
        <v>1592</v>
      </c>
      <c r="L202" s="2" t="s">
        <v>1850</v>
      </c>
      <c r="M202" t="s">
        <v>2103</v>
      </c>
    </row>
    <row r="203" spans="1:14" x14ac:dyDescent="0.25">
      <c r="A203" s="1" t="str">
        <f>T("0000157946")</f>
        <v>0000157946</v>
      </c>
      <c r="B203" t="s">
        <v>249</v>
      </c>
      <c r="C203" s="2" t="s">
        <v>583</v>
      </c>
      <c r="D203" s="2" t="s">
        <v>910</v>
      </c>
      <c r="G203" t="s">
        <v>1107</v>
      </c>
      <c r="H203" s="3">
        <v>44498.59097222222</v>
      </c>
      <c r="J203" t="s">
        <v>1107</v>
      </c>
      <c r="K203" t="s">
        <v>1593</v>
      </c>
      <c r="L203" s="2" t="s">
        <v>1851</v>
      </c>
      <c r="M203" t="s">
        <v>2103</v>
      </c>
    </row>
    <row r="204" spans="1:14" x14ac:dyDescent="0.25">
      <c r="A204" s="1" t="str">
        <f>T("0000157939")</f>
        <v>0000157939</v>
      </c>
      <c r="B204" t="s">
        <v>249</v>
      </c>
      <c r="C204" s="2" t="s">
        <v>584</v>
      </c>
      <c r="D204" s="2" t="s">
        <v>911</v>
      </c>
      <c r="G204" t="s">
        <v>1107</v>
      </c>
      <c r="H204" s="3">
        <v>44498.591840277782</v>
      </c>
      <c r="J204" t="s">
        <v>1107</v>
      </c>
      <c r="K204" t="s">
        <v>1594</v>
      </c>
      <c r="L204" s="2" t="s">
        <v>1852</v>
      </c>
      <c r="M204" t="s">
        <v>2104</v>
      </c>
    </row>
    <row r="205" spans="1:14" x14ac:dyDescent="0.25">
      <c r="A205" s="1" t="str">
        <f>T("0000157938")</f>
        <v>0000157938</v>
      </c>
      <c r="B205" t="s">
        <v>249</v>
      </c>
      <c r="C205" s="2" t="s">
        <v>585</v>
      </c>
      <c r="D205" s="2" t="s">
        <v>912</v>
      </c>
      <c r="G205" t="s">
        <v>1107</v>
      </c>
      <c r="H205" s="3">
        <v>44498.592465277783</v>
      </c>
      <c r="J205" t="s">
        <v>1107</v>
      </c>
      <c r="K205" t="s">
        <v>1595</v>
      </c>
      <c r="L205" s="2" t="s">
        <v>1853</v>
      </c>
      <c r="M205" t="s">
        <v>2104</v>
      </c>
    </row>
    <row r="206" spans="1:14" x14ac:dyDescent="0.25">
      <c r="A206" s="1" t="str">
        <f>T("0000157950")</f>
        <v>0000157950</v>
      </c>
      <c r="B206" t="s">
        <v>249</v>
      </c>
      <c r="C206" s="2" t="s">
        <v>586</v>
      </c>
      <c r="D206" s="2" t="s">
        <v>913</v>
      </c>
      <c r="G206" t="s">
        <v>1107</v>
      </c>
      <c r="H206" s="3">
        <v>44498.593599537038</v>
      </c>
      <c r="J206" t="s">
        <v>1107</v>
      </c>
      <c r="K206" t="s">
        <v>1596</v>
      </c>
      <c r="L206" s="2" t="s">
        <v>1854</v>
      </c>
      <c r="M206" t="s">
        <v>2105</v>
      </c>
    </row>
    <row r="207" spans="1:14" x14ac:dyDescent="0.25">
      <c r="A207" s="1" t="str">
        <f>T("0000157949")</f>
        <v>0000157949</v>
      </c>
      <c r="B207" t="s">
        <v>249</v>
      </c>
      <c r="C207" s="2" t="s">
        <v>587</v>
      </c>
      <c r="D207" s="2" t="s">
        <v>914</v>
      </c>
      <c r="G207" t="s">
        <v>1107</v>
      </c>
      <c r="H207" s="3">
        <v>44498.594131944446</v>
      </c>
      <c r="J207" t="s">
        <v>1107</v>
      </c>
      <c r="K207" t="s">
        <v>1597</v>
      </c>
      <c r="L207" s="2" t="s">
        <v>1855</v>
      </c>
      <c r="M207" t="s">
        <v>2105</v>
      </c>
    </row>
    <row r="208" spans="1:14" x14ac:dyDescent="0.25">
      <c r="A208" s="1" t="str">
        <f>T("0000157942")</f>
        <v>0000157942</v>
      </c>
      <c r="B208" t="s">
        <v>249</v>
      </c>
      <c r="C208" s="2" t="s">
        <v>588</v>
      </c>
      <c r="D208" s="2" t="s">
        <v>915</v>
      </c>
      <c r="G208" t="s">
        <v>1107</v>
      </c>
      <c r="H208" s="3">
        <v>44498.59474537037</v>
      </c>
      <c r="J208" t="s">
        <v>1107</v>
      </c>
      <c r="K208" t="s">
        <v>1598</v>
      </c>
      <c r="L208" s="2" t="s">
        <v>1856</v>
      </c>
      <c r="M208" t="s">
        <v>2106</v>
      </c>
    </row>
    <row r="209" spans="1:14" x14ac:dyDescent="0.25">
      <c r="A209" s="1" t="str">
        <f>T("0000157941")</f>
        <v>0000157941</v>
      </c>
      <c r="B209" t="s">
        <v>249</v>
      </c>
      <c r="C209" s="2" t="s">
        <v>589</v>
      </c>
      <c r="D209" s="2" t="s">
        <v>916</v>
      </c>
      <c r="G209" t="s">
        <v>1107</v>
      </c>
      <c r="H209" s="3">
        <v>44498.595393518517</v>
      </c>
      <c r="J209" t="s">
        <v>1107</v>
      </c>
      <c r="K209" t="s">
        <v>1599</v>
      </c>
      <c r="L209" s="2" t="s">
        <v>1857</v>
      </c>
      <c r="M209" t="s">
        <v>2106</v>
      </c>
    </row>
    <row r="210" spans="1:14" x14ac:dyDescent="0.25">
      <c r="A210" s="1" t="str">
        <f>T("0000050861")</f>
        <v>0000050861</v>
      </c>
      <c r="B210" t="s">
        <v>251</v>
      </c>
      <c r="C210" s="2" t="s">
        <v>590</v>
      </c>
      <c r="D210" s="2" t="s">
        <v>917</v>
      </c>
      <c r="G210" t="s">
        <v>1109</v>
      </c>
      <c r="H210" s="3">
        <v>44498.607685185183</v>
      </c>
      <c r="J210" t="s">
        <v>1107</v>
      </c>
      <c r="K210" t="s">
        <v>1600</v>
      </c>
      <c r="L210" s="2" t="s">
        <v>1858</v>
      </c>
      <c r="M210" t="s">
        <v>2107</v>
      </c>
      <c r="N210" s="3">
        <v>43037</v>
      </c>
    </row>
    <row r="211" spans="1:14" x14ac:dyDescent="0.25">
      <c r="A211" s="1" t="str">
        <f>T("0000157958")</f>
        <v>0000157958</v>
      </c>
      <c r="B211" t="s">
        <v>251</v>
      </c>
      <c r="C211" s="2" t="s">
        <v>591</v>
      </c>
      <c r="D211" s="2" t="s">
        <v>918</v>
      </c>
      <c r="G211" t="s">
        <v>1107</v>
      </c>
      <c r="H211" s="3">
        <v>44498.61173611111</v>
      </c>
      <c r="J211" t="s">
        <v>1107</v>
      </c>
      <c r="K211" t="s">
        <v>1601</v>
      </c>
      <c r="L211" s="2" t="s">
        <v>1859</v>
      </c>
      <c r="M211" t="s">
        <v>2108</v>
      </c>
    </row>
    <row r="212" spans="1:14" x14ac:dyDescent="0.25">
      <c r="A212" s="1" t="str">
        <f>T("0000157957")</f>
        <v>0000157957</v>
      </c>
      <c r="B212" t="s">
        <v>251</v>
      </c>
      <c r="C212" s="2" t="s">
        <v>592</v>
      </c>
      <c r="D212" s="2" t="s">
        <v>919</v>
      </c>
      <c r="G212" t="s">
        <v>1107</v>
      </c>
      <c r="H212" s="3">
        <v>44498.61273148148</v>
      </c>
      <c r="J212" t="s">
        <v>1107</v>
      </c>
      <c r="K212" t="s">
        <v>1602</v>
      </c>
      <c r="L212" s="2" t="s">
        <v>1860</v>
      </c>
      <c r="M212" t="s">
        <v>2109</v>
      </c>
    </row>
    <row r="213" spans="1:14" x14ac:dyDescent="0.25">
      <c r="A213" s="1" t="str">
        <f>T("0000050852")</f>
        <v>0000050852</v>
      </c>
      <c r="B213" t="s">
        <v>252</v>
      </c>
      <c r="C213" s="2" t="s">
        <v>593</v>
      </c>
      <c r="D213" s="2" t="s">
        <v>920</v>
      </c>
      <c r="G213" t="s">
        <v>1107</v>
      </c>
      <c r="H213" s="3">
        <v>44498.619201388887</v>
      </c>
      <c r="J213" t="s">
        <v>1457</v>
      </c>
      <c r="K213" t="s">
        <v>1603</v>
      </c>
      <c r="L213" s="2" t="s">
        <v>1861</v>
      </c>
      <c r="M213" t="s">
        <v>2110</v>
      </c>
    </row>
    <row r="214" spans="1:14" x14ac:dyDescent="0.25">
      <c r="A214" s="1" t="str">
        <f>T("0000050853")</f>
        <v>0000050853</v>
      </c>
      <c r="B214" t="s">
        <v>253</v>
      </c>
      <c r="C214" s="2" t="s">
        <v>594</v>
      </c>
      <c r="D214" s="2" t="s">
        <v>921</v>
      </c>
      <c r="G214" t="s">
        <v>1107</v>
      </c>
      <c r="H214" s="3">
        <v>44498.620081018518</v>
      </c>
      <c r="J214" t="s">
        <v>1107</v>
      </c>
      <c r="K214" t="s">
        <v>1604</v>
      </c>
      <c r="M214" t="s">
        <v>2110</v>
      </c>
    </row>
    <row r="215" spans="1:14" x14ac:dyDescent="0.25">
      <c r="A215" s="1" t="str">
        <f>T("0000050950")</f>
        <v>0000050950</v>
      </c>
      <c r="B215" t="s">
        <v>254</v>
      </c>
      <c r="C215" s="2" t="s">
        <v>595</v>
      </c>
      <c r="D215" s="2" t="s">
        <v>922</v>
      </c>
      <c r="G215" t="s">
        <v>1109</v>
      </c>
      <c r="H215" s="3">
        <v>44498.625219907408</v>
      </c>
      <c r="J215" t="s">
        <v>1107</v>
      </c>
      <c r="K215" t="s">
        <v>1605</v>
      </c>
      <c r="L215" s="2" t="s">
        <v>1862</v>
      </c>
      <c r="M215" t="s">
        <v>2111</v>
      </c>
    </row>
    <row r="216" spans="1:14" x14ac:dyDescent="0.25">
      <c r="A216" s="1" t="str">
        <f>T("0000050951")</f>
        <v>0000050951</v>
      </c>
      <c r="B216" t="s">
        <v>253</v>
      </c>
      <c r="C216" s="2" t="s">
        <v>596</v>
      </c>
      <c r="D216" s="2" t="s">
        <v>923</v>
      </c>
      <c r="G216" t="s">
        <v>1109</v>
      </c>
      <c r="H216" s="3">
        <v>44498.626273148147</v>
      </c>
      <c r="J216" t="s">
        <v>1107</v>
      </c>
      <c r="K216" t="s">
        <v>1606</v>
      </c>
      <c r="L216" s="2" t="s">
        <v>1863</v>
      </c>
      <c r="M216" t="s">
        <v>2111</v>
      </c>
    </row>
    <row r="217" spans="1:14" x14ac:dyDescent="0.25">
      <c r="A217" s="1" t="str">
        <f>T("0000050958")</f>
        <v>0000050958</v>
      </c>
      <c r="B217" t="s">
        <v>255</v>
      </c>
      <c r="C217" s="2" t="s">
        <v>597</v>
      </c>
      <c r="D217" s="2" t="s">
        <v>924</v>
      </c>
      <c r="G217" t="s">
        <v>1109</v>
      </c>
      <c r="H217" s="3">
        <v>44498.627233796287</v>
      </c>
      <c r="J217" t="s">
        <v>1107</v>
      </c>
      <c r="K217" t="s">
        <v>1607</v>
      </c>
      <c r="L217" s="2" t="s">
        <v>1864</v>
      </c>
      <c r="M217" t="s">
        <v>2111</v>
      </c>
    </row>
    <row r="218" spans="1:14" x14ac:dyDescent="0.25">
      <c r="A218" s="1" t="str">
        <f>T("0000050952")</f>
        <v>0000050952</v>
      </c>
      <c r="B218" t="s">
        <v>256</v>
      </c>
      <c r="C218" s="2" t="s">
        <v>598</v>
      </c>
      <c r="D218" s="2" t="s">
        <v>925</v>
      </c>
      <c r="G218" t="s">
        <v>1107</v>
      </c>
      <c r="H218" s="3">
        <v>44498.628912037027</v>
      </c>
      <c r="J218" t="s">
        <v>1107</v>
      </c>
      <c r="K218" t="s">
        <v>1608</v>
      </c>
      <c r="M218" t="s">
        <v>2111</v>
      </c>
      <c r="N218" s="3">
        <v>43037</v>
      </c>
    </row>
    <row r="219" spans="1:14" x14ac:dyDescent="0.25">
      <c r="A219" s="1" t="s">
        <v>70</v>
      </c>
      <c r="B219" t="s">
        <v>255</v>
      </c>
      <c r="C219" s="2" t="s">
        <v>599</v>
      </c>
      <c r="G219" t="s">
        <v>1107</v>
      </c>
      <c r="H219" s="3">
        <v>44498.639363425929</v>
      </c>
      <c r="J219" t="s">
        <v>1107</v>
      </c>
      <c r="K219" t="s">
        <v>1578</v>
      </c>
      <c r="L219" s="2" t="s">
        <v>1865</v>
      </c>
      <c r="M219" t="s">
        <v>2112</v>
      </c>
    </row>
    <row r="220" spans="1:14" x14ac:dyDescent="0.25">
      <c r="A220" s="1" t="str">
        <f>T("0000348310")</f>
        <v>0000348310</v>
      </c>
      <c r="B220" t="s">
        <v>250</v>
      </c>
      <c r="C220" s="2" t="s">
        <v>600</v>
      </c>
      <c r="D220" s="2" t="s">
        <v>926</v>
      </c>
      <c r="G220" t="s">
        <v>1105</v>
      </c>
      <c r="H220" s="3">
        <v>44498.643020833333</v>
      </c>
      <c r="J220" t="s">
        <v>1105</v>
      </c>
      <c r="K220" t="s">
        <v>1578</v>
      </c>
      <c r="M220" t="s">
        <v>2113</v>
      </c>
      <c r="N220" s="3">
        <v>44498</v>
      </c>
    </row>
    <row r="221" spans="1:14" x14ac:dyDescent="0.25">
      <c r="A221" s="1" t="str">
        <f>T("0000311676")</f>
        <v>0000311676</v>
      </c>
      <c r="B221" t="s">
        <v>257</v>
      </c>
      <c r="C221" s="2" t="s">
        <v>601</v>
      </c>
      <c r="D221" s="2" t="s">
        <v>927</v>
      </c>
      <c r="G221" t="s">
        <v>1107</v>
      </c>
      <c r="H221" s="3">
        <v>44498.65111111111</v>
      </c>
      <c r="J221" t="s">
        <v>1107</v>
      </c>
      <c r="K221" t="s">
        <v>1578</v>
      </c>
      <c r="L221" s="2" t="s">
        <v>1866</v>
      </c>
      <c r="M221" t="s">
        <v>2114</v>
      </c>
    </row>
    <row r="222" spans="1:14" x14ac:dyDescent="0.25">
      <c r="A222" s="1" t="str">
        <f>T("0000311675")</f>
        <v>0000311675</v>
      </c>
      <c r="B222" t="s">
        <v>258</v>
      </c>
      <c r="C222" s="2" t="s">
        <v>602</v>
      </c>
      <c r="D222" s="2" t="s">
        <v>928</v>
      </c>
      <c r="G222" t="s">
        <v>1107</v>
      </c>
      <c r="H222" s="3">
        <v>44498.651898148149</v>
      </c>
      <c r="J222" t="s">
        <v>1107</v>
      </c>
      <c r="K222" t="s">
        <v>1578</v>
      </c>
      <c r="L222" s="2" t="s">
        <v>1867</v>
      </c>
      <c r="M222" t="s">
        <v>2114</v>
      </c>
    </row>
    <row r="223" spans="1:14" x14ac:dyDescent="0.25">
      <c r="A223" s="1" t="str">
        <f>T("0000311677")</f>
        <v>0000311677</v>
      </c>
      <c r="B223" t="s">
        <v>259</v>
      </c>
      <c r="C223" s="2" t="s">
        <v>603</v>
      </c>
      <c r="D223" s="2" t="s">
        <v>929</v>
      </c>
      <c r="G223" t="s">
        <v>1107</v>
      </c>
      <c r="H223" s="3">
        <v>44498.652557870373</v>
      </c>
      <c r="J223" t="s">
        <v>1107</v>
      </c>
      <c r="K223" t="s">
        <v>1578</v>
      </c>
      <c r="L223" s="2" t="s">
        <v>1868</v>
      </c>
      <c r="M223" t="s">
        <v>2114</v>
      </c>
    </row>
    <row r="224" spans="1:14" x14ac:dyDescent="0.25">
      <c r="A224" s="1" t="str">
        <f>T("0000311682")</f>
        <v>0000311682</v>
      </c>
      <c r="B224" t="s">
        <v>260</v>
      </c>
      <c r="C224" s="2" t="s">
        <v>604</v>
      </c>
      <c r="D224" s="2" t="s">
        <v>930</v>
      </c>
      <c r="G224" t="s">
        <v>1107</v>
      </c>
      <c r="H224" s="3">
        <v>44498.653101851851</v>
      </c>
      <c r="J224" t="s">
        <v>1107</v>
      </c>
      <c r="K224" t="s">
        <v>1578</v>
      </c>
      <c r="L224" s="2" t="s">
        <v>1869</v>
      </c>
      <c r="M224" t="s">
        <v>2114</v>
      </c>
    </row>
    <row r="225" spans="1:14" x14ac:dyDescent="0.25">
      <c r="A225" s="1" t="str">
        <f>T("0000311818")</f>
        <v>0000311818</v>
      </c>
      <c r="B225" t="s">
        <v>245</v>
      </c>
      <c r="C225" s="2" t="s">
        <v>605</v>
      </c>
      <c r="D225" s="2" t="s">
        <v>931</v>
      </c>
      <c r="G225" t="s">
        <v>1107</v>
      </c>
      <c r="H225" s="3">
        <v>44498.663217592592</v>
      </c>
      <c r="J225" t="s">
        <v>1107</v>
      </c>
      <c r="K225" t="s">
        <v>1609</v>
      </c>
      <c r="L225" s="2" t="s">
        <v>1870</v>
      </c>
      <c r="M225" t="s">
        <v>2115</v>
      </c>
      <c r="N225" s="3">
        <v>43767</v>
      </c>
    </row>
    <row r="226" spans="1:14" x14ac:dyDescent="0.25">
      <c r="A226" s="1" t="str">
        <f>T("0000311819")</f>
        <v>0000311819</v>
      </c>
      <c r="B226" t="s">
        <v>261</v>
      </c>
      <c r="C226" s="2" t="s">
        <v>606</v>
      </c>
      <c r="D226" s="2" t="s">
        <v>932</v>
      </c>
      <c r="G226" t="s">
        <v>1107</v>
      </c>
      <c r="H226" s="3">
        <v>44498.66646990741</v>
      </c>
      <c r="J226" t="s">
        <v>1458</v>
      </c>
      <c r="K226" t="s">
        <v>1580</v>
      </c>
      <c r="L226" s="2" t="s">
        <v>1871</v>
      </c>
      <c r="M226" t="s">
        <v>2115</v>
      </c>
    </row>
    <row r="227" spans="1:14" x14ac:dyDescent="0.25">
      <c r="A227" s="1" t="s">
        <v>71</v>
      </c>
      <c r="B227" t="s">
        <v>262</v>
      </c>
      <c r="C227" s="2" t="s">
        <v>607</v>
      </c>
      <c r="G227" t="s">
        <v>1107</v>
      </c>
      <c r="H227" s="3">
        <v>44498.668703703697</v>
      </c>
      <c r="J227" t="s">
        <v>1459</v>
      </c>
      <c r="K227" t="s">
        <v>1580</v>
      </c>
      <c r="L227" s="2" t="s">
        <v>1872</v>
      </c>
      <c r="M227" t="s">
        <v>2115</v>
      </c>
    </row>
    <row r="228" spans="1:14" x14ac:dyDescent="0.25">
      <c r="A228" s="1" t="s">
        <v>72</v>
      </c>
      <c r="B228" t="s">
        <v>263</v>
      </c>
      <c r="C228" s="2" t="s">
        <v>608</v>
      </c>
      <c r="G228" t="s">
        <v>1107</v>
      </c>
      <c r="H228" s="3">
        <v>44498.671273148153</v>
      </c>
      <c r="J228" t="s">
        <v>1459</v>
      </c>
      <c r="K228" t="s">
        <v>1580</v>
      </c>
      <c r="L228" s="2" t="s">
        <v>1873</v>
      </c>
      <c r="M228" t="s">
        <v>2116</v>
      </c>
      <c r="N228" s="3">
        <v>41941</v>
      </c>
    </row>
    <row r="229" spans="1:14" x14ac:dyDescent="0.25">
      <c r="A229" s="1" t="s">
        <v>73</v>
      </c>
      <c r="B229" t="s">
        <v>264</v>
      </c>
      <c r="C229" s="2" t="s">
        <v>609</v>
      </c>
      <c r="G229" t="s">
        <v>1107</v>
      </c>
      <c r="H229" s="3">
        <v>44498.671898148154</v>
      </c>
      <c r="J229" t="s">
        <v>1460</v>
      </c>
      <c r="K229" t="s">
        <v>1580</v>
      </c>
      <c r="L229" s="2" t="s">
        <v>1874</v>
      </c>
      <c r="M229" t="s">
        <v>2116</v>
      </c>
      <c r="N229" s="3">
        <v>41576</v>
      </c>
    </row>
    <row r="230" spans="1:14" x14ac:dyDescent="0.25">
      <c r="A230" s="1" t="str">
        <f>T("0000311807")</f>
        <v>0000311807</v>
      </c>
      <c r="B230" t="s">
        <v>252</v>
      </c>
      <c r="C230" s="2" t="s">
        <v>610</v>
      </c>
      <c r="D230" s="2" t="s">
        <v>933</v>
      </c>
      <c r="G230" t="s">
        <v>1107</v>
      </c>
      <c r="H230" s="3">
        <v>44498.67491898148</v>
      </c>
      <c r="J230" t="s">
        <v>1107</v>
      </c>
      <c r="K230" t="s">
        <v>1580</v>
      </c>
      <c r="L230" s="2" t="s">
        <v>1875</v>
      </c>
      <c r="M230" t="s">
        <v>2115</v>
      </c>
    </row>
    <row r="231" spans="1:14" x14ac:dyDescent="0.25">
      <c r="A231" s="1" t="str">
        <f>T("0000346526")</f>
        <v>0000346526</v>
      </c>
      <c r="B231" t="s">
        <v>265</v>
      </c>
      <c r="C231" s="2" t="s">
        <v>611</v>
      </c>
      <c r="D231" s="2" t="s">
        <v>934</v>
      </c>
      <c r="G231" t="s">
        <v>1109</v>
      </c>
      <c r="H231" s="3">
        <v>44498.680405092593</v>
      </c>
      <c r="J231" t="s">
        <v>1461</v>
      </c>
      <c r="K231" t="s">
        <v>1580</v>
      </c>
      <c r="L231" s="2" t="s">
        <v>1876</v>
      </c>
      <c r="M231" t="s">
        <v>2117</v>
      </c>
    </row>
    <row r="232" spans="1:14" x14ac:dyDescent="0.25">
      <c r="A232" s="1" t="str">
        <f>T("0000050812")</f>
        <v>0000050812</v>
      </c>
      <c r="B232" t="s">
        <v>266</v>
      </c>
      <c r="C232" s="2" t="s">
        <v>612</v>
      </c>
      <c r="D232" s="2" t="s">
        <v>935</v>
      </c>
      <c r="G232" t="s">
        <v>1107</v>
      </c>
      <c r="H232" s="3">
        <v>44498.681238425917</v>
      </c>
      <c r="J232" t="s">
        <v>1107</v>
      </c>
      <c r="K232" t="s">
        <v>1580</v>
      </c>
      <c r="L232" s="2" t="s">
        <v>1877</v>
      </c>
      <c r="M232" t="s">
        <v>2118</v>
      </c>
    </row>
    <row r="233" spans="1:14" x14ac:dyDescent="0.25">
      <c r="A233" s="1" t="str">
        <f>T("0000348355")</f>
        <v>0000348355</v>
      </c>
      <c r="B233" t="s">
        <v>250</v>
      </c>
      <c r="C233" s="2" t="s">
        <v>613</v>
      </c>
      <c r="D233" s="2" t="s">
        <v>936</v>
      </c>
      <c r="G233" t="s">
        <v>1105</v>
      </c>
      <c r="H233" s="3">
        <v>44498.687256944453</v>
      </c>
      <c r="J233" t="s">
        <v>1105</v>
      </c>
      <c r="K233" t="s">
        <v>1473</v>
      </c>
    </row>
    <row r="234" spans="1:14" x14ac:dyDescent="0.25">
      <c r="A234" s="1" t="str">
        <f>T("0000311568")</f>
        <v>0000311568</v>
      </c>
      <c r="B234" t="s">
        <v>267</v>
      </c>
      <c r="C234" s="2" t="s">
        <v>614</v>
      </c>
      <c r="D234" s="2" t="s">
        <v>937</v>
      </c>
      <c r="E234" t="s">
        <v>1099</v>
      </c>
      <c r="F234" t="s">
        <v>1104</v>
      </c>
      <c r="G234" t="s">
        <v>1105</v>
      </c>
      <c r="H234" s="3">
        <v>44498.638333333343</v>
      </c>
      <c r="I234" t="s">
        <v>1224</v>
      </c>
      <c r="J234" t="s">
        <v>1462</v>
      </c>
      <c r="K234" t="s">
        <v>1610</v>
      </c>
      <c r="L234" s="2" t="s">
        <v>1878</v>
      </c>
      <c r="M234" t="s">
        <v>1099</v>
      </c>
      <c r="N234" t="s">
        <v>2164</v>
      </c>
    </row>
    <row r="235" spans="1:14" x14ac:dyDescent="0.25">
      <c r="A235" s="1" t="str">
        <f>T("0000151844")</f>
        <v>0000151844</v>
      </c>
      <c r="B235" t="s">
        <v>268</v>
      </c>
      <c r="C235" s="2" t="s">
        <v>615</v>
      </c>
      <c r="D235" s="2" t="s">
        <v>938</v>
      </c>
      <c r="E235" t="s">
        <v>1099</v>
      </c>
      <c r="F235" t="s">
        <v>1104</v>
      </c>
      <c r="G235" t="s">
        <v>1107</v>
      </c>
      <c r="I235" t="s">
        <v>1225</v>
      </c>
      <c r="J235" t="s">
        <v>1463</v>
      </c>
      <c r="L235" s="2" t="s">
        <v>1879</v>
      </c>
      <c r="M235" t="s">
        <v>2119</v>
      </c>
      <c r="N235" t="s">
        <v>2164</v>
      </c>
    </row>
    <row r="236" spans="1:14" x14ac:dyDescent="0.25">
      <c r="A236" s="1" t="str">
        <f>T("0000151843")</f>
        <v>0000151843</v>
      </c>
      <c r="B236" t="s">
        <v>269</v>
      </c>
      <c r="C236" s="2" t="s">
        <v>616</v>
      </c>
      <c r="D236" s="2" t="s">
        <v>939</v>
      </c>
      <c r="E236" t="s">
        <v>1099</v>
      </c>
      <c r="F236" t="s">
        <v>1104</v>
      </c>
      <c r="G236" t="s">
        <v>1107</v>
      </c>
      <c r="I236" t="s">
        <v>1226</v>
      </c>
      <c r="J236" t="s">
        <v>1107</v>
      </c>
      <c r="L236" s="2" t="s">
        <v>1880</v>
      </c>
      <c r="M236" t="s">
        <v>2119</v>
      </c>
      <c r="N236" t="s">
        <v>2164</v>
      </c>
    </row>
    <row r="237" spans="1:14" x14ac:dyDescent="0.25">
      <c r="A237" s="1" t="str">
        <f>T("0000151885")</f>
        <v>0000151885</v>
      </c>
      <c r="B237" t="s">
        <v>270</v>
      </c>
      <c r="C237" s="2" t="s">
        <v>617</v>
      </c>
      <c r="D237" s="2" t="s">
        <v>940</v>
      </c>
      <c r="E237" t="s">
        <v>1078</v>
      </c>
      <c r="F237" t="s">
        <v>1104</v>
      </c>
      <c r="G237" t="s">
        <v>1105</v>
      </c>
      <c r="H237" s="3">
        <v>44498.71980324074</v>
      </c>
      <c r="I237" t="s">
        <v>1227</v>
      </c>
      <c r="J237" t="s">
        <v>1464</v>
      </c>
      <c r="K237" t="s">
        <v>1611</v>
      </c>
      <c r="L237" s="2" t="s">
        <v>1881</v>
      </c>
      <c r="M237" t="s">
        <v>2120</v>
      </c>
      <c r="N237" t="s">
        <v>2165</v>
      </c>
    </row>
    <row r="238" spans="1:14" x14ac:dyDescent="0.25">
      <c r="A238" s="1" t="str">
        <f>T("0000151886")</f>
        <v>0000151886</v>
      </c>
      <c r="B238" t="s">
        <v>271</v>
      </c>
      <c r="C238" s="2" t="s">
        <v>618</v>
      </c>
      <c r="D238" s="2" t="s">
        <v>941</v>
      </c>
      <c r="E238" t="s">
        <v>1078</v>
      </c>
      <c r="F238" t="s">
        <v>1104</v>
      </c>
      <c r="G238" t="s">
        <v>1105</v>
      </c>
      <c r="H238" s="3">
        <v>44498.7190625</v>
      </c>
      <c r="I238" t="s">
        <v>1228</v>
      </c>
      <c r="J238" t="s">
        <v>1462</v>
      </c>
      <c r="K238" t="s">
        <v>1612</v>
      </c>
      <c r="L238" s="2" t="s">
        <v>1882</v>
      </c>
      <c r="M238" t="s">
        <v>2120</v>
      </c>
      <c r="N238" t="s">
        <v>2165</v>
      </c>
    </row>
    <row r="239" spans="1:14" x14ac:dyDescent="0.25">
      <c r="A239" s="1" t="str">
        <f>T("000050454")</f>
        <v>000050454</v>
      </c>
      <c r="B239" t="s">
        <v>272</v>
      </c>
      <c r="C239" s="2" t="s">
        <v>619</v>
      </c>
      <c r="D239" s="2" t="s">
        <v>942</v>
      </c>
      <c r="E239" t="s">
        <v>1078</v>
      </c>
      <c r="F239" t="s">
        <v>1104</v>
      </c>
      <c r="G239" t="s">
        <v>1105</v>
      </c>
      <c r="I239" t="s">
        <v>1229</v>
      </c>
      <c r="J239" t="s">
        <v>1465</v>
      </c>
      <c r="L239" s="2" t="s">
        <v>1883</v>
      </c>
      <c r="M239" t="s">
        <v>2120</v>
      </c>
      <c r="N239" t="s">
        <v>2166</v>
      </c>
    </row>
    <row r="240" spans="1:14" x14ac:dyDescent="0.25">
      <c r="A240" s="1" t="str">
        <f>T("000050453")</f>
        <v>000050453</v>
      </c>
      <c r="B240" t="s">
        <v>273</v>
      </c>
      <c r="C240" s="2" t="s">
        <v>620</v>
      </c>
      <c r="D240" s="2" t="s">
        <v>943</v>
      </c>
      <c r="E240" t="s">
        <v>1092</v>
      </c>
      <c r="F240" t="s">
        <v>1104</v>
      </c>
      <c r="G240" t="s">
        <v>1107</v>
      </c>
      <c r="I240" t="s">
        <v>1230</v>
      </c>
      <c r="J240" t="s">
        <v>1107</v>
      </c>
      <c r="L240" s="2" t="s">
        <v>1884</v>
      </c>
      <c r="M240" t="s">
        <v>2121</v>
      </c>
      <c r="N240" t="s">
        <v>2164</v>
      </c>
    </row>
    <row r="241" spans="1:14" x14ac:dyDescent="0.25">
      <c r="A241" s="1" t="str">
        <f>T("0000311844")</f>
        <v>0000311844</v>
      </c>
      <c r="B241" t="s">
        <v>274</v>
      </c>
      <c r="C241" s="2" t="s">
        <v>621</v>
      </c>
      <c r="D241" s="2" t="s">
        <v>944</v>
      </c>
      <c r="E241" t="s">
        <v>1092</v>
      </c>
      <c r="F241" t="s">
        <v>1104</v>
      </c>
      <c r="G241" t="s">
        <v>1105</v>
      </c>
      <c r="H241" s="3">
        <v>44498.648356481477</v>
      </c>
      <c r="I241" t="s">
        <v>1231</v>
      </c>
      <c r="J241" t="s">
        <v>1465</v>
      </c>
      <c r="K241" t="s">
        <v>1613</v>
      </c>
      <c r="L241" s="2" t="s">
        <v>1885</v>
      </c>
      <c r="M241" t="s">
        <v>2121</v>
      </c>
      <c r="N241" t="s">
        <v>2167</v>
      </c>
    </row>
    <row r="242" spans="1:14" x14ac:dyDescent="0.25">
      <c r="A242" s="1" t="str">
        <f>T("000050125")</f>
        <v>000050125</v>
      </c>
      <c r="B242" t="s">
        <v>275</v>
      </c>
      <c r="C242" s="2" t="s">
        <v>622</v>
      </c>
      <c r="D242" s="2" t="s">
        <v>945</v>
      </c>
      <c r="E242" t="s">
        <v>1093</v>
      </c>
      <c r="F242" t="s">
        <v>1104</v>
      </c>
      <c r="G242" t="s">
        <v>1107</v>
      </c>
      <c r="I242" t="s">
        <v>1232</v>
      </c>
      <c r="J242" t="s">
        <v>1107</v>
      </c>
      <c r="L242" s="2" t="s">
        <v>1886</v>
      </c>
      <c r="M242" t="s">
        <v>1093</v>
      </c>
      <c r="N242" t="s">
        <v>2168</v>
      </c>
    </row>
    <row r="243" spans="1:14" x14ac:dyDescent="0.25">
      <c r="A243" s="1" t="str">
        <f>T("000050501")</f>
        <v>000050501</v>
      </c>
      <c r="B243" t="s">
        <v>276</v>
      </c>
      <c r="C243" s="2" t="s">
        <v>623</v>
      </c>
      <c r="D243" s="2" t="s">
        <v>946</v>
      </c>
      <c r="E243" t="s">
        <v>1093</v>
      </c>
      <c r="F243" t="s">
        <v>1104</v>
      </c>
      <c r="G243" t="s">
        <v>1107</v>
      </c>
      <c r="I243" t="s">
        <v>1233</v>
      </c>
      <c r="J243" t="s">
        <v>1107</v>
      </c>
      <c r="L243" s="2" t="s">
        <v>1887</v>
      </c>
      <c r="M243" t="s">
        <v>1093</v>
      </c>
      <c r="N243" t="s">
        <v>2169</v>
      </c>
    </row>
    <row r="244" spans="1:14" x14ac:dyDescent="0.25">
      <c r="A244" s="1" t="str">
        <f>T("0000157924")</f>
        <v>0000157924</v>
      </c>
      <c r="B244" t="s">
        <v>277</v>
      </c>
      <c r="C244" s="2" t="s">
        <v>624</v>
      </c>
      <c r="D244" s="2" t="s">
        <v>947</v>
      </c>
      <c r="E244" t="s">
        <v>1093</v>
      </c>
      <c r="F244" t="s">
        <v>1104</v>
      </c>
      <c r="G244" t="s">
        <v>1107</v>
      </c>
      <c r="H244" s="3">
        <v>44498.579791666663</v>
      </c>
      <c r="I244" t="s">
        <v>1234</v>
      </c>
      <c r="J244" t="s">
        <v>1107</v>
      </c>
      <c r="K244" t="s">
        <v>1614</v>
      </c>
      <c r="L244" s="2" t="s">
        <v>1888</v>
      </c>
      <c r="M244" t="s">
        <v>1093</v>
      </c>
      <c r="N244" t="s">
        <v>2170</v>
      </c>
    </row>
    <row r="245" spans="1:14" x14ac:dyDescent="0.25">
      <c r="A245" s="1" t="str">
        <f>T("0000157471")</f>
        <v>0000157471</v>
      </c>
      <c r="B245" t="s">
        <v>278</v>
      </c>
      <c r="C245" s="2" t="s">
        <v>625</v>
      </c>
      <c r="D245" s="2" t="s">
        <v>948</v>
      </c>
      <c r="E245" t="s">
        <v>1093</v>
      </c>
      <c r="F245" t="s">
        <v>1104</v>
      </c>
      <c r="G245" t="s">
        <v>1105</v>
      </c>
      <c r="H245" s="3">
        <v>44498.72828703704</v>
      </c>
      <c r="I245" t="s">
        <v>1235</v>
      </c>
      <c r="J245" t="s">
        <v>1462</v>
      </c>
      <c r="K245" t="s">
        <v>1615</v>
      </c>
      <c r="L245" s="2" t="s">
        <v>1889</v>
      </c>
      <c r="M245" t="s">
        <v>2122</v>
      </c>
      <c r="N245" t="s">
        <v>2164</v>
      </c>
    </row>
    <row r="246" spans="1:14" x14ac:dyDescent="0.25">
      <c r="A246" s="1" t="str">
        <f>T("0000151865")</f>
        <v>0000151865</v>
      </c>
      <c r="B246" t="s">
        <v>279</v>
      </c>
      <c r="C246" s="2" t="s">
        <v>626</v>
      </c>
      <c r="D246" s="2" t="s">
        <v>949</v>
      </c>
      <c r="E246" t="s">
        <v>1093</v>
      </c>
      <c r="F246" t="s">
        <v>1104</v>
      </c>
      <c r="G246" t="s">
        <v>1107</v>
      </c>
      <c r="H246" s="3">
        <v>44498.566168981481</v>
      </c>
      <c r="I246" t="s">
        <v>1236</v>
      </c>
      <c r="J246" t="s">
        <v>1107</v>
      </c>
      <c r="K246" t="s">
        <v>1616</v>
      </c>
      <c r="L246" s="2" t="s">
        <v>1890</v>
      </c>
      <c r="M246" t="s">
        <v>2069</v>
      </c>
      <c r="N246" t="s">
        <v>2153</v>
      </c>
    </row>
    <row r="247" spans="1:14" x14ac:dyDescent="0.25">
      <c r="A247" s="1" t="str">
        <f>T("0000157904")</f>
        <v>0000157904</v>
      </c>
      <c r="B247" t="s">
        <v>280</v>
      </c>
      <c r="C247" s="2" t="s">
        <v>627</v>
      </c>
      <c r="D247" s="2" t="s">
        <v>950</v>
      </c>
      <c r="E247" t="s">
        <v>1093</v>
      </c>
      <c r="F247" t="s">
        <v>1104</v>
      </c>
      <c r="G247" t="s">
        <v>1107</v>
      </c>
      <c r="H247" s="3">
        <v>44498.729930555557</v>
      </c>
      <c r="I247" t="s">
        <v>1237</v>
      </c>
      <c r="J247" t="s">
        <v>1107</v>
      </c>
      <c r="K247" t="s">
        <v>1617</v>
      </c>
      <c r="L247" s="2" t="s">
        <v>1891</v>
      </c>
      <c r="M247" t="s">
        <v>2032</v>
      </c>
      <c r="N247" t="s">
        <v>2164</v>
      </c>
    </row>
    <row r="248" spans="1:14" x14ac:dyDescent="0.25">
      <c r="A248" s="1" t="str">
        <f>T("0000157905")</f>
        <v>0000157905</v>
      </c>
      <c r="B248" t="s">
        <v>280</v>
      </c>
      <c r="C248" s="2" t="s">
        <v>628</v>
      </c>
      <c r="D248" s="2" t="s">
        <v>951</v>
      </c>
      <c r="E248" t="s">
        <v>1093</v>
      </c>
      <c r="F248" t="s">
        <v>1104</v>
      </c>
      <c r="G248" t="s">
        <v>1105</v>
      </c>
      <c r="H248" s="3">
        <v>44498.730555555558</v>
      </c>
      <c r="I248" t="s">
        <v>1238</v>
      </c>
      <c r="J248" t="s">
        <v>1465</v>
      </c>
      <c r="K248" t="s">
        <v>1617</v>
      </c>
      <c r="L248" s="2" t="s">
        <v>1892</v>
      </c>
      <c r="M248" t="s">
        <v>2032</v>
      </c>
      <c r="N248" t="s">
        <v>2164</v>
      </c>
    </row>
    <row r="249" spans="1:14" x14ac:dyDescent="0.25">
      <c r="A249" s="1" t="str">
        <f>T("0000210159")</f>
        <v>0000210159</v>
      </c>
      <c r="B249" t="s">
        <v>281</v>
      </c>
      <c r="C249" s="2" t="s">
        <v>629</v>
      </c>
      <c r="E249" t="s">
        <v>1093</v>
      </c>
      <c r="F249" t="s">
        <v>1104</v>
      </c>
      <c r="G249" t="s">
        <v>1105</v>
      </c>
      <c r="I249" t="s">
        <v>1239</v>
      </c>
      <c r="J249" t="s">
        <v>1465</v>
      </c>
      <c r="L249" s="2" t="s">
        <v>1893</v>
      </c>
      <c r="M249" t="s">
        <v>2071</v>
      </c>
      <c r="N249" t="s">
        <v>2164</v>
      </c>
    </row>
    <row r="250" spans="1:14" x14ac:dyDescent="0.25">
      <c r="A250" s="1" t="str">
        <f>T("0000294562")</f>
        <v>0000294562</v>
      </c>
      <c r="B250" t="s">
        <v>281</v>
      </c>
      <c r="C250" s="2" t="s">
        <v>630</v>
      </c>
      <c r="D250" s="2" t="s">
        <v>952</v>
      </c>
      <c r="E250" t="s">
        <v>1093</v>
      </c>
      <c r="F250" t="s">
        <v>1104</v>
      </c>
      <c r="G250" t="s">
        <v>1105</v>
      </c>
      <c r="I250" t="s">
        <v>1240</v>
      </c>
      <c r="J250" t="s">
        <v>1465</v>
      </c>
      <c r="L250" s="2" t="s">
        <v>1894</v>
      </c>
      <c r="M250" t="s">
        <v>2071</v>
      </c>
      <c r="N250" t="s">
        <v>2164</v>
      </c>
    </row>
    <row r="251" spans="1:14" x14ac:dyDescent="0.25">
      <c r="A251" s="1" t="str">
        <f>T("0000311848")</f>
        <v>0000311848</v>
      </c>
      <c r="B251" t="s">
        <v>282</v>
      </c>
      <c r="C251" s="2" t="s">
        <v>631</v>
      </c>
      <c r="D251" s="2" t="s">
        <v>953</v>
      </c>
      <c r="E251" t="s">
        <v>1080</v>
      </c>
      <c r="F251" t="s">
        <v>1104</v>
      </c>
      <c r="G251" t="s">
        <v>1105</v>
      </c>
      <c r="H251" s="3">
        <v>44498.765914351847</v>
      </c>
      <c r="I251" t="s">
        <v>1241</v>
      </c>
      <c r="J251" t="s">
        <v>1462</v>
      </c>
      <c r="K251" t="s">
        <v>1618</v>
      </c>
      <c r="L251" s="2" t="s">
        <v>1895</v>
      </c>
      <c r="M251" t="s">
        <v>2067</v>
      </c>
      <c r="N251" t="s">
        <v>2164</v>
      </c>
    </row>
    <row r="252" spans="1:14" x14ac:dyDescent="0.25">
      <c r="A252" s="1" t="str">
        <f>T("0000157911")</f>
        <v>0000157911</v>
      </c>
      <c r="B252" t="s">
        <v>283</v>
      </c>
      <c r="C252" s="2" t="s">
        <v>632</v>
      </c>
      <c r="D252" s="2" t="s">
        <v>954</v>
      </c>
      <c r="E252" t="s">
        <v>1094</v>
      </c>
      <c r="F252" t="s">
        <v>1104</v>
      </c>
      <c r="G252" t="s">
        <v>1105</v>
      </c>
      <c r="H252" s="3">
        <v>44498.750127314823</v>
      </c>
      <c r="I252" t="s">
        <v>1242</v>
      </c>
      <c r="J252" t="s">
        <v>1465</v>
      </c>
      <c r="K252" t="s">
        <v>1619</v>
      </c>
      <c r="L252" s="2" t="s">
        <v>1896</v>
      </c>
      <c r="M252" t="s">
        <v>2033</v>
      </c>
      <c r="N252" t="s">
        <v>2164</v>
      </c>
    </row>
    <row r="253" spans="1:14" x14ac:dyDescent="0.25">
      <c r="A253" s="1" t="str">
        <f>T("0000157912")</f>
        <v>0000157912</v>
      </c>
      <c r="B253" t="s">
        <v>283</v>
      </c>
      <c r="C253" s="2" t="s">
        <v>633</v>
      </c>
      <c r="D253" s="2" t="s">
        <v>955</v>
      </c>
      <c r="E253" t="s">
        <v>1094</v>
      </c>
      <c r="F253" t="s">
        <v>1104</v>
      </c>
      <c r="G253" t="s">
        <v>1105</v>
      </c>
      <c r="H253" s="3">
        <v>44498.750532407408</v>
      </c>
      <c r="I253" t="s">
        <v>1243</v>
      </c>
      <c r="J253" t="s">
        <v>1465</v>
      </c>
      <c r="K253" t="s">
        <v>1620</v>
      </c>
      <c r="L253" s="2" t="s">
        <v>1897</v>
      </c>
      <c r="M253" t="s">
        <v>2033</v>
      </c>
      <c r="N253" t="s">
        <v>2164</v>
      </c>
    </row>
    <row r="254" spans="1:14" x14ac:dyDescent="0.25">
      <c r="A254" s="1" t="str">
        <f>T("0000151784")</f>
        <v>0000151784</v>
      </c>
      <c r="B254" t="s">
        <v>284</v>
      </c>
      <c r="C254" s="2" t="s">
        <v>634</v>
      </c>
      <c r="D254" s="2" t="s">
        <v>956</v>
      </c>
      <c r="E254" t="s">
        <v>1094</v>
      </c>
      <c r="F254" t="s">
        <v>1104</v>
      </c>
      <c r="G254" t="s">
        <v>1105</v>
      </c>
      <c r="H254" s="3">
        <v>44498.749722222223</v>
      </c>
      <c r="I254" t="s">
        <v>1244</v>
      </c>
      <c r="J254" t="s">
        <v>1462</v>
      </c>
      <c r="K254" t="s">
        <v>1621</v>
      </c>
      <c r="L254" s="2" t="s">
        <v>1898</v>
      </c>
      <c r="M254" t="s">
        <v>2033</v>
      </c>
      <c r="N254" t="s">
        <v>2164</v>
      </c>
    </row>
    <row r="255" spans="1:14" x14ac:dyDescent="0.25">
      <c r="A255" s="1" t="str">
        <f>T("0000151785")</f>
        <v>0000151785</v>
      </c>
      <c r="B255" t="s">
        <v>284</v>
      </c>
      <c r="C255" s="2" t="s">
        <v>635</v>
      </c>
      <c r="D255" s="2" t="s">
        <v>957</v>
      </c>
      <c r="E255" t="s">
        <v>1094</v>
      </c>
      <c r="F255" t="s">
        <v>1104</v>
      </c>
      <c r="G255" t="s">
        <v>1105</v>
      </c>
      <c r="H255" s="3">
        <v>44498.749236111107</v>
      </c>
      <c r="I255" t="s">
        <v>1245</v>
      </c>
      <c r="J255" t="s">
        <v>1462</v>
      </c>
      <c r="K255" t="s">
        <v>1622</v>
      </c>
      <c r="L255" s="2" t="s">
        <v>1899</v>
      </c>
      <c r="M255" t="s">
        <v>2033</v>
      </c>
      <c r="N255" t="s">
        <v>2164</v>
      </c>
    </row>
    <row r="256" spans="1:14" x14ac:dyDescent="0.25">
      <c r="A256" s="1" t="str">
        <f>T("0000151786")</f>
        <v>0000151786</v>
      </c>
      <c r="B256" t="s">
        <v>284</v>
      </c>
      <c r="C256" s="2" t="s">
        <v>636</v>
      </c>
      <c r="D256" s="2" t="s">
        <v>958</v>
      </c>
      <c r="E256" t="s">
        <v>1094</v>
      </c>
      <c r="F256" t="s">
        <v>1104</v>
      </c>
      <c r="G256" t="s">
        <v>1105</v>
      </c>
      <c r="H256" s="3">
        <v>44498.74858796296</v>
      </c>
      <c r="I256" t="s">
        <v>1246</v>
      </c>
      <c r="J256" t="s">
        <v>1466</v>
      </c>
      <c r="K256" t="s">
        <v>1623</v>
      </c>
      <c r="L256" s="2" t="s">
        <v>1900</v>
      </c>
      <c r="M256" t="s">
        <v>2033</v>
      </c>
      <c r="N256" t="s">
        <v>2164</v>
      </c>
    </row>
    <row r="257" spans="1:14" x14ac:dyDescent="0.25">
      <c r="A257" s="1" t="str">
        <f>T("000050456")</f>
        <v>000050456</v>
      </c>
      <c r="B257" t="s">
        <v>285</v>
      </c>
      <c r="C257" s="2" t="s">
        <v>637</v>
      </c>
      <c r="D257" s="2" t="s">
        <v>959</v>
      </c>
      <c r="E257" t="s">
        <v>1094</v>
      </c>
      <c r="F257" t="s">
        <v>1104</v>
      </c>
      <c r="G257" t="s">
        <v>1105</v>
      </c>
      <c r="I257" t="s">
        <v>1247</v>
      </c>
      <c r="J257" t="s">
        <v>1465</v>
      </c>
      <c r="L257" s="2" t="s">
        <v>1901</v>
      </c>
      <c r="M257" t="s">
        <v>2123</v>
      </c>
      <c r="N257" t="s">
        <v>2164</v>
      </c>
    </row>
    <row r="258" spans="1:14" x14ac:dyDescent="0.25">
      <c r="A258" s="1" t="str">
        <f>T("0000151794")</f>
        <v>0000151794</v>
      </c>
      <c r="B258" t="s">
        <v>286</v>
      </c>
      <c r="C258" s="2" t="s">
        <v>638</v>
      </c>
      <c r="D258" s="2" t="s">
        <v>960</v>
      </c>
      <c r="E258" t="s">
        <v>1094</v>
      </c>
      <c r="F258" t="s">
        <v>1104</v>
      </c>
      <c r="G258" t="s">
        <v>1107</v>
      </c>
      <c r="H258" s="3">
        <v>44498.753969907397</v>
      </c>
      <c r="I258" t="s">
        <v>1248</v>
      </c>
      <c r="J258" t="s">
        <v>1107</v>
      </c>
      <c r="K258" t="s">
        <v>1624</v>
      </c>
      <c r="L258" s="2" t="s">
        <v>1902</v>
      </c>
      <c r="M258" t="s">
        <v>2033</v>
      </c>
      <c r="N258" t="s">
        <v>2164</v>
      </c>
    </row>
    <row r="259" spans="1:14" x14ac:dyDescent="0.25">
      <c r="A259" s="1" t="str">
        <f>T("0000157909")</f>
        <v>0000157909</v>
      </c>
      <c r="B259" t="s">
        <v>283</v>
      </c>
      <c r="C259" s="2" t="s">
        <v>639</v>
      </c>
      <c r="D259" s="2" t="s">
        <v>961</v>
      </c>
      <c r="E259" t="s">
        <v>1094</v>
      </c>
      <c r="F259" t="s">
        <v>1104</v>
      </c>
      <c r="G259" t="s">
        <v>1107</v>
      </c>
      <c r="H259" s="3">
        <v>44498.754444444443</v>
      </c>
      <c r="I259" t="s">
        <v>1249</v>
      </c>
      <c r="J259" t="s">
        <v>1107</v>
      </c>
      <c r="K259" t="s">
        <v>1625</v>
      </c>
      <c r="L259" s="2" t="s">
        <v>1903</v>
      </c>
      <c r="M259" t="s">
        <v>2033</v>
      </c>
      <c r="N259" t="s">
        <v>2153</v>
      </c>
    </row>
    <row r="260" spans="1:14" x14ac:dyDescent="0.25">
      <c r="A260" s="1" t="str">
        <f>T("0000157910")</f>
        <v>0000157910</v>
      </c>
      <c r="B260" t="s">
        <v>283</v>
      </c>
      <c r="C260" s="2" t="s">
        <v>640</v>
      </c>
      <c r="D260" s="2" t="s">
        <v>962</v>
      </c>
      <c r="E260" t="s">
        <v>1094</v>
      </c>
      <c r="F260" t="s">
        <v>1104</v>
      </c>
      <c r="G260" t="s">
        <v>1107</v>
      </c>
      <c r="H260" s="3">
        <v>44498.755393518521</v>
      </c>
      <c r="I260" t="s">
        <v>1250</v>
      </c>
      <c r="J260" t="s">
        <v>1107</v>
      </c>
      <c r="K260" t="s">
        <v>1626</v>
      </c>
      <c r="L260" s="2" t="s">
        <v>1904</v>
      </c>
      <c r="M260" t="s">
        <v>2033</v>
      </c>
      <c r="N260" t="s">
        <v>2164</v>
      </c>
    </row>
    <row r="261" spans="1:14" x14ac:dyDescent="0.25">
      <c r="A261" s="1" t="str">
        <f>T("0000151850")</f>
        <v>0000151850</v>
      </c>
      <c r="B261" t="s">
        <v>287</v>
      </c>
      <c r="C261" s="2" t="s">
        <v>641</v>
      </c>
      <c r="D261" s="2" t="s">
        <v>963</v>
      </c>
      <c r="E261" t="s">
        <v>1097</v>
      </c>
      <c r="F261" t="s">
        <v>1104</v>
      </c>
      <c r="G261" t="s">
        <v>1107</v>
      </c>
      <c r="H261" s="3">
        <v>44498.614201388889</v>
      </c>
      <c r="I261" t="s">
        <v>1251</v>
      </c>
      <c r="J261" t="s">
        <v>1107</v>
      </c>
      <c r="K261" t="s">
        <v>1627</v>
      </c>
      <c r="L261" s="2" t="s">
        <v>1905</v>
      </c>
      <c r="M261" t="s">
        <v>2124</v>
      </c>
      <c r="N261" t="s">
        <v>2164</v>
      </c>
    </row>
    <row r="262" spans="1:14" x14ac:dyDescent="0.25">
      <c r="A262" s="1" t="str">
        <f>T("0000157886")</f>
        <v>0000157886</v>
      </c>
      <c r="B262" t="s">
        <v>288</v>
      </c>
      <c r="C262" s="2" t="s">
        <v>642</v>
      </c>
      <c r="D262" s="2" t="s">
        <v>964</v>
      </c>
      <c r="E262" t="s">
        <v>1081</v>
      </c>
      <c r="F262" t="s">
        <v>1104</v>
      </c>
      <c r="G262" t="s">
        <v>1105</v>
      </c>
      <c r="H262" s="3">
        <v>44498.641226851847</v>
      </c>
      <c r="I262" t="s">
        <v>1252</v>
      </c>
      <c r="J262" t="s">
        <v>1462</v>
      </c>
      <c r="K262" t="s">
        <v>1628</v>
      </c>
      <c r="L262" s="2" t="s">
        <v>1906</v>
      </c>
      <c r="M262" t="s">
        <v>2125</v>
      </c>
      <c r="N262" t="s">
        <v>2164</v>
      </c>
    </row>
    <row r="263" spans="1:14" x14ac:dyDescent="0.25">
      <c r="A263" s="1" t="str">
        <f>T("0000157887")</f>
        <v>0000157887</v>
      </c>
      <c r="B263" t="s">
        <v>289</v>
      </c>
      <c r="C263" s="2" t="s">
        <v>643</v>
      </c>
      <c r="D263" s="2" t="s">
        <v>965</v>
      </c>
      <c r="E263" t="s">
        <v>1082</v>
      </c>
      <c r="F263" t="s">
        <v>1104</v>
      </c>
      <c r="G263" t="s">
        <v>1105</v>
      </c>
      <c r="H263" s="3">
        <v>44498.641805555562</v>
      </c>
      <c r="I263" t="s">
        <v>1253</v>
      </c>
      <c r="J263" t="s">
        <v>1462</v>
      </c>
      <c r="K263" t="s">
        <v>1628</v>
      </c>
      <c r="L263" s="2" t="s">
        <v>1907</v>
      </c>
      <c r="M263" t="s">
        <v>2126</v>
      </c>
      <c r="N263" t="s">
        <v>2164</v>
      </c>
    </row>
    <row r="264" spans="1:14" x14ac:dyDescent="0.25">
      <c r="A264" s="1" t="str">
        <f>T("0000157888")</f>
        <v>0000157888</v>
      </c>
      <c r="B264" t="s">
        <v>290</v>
      </c>
      <c r="C264" s="2" t="s">
        <v>644</v>
      </c>
      <c r="D264" s="2" t="s">
        <v>966</v>
      </c>
      <c r="E264" t="s">
        <v>1081</v>
      </c>
      <c r="F264" t="s">
        <v>1104</v>
      </c>
      <c r="G264" t="s">
        <v>1107</v>
      </c>
      <c r="H264" s="3">
        <v>44498.640300925923</v>
      </c>
      <c r="I264" t="s">
        <v>1254</v>
      </c>
      <c r="J264" t="s">
        <v>1107</v>
      </c>
      <c r="K264" t="s">
        <v>1629</v>
      </c>
      <c r="L264" s="2" t="s">
        <v>1908</v>
      </c>
      <c r="M264" t="s">
        <v>2125</v>
      </c>
      <c r="N264" t="s">
        <v>2164</v>
      </c>
    </row>
    <row r="265" spans="1:14" x14ac:dyDescent="0.25">
      <c r="A265" s="1" t="str">
        <f>T("0000157889")</f>
        <v>0000157889</v>
      </c>
      <c r="B265" t="s">
        <v>291</v>
      </c>
      <c r="C265" s="2" t="s">
        <v>645</v>
      </c>
      <c r="D265" s="2" t="s">
        <v>967</v>
      </c>
      <c r="E265" t="s">
        <v>1081</v>
      </c>
      <c r="F265" t="s">
        <v>1104</v>
      </c>
      <c r="G265" t="s">
        <v>1107</v>
      </c>
      <c r="H265" s="3">
        <v>44498.639120370368</v>
      </c>
      <c r="I265" t="s">
        <v>1255</v>
      </c>
      <c r="J265" t="s">
        <v>1107</v>
      </c>
      <c r="K265" t="s">
        <v>1630</v>
      </c>
      <c r="L265" s="2" t="s">
        <v>1909</v>
      </c>
      <c r="M265" t="s">
        <v>2127</v>
      </c>
      <c r="N265" t="s">
        <v>2164</v>
      </c>
    </row>
    <row r="266" spans="1:14" x14ac:dyDescent="0.25">
      <c r="A266" s="1" t="str">
        <f>T("0000157891")</f>
        <v>0000157891</v>
      </c>
      <c r="B266" t="s">
        <v>292</v>
      </c>
      <c r="C266" s="2" t="s">
        <v>646</v>
      </c>
      <c r="D266" s="2" t="s">
        <v>968</v>
      </c>
      <c r="E266" t="s">
        <v>1084</v>
      </c>
      <c r="F266" t="s">
        <v>1104</v>
      </c>
      <c r="G266" t="s">
        <v>1105</v>
      </c>
      <c r="H266" s="3">
        <v>44498.632673611108</v>
      </c>
      <c r="I266" t="s">
        <v>1256</v>
      </c>
      <c r="J266" t="s">
        <v>1462</v>
      </c>
      <c r="K266" t="s">
        <v>1631</v>
      </c>
      <c r="L266" s="2" t="s">
        <v>1910</v>
      </c>
      <c r="M266" t="s">
        <v>2128</v>
      </c>
      <c r="N266" t="s">
        <v>2171</v>
      </c>
    </row>
    <row r="267" spans="1:14" x14ac:dyDescent="0.25">
      <c r="A267" s="1" t="str">
        <f>T("0000157892")</f>
        <v>0000157892</v>
      </c>
      <c r="B267" t="s">
        <v>293</v>
      </c>
      <c r="C267" s="2" t="s">
        <v>647</v>
      </c>
      <c r="D267" s="2" t="s">
        <v>969</v>
      </c>
      <c r="E267" t="s">
        <v>1084</v>
      </c>
      <c r="F267" t="s">
        <v>1104</v>
      </c>
      <c r="G267" t="s">
        <v>1107</v>
      </c>
      <c r="H267" s="3">
        <v>44498.630416666667</v>
      </c>
      <c r="I267" t="s">
        <v>1257</v>
      </c>
      <c r="J267" t="s">
        <v>1107</v>
      </c>
      <c r="K267" t="s">
        <v>1632</v>
      </c>
      <c r="L267" s="2" t="s">
        <v>1911</v>
      </c>
      <c r="M267" t="s">
        <v>2129</v>
      </c>
      <c r="N267" t="s">
        <v>2171</v>
      </c>
    </row>
    <row r="268" spans="1:14" x14ac:dyDescent="0.25">
      <c r="A268" s="1" t="str">
        <f>T("0000157893")</f>
        <v>0000157893</v>
      </c>
      <c r="B268" t="s">
        <v>294</v>
      </c>
      <c r="C268" s="2" t="s">
        <v>648</v>
      </c>
      <c r="D268" s="2" t="s">
        <v>970</v>
      </c>
      <c r="E268" t="s">
        <v>1084</v>
      </c>
      <c r="F268" t="s">
        <v>1104</v>
      </c>
      <c r="G268" t="s">
        <v>1107</v>
      </c>
      <c r="H268" s="3">
        <v>44498.628807870373</v>
      </c>
      <c r="I268" t="s">
        <v>1258</v>
      </c>
      <c r="J268" t="s">
        <v>1107</v>
      </c>
      <c r="K268" t="s">
        <v>1633</v>
      </c>
      <c r="L268" s="2" t="s">
        <v>1912</v>
      </c>
      <c r="M268" t="s">
        <v>2130</v>
      </c>
      <c r="N268" t="s">
        <v>2171</v>
      </c>
    </row>
    <row r="269" spans="1:14" x14ac:dyDescent="0.25">
      <c r="A269" s="1" t="str">
        <f>T("0000157894")</f>
        <v>0000157894</v>
      </c>
      <c r="B269" t="s">
        <v>295</v>
      </c>
      <c r="C269" s="2" t="s">
        <v>649</v>
      </c>
      <c r="D269" s="2" t="s">
        <v>971</v>
      </c>
      <c r="E269" t="s">
        <v>1083</v>
      </c>
      <c r="F269" t="s">
        <v>1104</v>
      </c>
      <c r="G269" t="s">
        <v>1105</v>
      </c>
      <c r="H269" s="3">
        <v>44498.624652777777</v>
      </c>
      <c r="I269" t="s">
        <v>1259</v>
      </c>
      <c r="J269" t="s">
        <v>1462</v>
      </c>
      <c r="K269" t="s">
        <v>1634</v>
      </c>
      <c r="L269" s="2" t="s">
        <v>1913</v>
      </c>
      <c r="M269" t="s">
        <v>2131</v>
      </c>
      <c r="N269" t="s">
        <v>2164</v>
      </c>
    </row>
    <row r="270" spans="1:14" x14ac:dyDescent="0.25">
      <c r="A270" s="1" t="str">
        <f>T("0000157895")</f>
        <v>0000157895</v>
      </c>
      <c r="B270" t="s">
        <v>296</v>
      </c>
      <c r="C270" s="2" t="s">
        <v>650</v>
      </c>
      <c r="D270" s="2" t="s">
        <v>972</v>
      </c>
      <c r="E270" t="s">
        <v>1084</v>
      </c>
      <c r="F270" t="s">
        <v>1104</v>
      </c>
      <c r="G270" t="s">
        <v>1105</v>
      </c>
      <c r="H270" s="3">
        <v>44498.626817129632</v>
      </c>
      <c r="I270" t="s">
        <v>1260</v>
      </c>
      <c r="J270" t="s">
        <v>1462</v>
      </c>
      <c r="K270" t="s">
        <v>1635</v>
      </c>
      <c r="L270" s="2" t="s">
        <v>1914</v>
      </c>
      <c r="M270" t="s">
        <v>2130</v>
      </c>
      <c r="N270" t="s">
        <v>2164</v>
      </c>
    </row>
    <row r="271" spans="1:14" x14ac:dyDescent="0.25">
      <c r="A271" s="1" t="str">
        <f>T("0000157996")</f>
        <v>0000157996</v>
      </c>
      <c r="B271" t="s">
        <v>297</v>
      </c>
      <c r="C271" s="2" t="s">
        <v>651</v>
      </c>
      <c r="D271" s="2" t="s">
        <v>973</v>
      </c>
      <c r="E271" t="s">
        <v>1093</v>
      </c>
      <c r="F271" t="s">
        <v>1104</v>
      </c>
      <c r="G271" t="s">
        <v>1105</v>
      </c>
      <c r="H271" s="3">
        <v>44498.626076388893</v>
      </c>
      <c r="I271" t="s">
        <v>1261</v>
      </c>
      <c r="J271" t="s">
        <v>1465</v>
      </c>
      <c r="K271" t="s">
        <v>1635</v>
      </c>
      <c r="L271" s="2" t="s">
        <v>1915</v>
      </c>
      <c r="M271" t="s">
        <v>2032</v>
      </c>
      <c r="N271" t="s">
        <v>2164</v>
      </c>
    </row>
    <row r="272" spans="1:14" x14ac:dyDescent="0.25">
      <c r="A272" s="1" t="str">
        <f>T("0000157997")</f>
        <v>0000157997</v>
      </c>
      <c r="B272" t="s">
        <v>298</v>
      </c>
      <c r="C272" s="2" t="s">
        <v>652</v>
      </c>
      <c r="D272" s="2" t="s">
        <v>974</v>
      </c>
      <c r="E272" t="s">
        <v>1093</v>
      </c>
      <c r="F272" t="s">
        <v>1104</v>
      </c>
      <c r="G272" t="s">
        <v>1105</v>
      </c>
      <c r="H272" s="3">
        <v>44498.642650462964</v>
      </c>
      <c r="I272" t="s">
        <v>1262</v>
      </c>
      <c r="J272" t="s">
        <v>1462</v>
      </c>
      <c r="K272" t="s">
        <v>1636</v>
      </c>
      <c r="L272" s="2" t="s">
        <v>1916</v>
      </c>
      <c r="M272" t="s">
        <v>2032</v>
      </c>
      <c r="N272" t="s">
        <v>2164</v>
      </c>
    </row>
    <row r="273" spans="1:14" x14ac:dyDescent="0.25">
      <c r="A273" s="1" t="str">
        <f>T("0000311673")</f>
        <v>0000311673</v>
      </c>
      <c r="B273" t="s">
        <v>299</v>
      </c>
      <c r="C273" s="2" t="s">
        <v>653</v>
      </c>
      <c r="D273" s="2" t="s">
        <v>975</v>
      </c>
      <c r="E273" t="s">
        <v>1086</v>
      </c>
      <c r="F273" t="s">
        <v>1104</v>
      </c>
      <c r="G273" t="s">
        <v>1107</v>
      </c>
      <c r="H273" s="3">
        <v>44498.656909722216</v>
      </c>
      <c r="I273" t="s">
        <v>1263</v>
      </c>
      <c r="J273" t="s">
        <v>1107</v>
      </c>
      <c r="K273" t="s">
        <v>1637</v>
      </c>
      <c r="L273" s="2" t="s">
        <v>1917</v>
      </c>
      <c r="M273" t="s">
        <v>2034</v>
      </c>
      <c r="N273" t="s">
        <v>2164</v>
      </c>
    </row>
    <row r="274" spans="1:14" x14ac:dyDescent="0.25">
      <c r="A274" s="1" t="str">
        <f>T("0000311674")</f>
        <v>0000311674</v>
      </c>
      <c r="B274" t="s">
        <v>300</v>
      </c>
      <c r="C274" s="2" t="s">
        <v>654</v>
      </c>
      <c r="D274" s="2" t="s">
        <v>976</v>
      </c>
      <c r="E274" t="s">
        <v>1086</v>
      </c>
      <c r="F274" t="s">
        <v>1104</v>
      </c>
      <c r="G274" t="s">
        <v>1107</v>
      </c>
      <c r="H274" s="3">
        <v>44498.657777777778</v>
      </c>
      <c r="I274" t="s">
        <v>1264</v>
      </c>
      <c r="J274" t="s">
        <v>1107</v>
      </c>
      <c r="K274" t="s">
        <v>1638</v>
      </c>
      <c r="L274" s="2" t="s">
        <v>1918</v>
      </c>
      <c r="M274" t="s">
        <v>2034</v>
      </c>
      <c r="N274" t="s">
        <v>2164</v>
      </c>
    </row>
    <row r="275" spans="1:14" x14ac:dyDescent="0.25">
      <c r="A275" s="1" t="str">
        <f>T("0000311678")</f>
        <v>0000311678</v>
      </c>
      <c r="B275" t="s">
        <v>301</v>
      </c>
      <c r="C275" s="2" t="s">
        <v>655</v>
      </c>
      <c r="D275" s="2" t="s">
        <v>977</v>
      </c>
      <c r="E275" t="s">
        <v>1086</v>
      </c>
      <c r="F275" t="s">
        <v>1104</v>
      </c>
      <c r="G275" t="s">
        <v>1107</v>
      </c>
      <c r="H275" s="3">
        <v>44498.666284722232</v>
      </c>
      <c r="I275" t="s">
        <v>1265</v>
      </c>
      <c r="J275" t="s">
        <v>1107</v>
      </c>
      <c r="K275" t="s">
        <v>1639</v>
      </c>
      <c r="L275" s="2" t="s">
        <v>1919</v>
      </c>
      <c r="M275" t="s">
        <v>2034</v>
      </c>
      <c r="N275" t="s">
        <v>2172</v>
      </c>
    </row>
    <row r="276" spans="1:14" x14ac:dyDescent="0.25">
      <c r="A276" s="1" t="str">
        <f>T("0000311836")</f>
        <v>0000311836</v>
      </c>
      <c r="B276" t="s">
        <v>302</v>
      </c>
      <c r="C276" s="2" t="s">
        <v>656</v>
      </c>
      <c r="D276" s="2" t="s">
        <v>978</v>
      </c>
      <c r="E276" t="s">
        <v>1081</v>
      </c>
      <c r="F276" t="s">
        <v>1104</v>
      </c>
      <c r="G276" t="s">
        <v>1105</v>
      </c>
      <c r="H276" s="3">
        <v>44498.610543981478</v>
      </c>
      <c r="I276" t="s">
        <v>1266</v>
      </c>
      <c r="J276" t="s">
        <v>1467</v>
      </c>
      <c r="K276" t="s">
        <v>1640</v>
      </c>
      <c r="L276" s="2" t="s">
        <v>1920</v>
      </c>
      <c r="M276" t="s">
        <v>2132</v>
      </c>
      <c r="N276" t="s">
        <v>2173</v>
      </c>
    </row>
    <row r="277" spans="1:14" x14ac:dyDescent="0.25">
      <c r="A277" s="1" t="str">
        <f>T("0000151926")</f>
        <v>0000151926</v>
      </c>
      <c r="B277" t="s">
        <v>303</v>
      </c>
      <c r="C277" s="2" t="s">
        <v>657</v>
      </c>
      <c r="D277" s="2" t="s">
        <v>979</v>
      </c>
      <c r="E277" t="s">
        <v>1080</v>
      </c>
      <c r="F277" t="s">
        <v>1104</v>
      </c>
      <c r="G277" t="s">
        <v>1105</v>
      </c>
      <c r="H277" s="3">
        <v>44498.620092592602</v>
      </c>
      <c r="I277" t="s">
        <v>1267</v>
      </c>
      <c r="J277" t="s">
        <v>1464</v>
      </c>
      <c r="K277" t="s">
        <v>1641</v>
      </c>
      <c r="L277" s="2" t="s">
        <v>1921</v>
      </c>
      <c r="M277" t="s">
        <v>2133</v>
      </c>
      <c r="N277" t="s">
        <v>2164</v>
      </c>
    </row>
    <row r="278" spans="1:14" x14ac:dyDescent="0.25">
      <c r="A278" s="1" t="str">
        <f>T("0000151930")</f>
        <v>0000151930</v>
      </c>
      <c r="B278" t="s">
        <v>304</v>
      </c>
      <c r="C278" s="2" t="s">
        <v>658</v>
      </c>
      <c r="D278" s="2" t="s">
        <v>980</v>
      </c>
      <c r="E278" t="s">
        <v>1087</v>
      </c>
      <c r="F278" t="s">
        <v>1104</v>
      </c>
      <c r="G278" t="s">
        <v>1105</v>
      </c>
      <c r="H278" s="3">
        <v>44498.643645833326</v>
      </c>
      <c r="I278" t="s">
        <v>1268</v>
      </c>
      <c r="J278" t="s">
        <v>1468</v>
      </c>
      <c r="K278" t="s">
        <v>1642</v>
      </c>
      <c r="L278" s="2" t="s">
        <v>1922</v>
      </c>
      <c r="M278" t="s">
        <v>2134</v>
      </c>
      <c r="N278" t="s">
        <v>2164</v>
      </c>
    </row>
    <row r="279" spans="1:14" x14ac:dyDescent="0.25">
      <c r="A279" s="1" t="str">
        <f>T("0000157994")</f>
        <v>0000157994</v>
      </c>
      <c r="B279" t="s">
        <v>305</v>
      </c>
      <c r="C279" s="2" t="s">
        <v>659</v>
      </c>
      <c r="D279" s="2" t="s">
        <v>981</v>
      </c>
      <c r="E279" t="s">
        <v>1088</v>
      </c>
      <c r="F279" t="s">
        <v>1104</v>
      </c>
      <c r="G279" t="s">
        <v>1105</v>
      </c>
      <c r="H279" s="3">
        <v>44498.621770833342</v>
      </c>
      <c r="I279" t="s">
        <v>1269</v>
      </c>
      <c r="J279" t="s">
        <v>1465</v>
      </c>
      <c r="K279" t="s">
        <v>1643</v>
      </c>
      <c r="L279" s="2" t="s">
        <v>1923</v>
      </c>
      <c r="M279" t="s">
        <v>2135</v>
      </c>
      <c r="N279" t="s">
        <v>2164</v>
      </c>
    </row>
    <row r="280" spans="1:14" x14ac:dyDescent="0.25">
      <c r="A280" s="1" t="str">
        <f>T("000050451")</f>
        <v>000050451</v>
      </c>
      <c r="B280" t="s">
        <v>306</v>
      </c>
      <c r="C280" s="2" t="s">
        <v>660</v>
      </c>
      <c r="D280" s="2" t="s">
        <v>982</v>
      </c>
      <c r="E280" t="s">
        <v>1093</v>
      </c>
      <c r="F280" t="s">
        <v>1104</v>
      </c>
      <c r="G280" t="s">
        <v>1105</v>
      </c>
      <c r="I280" t="s">
        <v>1270</v>
      </c>
      <c r="J280" t="s">
        <v>1465</v>
      </c>
      <c r="L280" s="2" t="s">
        <v>1924</v>
      </c>
      <c r="M280" t="s">
        <v>1093</v>
      </c>
      <c r="N280" t="s">
        <v>2153</v>
      </c>
    </row>
    <row r="281" spans="1:14" x14ac:dyDescent="0.25">
      <c r="A281" s="1" t="str">
        <f>T("0000151884")</f>
        <v>0000151884</v>
      </c>
      <c r="B281" t="s">
        <v>307</v>
      </c>
      <c r="C281" s="2" t="s">
        <v>661</v>
      </c>
      <c r="D281" s="2" t="s">
        <v>983</v>
      </c>
      <c r="E281" t="s">
        <v>1091</v>
      </c>
      <c r="F281" t="s">
        <v>1104</v>
      </c>
      <c r="G281" t="s">
        <v>1105</v>
      </c>
      <c r="I281" t="s">
        <v>1271</v>
      </c>
      <c r="J281" t="s">
        <v>1465</v>
      </c>
      <c r="L281" s="2" t="s">
        <v>1925</v>
      </c>
      <c r="M281" t="s">
        <v>2137</v>
      </c>
      <c r="N281" t="s">
        <v>2164</v>
      </c>
    </row>
    <row r="282" spans="1:14" x14ac:dyDescent="0.25">
      <c r="A282" s="1" t="str">
        <f>T("0000151895")</f>
        <v>0000151895</v>
      </c>
      <c r="B282" t="s">
        <v>308</v>
      </c>
      <c r="C282" s="2" t="s">
        <v>662</v>
      </c>
      <c r="D282" s="2" t="s">
        <v>984</v>
      </c>
      <c r="E282" t="s">
        <v>1092</v>
      </c>
      <c r="F282" t="s">
        <v>1104</v>
      </c>
      <c r="G282" t="s">
        <v>1107</v>
      </c>
      <c r="I282" t="s">
        <v>1272</v>
      </c>
      <c r="J282" t="s">
        <v>1107</v>
      </c>
      <c r="L282" s="2" t="s">
        <v>1926</v>
      </c>
      <c r="M282" t="s">
        <v>1092</v>
      </c>
      <c r="N282" t="s">
        <v>2174</v>
      </c>
    </row>
    <row r="283" spans="1:14" x14ac:dyDescent="0.25">
      <c r="A283" s="1" t="str">
        <f>T("0000151927")</f>
        <v>0000151927</v>
      </c>
      <c r="B283" t="s">
        <v>309</v>
      </c>
      <c r="C283" s="2" t="s">
        <v>663</v>
      </c>
      <c r="D283" s="2" t="s">
        <v>985</v>
      </c>
      <c r="E283" t="s">
        <v>1097</v>
      </c>
      <c r="F283" t="s">
        <v>1104</v>
      </c>
      <c r="G283" t="s">
        <v>1107</v>
      </c>
      <c r="I283" t="s">
        <v>1273</v>
      </c>
      <c r="J283" t="s">
        <v>1107</v>
      </c>
      <c r="L283" s="2" t="s">
        <v>1927</v>
      </c>
      <c r="M283" t="s">
        <v>2063</v>
      </c>
      <c r="N283" t="s">
        <v>2175</v>
      </c>
    </row>
    <row r="284" spans="1:14" x14ac:dyDescent="0.25">
      <c r="A284" s="1" t="str">
        <f>T("0000151934")</f>
        <v>0000151934</v>
      </c>
      <c r="B284" t="s">
        <v>310</v>
      </c>
      <c r="C284" s="2" t="s">
        <v>664</v>
      </c>
      <c r="D284" s="2" t="s">
        <v>986</v>
      </c>
      <c r="E284" t="s">
        <v>1084</v>
      </c>
      <c r="F284" t="s">
        <v>1104</v>
      </c>
      <c r="G284" t="s">
        <v>1107</v>
      </c>
      <c r="I284" t="s">
        <v>1274</v>
      </c>
      <c r="J284" t="s">
        <v>1107</v>
      </c>
      <c r="L284" s="2" t="s">
        <v>1928</v>
      </c>
      <c r="M284" t="s">
        <v>1084</v>
      </c>
      <c r="N284" t="s">
        <v>2164</v>
      </c>
    </row>
    <row r="285" spans="1:14" x14ac:dyDescent="0.25">
      <c r="A285" s="1" t="str">
        <f>T("0000151935")</f>
        <v>0000151935</v>
      </c>
      <c r="B285" t="s">
        <v>311</v>
      </c>
      <c r="C285" s="2" t="s">
        <v>665</v>
      </c>
      <c r="D285" s="2" t="s">
        <v>987</v>
      </c>
      <c r="E285" t="s">
        <v>1083</v>
      </c>
      <c r="F285" t="s">
        <v>1104</v>
      </c>
      <c r="G285" t="s">
        <v>1107</v>
      </c>
      <c r="I285" t="s">
        <v>1275</v>
      </c>
      <c r="J285" t="s">
        <v>1107</v>
      </c>
      <c r="L285" s="2" t="s">
        <v>1929</v>
      </c>
      <c r="M285" t="s">
        <v>2138</v>
      </c>
      <c r="N285" t="s">
        <v>2164</v>
      </c>
    </row>
    <row r="286" spans="1:14" x14ac:dyDescent="0.25">
      <c r="A286" s="1" t="str">
        <f>T("0000151936")</f>
        <v>0000151936</v>
      </c>
      <c r="B286" t="s">
        <v>312</v>
      </c>
      <c r="C286" s="2" t="s">
        <v>666</v>
      </c>
      <c r="D286" s="2" t="s">
        <v>988</v>
      </c>
      <c r="E286" t="s">
        <v>1084</v>
      </c>
      <c r="F286" t="s">
        <v>1104</v>
      </c>
      <c r="G286" t="s">
        <v>1107</v>
      </c>
      <c r="I286" t="s">
        <v>1276</v>
      </c>
      <c r="J286" t="s">
        <v>1107</v>
      </c>
      <c r="L286" s="2" t="s">
        <v>1930</v>
      </c>
      <c r="M286" t="s">
        <v>1084</v>
      </c>
      <c r="N286" t="s">
        <v>2164</v>
      </c>
    </row>
    <row r="287" spans="1:14" x14ac:dyDescent="0.25">
      <c r="A287" s="1" t="str">
        <f>T("0000151937")</f>
        <v>0000151937</v>
      </c>
      <c r="B287" t="s">
        <v>313</v>
      </c>
      <c r="C287" s="2" t="s">
        <v>667</v>
      </c>
      <c r="D287" s="2" t="s">
        <v>989</v>
      </c>
      <c r="E287" t="s">
        <v>1083</v>
      </c>
      <c r="F287" t="s">
        <v>1104</v>
      </c>
      <c r="G287" t="s">
        <v>1107</v>
      </c>
      <c r="I287" t="s">
        <v>1277</v>
      </c>
      <c r="J287" t="s">
        <v>1107</v>
      </c>
      <c r="L287" s="2" t="s">
        <v>1931</v>
      </c>
      <c r="M287" t="s">
        <v>2138</v>
      </c>
      <c r="N287" t="s">
        <v>2164</v>
      </c>
    </row>
    <row r="288" spans="1:14" x14ac:dyDescent="0.25">
      <c r="A288" s="1" t="str">
        <f>T("0000157481")</f>
        <v>0000157481</v>
      </c>
      <c r="B288" t="s">
        <v>314</v>
      </c>
      <c r="C288" s="2" t="s">
        <v>668</v>
      </c>
      <c r="D288" s="2" t="s">
        <v>990</v>
      </c>
      <c r="E288" t="s">
        <v>1082</v>
      </c>
      <c r="F288" t="s">
        <v>1104</v>
      </c>
      <c r="G288" t="s">
        <v>1107</v>
      </c>
      <c r="I288" t="s">
        <v>1278</v>
      </c>
      <c r="J288" t="s">
        <v>1107</v>
      </c>
      <c r="L288" s="2" t="s">
        <v>1932</v>
      </c>
      <c r="M288" t="s">
        <v>1082</v>
      </c>
      <c r="N288" t="s">
        <v>2164</v>
      </c>
    </row>
    <row r="289" spans="1:14" x14ac:dyDescent="0.25">
      <c r="A289" s="1" t="str">
        <f>T("0000157482")</f>
        <v>0000157482</v>
      </c>
      <c r="B289" t="s">
        <v>315</v>
      </c>
      <c r="C289" s="2" t="s">
        <v>669</v>
      </c>
      <c r="D289" s="2" t="s">
        <v>991</v>
      </c>
      <c r="E289" t="s">
        <v>1081</v>
      </c>
      <c r="F289" t="s">
        <v>1104</v>
      </c>
      <c r="G289" t="s">
        <v>1107</v>
      </c>
      <c r="I289" t="s">
        <v>1279</v>
      </c>
      <c r="J289" t="s">
        <v>1107</v>
      </c>
      <c r="L289" s="2" t="s">
        <v>1933</v>
      </c>
      <c r="M289" t="s">
        <v>1081</v>
      </c>
      <c r="N289" t="s">
        <v>2164</v>
      </c>
    </row>
    <row r="290" spans="1:14" x14ac:dyDescent="0.25">
      <c r="A290" s="1" t="str">
        <f>T("0000157483")</f>
        <v>0000157483</v>
      </c>
      <c r="B290" t="s">
        <v>316</v>
      </c>
      <c r="C290" s="2" t="s">
        <v>670</v>
      </c>
      <c r="D290" s="2" t="s">
        <v>992</v>
      </c>
      <c r="E290" t="s">
        <v>1081</v>
      </c>
      <c r="F290" t="s">
        <v>1104</v>
      </c>
      <c r="G290" t="s">
        <v>1107</v>
      </c>
      <c r="I290" t="s">
        <v>1280</v>
      </c>
      <c r="J290" t="s">
        <v>1107</v>
      </c>
      <c r="L290" s="2" t="s">
        <v>1934</v>
      </c>
      <c r="M290" t="s">
        <v>1081</v>
      </c>
      <c r="N290" t="s">
        <v>2164</v>
      </c>
    </row>
    <row r="291" spans="1:14" x14ac:dyDescent="0.25">
      <c r="A291" s="1" t="str">
        <f>T("0000157484")</f>
        <v>0000157484</v>
      </c>
      <c r="B291" t="s">
        <v>317</v>
      </c>
      <c r="C291" s="2" t="s">
        <v>671</v>
      </c>
      <c r="D291" s="2" t="s">
        <v>993</v>
      </c>
      <c r="E291" t="s">
        <v>1082</v>
      </c>
      <c r="F291" t="s">
        <v>1104</v>
      </c>
      <c r="G291" t="s">
        <v>1107</v>
      </c>
      <c r="I291" t="s">
        <v>1281</v>
      </c>
      <c r="J291" t="s">
        <v>1107</v>
      </c>
      <c r="L291" s="2" t="s">
        <v>1935</v>
      </c>
      <c r="M291" t="s">
        <v>1082</v>
      </c>
      <c r="N291" t="s">
        <v>2164</v>
      </c>
    </row>
    <row r="292" spans="1:14" x14ac:dyDescent="0.25">
      <c r="A292" s="1" t="str">
        <f>T("0000157509")</f>
        <v>0000157509</v>
      </c>
      <c r="B292" t="s">
        <v>318</v>
      </c>
      <c r="C292" s="2" t="s">
        <v>672</v>
      </c>
      <c r="D292" s="2" t="s">
        <v>994</v>
      </c>
      <c r="E292" t="s">
        <v>1095</v>
      </c>
      <c r="F292" t="s">
        <v>1104</v>
      </c>
      <c r="G292" t="s">
        <v>1105</v>
      </c>
      <c r="I292" t="s">
        <v>1282</v>
      </c>
      <c r="J292" t="s">
        <v>1465</v>
      </c>
      <c r="L292" s="2" t="s">
        <v>1936</v>
      </c>
      <c r="M292" t="s">
        <v>2136</v>
      </c>
      <c r="N292" t="s">
        <v>2164</v>
      </c>
    </row>
    <row r="293" spans="1:14" x14ac:dyDescent="0.25">
      <c r="A293" s="1" t="str">
        <f>T("0000157533")</f>
        <v>0000157533</v>
      </c>
      <c r="B293" t="s">
        <v>319</v>
      </c>
      <c r="C293" s="2" t="s">
        <v>673</v>
      </c>
      <c r="D293" s="2" t="s">
        <v>995</v>
      </c>
      <c r="E293" t="s">
        <v>1086</v>
      </c>
      <c r="F293" t="s">
        <v>1104</v>
      </c>
      <c r="G293" t="s">
        <v>1105</v>
      </c>
      <c r="H293" s="3">
        <v>44498.668217592603</v>
      </c>
      <c r="I293" t="s">
        <v>1283</v>
      </c>
      <c r="J293" t="s">
        <v>1465</v>
      </c>
      <c r="K293" t="s">
        <v>1644</v>
      </c>
      <c r="L293" s="2" t="s">
        <v>1937</v>
      </c>
      <c r="M293" t="s">
        <v>2037</v>
      </c>
      <c r="N293" t="s">
        <v>2164</v>
      </c>
    </row>
    <row r="294" spans="1:14" x14ac:dyDescent="0.25">
      <c r="A294" s="1" t="str">
        <f>T("0000157900")</f>
        <v>0000157900</v>
      </c>
      <c r="B294" t="s">
        <v>320</v>
      </c>
      <c r="C294" s="2" t="s">
        <v>674</v>
      </c>
      <c r="D294" s="2" t="s">
        <v>996</v>
      </c>
      <c r="E294" t="s">
        <v>1097</v>
      </c>
      <c r="F294" t="s">
        <v>1104</v>
      </c>
      <c r="G294" t="s">
        <v>1105</v>
      </c>
      <c r="I294" t="s">
        <v>1284</v>
      </c>
      <c r="J294" t="s">
        <v>1469</v>
      </c>
      <c r="L294" s="2" t="s">
        <v>1938</v>
      </c>
      <c r="M294" t="s">
        <v>2064</v>
      </c>
      <c r="N294" t="s">
        <v>2164</v>
      </c>
    </row>
    <row r="295" spans="1:14" x14ac:dyDescent="0.25">
      <c r="A295" s="1" t="str">
        <f>T("0000311808")</f>
        <v>0000311808</v>
      </c>
      <c r="B295" t="s">
        <v>321</v>
      </c>
      <c r="C295" s="2" t="s">
        <v>675</v>
      </c>
      <c r="D295" s="2" t="s">
        <v>997</v>
      </c>
      <c r="E295" t="s">
        <v>1086</v>
      </c>
      <c r="F295" t="s">
        <v>1104</v>
      </c>
      <c r="G295" t="s">
        <v>1107</v>
      </c>
      <c r="H295" s="3">
        <v>44498.69703703704</v>
      </c>
      <c r="I295" t="s">
        <v>1285</v>
      </c>
      <c r="J295" t="s">
        <v>1107</v>
      </c>
      <c r="K295" t="s">
        <v>1645</v>
      </c>
      <c r="L295" s="2" t="s">
        <v>1939</v>
      </c>
      <c r="M295" t="s">
        <v>2036</v>
      </c>
      <c r="N295" t="s">
        <v>2175</v>
      </c>
    </row>
    <row r="296" spans="1:14" x14ac:dyDescent="0.25">
      <c r="A296" s="1" t="str">
        <f>T("0000311816")</f>
        <v>0000311816</v>
      </c>
      <c r="B296" t="s">
        <v>322</v>
      </c>
      <c r="C296" s="2" t="s">
        <v>676</v>
      </c>
      <c r="D296" s="2" t="s">
        <v>998</v>
      </c>
      <c r="E296" t="s">
        <v>1086</v>
      </c>
      <c r="F296" t="s">
        <v>1104</v>
      </c>
      <c r="G296" t="s">
        <v>1105</v>
      </c>
      <c r="H296" s="3">
        <v>44498.690810185188</v>
      </c>
      <c r="I296" t="s">
        <v>1286</v>
      </c>
      <c r="J296" t="s">
        <v>1465</v>
      </c>
      <c r="K296" t="s">
        <v>1646</v>
      </c>
      <c r="L296" s="2" t="s">
        <v>1940</v>
      </c>
      <c r="M296" t="s">
        <v>2036</v>
      </c>
      <c r="N296" t="s">
        <v>2175</v>
      </c>
    </row>
    <row r="297" spans="1:14" x14ac:dyDescent="0.25">
      <c r="A297" s="1" t="str">
        <f>T("0000311738")</f>
        <v>0000311738</v>
      </c>
      <c r="B297" t="s">
        <v>323</v>
      </c>
      <c r="C297" s="2" t="s">
        <v>677</v>
      </c>
      <c r="D297" s="2" t="s">
        <v>999</v>
      </c>
      <c r="E297" t="s">
        <v>1086</v>
      </c>
      <c r="F297" t="s">
        <v>1104</v>
      </c>
      <c r="G297" t="s">
        <v>1107</v>
      </c>
      <c r="H297" s="3">
        <v>44498.680428240739</v>
      </c>
      <c r="I297" t="s">
        <v>1287</v>
      </c>
      <c r="J297" t="s">
        <v>1107</v>
      </c>
      <c r="K297" t="s">
        <v>1585</v>
      </c>
      <c r="L297" s="2" t="s">
        <v>1941</v>
      </c>
      <c r="M297" t="s">
        <v>2035</v>
      </c>
      <c r="N297" t="s">
        <v>2175</v>
      </c>
    </row>
    <row r="298" spans="1:14" x14ac:dyDescent="0.25">
      <c r="A298" s="1" t="str">
        <f>T("0000311740")</f>
        <v>0000311740</v>
      </c>
      <c r="B298" t="s">
        <v>324</v>
      </c>
      <c r="C298" s="2" t="s">
        <v>678</v>
      </c>
      <c r="D298" s="2" t="s">
        <v>1000</v>
      </c>
      <c r="E298" t="s">
        <v>1086</v>
      </c>
      <c r="F298" t="s">
        <v>1104</v>
      </c>
      <c r="G298" t="s">
        <v>1107</v>
      </c>
      <c r="H298" s="3">
        <v>44498.682013888887</v>
      </c>
      <c r="I298" t="s">
        <v>1288</v>
      </c>
      <c r="J298" t="s">
        <v>1107</v>
      </c>
      <c r="K298" t="s">
        <v>1647</v>
      </c>
      <c r="L298" s="2" t="s">
        <v>1942</v>
      </c>
      <c r="M298" t="s">
        <v>2035</v>
      </c>
      <c r="N298" t="s">
        <v>2175</v>
      </c>
    </row>
    <row r="299" spans="1:14" x14ac:dyDescent="0.25">
      <c r="A299" s="1" t="str">
        <f>T("0000311760")</f>
        <v>0000311760</v>
      </c>
      <c r="B299" t="s">
        <v>325</v>
      </c>
      <c r="C299" s="2" t="s">
        <v>679</v>
      </c>
      <c r="D299" s="2" t="s">
        <v>1001</v>
      </c>
      <c r="E299" t="s">
        <v>1086</v>
      </c>
      <c r="F299" t="s">
        <v>1104</v>
      </c>
      <c r="G299" t="s">
        <v>1105</v>
      </c>
      <c r="H299" s="3">
        <v>44498.651990740742</v>
      </c>
      <c r="I299" t="s">
        <v>1289</v>
      </c>
      <c r="J299" t="s">
        <v>1465</v>
      </c>
      <c r="K299" t="s">
        <v>1648</v>
      </c>
      <c r="L299" s="2" t="s">
        <v>1943</v>
      </c>
      <c r="M299" t="s">
        <v>2038</v>
      </c>
      <c r="N299" t="s">
        <v>2175</v>
      </c>
    </row>
    <row r="300" spans="1:14" x14ac:dyDescent="0.25">
      <c r="A300" s="1" t="str">
        <f>T("0000311761")</f>
        <v>0000311761</v>
      </c>
      <c r="B300" t="s">
        <v>326</v>
      </c>
      <c r="C300" s="2" t="s">
        <v>680</v>
      </c>
      <c r="D300" s="2" t="s">
        <v>1002</v>
      </c>
      <c r="E300" t="s">
        <v>1086</v>
      </c>
      <c r="F300" t="s">
        <v>1104</v>
      </c>
      <c r="G300" t="s">
        <v>1105</v>
      </c>
      <c r="H300" s="3">
        <v>44498.652569444443</v>
      </c>
      <c r="I300" t="s">
        <v>1290</v>
      </c>
      <c r="J300" t="s">
        <v>1465</v>
      </c>
      <c r="K300" t="s">
        <v>1649</v>
      </c>
      <c r="L300" s="2" t="s">
        <v>1944</v>
      </c>
      <c r="M300" t="s">
        <v>2038</v>
      </c>
      <c r="N300" t="s">
        <v>2175</v>
      </c>
    </row>
    <row r="301" spans="1:14" x14ac:dyDescent="0.25">
      <c r="A301" s="1" t="str">
        <f>T("0000311763")</f>
        <v>0000311763</v>
      </c>
      <c r="B301" t="s">
        <v>328</v>
      </c>
      <c r="C301" s="2" t="s">
        <v>681</v>
      </c>
      <c r="D301" s="2" t="s">
        <v>1003</v>
      </c>
      <c r="E301" t="s">
        <v>1086</v>
      </c>
      <c r="F301" t="s">
        <v>1104</v>
      </c>
      <c r="G301" t="s">
        <v>1105</v>
      </c>
      <c r="H301" s="3">
        <v>44498.653622685182</v>
      </c>
      <c r="I301" t="s">
        <v>1291</v>
      </c>
      <c r="J301" t="s">
        <v>1465</v>
      </c>
      <c r="K301" t="s">
        <v>1650</v>
      </c>
      <c r="L301" s="2" t="s">
        <v>1945</v>
      </c>
      <c r="M301" t="s">
        <v>2034</v>
      </c>
      <c r="N301" t="s">
        <v>2175</v>
      </c>
    </row>
    <row r="302" spans="1:14" x14ac:dyDescent="0.25">
      <c r="A302" s="1" t="str">
        <f>T("0000311764")</f>
        <v>0000311764</v>
      </c>
      <c r="B302" t="s">
        <v>325</v>
      </c>
      <c r="C302" s="2" t="s">
        <v>682</v>
      </c>
      <c r="D302" s="2" t="s">
        <v>1004</v>
      </c>
      <c r="E302" t="s">
        <v>1086</v>
      </c>
      <c r="F302" t="s">
        <v>1104</v>
      </c>
      <c r="G302" t="s">
        <v>1105</v>
      </c>
      <c r="H302" s="3">
        <v>44498.654710648138</v>
      </c>
      <c r="I302" t="s">
        <v>1292</v>
      </c>
      <c r="J302" t="s">
        <v>1465</v>
      </c>
      <c r="K302" t="s">
        <v>1651</v>
      </c>
      <c r="L302" s="2" t="s">
        <v>1946</v>
      </c>
      <c r="M302" t="s">
        <v>2035</v>
      </c>
      <c r="N302" t="s">
        <v>2175</v>
      </c>
    </row>
    <row r="303" spans="1:14" x14ac:dyDescent="0.25">
      <c r="A303" s="1" t="str">
        <f>T("0000311765")</f>
        <v>0000311765</v>
      </c>
      <c r="B303" t="s">
        <v>326</v>
      </c>
      <c r="C303" s="2" t="s">
        <v>683</v>
      </c>
      <c r="D303" s="2" t="s">
        <v>1005</v>
      </c>
      <c r="E303" t="s">
        <v>1086</v>
      </c>
      <c r="F303" t="s">
        <v>1104</v>
      </c>
      <c r="G303" t="s">
        <v>1105</v>
      </c>
      <c r="H303" s="3">
        <v>44498.655092592591</v>
      </c>
      <c r="I303" t="s">
        <v>1293</v>
      </c>
      <c r="J303" t="s">
        <v>1465</v>
      </c>
      <c r="K303" t="s">
        <v>1651</v>
      </c>
      <c r="L303" s="2" t="s">
        <v>1947</v>
      </c>
      <c r="M303" t="s">
        <v>2035</v>
      </c>
      <c r="N303" t="s">
        <v>2175</v>
      </c>
    </row>
    <row r="304" spans="1:14" x14ac:dyDescent="0.25">
      <c r="A304" s="1" t="str">
        <f>T("0000311766")</f>
        <v>0000311766</v>
      </c>
      <c r="B304" t="s">
        <v>329</v>
      </c>
      <c r="C304" s="2" t="s">
        <v>684</v>
      </c>
      <c r="D304" s="2" t="s">
        <v>1006</v>
      </c>
      <c r="E304" t="s">
        <v>1086</v>
      </c>
      <c r="F304" t="s">
        <v>1104</v>
      </c>
      <c r="G304" t="s">
        <v>1105</v>
      </c>
      <c r="H304" s="3">
        <v>44498.655439814807</v>
      </c>
      <c r="I304" t="s">
        <v>1294</v>
      </c>
      <c r="J304" t="s">
        <v>1465</v>
      </c>
      <c r="K304" t="s">
        <v>1651</v>
      </c>
      <c r="L304" s="2" t="s">
        <v>1948</v>
      </c>
      <c r="M304" t="s">
        <v>2035</v>
      </c>
      <c r="N304" t="s">
        <v>2175</v>
      </c>
    </row>
    <row r="305" spans="1:14" x14ac:dyDescent="0.25">
      <c r="A305" s="1" t="str">
        <f>T("0000157978")</f>
        <v>0000157978</v>
      </c>
      <c r="B305" t="s">
        <v>330</v>
      </c>
      <c r="C305" s="2" t="s">
        <v>685</v>
      </c>
      <c r="D305" s="2" t="s">
        <v>1007</v>
      </c>
      <c r="E305" t="s">
        <v>1086</v>
      </c>
      <c r="F305" t="s">
        <v>1104</v>
      </c>
      <c r="G305" t="s">
        <v>1105</v>
      </c>
      <c r="I305" t="s">
        <v>1295</v>
      </c>
      <c r="J305" t="s">
        <v>1465</v>
      </c>
      <c r="L305" s="2" t="s">
        <v>1949</v>
      </c>
      <c r="M305" t="s">
        <v>2036</v>
      </c>
      <c r="N305" t="s">
        <v>2175</v>
      </c>
    </row>
    <row r="306" spans="1:14" x14ac:dyDescent="0.25">
      <c r="A306" s="1" t="str">
        <f>T("0000311708")</f>
        <v>0000311708</v>
      </c>
      <c r="B306" t="s">
        <v>331</v>
      </c>
      <c r="C306" s="2" t="s">
        <v>686</v>
      </c>
      <c r="D306" s="2" t="s">
        <v>1008</v>
      </c>
      <c r="E306" t="s">
        <v>1086</v>
      </c>
      <c r="F306" t="s">
        <v>1104</v>
      </c>
      <c r="G306" t="s">
        <v>1105</v>
      </c>
      <c r="H306" s="3">
        <v>44498.659432870372</v>
      </c>
      <c r="I306" t="s">
        <v>1296</v>
      </c>
      <c r="J306" t="s">
        <v>1462</v>
      </c>
      <c r="K306" t="s">
        <v>1652</v>
      </c>
      <c r="L306" s="2" t="s">
        <v>1950</v>
      </c>
      <c r="M306" t="s">
        <v>2139</v>
      </c>
      <c r="N306" t="s">
        <v>2175</v>
      </c>
    </row>
    <row r="307" spans="1:14" x14ac:dyDescent="0.25">
      <c r="A307" s="1" t="str">
        <f>T("0000311709")</f>
        <v>0000311709</v>
      </c>
      <c r="B307" t="s">
        <v>332</v>
      </c>
      <c r="C307" s="2" t="s">
        <v>687</v>
      </c>
      <c r="D307" s="2" t="s">
        <v>1009</v>
      </c>
      <c r="E307" t="s">
        <v>1086</v>
      </c>
      <c r="F307" t="s">
        <v>1104</v>
      </c>
      <c r="G307" t="s">
        <v>1105</v>
      </c>
      <c r="H307" s="3">
        <v>44498.665000000001</v>
      </c>
      <c r="I307" t="s">
        <v>1297</v>
      </c>
      <c r="J307" t="s">
        <v>1462</v>
      </c>
      <c r="K307" t="s">
        <v>1653</v>
      </c>
      <c r="L307" s="2" t="s">
        <v>1951</v>
      </c>
      <c r="M307" t="s">
        <v>2034</v>
      </c>
      <c r="N307" t="s">
        <v>2175</v>
      </c>
    </row>
    <row r="308" spans="1:14" x14ac:dyDescent="0.25">
      <c r="A308" s="1" t="str">
        <f>T("0000311725")</f>
        <v>0000311725</v>
      </c>
      <c r="B308" t="s">
        <v>333</v>
      </c>
      <c r="C308" s="2" t="s">
        <v>688</v>
      </c>
      <c r="D308" s="2" t="s">
        <v>1010</v>
      </c>
      <c r="E308" t="s">
        <v>1086</v>
      </c>
      <c r="F308" t="s">
        <v>1104</v>
      </c>
      <c r="G308" t="s">
        <v>1105</v>
      </c>
      <c r="I308" t="s">
        <v>1298</v>
      </c>
      <c r="J308" t="s">
        <v>1465</v>
      </c>
      <c r="L308" s="2" t="s">
        <v>1952</v>
      </c>
      <c r="M308" t="s">
        <v>2035</v>
      </c>
      <c r="N308" t="s">
        <v>2175</v>
      </c>
    </row>
    <row r="309" spans="1:14" x14ac:dyDescent="0.25">
      <c r="A309" s="1" t="str">
        <f>T("0000157990")</f>
        <v>0000157990</v>
      </c>
      <c r="B309" t="s">
        <v>334</v>
      </c>
      <c r="C309" s="2" t="s">
        <v>689</v>
      </c>
      <c r="D309" s="2" t="s">
        <v>1011</v>
      </c>
      <c r="E309" t="s">
        <v>1094</v>
      </c>
      <c r="F309" t="s">
        <v>1104</v>
      </c>
      <c r="G309" t="s">
        <v>1105</v>
      </c>
      <c r="H309" s="3">
        <v>44498.600972222222</v>
      </c>
      <c r="I309" t="s">
        <v>1299</v>
      </c>
      <c r="J309" t="s">
        <v>1465</v>
      </c>
      <c r="K309" t="s">
        <v>1654</v>
      </c>
      <c r="L309" s="2" t="s">
        <v>1953</v>
      </c>
      <c r="M309" t="s">
        <v>2140</v>
      </c>
      <c r="N309" t="s">
        <v>2164</v>
      </c>
    </row>
    <row r="310" spans="1:14" x14ac:dyDescent="0.25">
      <c r="A310" s="1" t="str">
        <f>T("0000157991")</f>
        <v>0000157991</v>
      </c>
      <c r="B310" t="s">
        <v>334</v>
      </c>
      <c r="C310" s="2" t="s">
        <v>690</v>
      </c>
      <c r="D310" s="2" t="s">
        <v>1012</v>
      </c>
      <c r="E310" t="s">
        <v>1094</v>
      </c>
      <c r="F310" t="s">
        <v>1104</v>
      </c>
      <c r="G310" t="s">
        <v>1105</v>
      </c>
      <c r="H310" s="3">
        <v>44498.601840277777</v>
      </c>
      <c r="I310" t="s">
        <v>1300</v>
      </c>
      <c r="J310" t="s">
        <v>1465</v>
      </c>
      <c r="K310" t="s">
        <v>1655</v>
      </c>
      <c r="L310" s="2" t="s">
        <v>1954</v>
      </c>
      <c r="M310" t="s">
        <v>2140</v>
      </c>
      <c r="N310" t="s">
        <v>2164</v>
      </c>
    </row>
    <row r="311" spans="1:14" x14ac:dyDescent="0.25">
      <c r="A311" s="1" t="str">
        <f>T("0000157992")</f>
        <v>0000157992</v>
      </c>
      <c r="B311" t="s">
        <v>334</v>
      </c>
      <c r="C311" s="2" t="s">
        <v>691</v>
      </c>
      <c r="D311" s="2" t="s">
        <v>1013</v>
      </c>
      <c r="E311" t="s">
        <v>1094</v>
      </c>
      <c r="F311" t="s">
        <v>1104</v>
      </c>
      <c r="G311" t="s">
        <v>1105</v>
      </c>
      <c r="H311" s="3">
        <v>44498.602372685193</v>
      </c>
      <c r="I311" t="s">
        <v>1301</v>
      </c>
      <c r="J311" t="s">
        <v>1465</v>
      </c>
      <c r="K311" t="s">
        <v>1656</v>
      </c>
      <c r="L311" s="2" t="s">
        <v>1955</v>
      </c>
      <c r="M311" t="s">
        <v>2140</v>
      </c>
      <c r="N311" t="s">
        <v>2164</v>
      </c>
    </row>
    <row r="312" spans="1:14" x14ac:dyDescent="0.25">
      <c r="A312" s="1" t="str">
        <f>T("000050966")</f>
        <v>000050966</v>
      </c>
      <c r="B312" t="s">
        <v>335</v>
      </c>
      <c r="C312" s="2" t="s">
        <v>692</v>
      </c>
      <c r="D312" s="2" t="s">
        <v>1014</v>
      </c>
      <c r="E312" t="s">
        <v>1096</v>
      </c>
      <c r="F312" t="s">
        <v>1104</v>
      </c>
      <c r="G312" t="s">
        <v>1105</v>
      </c>
      <c r="I312" t="s">
        <v>1302</v>
      </c>
      <c r="J312" t="s">
        <v>1464</v>
      </c>
      <c r="L312" s="2" t="s">
        <v>1956</v>
      </c>
      <c r="M312" t="s">
        <v>2039</v>
      </c>
      <c r="N312" t="s">
        <v>2164</v>
      </c>
    </row>
    <row r="313" spans="1:14" x14ac:dyDescent="0.25">
      <c r="A313" s="1" t="str">
        <f>T("000050968")</f>
        <v>000050968</v>
      </c>
      <c r="B313" t="s">
        <v>335</v>
      </c>
      <c r="C313" s="2" t="s">
        <v>693</v>
      </c>
      <c r="D313" s="2" t="s">
        <v>1015</v>
      </c>
      <c r="E313" t="s">
        <v>1096</v>
      </c>
      <c r="F313" t="s">
        <v>1104</v>
      </c>
      <c r="G313" t="s">
        <v>1107</v>
      </c>
      <c r="I313" t="s">
        <v>1303</v>
      </c>
      <c r="J313" t="s">
        <v>1107</v>
      </c>
      <c r="L313" s="2" t="s">
        <v>1957</v>
      </c>
      <c r="M313" t="s">
        <v>2039</v>
      </c>
      <c r="N313" t="s">
        <v>2164</v>
      </c>
    </row>
    <row r="314" spans="1:14" x14ac:dyDescent="0.25">
      <c r="A314" s="1" t="str">
        <f>T("000050992")</f>
        <v>000050992</v>
      </c>
      <c r="B314" t="s">
        <v>335</v>
      </c>
      <c r="C314" s="2" t="s">
        <v>694</v>
      </c>
      <c r="D314" s="2" t="s">
        <v>1016</v>
      </c>
      <c r="E314" t="s">
        <v>1096</v>
      </c>
      <c r="F314" t="s">
        <v>1104</v>
      </c>
      <c r="G314" t="s">
        <v>1105</v>
      </c>
      <c r="I314" t="s">
        <v>1304</v>
      </c>
      <c r="J314" t="s">
        <v>1464</v>
      </c>
      <c r="L314" s="2" t="s">
        <v>1958</v>
      </c>
      <c r="M314" t="s">
        <v>2039</v>
      </c>
      <c r="N314" t="s">
        <v>2164</v>
      </c>
    </row>
    <row r="315" spans="1:14" x14ac:dyDescent="0.25">
      <c r="A315" s="1" t="str">
        <f>T("000050977")</f>
        <v>000050977</v>
      </c>
      <c r="B315" t="s">
        <v>336</v>
      </c>
      <c r="C315" s="2" t="s">
        <v>695</v>
      </c>
      <c r="D315" s="2" t="s">
        <v>1017</v>
      </c>
      <c r="E315" t="s">
        <v>1096</v>
      </c>
      <c r="F315" t="s">
        <v>1104</v>
      </c>
      <c r="G315" t="s">
        <v>1105</v>
      </c>
      <c r="I315" t="s">
        <v>1305</v>
      </c>
      <c r="J315" t="s">
        <v>1464</v>
      </c>
      <c r="L315" s="2" t="s">
        <v>1959</v>
      </c>
      <c r="M315" t="s">
        <v>2065</v>
      </c>
      <c r="N315" t="s">
        <v>2164</v>
      </c>
    </row>
    <row r="316" spans="1:14" x14ac:dyDescent="0.25">
      <c r="A316" s="1" t="str">
        <f>T("000050974")</f>
        <v>000050974</v>
      </c>
      <c r="B316" t="s">
        <v>337</v>
      </c>
      <c r="C316" s="2" t="s">
        <v>696</v>
      </c>
      <c r="D316" s="2" t="s">
        <v>1018</v>
      </c>
      <c r="E316" t="s">
        <v>1096</v>
      </c>
      <c r="F316" t="s">
        <v>1104</v>
      </c>
      <c r="G316" t="s">
        <v>1105</v>
      </c>
      <c r="I316" t="s">
        <v>1306</v>
      </c>
      <c r="J316" t="s">
        <v>1465</v>
      </c>
      <c r="L316" s="2" t="s">
        <v>1960</v>
      </c>
      <c r="M316" t="s">
        <v>2065</v>
      </c>
      <c r="N316" t="s">
        <v>2164</v>
      </c>
    </row>
    <row r="317" spans="1:14" x14ac:dyDescent="0.25">
      <c r="A317" s="1" t="str">
        <f>T("000050983")</f>
        <v>000050983</v>
      </c>
      <c r="B317" t="s">
        <v>338</v>
      </c>
      <c r="C317" s="2" t="s">
        <v>697</v>
      </c>
      <c r="D317" s="2" t="s">
        <v>1019</v>
      </c>
      <c r="E317" t="s">
        <v>1096</v>
      </c>
      <c r="F317" t="s">
        <v>1104</v>
      </c>
      <c r="G317" t="s">
        <v>1105</v>
      </c>
      <c r="I317" t="s">
        <v>1307</v>
      </c>
      <c r="J317" t="s">
        <v>1465</v>
      </c>
      <c r="L317" s="2" t="s">
        <v>1961</v>
      </c>
      <c r="M317" t="s">
        <v>2065</v>
      </c>
      <c r="N317" t="s">
        <v>2164</v>
      </c>
    </row>
    <row r="318" spans="1:14" x14ac:dyDescent="0.25">
      <c r="A318" s="1" t="str">
        <f>T("000050971")</f>
        <v>000050971</v>
      </c>
      <c r="B318" t="s">
        <v>339</v>
      </c>
      <c r="C318" s="2" t="s">
        <v>698</v>
      </c>
      <c r="D318" s="2" t="s">
        <v>1020</v>
      </c>
      <c r="E318" t="s">
        <v>1096</v>
      </c>
      <c r="F318" t="s">
        <v>1104</v>
      </c>
      <c r="G318" t="s">
        <v>1107</v>
      </c>
      <c r="I318" t="s">
        <v>1308</v>
      </c>
      <c r="J318" t="s">
        <v>1107</v>
      </c>
      <c r="L318" s="2" t="s">
        <v>1962</v>
      </c>
      <c r="M318" t="s">
        <v>2065</v>
      </c>
      <c r="N318" t="s">
        <v>2164</v>
      </c>
    </row>
    <row r="319" spans="1:14" x14ac:dyDescent="0.25">
      <c r="A319" s="1" t="str">
        <f>T("000050980")</f>
        <v>000050980</v>
      </c>
      <c r="B319" t="s">
        <v>340</v>
      </c>
      <c r="C319" s="2" t="s">
        <v>699</v>
      </c>
      <c r="D319" s="2" t="s">
        <v>1021</v>
      </c>
      <c r="E319" t="s">
        <v>1096</v>
      </c>
      <c r="F319" t="s">
        <v>1104</v>
      </c>
      <c r="G319" t="s">
        <v>1107</v>
      </c>
      <c r="I319" t="s">
        <v>1309</v>
      </c>
      <c r="J319" t="s">
        <v>1107</v>
      </c>
      <c r="L319" s="2" t="s">
        <v>1963</v>
      </c>
      <c r="M319" t="s">
        <v>2065</v>
      </c>
      <c r="N319" t="s">
        <v>2164</v>
      </c>
    </row>
    <row r="320" spans="1:14" x14ac:dyDescent="0.25">
      <c r="A320" s="1" t="str">
        <f>T("000050855")</f>
        <v>000050855</v>
      </c>
      <c r="B320" t="s">
        <v>341</v>
      </c>
      <c r="C320" s="2" t="s">
        <v>700</v>
      </c>
      <c r="D320" s="2" t="s">
        <v>1022</v>
      </c>
      <c r="E320" t="s">
        <v>1094</v>
      </c>
      <c r="F320" t="s">
        <v>1104</v>
      </c>
      <c r="G320" t="s">
        <v>1105</v>
      </c>
      <c r="I320" t="s">
        <v>1310</v>
      </c>
      <c r="J320" t="s">
        <v>1465</v>
      </c>
      <c r="L320" s="2" t="s">
        <v>1964</v>
      </c>
      <c r="M320" t="s">
        <v>1094</v>
      </c>
      <c r="N320" t="s">
        <v>2164</v>
      </c>
    </row>
    <row r="321" spans="1:14" x14ac:dyDescent="0.25">
      <c r="A321" s="1" t="str">
        <f>T("0000333511")</f>
        <v>0000333511</v>
      </c>
      <c r="B321" t="s">
        <v>342</v>
      </c>
      <c r="C321" s="2" t="s">
        <v>701</v>
      </c>
      <c r="D321" s="2" t="s">
        <v>1023</v>
      </c>
      <c r="E321" t="s">
        <v>1096</v>
      </c>
      <c r="F321" t="s">
        <v>1104</v>
      </c>
      <c r="G321" t="s">
        <v>1105</v>
      </c>
      <c r="I321" t="s">
        <v>1311</v>
      </c>
      <c r="J321" t="s">
        <v>1464</v>
      </c>
      <c r="L321" s="2" t="s">
        <v>1965</v>
      </c>
      <c r="M321" t="s">
        <v>2039</v>
      </c>
      <c r="N321" t="s">
        <v>2164</v>
      </c>
    </row>
    <row r="322" spans="1:14" x14ac:dyDescent="0.25">
      <c r="A322" s="1" t="str">
        <f>T("0000333507")</f>
        <v>0000333507</v>
      </c>
      <c r="B322" t="s">
        <v>343</v>
      </c>
      <c r="C322" s="2" t="s">
        <v>702</v>
      </c>
      <c r="D322" s="2" t="s">
        <v>1024</v>
      </c>
      <c r="E322" t="s">
        <v>1096</v>
      </c>
      <c r="F322" t="s">
        <v>1104</v>
      </c>
      <c r="G322" t="s">
        <v>1107</v>
      </c>
      <c r="H322" s="3">
        <v>44498.761157407411</v>
      </c>
      <c r="I322" t="s">
        <v>1312</v>
      </c>
      <c r="J322" t="s">
        <v>1107</v>
      </c>
      <c r="K322" t="s">
        <v>1657</v>
      </c>
      <c r="L322" s="2" t="s">
        <v>1966</v>
      </c>
      <c r="M322" t="s">
        <v>2039</v>
      </c>
      <c r="N322" t="s">
        <v>2164</v>
      </c>
    </row>
    <row r="323" spans="1:14" x14ac:dyDescent="0.25">
      <c r="A323" s="1" t="str">
        <f>T("0000333508")</f>
        <v>0000333508</v>
      </c>
      <c r="B323" t="s">
        <v>343</v>
      </c>
      <c r="C323" s="2" t="s">
        <v>703</v>
      </c>
      <c r="D323" s="2" t="s">
        <v>1025</v>
      </c>
      <c r="E323" t="s">
        <v>1096</v>
      </c>
      <c r="F323" t="s">
        <v>1104</v>
      </c>
      <c r="G323" t="s">
        <v>1107</v>
      </c>
      <c r="H323" s="3">
        <v>44498.758819444447</v>
      </c>
      <c r="I323" t="s">
        <v>1313</v>
      </c>
      <c r="J323" t="s">
        <v>1107</v>
      </c>
      <c r="K323" t="s">
        <v>1658</v>
      </c>
      <c r="L323" s="2" t="s">
        <v>1967</v>
      </c>
      <c r="M323" t="s">
        <v>2039</v>
      </c>
      <c r="N323" t="s">
        <v>2164</v>
      </c>
    </row>
    <row r="324" spans="1:14" x14ac:dyDescent="0.25">
      <c r="A324" s="1" t="str">
        <f>T("000050955")</f>
        <v>000050955</v>
      </c>
      <c r="B324" t="s">
        <v>344</v>
      </c>
      <c r="C324" s="2" t="s">
        <v>704</v>
      </c>
      <c r="D324" s="2" t="s">
        <v>1026</v>
      </c>
      <c r="E324" t="s">
        <v>1096</v>
      </c>
      <c r="F324" t="s">
        <v>1104</v>
      </c>
      <c r="G324" t="s">
        <v>1105</v>
      </c>
      <c r="I324" t="s">
        <v>1314</v>
      </c>
      <c r="J324" t="s">
        <v>1465</v>
      </c>
      <c r="L324" s="2" t="s">
        <v>1968</v>
      </c>
      <c r="M324" t="s">
        <v>2039</v>
      </c>
      <c r="N324" t="s">
        <v>2164</v>
      </c>
    </row>
    <row r="325" spans="1:14" x14ac:dyDescent="0.25">
      <c r="A325" s="1" t="str">
        <f>T("0000333502")</f>
        <v>0000333502</v>
      </c>
      <c r="B325" t="s">
        <v>345</v>
      </c>
      <c r="C325" s="2" t="s">
        <v>705</v>
      </c>
      <c r="D325" s="2" t="s">
        <v>1027</v>
      </c>
      <c r="E325" t="s">
        <v>1096</v>
      </c>
      <c r="F325" t="s">
        <v>1104</v>
      </c>
      <c r="G325" t="s">
        <v>1105</v>
      </c>
      <c r="H325" s="3">
        <v>44498.760451388887</v>
      </c>
      <c r="I325" t="s">
        <v>1315</v>
      </c>
      <c r="J325" t="s">
        <v>1470</v>
      </c>
      <c r="K325" t="s">
        <v>1659</v>
      </c>
      <c r="L325" s="2" t="s">
        <v>1969</v>
      </c>
      <c r="M325" t="s">
        <v>2039</v>
      </c>
      <c r="N325" t="s">
        <v>2164</v>
      </c>
    </row>
    <row r="326" spans="1:14" x14ac:dyDescent="0.25">
      <c r="A326" s="1" t="str">
        <f>T("0000333509")</f>
        <v>0000333509</v>
      </c>
      <c r="B326" t="s">
        <v>346</v>
      </c>
      <c r="C326" s="2" t="s">
        <v>706</v>
      </c>
      <c r="D326" s="2" t="s">
        <v>1028</v>
      </c>
      <c r="E326" t="s">
        <v>1096</v>
      </c>
      <c r="F326" t="s">
        <v>1104</v>
      </c>
      <c r="G326" t="s">
        <v>1105</v>
      </c>
      <c r="H326" s="3">
        <v>44498.76190972222</v>
      </c>
      <c r="I326" t="s">
        <v>1316</v>
      </c>
      <c r="J326" t="s">
        <v>1462</v>
      </c>
      <c r="K326" t="s">
        <v>1660</v>
      </c>
      <c r="L326" s="2" t="s">
        <v>1970</v>
      </c>
      <c r="M326" t="s">
        <v>2039</v>
      </c>
      <c r="N326" t="s">
        <v>2164</v>
      </c>
    </row>
    <row r="327" spans="1:14" x14ac:dyDescent="0.25">
      <c r="A327" s="1" t="str">
        <f>T("000050859")</f>
        <v>000050859</v>
      </c>
      <c r="B327" t="s">
        <v>347</v>
      </c>
      <c r="C327" s="2" t="s">
        <v>707</v>
      </c>
      <c r="D327" s="2" t="s">
        <v>1029</v>
      </c>
      <c r="E327" t="s">
        <v>1094</v>
      </c>
      <c r="F327" t="s">
        <v>1104</v>
      </c>
      <c r="G327" t="s">
        <v>1107</v>
      </c>
      <c r="I327" t="s">
        <v>1317</v>
      </c>
      <c r="J327" t="s">
        <v>1107</v>
      </c>
      <c r="L327" s="2" t="s">
        <v>1971</v>
      </c>
      <c r="M327" t="s">
        <v>1094</v>
      </c>
      <c r="N327" t="s">
        <v>2164</v>
      </c>
    </row>
    <row r="328" spans="1:14" x14ac:dyDescent="0.25">
      <c r="A328" s="1" t="str">
        <f>T("000050858")</f>
        <v>000050858</v>
      </c>
      <c r="B328" t="s">
        <v>348</v>
      </c>
      <c r="C328" s="2" t="s">
        <v>708</v>
      </c>
      <c r="D328" s="2" t="s">
        <v>1030</v>
      </c>
      <c r="E328" t="s">
        <v>1094</v>
      </c>
      <c r="F328" t="s">
        <v>1104</v>
      </c>
      <c r="G328" t="s">
        <v>1105</v>
      </c>
      <c r="I328" t="s">
        <v>1318</v>
      </c>
      <c r="J328" t="s">
        <v>1465</v>
      </c>
      <c r="L328" s="2" t="s">
        <v>1972</v>
      </c>
      <c r="M328" t="s">
        <v>1094</v>
      </c>
      <c r="N328" t="s">
        <v>2164</v>
      </c>
    </row>
    <row r="329" spans="1:14" x14ac:dyDescent="0.25">
      <c r="A329" s="1" t="str">
        <f>T("000050864")</f>
        <v>000050864</v>
      </c>
      <c r="B329" t="s">
        <v>349</v>
      </c>
      <c r="C329" s="2" t="s">
        <v>709</v>
      </c>
      <c r="D329" s="2" t="s">
        <v>1031</v>
      </c>
      <c r="E329" t="s">
        <v>1094</v>
      </c>
      <c r="F329" t="s">
        <v>1104</v>
      </c>
      <c r="G329" t="s">
        <v>1105</v>
      </c>
      <c r="I329" t="s">
        <v>1319</v>
      </c>
      <c r="J329" t="s">
        <v>1465</v>
      </c>
      <c r="L329" s="2" t="s">
        <v>1973</v>
      </c>
      <c r="M329" t="s">
        <v>1094</v>
      </c>
      <c r="N329" t="s">
        <v>2164</v>
      </c>
    </row>
    <row r="330" spans="1:14" x14ac:dyDescent="0.25">
      <c r="A330" s="1" t="str">
        <f>T("000050862")</f>
        <v>000050862</v>
      </c>
      <c r="B330" t="s">
        <v>350</v>
      </c>
      <c r="C330" s="2" t="s">
        <v>710</v>
      </c>
      <c r="D330" s="2" t="s">
        <v>1032</v>
      </c>
      <c r="E330" t="s">
        <v>1094</v>
      </c>
      <c r="F330" t="s">
        <v>1104</v>
      </c>
      <c r="G330" t="s">
        <v>1105</v>
      </c>
      <c r="I330" t="s">
        <v>1320</v>
      </c>
      <c r="J330" t="s">
        <v>1465</v>
      </c>
      <c r="L330" s="2" t="s">
        <v>1974</v>
      </c>
      <c r="M330" t="s">
        <v>1094</v>
      </c>
      <c r="N330" t="s">
        <v>2164</v>
      </c>
    </row>
    <row r="331" spans="1:14" x14ac:dyDescent="0.25">
      <c r="A331" s="1" t="str">
        <f>T("000050863")</f>
        <v>000050863</v>
      </c>
      <c r="B331" t="s">
        <v>351</v>
      </c>
      <c r="C331" s="2" t="s">
        <v>711</v>
      </c>
      <c r="D331" s="2" t="s">
        <v>1033</v>
      </c>
      <c r="E331" t="s">
        <v>1094</v>
      </c>
      <c r="F331" t="s">
        <v>1104</v>
      </c>
      <c r="G331" t="s">
        <v>1105</v>
      </c>
      <c r="I331" t="s">
        <v>1321</v>
      </c>
      <c r="J331" t="s">
        <v>1465</v>
      </c>
      <c r="L331" s="2" t="s">
        <v>1975</v>
      </c>
      <c r="M331" t="s">
        <v>1094</v>
      </c>
      <c r="N331" t="s">
        <v>2164</v>
      </c>
    </row>
    <row r="332" spans="1:14" x14ac:dyDescent="0.25">
      <c r="A332" s="1" t="str">
        <f>T("000050953")</f>
        <v>000050953</v>
      </c>
      <c r="B332" t="s">
        <v>352</v>
      </c>
      <c r="C332" s="2" t="s">
        <v>712</v>
      </c>
      <c r="D332" s="2" t="s">
        <v>1034</v>
      </c>
      <c r="E332" t="s">
        <v>1096</v>
      </c>
      <c r="F332" t="s">
        <v>1104</v>
      </c>
      <c r="G332" t="s">
        <v>1107</v>
      </c>
      <c r="I332" t="s">
        <v>1322</v>
      </c>
      <c r="J332" t="s">
        <v>1107</v>
      </c>
      <c r="L332" s="2" t="s">
        <v>1976</v>
      </c>
      <c r="M332" t="s">
        <v>2039</v>
      </c>
      <c r="N332" t="s">
        <v>2164</v>
      </c>
    </row>
    <row r="333" spans="1:14" x14ac:dyDescent="0.25">
      <c r="A333" s="1" t="str">
        <f>T("000050954")</f>
        <v>000050954</v>
      </c>
      <c r="B333" t="s">
        <v>353</v>
      </c>
      <c r="C333" s="2" t="s">
        <v>713</v>
      </c>
      <c r="D333" s="2" t="s">
        <v>1035</v>
      </c>
      <c r="E333" t="s">
        <v>1096</v>
      </c>
      <c r="F333" t="s">
        <v>1104</v>
      </c>
      <c r="G333" t="s">
        <v>1107</v>
      </c>
      <c r="I333" t="s">
        <v>1323</v>
      </c>
      <c r="J333" t="s">
        <v>1107</v>
      </c>
      <c r="L333" s="2" t="s">
        <v>1977</v>
      </c>
      <c r="M333" t="s">
        <v>2039</v>
      </c>
      <c r="N333" t="s">
        <v>2164</v>
      </c>
    </row>
    <row r="334" spans="1:14" x14ac:dyDescent="0.25">
      <c r="A334" s="1" t="str">
        <f>T("0000346598")</f>
        <v>0000346598</v>
      </c>
      <c r="B334" t="s">
        <v>354</v>
      </c>
      <c r="C334" s="2" t="s">
        <v>714</v>
      </c>
      <c r="D334" s="2" t="s">
        <v>1036</v>
      </c>
      <c r="E334" t="s">
        <v>1093</v>
      </c>
      <c r="F334" t="s">
        <v>1104</v>
      </c>
      <c r="G334" t="s">
        <v>1105</v>
      </c>
      <c r="H334" s="3">
        <v>44498.587743055563</v>
      </c>
      <c r="I334" t="s">
        <v>1324</v>
      </c>
      <c r="J334" t="s">
        <v>1471</v>
      </c>
      <c r="K334" t="s">
        <v>1661</v>
      </c>
      <c r="L334" s="2" t="s">
        <v>1978</v>
      </c>
      <c r="M334" t="s">
        <v>1093</v>
      </c>
      <c r="N334" t="s">
        <v>2164</v>
      </c>
    </row>
    <row r="335" spans="1:14" x14ac:dyDescent="0.25">
      <c r="A335" s="1" t="str">
        <f>T("0000346607")</f>
        <v>0000346607</v>
      </c>
      <c r="B335" t="s">
        <v>355</v>
      </c>
      <c r="C335" s="2" t="s">
        <v>715</v>
      </c>
      <c r="D335" s="2" t="s">
        <v>1037</v>
      </c>
      <c r="E335" t="s">
        <v>1093</v>
      </c>
      <c r="F335" t="s">
        <v>1104</v>
      </c>
      <c r="G335" t="s">
        <v>1107</v>
      </c>
      <c r="H335" s="3">
        <v>44498.563240740739</v>
      </c>
      <c r="I335" t="s">
        <v>1325</v>
      </c>
      <c r="J335" t="s">
        <v>1107</v>
      </c>
      <c r="K335" t="s">
        <v>1662</v>
      </c>
      <c r="L335" s="2" t="s">
        <v>1979</v>
      </c>
      <c r="M335" t="s">
        <v>1093</v>
      </c>
      <c r="N335" t="s">
        <v>2164</v>
      </c>
    </row>
    <row r="336" spans="1:14" x14ac:dyDescent="0.25">
      <c r="A336" s="1" t="str">
        <f>T("0000346638")</f>
        <v>0000346638</v>
      </c>
      <c r="B336" t="s">
        <v>356</v>
      </c>
      <c r="C336" s="2" t="s">
        <v>716</v>
      </c>
      <c r="D336" s="2" t="s">
        <v>1038</v>
      </c>
      <c r="E336" t="s">
        <v>1093</v>
      </c>
      <c r="F336" t="s">
        <v>1104</v>
      </c>
      <c r="G336" t="s">
        <v>1105</v>
      </c>
      <c r="H336" s="3">
        <v>44498.575335648151</v>
      </c>
      <c r="I336" t="s">
        <v>1326</v>
      </c>
      <c r="J336" t="s">
        <v>1462</v>
      </c>
      <c r="K336" t="s">
        <v>1663</v>
      </c>
      <c r="L336" s="2" t="s">
        <v>1980</v>
      </c>
      <c r="M336" t="s">
        <v>1093</v>
      </c>
      <c r="N336" t="s">
        <v>2164</v>
      </c>
    </row>
    <row r="337" spans="1:14" x14ac:dyDescent="0.25">
      <c r="A337" s="1" t="str">
        <f>T("0000346649")</f>
        <v>0000346649</v>
      </c>
      <c r="B337" t="s">
        <v>357</v>
      </c>
      <c r="C337" s="2" t="s">
        <v>717</v>
      </c>
      <c r="D337" s="2" t="s">
        <v>1039</v>
      </c>
      <c r="E337" t="s">
        <v>1093</v>
      </c>
      <c r="F337" t="s">
        <v>1104</v>
      </c>
      <c r="G337" t="s">
        <v>1107</v>
      </c>
      <c r="H337" s="3">
        <v>44498.735925925917</v>
      </c>
      <c r="I337" t="s">
        <v>1327</v>
      </c>
      <c r="J337" t="s">
        <v>1107</v>
      </c>
      <c r="K337" t="s">
        <v>1664</v>
      </c>
      <c r="L337" s="2" t="s">
        <v>1981</v>
      </c>
      <c r="M337" t="s">
        <v>1093</v>
      </c>
      <c r="N337" t="s">
        <v>2164</v>
      </c>
    </row>
    <row r="338" spans="1:14" x14ac:dyDescent="0.25">
      <c r="A338" s="1" t="str">
        <f>T("0000346664")</f>
        <v>0000346664</v>
      </c>
      <c r="B338" t="s">
        <v>358</v>
      </c>
      <c r="C338" s="2" t="s">
        <v>718</v>
      </c>
      <c r="D338" s="2" t="s">
        <v>1040</v>
      </c>
      <c r="E338" t="s">
        <v>1086</v>
      </c>
      <c r="F338" t="s">
        <v>1104</v>
      </c>
      <c r="G338" t="s">
        <v>1105</v>
      </c>
      <c r="H338" s="3">
        <v>44498.684606481482</v>
      </c>
      <c r="I338" t="s">
        <v>1328</v>
      </c>
      <c r="J338" t="s">
        <v>1472</v>
      </c>
      <c r="K338" t="s">
        <v>1665</v>
      </c>
      <c r="L338" s="2" t="s">
        <v>1982</v>
      </c>
      <c r="M338" t="s">
        <v>2036</v>
      </c>
      <c r="N338" t="s">
        <v>2175</v>
      </c>
    </row>
    <row r="339" spans="1:14" x14ac:dyDescent="0.25">
      <c r="A339" s="1" t="str">
        <f>T("0000346667")</f>
        <v>0000346667</v>
      </c>
      <c r="B339" t="s">
        <v>358</v>
      </c>
      <c r="C339" s="2" t="s">
        <v>719</v>
      </c>
      <c r="D339" s="2" t="s">
        <v>1041</v>
      </c>
      <c r="E339" t="s">
        <v>1086</v>
      </c>
      <c r="F339" t="s">
        <v>1104</v>
      </c>
      <c r="G339" t="s">
        <v>1105</v>
      </c>
      <c r="H339" s="3">
        <v>44498.68891203704</v>
      </c>
      <c r="I339" t="s">
        <v>1329</v>
      </c>
      <c r="J339" t="s">
        <v>1464</v>
      </c>
      <c r="K339" t="s">
        <v>1666</v>
      </c>
      <c r="L339" s="2" t="s">
        <v>1983</v>
      </c>
      <c r="M339" t="s">
        <v>2036</v>
      </c>
      <c r="N339" t="s">
        <v>2175</v>
      </c>
    </row>
    <row r="340" spans="1:14" x14ac:dyDescent="0.25">
      <c r="A340" s="1" t="str">
        <f>T("0000346668")</f>
        <v>0000346668</v>
      </c>
      <c r="B340" t="s">
        <v>359</v>
      </c>
      <c r="C340" s="2" t="s">
        <v>720</v>
      </c>
      <c r="D340" s="2" t="s">
        <v>1042</v>
      </c>
      <c r="E340" t="s">
        <v>1086</v>
      </c>
      <c r="F340" t="s">
        <v>1104</v>
      </c>
      <c r="G340" t="s">
        <v>1107</v>
      </c>
      <c r="H340" s="3">
        <v>44498.689513888887</v>
      </c>
      <c r="I340" t="s">
        <v>1330</v>
      </c>
      <c r="J340" t="s">
        <v>1107</v>
      </c>
      <c r="K340" t="s">
        <v>1667</v>
      </c>
      <c r="L340" s="2" t="s">
        <v>1984</v>
      </c>
      <c r="M340" t="s">
        <v>1086</v>
      </c>
      <c r="N340" t="s">
        <v>2175</v>
      </c>
    </row>
    <row r="341" spans="1:14" x14ac:dyDescent="0.25">
      <c r="A341" s="1" t="str">
        <f>T("0000346669")</f>
        <v>0000346669</v>
      </c>
      <c r="B341" t="s">
        <v>359</v>
      </c>
      <c r="C341" s="2" t="s">
        <v>721</v>
      </c>
      <c r="D341" s="2" t="s">
        <v>1043</v>
      </c>
      <c r="E341" t="s">
        <v>1086</v>
      </c>
      <c r="F341" t="s">
        <v>1104</v>
      </c>
      <c r="G341" t="s">
        <v>1107</v>
      </c>
      <c r="H341" s="3">
        <v>44498.690347222233</v>
      </c>
      <c r="I341" t="s">
        <v>1331</v>
      </c>
      <c r="J341" t="s">
        <v>1107</v>
      </c>
      <c r="K341" t="s">
        <v>1668</v>
      </c>
      <c r="L341" s="2" t="s">
        <v>1985</v>
      </c>
      <c r="M341" t="s">
        <v>1086</v>
      </c>
      <c r="N341" t="s">
        <v>2175</v>
      </c>
    </row>
    <row r="342" spans="1:14" x14ac:dyDescent="0.25">
      <c r="A342" s="1" t="str">
        <f>T("0000346670")</f>
        <v>0000346670</v>
      </c>
      <c r="B342" t="s">
        <v>360</v>
      </c>
      <c r="C342" s="2" t="s">
        <v>722</v>
      </c>
      <c r="D342" s="2" t="s">
        <v>1044</v>
      </c>
      <c r="E342" t="s">
        <v>1086</v>
      </c>
      <c r="F342" t="s">
        <v>1104</v>
      </c>
      <c r="G342" t="s">
        <v>1105</v>
      </c>
      <c r="H342" s="3">
        <v>44498.691388888888</v>
      </c>
      <c r="I342" t="s">
        <v>1332</v>
      </c>
      <c r="J342" t="s">
        <v>1465</v>
      </c>
      <c r="K342" t="s">
        <v>1669</v>
      </c>
      <c r="L342" s="2" t="s">
        <v>1986</v>
      </c>
      <c r="M342" t="s">
        <v>2036</v>
      </c>
      <c r="N342" t="s">
        <v>2175</v>
      </c>
    </row>
    <row r="343" spans="1:14" x14ac:dyDescent="0.25">
      <c r="A343" s="1" t="str">
        <f>T("0000346672")</f>
        <v>0000346672</v>
      </c>
      <c r="B343" t="s">
        <v>361</v>
      </c>
      <c r="C343" s="2" t="s">
        <v>723</v>
      </c>
      <c r="D343" s="2" t="s">
        <v>1045</v>
      </c>
      <c r="E343" t="s">
        <v>1086</v>
      </c>
      <c r="F343" t="s">
        <v>1104</v>
      </c>
      <c r="G343" t="s">
        <v>1105</v>
      </c>
      <c r="H343" s="3">
        <v>44498.691979166673</v>
      </c>
      <c r="I343" t="s">
        <v>1333</v>
      </c>
      <c r="J343" t="s">
        <v>1465</v>
      </c>
      <c r="K343" t="s">
        <v>1670</v>
      </c>
      <c r="L343" s="2" t="s">
        <v>1987</v>
      </c>
      <c r="M343" t="s">
        <v>2036</v>
      </c>
      <c r="N343" t="s">
        <v>2175</v>
      </c>
    </row>
    <row r="344" spans="1:14" x14ac:dyDescent="0.25">
      <c r="A344" s="1" t="str">
        <f>T("0000346675")</f>
        <v>0000346675</v>
      </c>
      <c r="B344" t="s">
        <v>362</v>
      </c>
      <c r="C344" s="2" t="s">
        <v>724</v>
      </c>
      <c r="D344" s="2" t="s">
        <v>1046</v>
      </c>
      <c r="E344" t="s">
        <v>1086</v>
      </c>
      <c r="F344" t="s">
        <v>1104</v>
      </c>
      <c r="G344" t="s">
        <v>1105</v>
      </c>
      <c r="H344" s="3">
        <v>44498.694212962961</v>
      </c>
      <c r="I344" t="s">
        <v>1334</v>
      </c>
      <c r="J344" t="s">
        <v>1462</v>
      </c>
      <c r="K344" t="s">
        <v>1671</v>
      </c>
      <c r="L344" s="2" t="s">
        <v>1988</v>
      </c>
      <c r="M344" t="s">
        <v>2036</v>
      </c>
      <c r="N344" t="s">
        <v>2175</v>
      </c>
    </row>
    <row r="345" spans="1:14" x14ac:dyDescent="0.25">
      <c r="A345" s="1" t="str">
        <f>T("0000346676")</f>
        <v>0000346676</v>
      </c>
      <c r="B345" t="s">
        <v>363</v>
      </c>
      <c r="C345" s="2" t="s">
        <v>725</v>
      </c>
      <c r="D345" s="2" t="s">
        <v>1047</v>
      </c>
      <c r="E345" t="s">
        <v>1086</v>
      </c>
      <c r="F345" t="s">
        <v>1104</v>
      </c>
      <c r="G345" t="s">
        <v>1105</v>
      </c>
      <c r="H345" s="3">
        <v>44498.695636574077</v>
      </c>
      <c r="I345" t="s">
        <v>1335</v>
      </c>
      <c r="J345" t="s">
        <v>1465</v>
      </c>
      <c r="K345" t="s">
        <v>1672</v>
      </c>
      <c r="L345" s="2" t="s">
        <v>1989</v>
      </c>
      <c r="M345" t="s">
        <v>2036</v>
      </c>
      <c r="N345" t="s">
        <v>2175</v>
      </c>
    </row>
    <row r="346" spans="1:14" x14ac:dyDescent="0.25">
      <c r="A346" s="1" t="str">
        <f>T("0000346677")</f>
        <v>0000346677</v>
      </c>
      <c r="B346" t="s">
        <v>364</v>
      </c>
      <c r="C346" s="2" t="s">
        <v>726</v>
      </c>
      <c r="D346" s="2" t="s">
        <v>1048</v>
      </c>
      <c r="E346" t="s">
        <v>1086</v>
      </c>
      <c r="F346" t="s">
        <v>1104</v>
      </c>
      <c r="G346" t="s">
        <v>1105</v>
      </c>
      <c r="H346" s="3">
        <v>44498.694803240738</v>
      </c>
      <c r="I346" t="s">
        <v>1336</v>
      </c>
      <c r="J346" t="s">
        <v>1465</v>
      </c>
      <c r="K346" t="s">
        <v>1673</v>
      </c>
      <c r="L346" s="2" t="s">
        <v>1990</v>
      </c>
      <c r="M346" t="s">
        <v>2036</v>
      </c>
      <c r="N346" t="s">
        <v>2175</v>
      </c>
    </row>
    <row r="347" spans="1:14" x14ac:dyDescent="0.25">
      <c r="A347" s="1" t="str">
        <f>T("0000346678")</f>
        <v>0000346678</v>
      </c>
      <c r="B347" t="s">
        <v>365</v>
      </c>
      <c r="C347" s="2" t="s">
        <v>727</v>
      </c>
      <c r="D347" s="2" t="s">
        <v>1049</v>
      </c>
      <c r="E347" t="s">
        <v>1086</v>
      </c>
      <c r="F347" t="s">
        <v>1104</v>
      </c>
      <c r="G347" t="s">
        <v>1107</v>
      </c>
      <c r="H347" s="3">
        <v>44498.685312499998</v>
      </c>
      <c r="I347" t="s">
        <v>1337</v>
      </c>
      <c r="J347" t="s">
        <v>1107</v>
      </c>
      <c r="K347" t="s">
        <v>1674</v>
      </c>
      <c r="L347" s="2" t="s">
        <v>1991</v>
      </c>
      <c r="M347" t="s">
        <v>1086</v>
      </c>
      <c r="N347" t="s">
        <v>2175</v>
      </c>
    </row>
    <row r="348" spans="1:14" x14ac:dyDescent="0.25">
      <c r="A348" s="1" t="str">
        <f>T("0000346679")</f>
        <v>0000346679</v>
      </c>
      <c r="B348" t="s">
        <v>366</v>
      </c>
      <c r="C348" s="2" t="s">
        <v>728</v>
      </c>
      <c r="D348" s="2" t="s">
        <v>1050</v>
      </c>
      <c r="E348" t="s">
        <v>1086</v>
      </c>
      <c r="F348" t="s">
        <v>1104</v>
      </c>
      <c r="G348" t="s">
        <v>1107</v>
      </c>
      <c r="H348" s="3">
        <v>44498.686493055553</v>
      </c>
      <c r="I348" t="s">
        <v>1338</v>
      </c>
      <c r="J348" t="s">
        <v>1107</v>
      </c>
      <c r="K348" t="s">
        <v>1675</v>
      </c>
      <c r="L348" s="2" t="s">
        <v>1992</v>
      </c>
      <c r="M348" t="s">
        <v>2036</v>
      </c>
      <c r="N348" t="s">
        <v>2175</v>
      </c>
    </row>
    <row r="349" spans="1:14" x14ac:dyDescent="0.25">
      <c r="A349" s="1" t="str">
        <f>T("0000346680")</f>
        <v>0000346680</v>
      </c>
      <c r="B349" t="s">
        <v>365</v>
      </c>
      <c r="C349" s="2" t="s">
        <v>729</v>
      </c>
      <c r="D349" s="2" t="s">
        <v>1051</v>
      </c>
      <c r="E349" t="s">
        <v>1086</v>
      </c>
      <c r="F349" t="s">
        <v>1104</v>
      </c>
      <c r="G349" t="s">
        <v>1105</v>
      </c>
      <c r="H349" s="3">
        <v>44498.688379629632</v>
      </c>
      <c r="I349" t="s">
        <v>1339</v>
      </c>
      <c r="J349" t="s">
        <v>1105</v>
      </c>
      <c r="K349" t="s">
        <v>1676</v>
      </c>
      <c r="L349" s="2" t="s">
        <v>1993</v>
      </c>
      <c r="M349" t="s">
        <v>1086</v>
      </c>
      <c r="N349" t="s">
        <v>2175</v>
      </c>
    </row>
    <row r="350" spans="1:14" x14ac:dyDescent="0.25">
      <c r="A350" s="1" t="str">
        <f>T("0000346681")</f>
        <v>0000346681</v>
      </c>
      <c r="B350" t="s">
        <v>367</v>
      </c>
      <c r="C350" s="2" t="s">
        <v>730</v>
      </c>
      <c r="D350" s="2" t="s">
        <v>1052</v>
      </c>
      <c r="E350" t="s">
        <v>1086</v>
      </c>
      <c r="F350" t="s">
        <v>1104</v>
      </c>
      <c r="G350" t="s">
        <v>1105</v>
      </c>
      <c r="H350" s="3">
        <v>44498.687175925923</v>
      </c>
      <c r="I350" t="s">
        <v>1340</v>
      </c>
      <c r="J350" t="s">
        <v>1465</v>
      </c>
      <c r="K350" t="s">
        <v>1677</v>
      </c>
      <c r="L350" s="2" t="s">
        <v>1994</v>
      </c>
      <c r="M350" t="s">
        <v>2036</v>
      </c>
      <c r="N350" t="s">
        <v>2175</v>
      </c>
    </row>
    <row r="351" spans="1:14" x14ac:dyDescent="0.25">
      <c r="A351" s="1" t="str">
        <f>T("0000346690")</f>
        <v>0000346690</v>
      </c>
      <c r="B351" t="s">
        <v>365</v>
      </c>
      <c r="C351" s="2" t="s">
        <v>731</v>
      </c>
      <c r="D351" s="2" t="s">
        <v>1053</v>
      </c>
      <c r="E351" t="s">
        <v>1086</v>
      </c>
      <c r="F351" t="s">
        <v>1104</v>
      </c>
      <c r="G351" t="s">
        <v>1107</v>
      </c>
      <c r="H351" s="3">
        <v>44498.674699074072</v>
      </c>
      <c r="I351" t="s">
        <v>1341</v>
      </c>
      <c r="J351" t="s">
        <v>1107</v>
      </c>
      <c r="K351" t="s">
        <v>1678</v>
      </c>
      <c r="L351" s="2" t="s">
        <v>1995</v>
      </c>
      <c r="M351" t="s">
        <v>1086</v>
      </c>
      <c r="N351" t="s">
        <v>2175</v>
      </c>
    </row>
    <row r="352" spans="1:14" x14ac:dyDescent="0.25">
      <c r="A352" s="1" t="str">
        <f>T("0000346691")</f>
        <v>0000346691</v>
      </c>
      <c r="B352" t="s">
        <v>365</v>
      </c>
      <c r="C352" s="2" t="s">
        <v>732</v>
      </c>
      <c r="D352" s="2" t="s">
        <v>1054</v>
      </c>
      <c r="E352" t="s">
        <v>1086</v>
      </c>
      <c r="F352" t="s">
        <v>1104</v>
      </c>
      <c r="G352" t="s">
        <v>1107</v>
      </c>
      <c r="I352" t="s">
        <v>1342</v>
      </c>
      <c r="J352" t="s">
        <v>1107</v>
      </c>
      <c r="L352" s="2" t="s">
        <v>1996</v>
      </c>
      <c r="M352" t="s">
        <v>1086</v>
      </c>
      <c r="N352" t="s">
        <v>2175</v>
      </c>
    </row>
    <row r="353" spans="1:14" x14ac:dyDescent="0.25">
      <c r="A353" s="1" t="str">
        <f>T("0000346692")</f>
        <v>0000346692</v>
      </c>
      <c r="B353" t="s">
        <v>365</v>
      </c>
      <c r="C353" s="2" t="s">
        <v>733</v>
      </c>
      <c r="D353" s="2" t="s">
        <v>1055</v>
      </c>
      <c r="E353" t="s">
        <v>1086</v>
      </c>
      <c r="F353" t="s">
        <v>1104</v>
      </c>
      <c r="G353" t="s">
        <v>1107</v>
      </c>
      <c r="I353" t="s">
        <v>1343</v>
      </c>
      <c r="J353" t="s">
        <v>1107</v>
      </c>
      <c r="L353" s="2" t="s">
        <v>1997</v>
      </c>
      <c r="M353" t="s">
        <v>1086</v>
      </c>
      <c r="N353" t="s">
        <v>2175</v>
      </c>
    </row>
    <row r="354" spans="1:14" x14ac:dyDescent="0.25">
      <c r="A354" s="1" t="str">
        <f>T("0000346694")</f>
        <v>0000346694</v>
      </c>
      <c r="B354" t="s">
        <v>368</v>
      </c>
      <c r="C354" s="2" t="s">
        <v>734</v>
      </c>
      <c r="D354" s="2" t="s">
        <v>1056</v>
      </c>
      <c r="E354" t="s">
        <v>1086</v>
      </c>
      <c r="F354" t="s">
        <v>1104</v>
      </c>
      <c r="G354" t="s">
        <v>1105</v>
      </c>
      <c r="H354" s="3">
        <v>44498.676122685189</v>
      </c>
      <c r="I354" t="s">
        <v>1344</v>
      </c>
      <c r="J354" t="s">
        <v>1465</v>
      </c>
      <c r="K354" t="s">
        <v>1585</v>
      </c>
      <c r="L354" s="2" t="s">
        <v>1998</v>
      </c>
      <c r="M354" t="s">
        <v>1086</v>
      </c>
      <c r="N354" t="s">
        <v>2175</v>
      </c>
    </row>
    <row r="355" spans="1:14" x14ac:dyDescent="0.25">
      <c r="A355" s="1" t="str">
        <f>T("0000346695")</f>
        <v>0000346695</v>
      </c>
      <c r="B355" t="s">
        <v>369</v>
      </c>
      <c r="C355" s="2" t="s">
        <v>735</v>
      </c>
      <c r="D355" s="2" t="s">
        <v>1057</v>
      </c>
      <c r="E355" t="s">
        <v>1086</v>
      </c>
      <c r="F355" t="s">
        <v>1104</v>
      </c>
      <c r="G355" t="s">
        <v>1105</v>
      </c>
      <c r="I355" t="s">
        <v>1345</v>
      </c>
      <c r="J355" t="s">
        <v>1465</v>
      </c>
      <c r="L355" s="2" t="s">
        <v>1999</v>
      </c>
      <c r="M355" t="s">
        <v>1086</v>
      </c>
      <c r="N355" t="s">
        <v>2175</v>
      </c>
    </row>
    <row r="356" spans="1:14" x14ac:dyDescent="0.25">
      <c r="A356" s="1" t="str">
        <f>T("0000346687")</f>
        <v>0000346687</v>
      </c>
      <c r="B356" t="s">
        <v>365</v>
      </c>
      <c r="C356" s="2" t="s">
        <v>736</v>
      </c>
      <c r="D356" s="2" t="s">
        <v>1058</v>
      </c>
      <c r="E356" t="s">
        <v>1086</v>
      </c>
      <c r="F356" t="s">
        <v>1104</v>
      </c>
      <c r="G356" t="s">
        <v>1105</v>
      </c>
      <c r="H356" s="3">
        <v>44498.678043981483</v>
      </c>
      <c r="I356" t="s">
        <v>1346</v>
      </c>
      <c r="J356" t="s">
        <v>1465</v>
      </c>
      <c r="K356" t="s">
        <v>1585</v>
      </c>
      <c r="L356" s="2" t="s">
        <v>2000</v>
      </c>
      <c r="M356" t="s">
        <v>1086</v>
      </c>
      <c r="N356" t="s">
        <v>2175</v>
      </c>
    </row>
    <row r="357" spans="1:14" x14ac:dyDescent="0.25">
      <c r="A357" s="1" t="str">
        <f>T("0000346688")</f>
        <v>0000346688</v>
      </c>
      <c r="B357" t="s">
        <v>365</v>
      </c>
      <c r="C357" s="2" t="s">
        <v>737</v>
      </c>
      <c r="D357" s="2" t="s">
        <v>1059</v>
      </c>
      <c r="E357" t="s">
        <v>1086</v>
      </c>
      <c r="F357" t="s">
        <v>1104</v>
      </c>
      <c r="G357" t="s">
        <v>1107</v>
      </c>
      <c r="I357" t="s">
        <v>1347</v>
      </c>
      <c r="J357" t="s">
        <v>1107</v>
      </c>
      <c r="L357" s="2" t="s">
        <v>2001</v>
      </c>
      <c r="M357" t="s">
        <v>1086</v>
      </c>
      <c r="N357" t="s">
        <v>2175</v>
      </c>
    </row>
    <row r="358" spans="1:14" x14ac:dyDescent="0.25">
      <c r="A358" s="1" t="str">
        <f>T("0000346707")</f>
        <v>0000346707</v>
      </c>
      <c r="B358" t="s">
        <v>327</v>
      </c>
      <c r="C358" s="2" t="s">
        <v>738</v>
      </c>
      <c r="D358" s="2" t="s">
        <v>1060</v>
      </c>
      <c r="E358" t="s">
        <v>1086</v>
      </c>
      <c r="F358" t="s">
        <v>1104</v>
      </c>
      <c r="G358" t="s">
        <v>1105</v>
      </c>
      <c r="H358" s="3">
        <v>44498.653136574067</v>
      </c>
      <c r="I358" t="s">
        <v>1348</v>
      </c>
      <c r="J358" t="s">
        <v>1465</v>
      </c>
      <c r="K358" t="s">
        <v>1650</v>
      </c>
      <c r="L358" s="2" t="s">
        <v>2002</v>
      </c>
      <c r="M358" t="s">
        <v>2036</v>
      </c>
      <c r="N358" t="s">
        <v>2175</v>
      </c>
    </row>
    <row r="359" spans="1:14" x14ac:dyDescent="0.25">
      <c r="A359" s="1" t="str">
        <f>T("0000346711")</f>
        <v>0000346711</v>
      </c>
      <c r="B359" t="s">
        <v>370</v>
      </c>
      <c r="C359" s="2" t="s">
        <v>739</v>
      </c>
      <c r="D359" s="2" t="s">
        <v>1061</v>
      </c>
      <c r="G359" t="s">
        <v>1105</v>
      </c>
      <c r="H359" s="3">
        <v>44498.661932870367</v>
      </c>
      <c r="J359" t="s">
        <v>1462</v>
      </c>
      <c r="K359" t="s">
        <v>1679</v>
      </c>
      <c r="L359" s="2" t="s">
        <v>2003</v>
      </c>
      <c r="M359" t="s">
        <v>1086</v>
      </c>
      <c r="N359" t="s">
        <v>2175</v>
      </c>
    </row>
    <row r="360" spans="1:14" x14ac:dyDescent="0.25">
      <c r="A360" s="1" t="str">
        <f>T("0000346712")</f>
        <v>0000346712</v>
      </c>
      <c r="B360" t="s">
        <v>370</v>
      </c>
      <c r="C360" s="2" t="s">
        <v>740</v>
      </c>
      <c r="D360" s="2" t="s">
        <v>1062</v>
      </c>
      <c r="E360" t="s">
        <v>1086</v>
      </c>
      <c r="F360" t="s">
        <v>1104</v>
      </c>
      <c r="G360" t="s">
        <v>1105</v>
      </c>
      <c r="H360" s="3">
        <v>44498.662916666668</v>
      </c>
      <c r="I360" t="s">
        <v>1349</v>
      </c>
      <c r="J360" t="s">
        <v>1462</v>
      </c>
      <c r="K360" t="s">
        <v>1680</v>
      </c>
      <c r="L360" s="2" t="s">
        <v>2004</v>
      </c>
      <c r="M360" t="s">
        <v>1086</v>
      </c>
      <c r="N360" t="s">
        <v>2175</v>
      </c>
    </row>
    <row r="361" spans="1:14" x14ac:dyDescent="0.25">
      <c r="A361" s="1" t="str">
        <f>T("0000346713")</f>
        <v>0000346713</v>
      </c>
      <c r="B361" t="s">
        <v>370</v>
      </c>
      <c r="C361" s="2" t="s">
        <v>741</v>
      </c>
      <c r="D361" s="2" t="s">
        <v>1063</v>
      </c>
      <c r="E361" t="s">
        <v>1086</v>
      </c>
      <c r="F361" t="s">
        <v>1104</v>
      </c>
      <c r="G361" t="s">
        <v>1105</v>
      </c>
      <c r="H361" s="3">
        <v>44498.660462962973</v>
      </c>
      <c r="I361" t="s">
        <v>1350</v>
      </c>
      <c r="J361" t="s">
        <v>1462</v>
      </c>
      <c r="K361" t="s">
        <v>1681</v>
      </c>
      <c r="L361" s="2" t="s">
        <v>2005</v>
      </c>
      <c r="M361" t="s">
        <v>1086</v>
      </c>
      <c r="N361" t="s">
        <v>2175</v>
      </c>
    </row>
    <row r="362" spans="1:14" x14ac:dyDescent="0.25">
      <c r="A362" s="1" t="str">
        <f>T("0000346714")</f>
        <v>0000346714</v>
      </c>
      <c r="B362" t="s">
        <v>370</v>
      </c>
      <c r="C362" s="2" t="s">
        <v>742</v>
      </c>
      <c r="D362" s="2" t="s">
        <v>1064</v>
      </c>
      <c r="E362" t="s">
        <v>1086</v>
      </c>
      <c r="F362" t="s">
        <v>1104</v>
      </c>
      <c r="G362" t="s">
        <v>1105</v>
      </c>
      <c r="H362" s="3">
        <v>44498.661145833343</v>
      </c>
      <c r="I362" t="s">
        <v>1351</v>
      </c>
      <c r="J362" t="s">
        <v>1462</v>
      </c>
      <c r="K362" t="s">
        <v>1679</v>
      </c>
      <c r="L362" s="2" t="s">
        <v>2006</v>
      </c>
      <c r="M362" t="s">
        <v>1086</v>
      </c>
      <c r="N362" t="s">
        <v>2175</v>
      </c>
    </row>
    <row r="363" spans="1:14" x14ac:dyDescent="0.25">
      <c r="A363" s="1" t="str">
        <f>T("0000348272")</f>
        <v>0000348272</v>
      </c>
      <c r="B363" t="s">
        <v>371</v>
      </c>
      <c r="C363" s="2" t="s">
        <v>743</v>
      </c>
      <c r="D363" s="2" t="s">
        <v>1065</v>
      </c>
      <c r="E363" t="s">
        <v>1086</v>
      </c>
      <c r="F363" t="s">
        <v>1104</v>
      </c>
      <c r="G363" t="s">
        <v>1105</v>
      </c>
      <c r="H363" s="3">
        <v>44498.667187500003</v>
      </c>
      <c r="I363" t="s">
        <v>1352</v>
      </c>
      <c r="J363" t="s">
        <v>1465</v>
      </c>
      <c r="K363" t="s">
        <v>1682</v>
      </c>
      <c r="L363" s="2" t="s">
        <v>2007</v>
      </c>
      <c r="M363" t="s">
        <v>1086</v>
      </c>
      <c r="N363" t="s">
        <v>2176</v>
      </c>
    </row>
    <row r="364" spans="1:14" x14ac:dyDescent="0.25">
      <c r="A364" s="1" t="str">
        <f>T("0000348386")</f>
        <v>0000348386</v>
      </c>
      <c r="B364" t="s">
        <v>372</v>
      </c>
      <c r="C364" s="2" t="s">
        <v>744</v>
      </c>
      <c r="D364" s="2" t="s">
        <v>1066</v>
      </c>
      <c r="E364" t="s">
        <v>1096</v>
      </c>
      <c r="F364" t="s">
        <v>1104</v>
      </c>
      <c r="G364" t="s">
        <v>1107</v>
      </c>
      <c r="H364" s="3">
        <v>44498.599548611113</v>
      </c>
      <c r="I364" t="s">
        <v>1353</v>
      </c>
      <c r="J364" t="s">
        <v>1107</v>
      </c>
      <c r="K364" t="s">
        <v>1684</v>
      </c>
      <c r="L364" s="2" t="s">
        <v>2008</v>
      </c>
      <c r="M364" t="s">
        <v>2066</v>
      </c>
      <c r="N364" t="s">
        <v>2164</v>
      </c>
    </row>
    <row r="365" spans="1:14" x14ac:dyDescent="0.25">
      <c r="A365" s="1" t="str">
        <f>T("0000348385")</f>
        <v>0000348385</v>
      </c>
      <c r="B365" t="s">
        <v>373</v>
      </c>
      <c r="C365" s="2" t="s">
        <v>745</v>
      </c>
      <c r="D365" s="2" t="s">
        <v>1067</v>
      </c>
      <c r="E365" t="s">
        <v>1096</v>
      </c>
      <c r="F365" t="s">
        <v>1104</v>
      </c>
      <c r="G365" t="s">
        <v>1107</v>
      </c>
      <c r="H365" s="3">
        <v>44498.598865740743</v>
      </c>
      <c r="I365" t="s">
        <v>1354</v>
      </c>
      <c r="J365" t="s">
        <v>1107</v>
      </c>
      <c r="K365" t="s">
        <v>1683</v>
      </c>
      <c r="L365" s="2" t="s">
        <v>2009</v>
      </c>
      <c r="M365" t="s">
        <v>2066</v>
      </c>
      <c r="N365" t="s">
        <v>2164</v>
      </c>
    </row>
    <row r="366" spans="1:14" x14ac:dyDescent="0.25">
      <c r="A366" s="1" t="str">
        <f>T("0000346778")</f>
        <v>0000346778</v>
      </c>
      <c r="B366" t="s">
        <v>374</v>
      </c>
      <c r="C366" s="2" t="s">
        <v>746</v>
      </c>
      <c r="D366" s="2" t="s">
        <v>1068</v>
      </c>
      <c r="E366" t="s">
        <v>1094</v>
      </c>
      <c r="F366" t="s">
        <v>1104</v>
      </c>
      <c r="G366" t="s">
        <v>1107</v>
      </c>
      <c r="H366" s="3">
        <v>44498.710520833331</v>
      </c>
      <c r="I366" t="s">
        <v>1355</v>
      </c>
      <c r="J366" t="s">
        <v>1107</v>
      </c>
      <c r="K366" t="s">
        <v>1685</v>
      </c>
      <c r="L366" s="2" t="s">
        <v>2010</v>
      </c>
      <c r="M366" t="s">
        <v>2141</v>
      </c>
      <c r="N366" t="s">
        <v>2178</v>
      </c>
    </row>
    <row r="367" spans="1:14" x14ac:dyDescent="0.25">
      <c r="A367" s="1" t="str">
        <f>T("0000346781")</f>
        <v>0000346781</v>
      </c>
      <c r="B367" t="s">
        <v>375</v>
      </c>
      <c r="C367" s="2" t="s">
        <v>747</v>
      </c>
      <c r="D367" s="2" t="s">
        <v>1069</v>
      </c>
      <c r="E367" t="s">
        <v>1093</v>
      </c>
      <c r="F367" t="s">
        <v>1104</v>
      </c>
      <c r="G367" t="s">
        <v>1107</v>
      </c>
      <c r="H367" s="3">
        <v>44498.571400462963</v>
      </c>
      <c r="I367" t="s">
        <v>1356</v>
      </c>
      <c r="J367" t="s">
        <v>1107</v>
      </c>
      <c r="K367" t="s">
        <v>1686</v>
      </c>
      <c r="L367" s="2" t="s">
        <v>2011</v>
      </c>
      <c r="M367" t="s">
        <v>2142</v>
      </c>
      <c r="N367" t="s">
        <v>2179</v>
      </c>
    </row>
    <row r="368" spans="1:14" x14ac:dyDescent="0.25">
      <c r="A368" s="1" t="str">
        <f>T("0000346779")</f>
        <v>0000346779</v>
      </c>
      <c r="B368" t="s">
        <v>376</v>
      </c>
      <c r="C368" s="2" t="s">
        <v>748</v>
      </c>
      <c r="D368" s="2" t="s">
        <v>1070</v>
      </c>
      <c r="E368" t="s">
        <v>1086</v>
      </c>
      <c r="F368" t="s">
        <v>1104</v>
      </c>
      <c r="G368" t="s">
        <v>1107</v>
      </c>
      <c r="H368" s="3">
        <v>44498.669710648152</v>
      </c>
      <c r="I368" t="s">
        <v>1357</v>
      </c>
      <c r="J368" t="s">
        <v>1107</v>
      </c>
      <c r="K368" t="s">
        <v>1687</v>
      </c>
      <c r="L368" s="2" t="s">
        <v>2012</v>
      </c>
      <c r="M368" t="s">
        <v>2143</v>
      </c>
      <c r="N368" t="s">
        <v>2178</v>
      </c>
    </row>
    <row r="369" spans="1:14" x14ac:dyDescent="0.25">
      <c r="A369" s="1" t="str">
        <f>T("0000346780")</f>
        <v>0000346780</v>
      </c>
      <c r="B369" t="s">
        <v>377</v>
      </c>
      <c r="C369" s="2" t="s">
        <v>749</v>
      </c>
      <c r="D369" s="2" t="s">
        <v>1071</v>
      </c>
      <c r="E369" t="s">
        <v>1078</v>
      </c>
      <c r="F369" t="s">
        <v>1104</v>
      </c>
      <c r="G369" t="s">
        <v>1107</v>
      </c>
      <c r="H369" s="3">
        <v>44498.720717592587</v>
      </c>
      <c r="I369" t="s">
        <v>1358</v>
      </c>
      <c r="J369" t="s">
        <v>1107</v>
      </c>
      <c r="K369" t="s">
        <v>1688</v>
      </c>
      <c r="L369" s="2" t="s">
        <v>2013</v>
      </c>
      <c r="M369" t="s">
        <v>2144</v>
      </c>
      <c r="N369" t="s">
        <v>2180</v>
      </c>
    </row>
    <row r="370" spans="1:14" x14ac:dyDescent="0.25">
      <c r="A370" s="1" t="str">
        <f>T("1111121402")</f>
        <v>1111121402</v>
      </c>
      <c r="B370" t="s">
        <v>378</v>
      </c>
      <c r="C370" s="2" t="s">
        <v>750</v>
      </c>
      <c r="D370" s="2" t="s">
        <v>1072</v>
      </c>
      <c r="E370" t="s">
        <v>1099</v>
      </c>
      <c r="F370" t="s">
        <v>1104</v>
      </c>
      <c r="G370" t="s">
        <v>1107</v>
      </c>
      <c r="I370" t="s">
        <v>1359</v>
      </c>
      <c r="J370" t="s">
        <v>1107</v>
      </c>
      <c r="L370" s="2" t="s">
        <v>2014</v>
      </c>
      <c r="M370" t="s">
        <v>2145</v>
      </c>
      <c r="N370" t="s">
        <v>2181</v>
      </c>
    </row>
    <row r="371" spans="1:14" x14ac:dyDescent="0.25">
      <c r="A371" s="1" t="str">
        <f>T("1111121417")</f>
        <v>1111121417</v>
      </c>
      <c r="B371" t="s">
        <v>379</v>
      </c>
      <c r="C371" s="2" t="s">
        <v>751</v>
      </c>
      <c r="D371" s="2" t="s">
        <v>1073</v>
      </c>
      <c r="E371" t="s">
        <v>1078</v>
      </c>
      <c r="F371" t="s">
        <v>1104</v>
      </c>
      <c r="G371" t="s">
        <v>1107</v>
      </c>
      <c r="I371" t="s">
        <v>1360</v>
      </c>
      <c r="J371" t="s">
        <v>1107</v>
      </c>
      <c r="L371" s="2" t="s">
        <v>2015</v>
      </c>
      <c r="M371" t="s">
        <v>2146</v>
      </c>
      <c r="N371" t="s">
        <v>2165</v>
      </c>
    </row>
    <row r="372" spans="1:14" x14ac:dyDescent="0.25">
      <c r="A372" s="1" t="str">
        <f>T("1111121468")</f>
        <v>1111121468</v>
      </c>
      <c r="B372" t="s">
        <v>380</v>
      </c>
      <c r="C372" s="2" t="s">
        <v>752</v>
      </c>
      <c r="D372" s="2" t="s">
        <v>1074</v>
      </c>
      <c r="E372" t="s">
        <v>1092</v>
      </c>
      <c r="F372" t="s">
        <v>1104</v>
      </c>
      <c r="G372" t="s">
        <v>1107</v>
      </c>
      <c r="I372" t="s">
        <v>1361</v>
      </c>
      <c r="J372" t="s">
        <v>1107</v>
      </c>
      <c r="L372" s="2" t="s">
        <v>2016</v>
      </c>
      <c r="M372" t="s">
        <v>2068</v>
      </c>
      <c r="N372" t="s">
        <v>2177</v>
      </c>
    </row>
    <row r="373" spans="1:14" x14ac:dyDescent="0.25">
      <c r="A373" s="1" t="str">
        <f>T("0000346535")</f>
        <v>0000346535</v>
      </c>
      <c r="B373" t="s">
        <v>381</v>
      </c>
      <c r="C373" s="2" t="s">
        <v>753</v>
      </c>
      <c r="D373" s="2" t="s">
        <v>1075</v>
      </c>
      <c r="G373" t="s">
        <v>1105</v>
      </c>
      <c r="H373" s="3">
        <v>44498.559178240743</v>
      </c>
      <c r="J373" t="s">
        <v>1471</v>
      </c>
      <c r="K373" t="s">
        <v>1689</v>
      </c>
      <c r="L373" s="2" t="s">
        <v>2017</v>
      </c>
      <c r="M373" t="s">
        <v>1101</v>
      </c>
      <c r="N373" t="s">
        <v>2182</v>
      </c>
    </row>
  </sheetData>
  <autoFilter ref="A1:N373" xr:uid="{FF9D9659-0F01-472A-BCAE-5DECC5229C5F}"/>
  <hyperlinks>
    <hyperlink ref="C2" r:id="rId1" xr:uid="{00000000-0004-0000-0000-000000000000}"/>
    <hyperlink ref="D2" r:id="rId2" xr:uid="{00000000-0004-0000-0000-000001000000}"/>
    <hyperlink ref="L2" r:id="rId3" xr:uid="{00000000-0004-0000-0000-000002000000}"/>
    <hyperlink ref="C3" r:id="rId4" xr:uid="{00000000-0004-0000-0000-000007000000}"/>
    <hyperlink ref="D3" r:id="rId5" xr:uid="{00000000-0004-0000-0000-000008000000}"/>
    <hyperlink ref="C4" r:id="rId6" xr:uid="{00000000-0004-0000-0000-000009000000}"/>
    <hyperlink ref="D4" r:id="rId7" xr:uid="{00000000-0004-0000-0000-00000A000000}"/>
    <hyperlink ref="C5" r:id="rId8" xr:uid="{00000000-0004-0000-0000-00000B000000}"/>
    <hyperlink ref="D5" r:id="rId9" xr:uid="{00000000-0004-0000-0000-00000C000000}"/>
    <hyperlink ref="L5" r:id="rId10" xr:uid="{00000000-0004-0000-0000-00000D000000}"/>
    <hyperlink ref="C6" r:id="rId11" xr:uid="{00000000-0004-0000-0000-00000E000000}"/>
    <hyperlink ref="D6" r:id="rId12" xr:uid="{00000000-0004-0000-0000-00000F000000}"/>
    <hyperlink ref="L6" r:id="rId13" xr:uid="{00000000-0004-0000-0000-000010000000}"/>
    <hyperlink ref="C7" r:id="rId14" xr:uid="{00000000-0004-0000-0000-000011000000}"/>
    <hyperlink ref="D7" r:id="rId15" xr:uid="{00000000-0004-0000-0000-000012000000}"/>
    <hyperlink ref="L7" r:id="rId16" xr:uid="{00000000-0004-0000-0000-000013000000}"/>
    <hyperlink ref="C8" r:id="rId17" xr:uid="{00000000-0004-0000-0000-000014000000}"/>
    <hyperlink ref="D8" r:id="rId18" xr:uid="{00000000-0004-0000-0000-000015000000}"/>
    <hyperlink ref="L8" r:id="rId19" xr:uid="{00000000-0004-0000-0000-000016000000}"/>
    <hyperlink ref="C9" r:id="rId20" xr:uid="{00000000-0004-0000-0000-00001A000000}"/>
    <hyperlink ref="D9" r:id="rId21" xr:uid="{00000000-0004-0000-0000-00001B000000}"/>
    <hyperlink ref="L9" r:id="rId22" xr:uid="{00000000-0004-0000-0000-00001C000000}"/>
    <hyperlink ref="C10" r:id="rId23" xr:uid="{00000000-0004-0000-0000-000039000000}"/>
    <hyperlink ref="D10" r:id="rId24" xr:uid="{00000000-0004-0000-0000-00003A000000}"/>
    <hyperlink ref="L10" r:id="rId25" xr:uid="{00000000-0004-0000-0000-00003B000000}"/>
    <hyperlink ref="C11" r:id="rId26" xr:uid="{00000000-0004-0000-0000-00003C000000}"/>
    <hyperlink ref="D11" r:id="rId27" xr:uid="{00000000-0004-0000-0000-00003D000000}"/>
    <hyperlink ref="L11" r:id="rId28" xr:uid="{00000000-0004-0000-0000-00003E000000}"/>
    <hyperlink ref="C12" r:id="rId29" xr:uid="{00000000-0004-0000-0000-00003F000000}"/>
    <hyperlink ref="D12" r:id="rId30" xr:uid="{00000000-0004-0000-0000-000040000000}"/>
    <hyperlink ref="L12" r:id="rId31" xr:uid="{00000000-0004-0000-0000-000041000000}"/>
    <hyperlink ref="C13" r:id="rId32" xr:uid="{00000000-0004-0000-0000-000042000000}"/>
    <hyperlink ref="D13" r:id="rId33" xr:uid="{00000000-0004-0000-0000-000043000000}"/>
    <hyperlink ref="L13" r:id="rId34" xr:uid="{00000000-0004-0000-0000-000044000000}"/>
    <hyperlink ref="C14" r:id="rId35" xr:uid="{00000000-0004-0000-0000-000045000000}"/>
    <hyperlink ref="D14" r:id="rId36" xr:uid="{00000000-0004-0000-0000-000046000000}"/>
    <hyperlink ref="L14" r:id="rId37" xr:uid="{00000000-0004-0000-0000-000047000000}"/>
    <hyperlink ref="C15" r:id="rId38" xr:uid="{00000000-0004-0000-0000-000048000000}"/>
    <hyperlink ref="D15" r:id="rId39" xr:uid="{00000000-0004-0000-0000-000049000000}"/>
    <hyperlink ref="L15" r:id="rId40" xr:uid="{00000000-0004-0000-0000-00004A000000}"/>
    <hyperlink ref="C16" r:id="rId41" xr:uid="{00000000-0004-0000-0000-00004B000000}"/>
    <hyperlink ref="D16" r:id="rId42" xr:uid="{00000000-0004-0000-0000-00004C000000}"/>
    <hyperlink ref="L16" r:id="rId43" xr:uid="{00000000-0004-0000-0000-00004D000000}"/>
    <hyperlink ref="C17" r:id="rId44" xr:uid="{00000000-0004-0000-0000-00004E000000}"/>
    <hyperlink ref="D17" r:id="rId45" xr:uid="{00000000-0004-0000-0000-00004F000000}"/>
    <hyperlink ref="C18" r:id="rId46" xr:uid="{00000000-0004-0000-0000-000050000000}"/>
    <hyperlink ref="D18" r:id="rId47" xr:uid="{00000000-0004-0000-0000-000051000000}"/>
    <hyperlink ref="L18" r:id="rId48" xr:uid="{00000000-0004-0000-0000-000052000000}"/>
    <hyperlink ref="C19" r:id="rId49" xr:uid="{00000000-0004-0000-0000-000053000000}"/>
    <hyperlink ref="D19" r:id="rId50" xr:uid="{00000000-0004-0000-0000-000054000000}"/>
    <hyperlink ref="L19" r:id="rId51" xr:uid="{00000000-0004-0000-0000-000055000000}"/>
    <hyperlink ref="C20" r:id="rId52" xr:uid="{00000000-0004-0000-0000-000056000000}"/>
    <hyperlink ref="D20" r:id="rId53" xr:uid="{00000000-0004-0000-0000-000057000000}"/>
    <hyperlink ref="L20" r:id="rId54" xr:uid="{00000000-0004-0000-0000-000058000000}"/>
    <hyperlink ref="C21" r:id="rId55" xr:uid="{00000000-0004-0000-0000-000059000000}"/>
    <hyperlink ref="D21" r:id="rId56" xr:uid="{00000000-0004-0000-0000-00005A000000}"/>
    <hyperlink ref="L21" r:id="rId57" xr:uid="{00000000-0004-0000-0000-00005B000000}"/>
    <hyperlink ref="C22" r:id="rId58" xr:uid="{00000000-0004-0000-0000-000068000000}"/>
    <hyperlink ref="D22" r:id="rId59" xr:uid="{00000000-0004-0000-0000-000069000000}"/>
    <hyperlink ref="L22" r:id="rId60" xr:uid="{00000000-0004-0000-0000-00006A000000}"/>
    <hyperlink ref="C23" r:id="rId61" xr:uid="{00000000-0004-0000-0000-000087000000}"/>
    <hyperlink ref="D23" r:id="rId62" xr:uid="{00000000-0004-0000-0000-000088000000}"/>
    <hyperlink ref="C24" r:id="rId63" xr:uid="{00000000-0004-0000-0000-000089000000}"/>
    <hyperlink ref="D24" r:id="rId64" xr:uid="{00000000-0004-0000-0000-00008A000000}"/>
    <hyperlink ref="C25" r:id="rId65" xr:uid="{00000000-0004-0000-0000-00008E000000}"/>
    <hyperlink ref="D25" r:id="rId66" xr:uid="{00000000-0004-0000-0000-00008F000000}"/>
    <hyperlink ref="L25" r:id="rId67" xr:uid="{00000000-0004-0000-0000-000090000000}"/>
    <hyperlink ref="C26" r:id="rId68" xr:uid="{00000000-0004-0000-0000-000094000000}"/>
    <hyperlink ref="D26" r:id="rId69" xr:uid="{00000000-0004-0000-0000-000095000000}"/>
    <hyperlink ref="L26" r:id="rId70" xr:uid="{00000000-0004-0000-0000-000096000000}"/>
    <hyperlink ref="C27" r:id="rId71" xr:uid="{00000000-0004-0000-0000-000097000000}"/>
    <hyperlink ref="D27" r:id="rId72" xr:uid="{00000000-0004-0000-0000-000098000000}"/>
    <hyperlink ref="L27" r:id="rId73" xr:uid="{00000000-0004-0000-0000-000099000000}"/>
    <hyperlink ref="C28" r:id="rId74" xr:uid="{00000000-0004-0000-0000-00009D000000}"/>
    <hyperlink ref="D28" r:id="rId75" xr:uid="{00000000-0004-0000-0000-00009E000000}"/>
    <hyperlink ref="L28" r:id="rId76" xr:uid="{00000000-0004-0000-0000-00009F000000}"/>
    <hyperlink ref="C29" r:id="rId77" xr:uid="{00000000-0004-0000-0000-0000A0000000}"/>
    <hyperlink ref="D29" r:id="rId78" xr:uid="{00000000-0004-0000-0000-0000A1000000}"/>
    <hyperlink ref="L29" r:id="rId79" xr:uid="{00000000-0004-0000-0000-0000A2000000}"/>
    <hyperlink ref="C30" r:id="rId80" xr:uid="{00000000-0004-0000-0000-0000A6000000}"/>
    <hyperlink ref="D30" r:id="rId81" xr:uid="{00000000-0004-0000-0000-0000A7000000}"/>
    <hyperlink ref="L30" r:id="rId82" xr:uid="{00000000-0004-0000-0000-0000A8000000}"/>
    <hyperlink ref="C31" r:id="rId83" xr:uid="{00000000-0004-0000-0000-0000AF000000}"/>
    <hyperlink ref="D31" r:id="rId84" xr:uid="{00000000-0004-0000-0000-0000B0000000}"/>
    <hyperlink ref="L31" r:id="rId85" xr:uid="{00000000-0004-0000-0000-0000B1000000}"/>
    <hyperlink ref="C32" r:id="rId86" xr:uid="{00000000-0004-0000-0000-0000B2000000}"/>
    <hyperlink ref="D32" r:id="rId87" xr:uid="{00000000-0004-0000-0000-0000B3000000}"/>
    <hyperlink ref="L32" r:id="rId88" xr:uid="{00000000-0004-0000-0000-0000B4000000}"/>
    <hyperlink ref="C33" r:id="rId89" xr:uid="{00000000-0004-0000-0000-0000B5000000}"/>
    <hyperlink ref="D33" r:id="rId90" xr:uid="{00000000-0004-0000-0000-0000B6000000}"/>
    <hyperlink ref="L33" r:id="rId91" xr:uid="{00000000-0004-0000-0000-0000B7000000}"/>
    <hyperlink ref="C34" r:id="rId92" xr:uid="{00000000-0004-0000-0000-0000B8000000}"/>
    <hyperlink ref="D34" r:id="rId93" xr:uid="{00000000-0004-0000-0000-0000B9000000}"/>
    <hyperlink ref="L34" r:id="rId94" xr:uid="{00000000-0004-0000-0000-0000BA000000}"/>
    <hyperlink ref="C35" r:id="rId95" xr:uid="{00000000-0004-0000-0000-0000BB000000}"/>
    <hyperlink ref="D35" r:id="rId96" xr:uid="{00000000-0004-0000-0000-0000BC000000}"/>
    <hyperlink ref="L35" r:id="rId97" xr:uid="{00000000-0004-0000-0000-0000BD000000}"/>
    <hyperlink ref="C36" r:id="rId98" xr:uid="{00000000-0004-0000-0000-0000BE000000}"/>
    <hyperlink ref="D36" r:id="rId99" xr:uid="{00000000-0004-0000-0000-0000BF000000}"/>
    <hyperlink ref="L36" r:id="rId100" xr:uid="{00000000-0004-0000-0000-0000C0000000}"/>
    <hyperlink ref="C37" r:id="rId101" xr:uid="{00000000-0004-0000-0000-0000D1000000}"/>
    <hyperlink ref="D37" r:id="rId102" xr:uid="{00000000-0004-0000-0000-0000D2000000}"/>
    <hyperlink ref="L37" r:id="rId103" xr:uid="{00000000-0004-0000-0000-0000D3000000}"/>
    <hyperlink ref="C38" r:id="rId104" xr:uid="{00000000-0004-0000-0000-0000D4000000}"/>
    <hyperlink ref="D38" r:id="rId105" xr:uid="{00000000-0004-0000-0000-0000D5000000}"/>
    <hyperlink ref="L38" r:id="rId106" xr:uid="{00000000-0004-0000-0000-0000D6000000}"/>
    <hyperlink ref="C39" r:id="rId107" xr:uid="{00000000-0004-0000-0000-0000D7000000}"/>
    <hyperlink ref="D39" r:id="rId108" xr:uid="{00000000-0004-0000-0000-0000D8000000}"/>
    <hyperlink ref="L39" r:id="rId109" xr:uid="{00000000-0004-0000-0000-0000D9000000}"/>
    <hyperlink ref="C40" r:id="rId110" xr:uid="{00000000-0004-0000-0000-0000DD000000}"/>
    <hyperlink ref="D40" r:id="rId111" xr:uid="{00000000-0004-0000-0000-0000DE000000}"/>
    <hyperlink ref="L40" r:id="rId112" xr:uid="{00000000-0004-0000-0000-0000DF000000}"/>
    <hyperlink ref="C41" r:id="rId113" xr:uid="{00000000-0004-0000-0000-0000E0000000}"/>
    <hyperlink ref="D41" r:id="rId114" xr:uid="{00000000-0004-0000-0000-0000E1000000}"/>
    <hyperlink ref="L41" r:id="rId115" xr:uid="{00000000-0004-0000-0000-0000E2000000}"/>
    <hyperlink ref="C42" r:id="rId116" xr:uid="{00000000-0004-0000-0000-0000F4000000}"/>
    <hyperlink ref="D42" r:id="rId117" xr:uid="{00000000-0004-0000-0000-0000F5000000}"/>
    <hyperlink ref="L42" r:id="rId118" xr:uid="{00000000-0004-0000-0000-0000F6000000}"/>
    <hyperlink ref="C43" r:id="rId119" xr:uid="{00000000-0004-0000-0000-00004E010000}"/>
    <hyperlink ref="D43" r:id="rId120" xr:uid="{00000000-0004-0000-0000-00004F010000}"/>
    <hyperlink ref="C44" r:id="rId121" xr:uid="{00000000-0004-0000-0000-0000AB010000}"/>
    <hyperlink ref="D44" r:id="rId122" xr:uid="{00000000-0004-0000-0000-0000AC010000}"/>
    <hyperlink ref="L44" r:id="rId123" xr:uid="{00000000-0004-0000-0000-0000AD010000}"/>
    <hyperlink ref="C45" r:id="rId124" xr:uid="{00000000-0004-0000-0000-0000AE010000}"/>
    <hyperlink ref="D45" r:id="rId125" xr:uid="{00000000-0004-0000-0000-0000AF010000}"/>
    <hyperlink ref="L45" r:id="rId126" xr:uid="{00000000-0004-0000-0000-0000B0010000}"/>
    <hyperlink ref="C46" r:id="rId127" xr:uid="{00000000-0004-0000-0000-0000B1010000}"/>
    <hyperlink ref="D46" r:id="rId128" xr:uid="{00000000-0004-0000-0000-0000B2010000}"/>
    <hyperlink ref="L46" r:id="rId129" xr:uid="{00000000-0004-0000-0000-0000B3010000}"/>
    <hyperlink ref="C47" r:id="rId130" xr:uid="{00000000-0004-0000-0000-0000B4010000}"/>
    <hyperlink ref="D47" r:id="rId131" xr:uid="{00000000-0004-0000-0000-0000B5010000}"/>
    <hyperlink ref="L47" r:id="rId132" xr:uid="{00000000-0004-0000-0000-0000B6010000}"/>
    <hyperlink ref="C48" r:id="rId133" xr:uid="{00000000-0004-0000-0000-0000BC010000}"/>
    <hyperlink ref="D48" r:id="rId134" xr:uid="{00000000-0004-0000-0000-0000BD010000}"/>
    <hyperlink ref="C49" r:id="rId135" xr:uid="{00000000-0004-0000-0000-0000BE010000}"/>
    <hyperlink ref="D49" r:id="rId136" xr:uid="{00000000-0004-0000-0000-0000BF010000}"/>
    <hyperlink ref="C50" r:id="rId137" xr:uid="{00000000-0004-0000-0000-0000E7010000}"/>
    <hyperlink ref="D50" r:id="rId138" xr:uid="{00000000-0004-0000-0000-0000E8010000}"/>
    <hyperlink ref="L50" r:id="rId139" xr:uid="{00000000-0004-0000-0000-0000E9010000}"/>
    <hyperlink ref="C51" r:id="rId140" xr:uid="{00000000-0004-0000-0000-0000ED010000}"/>
    <hyperlink ref="D51" r:id="rId141" xr:uid="{00000000-0004-0000-0000-0000EE010000}"/>
    <hyperlink ref="L51" r:id="rId142" xr:uid="{00000000-0004-0000-0000-0000EF010000}"/>
    <hyperlink ref="C52" r:id="rId143" xr:uid="{00000000-0004-0000-0000-0000F0010000}"/>
    <hyperlink ref="D52" r:id="rId144" xr:uid="{00000000-0004-0000-0000-0000F1010000}"/>
    <hyperlink ref="L52" r:id="rId145" xr:uid="{00000000-0004-0000-0000-0000F2010000}"/>
    <hyperlink ref="C53" r:id="rId146" xr:uid="{00000000-0004-0000-0000-0000F3010000}"/>
    <hyperlink ref="D53" r:id="rId147" xr:uid="{00000000-0004-0000-0000-0000F4010000}"/>
    <hyperlink ref="L53" r:id="rId148" xr:uid="{00000000-0004-0000-0000-0000F5010000}"/>
    <hyperlink ref="C54" r:id="rId149" xr:uid="{00000000-0004-0000-0000-0000F6010000}"/>
    <hyperlink ref="D54" r:id="rId150" xr:uid="{00000000-0004-0000-0000-0000F7010000}"/>
    <hyperlink ref="L54" r:id="rId151" xr:uid="{00000000-0004-0000-0000-0000F8010000}"/>
    <hyperlink ref="C55" r:id="rId152" xr:uid="{00000000-0004-0000-0000-0000F9010000}"/>
    <hyperlink ref="D55" r:id="rId153" xr:uid="{00000000-0004-0000-0000-0000FA010000}"/>
    <hyperlink ref="L55" r:id="rId154" xr:uid="{00000000-0004-0000-0000-0000FB010000}"/>
    <hyperlink ref="C56" r:id="rId155" xr:uid="{00000000-0004-0000-0000-00001A020000}"/>
    <hyperlink ref="D56" r:id="rId156" xr:uid="{00000000-0004-0000-0000-00001B020000}"/>
    <hyperlink ref="L56" r:id="rId157" xr:uid="{00000000-0004-0000-0000-00001C020000}"/>
    <hyperlink ref="C57" r:id="rId158" xr:uid="{00000000-0004-0000-0000-000023020000}"/>
    <hyperlink ref="D57" r:id="rId159" xr:uid="{00000000-0004-0000-0000-000024020000}"/>
    <hyperlink ref="L57" r:id="rId160" xr:uid="{00000000-0004-0000-0000-000025020000}"/>
    <hyperlink ref="C58" r:id="rId161" xr:uid="{00000000-0004-0000-0000-00005C020000}"/>
    <hyperlink ref="D58" r:id="rId162" xr:uid="{00000000-0004-0000-0000-00005D020000}"/>
    <hyperlink ref="C59" r:id="rId163" xr:uid="{00000000-0004-0000-0000-00005E020000}"/>
    <hyperlink ref="D59" r:id="rId164" xr:uid="{00000000-0004-0000-0000-00005F020000}"/>
    <hyperlink ref="C60" r:id="rId165" xr:uid="{00000000-0004-0000-0000-000066020000}"/>
    <hyperlink ref="D60" r:id="rId166" xr:uid="{00000000-0004-0000-0000-000067020000}"/>
    <hyperlink ref="C61" r:id="rId167" xr:uid="{00000000-0004-0000-0000-00006A020000}"/>
    <hyperlink ref="D61" r:id="rId168" xr:uid="{00000000-0004-0000-0000-00006B020000}"/>
    <hyperlink ref="C62" r:id="rId169" xr:uid="{00000000-0004-0000-0000-00006E020000}"/>
    <hyperlink ref="D62" r:id="rId170" xr:uid="{00000000-0004-0000-0000-00006F020000}"/>
    <hyperlink ref="C63" r:id="rId171" xr:uid="{00000000-0004-0000-0000-000077020000}"/>
    <hyperlink ref="D63" r:id="rId172" xr:uid="{00000000-0004-0000-0000-000078020000}"/>
    <hyperlink ref="L63" r:id="rId173" xr:uid="{00000000-0004-0000-0000-000079020000}"/>
    <hyperlink ref="C64" r:id="rId174" xr:uid="{00000000-0004-0000-0000-00008F020000}"/>
    <hyperlink ref="D64" r:id="rId175" xr:uid="{00000000-0004-0000-0000-000090020000}"/>
    <hyperlink ref="L64" r:id="rId176" xr:uid="{00000000-0004-0000-0000-000091020000}"/>
    <hyperlink ref="C65" r:id="rId177" xr:uid="{00000000-0004-0000-0000-000092020000}"/>
    <hyperlink ref="D65" r:id="rId178" xr:uid="{00000000-0004-0000-0000-000093020000}"/>
    <hyperlink ref="L65" r:id="rId179" xr:uid="{00000000-0004-0000-0000-000094020000}"/>
    <hyperlink ref="C66" r:id="rId180" xr:uid="{00000000-0004-0000-0000-000095020000}"/>
    <hyperlink ref="D66" r:id="rId181" xr:uid="{00000000-0004-0000-0000-000096020000}"/>
    <hyperlink ref="L66" r:id="rId182" xr:uid="{00000000-0004-0000-0000-000097020000}"/>
    <hyperlink ref="C67" r:id="rId183" xr:uid="{00000000-0004-0000-0000-000098020000}"/>
    <hyperlink ref="D67" r:id="rId184" xr:uid="{00000000-0004-0000-0000-000099020000}"/>
    <hyperlink ref="L67" r:id="rId185" xr:uid="{00000000-0004-0000-0000-00009A020000}"/>
    <hyperlink ref="C68" r:id="rId186" xr:uid="{00000000-0004-0000-0000-0000AF020000}"/>
    <hyperlink ref="D68" r:id="rId187" xr:uid="{00000000-0004-0000-0000-0000B0020000}"/>
    <hyperlink ref="L68" r:id="rId188" xr:uid="{00000000-0004-0000-0000-0000B1020000}"/>
    <hyperlink ref="C69" r:id="rId189" xr:uid="{00000000-0004-0000-0000-0000B2020000}"/>
    <hyperlink ref="D69" r:id="rId190" xr:uid="{00000000-0004-0000-0000-0000B3020000}"/>
    <hyperlink ref="L69" r:id="rId191" xr:uid="{00000000-0004-0000-0000-0000B4020000}"/>
    <hyperlink ref="C70" r:id="rId192" xr:uid="{00000000-0004-0000-0000-0000B5020000}"/>
    <hyperlink ref="D70" r:id="rId193" xr:uid="{00000000-0004-0000-0000-0000B6020000}"/>
    <hyperlink ref="L70" r:id="rId194" xr:uid="{00000000-0004-0000-0000-0000B7020000}"/>
    <hyperlink ref="C71" r:id="rId195" xr:uid="{00000000-0004-0000-0000-0000B8020000}"/>
    <hyperlink ref="D71" r:id="rId196" xr:uid="{00000000-0004-0000-0000-0000B9020000}"/>
    <hyperlink ref="L71" r:id="rId197" xr:uid="{00000000-0004-0000-0000-0000BA020000}"/>
    <hyperlink ref="C72" r:id="rId198" xr:uid="{00000000-0004-0000-0000-0000BB020000}"/>
    <hyperlink ref="D72" r:id="rId199" xr:uid="{00000000-0004-0000-0000-0000BC020000}"/>
    <hyperlink ref="L72" r:id="rId200" xr:uid="{00000000-0004-0000-0000-0000BD020000}"/>
    <hyperlink ref="C73" r:id="rId201" xr:uid="{00000000-0004-0000-0000-0000BE020000}"/>
    <hyperlink ref="D73" r:id="rId202" xr:uid="{00000000-0004-0000-0000-0000BF020000}"/>
    <hyperlink ref="L73" r:id="rId203" xr:uid="{00000000-0004-0000-0000-0000C0020000}"/>
    <hyperlink ref="C74" r:id="rId204" xr:uid="{00000000-0004-0000-0000-0000C1020000}"/>
    <hyperlink ref="D74" r:id="rId205" xr:uid="{00000000-0004-0000-0000-0000C2020000}"/>
    <hyperlink ref="L74" r:id="rId206" xr:uid="{00000000-0004-0000-0000-0000C3020000}"/>
    <hyperlink ref="C75" r:id="rId207" xr:uid="{00000000-0004-0000-0000-0000C4020000}"/>
    <hyperlink ref="D75" r:id="rId208" xr:uid="{00000000-0004-0000-0000-0000C5020000}"/>
    <hyperlink ref="L75" r:id="rId209" xr:uid="{00000000-0004-0000-0000-0000C6020000}"/>
    <hyperlink ref="C76" r:id="rId210" xr:uid="{00000000-0004-0000-0000-0000C7020000}"/>
    <hyperlink ref="L76" r:id="rId211" xr:uid="{00000000-0004-0000-0000-0000C8020000}"/>
    <hyperlink ref="C77" r:id="rId212" xr:uid="{00000000-0004-0000-0000-0000C9020000}"/>
    <hyperlink ref="D77" r:id="rId213" xr:uid="{00000000-0004-0000-0000-0000CA020000}"/>
    <hyperlink ref="L77" r:id="rId214" xr:uid="{00000000-0004-0000-0000-0000CB020000}"/>
    <hyperlink ref="C78" r:id="rId215" xr:uid="{00000000-0004-0000-0000-0000CC020000}"/>
    <hyperlink ref="D78" r:id="rId216" xr:uid="{00000000-0004-0000-0000-0000CD020000}"/>
    <hyperlink ref="L78" r:id="rId217" xr:uid="{00000000-0004-0000-0000-0000CE020000}"/>
    <hyperlink ref="C79" r:id="rId218" xr:uid="{00000000-0004-0000-0000-0000CF020000}"/>
    <hyperlink ref="D79" r:id="rId219" xr:uid="{00000000-0004-0000-0000-0000D0020000}"/>
    <hyperlink ref="L79" r:id="rId220" xr:uid="{00000000-0004-0000-0000-0000D1020000}"/>
    <hyperlink ref="C80" r:id="rId221" xr:uid="{00000000-0004-0000-0000-0000D8020000}"/>
    <hyperlink ref="L80" r:id="rId222" xr:uid="{00000000-0004-0000-0000-0000D9020000}"/>
    <hyperlink ref="C81" r:id="rId223" xr:uid="{00000000-0004-0000-0000-0000E1020000}"/>
    <hyperlink ref="D81" r:id="rId224" xr:uid="{00000000-0004-0000-0000-0000E2020000}"/>
    <hyperlink ref="L81" r:id="rId225" xr:uid="{00000000-0004-0000-0000-0000E3020000}"/>
    <hyperlink ref="C82" r:id="rId226" xr:uid="{00000000-0004-0000-0000-0000E4020000}"/>
    <hyperlink ref="D82" r:id="rId227" xr:uid="{00000000-0004-0000-0000-0000E5020000}"/>
    <hyperlink ref="L82" r:id="rId228" xr:uid="{00000000-0004-0000-0000-0000E6020000}"/>
    <hyperlink ref="C83" r:id="rId229" xr:uid="{00000000-0004-0000-0000-0000E7020000}"/>
    <hyperlink ref="D83" r:id="rId230" xr:uid="{00000000-0004-0000-0000-0000E8020000}"/>
    <hyperlink ref="L83" r:id="rId231" xr:uid="{00000000-0004-0000-0000-0000E9020000}"/>
    <hyperlink ref="C84" r:id="rId232" xr:uid="{00000000-0004-0000-0000-0000EE020000}"/>
    <hyperlink ref="D84" r:id="rId233" xr:uid="{00000000-0004-0000-0000-0000EF020000}"/>
    <hyperlink ref="L84" r:id="rId234" xr:uid="{00000000-0004-0000-0000-0000F0020000}"/>
    <hyperlink ref="C85" r:id="rId235" xr:uid="{00000000-0004-0000-0000-0000F1020000}"/>
    <hyperlink ref="D85" r:id="rId236" xr:uid="{00000000-0004-0000-0000-0000F2020000}"/>
    <hyperlink ref="L85" r:id="rId237" xr:uid="{00000000-0004-0000-0000-0000F3020000}"/>
    <hyperlink ref="C86" r:id="rId238" xr:uid="{00000000-0004-0000-0000-0000F7020000}"/>
    <hyperlink ref="D86" r:id="rId239" xr:uid="{00000000-0004-0000-0000-0000F8020000}"/>
    <hyperlink ref="L86" r:id="rId240" xr:uid="{00000000-0004-0000-0000-0000F9020000}"/>
    <hyperlink ref="C87" r:id="rId241" xr:uid="{00000000-0004-0000-0000-0000FA020000}"/>
    <hyperlink ref="D87" r:id="rId242" xr:uid="{00000000-0004-0000-0000-0000FB020000}"/>
    <hyperlink ref="L87" r:id="rId243" xr:uid="{00000000-0004-0000-0000-0000FC020000}"/>
    <hyperlink ref="C88" r:id="rId244" xr:uid="{00000000-0004-0000-0000-0000FD020000}"/>
    <hyperlink ref="D88" r:id="rId245" xr:uid="{00000000-0004-0000-0000-0000FE020000}"/>
    <hyperlink ref="L88" r:id="rId246" xr:uid="{00000000-0004-0000-0000-0000FF020000}"/>
    <hyperlink ref="C89" r:id="rId247" xr:uid="{00000000-0004-0000-0000-000004030000}"/>
    <hyperlink ref="D89" r:id="rId248" xr:uid="{00000000-0004-0000-0000-000005030000}"/>
    <hyperlink ref="L89" r:id="rId249" xr:uid="{00000000-0004-0000-0000-000006030000}"/>
    <hyperlink ref="C90" r:id="rId250" xr:uid="{00000000-0004-0000-0000-00000B030000}"/>
    <hyperlink ref="D90" r:id="rId251" xr:uid="{00000000-0004-0000-0000-00000C030000}"/>
    <hyperlink ref="L90" r:id="rId252" xr:uid="{00000000-0004-0000-0000-00000D030000}"/>
    <hyperlink ref="C91" r:id="rId253" xr:uid="{00000000-0004-0000-0000-00001E030000}"/>
    <hyperlink ref="D91" r:id="rId254" xr:uid="{00000000-0004-0000-0000-00001F030000}"/>
    <hyperlink ref="L91" r:id="rId255" xr:uid="{00000000-0004-0000-0000-000020030000}"/>
    <hyperlink ref="C92" r:id="rId256" xr:uid="{00000000-0004-0000-0000-000021030000}"/>
    <hyperlink ref="D92" r:id="rId257" xr:uid="{00000000-0004-0000-0000-000022030000}"/>
    <hyperlink ref="L92" r:id="rId258" xr:uid="{00000000-0004-0000-0000-000023030000}"/>
    <hyperlink ref="C93" r:id="rId259" xr:uid="{00000000-0004-0000-0000-000024030000}"/>
    <hyperlink ref="D93" r:id="rId260" xr:uid="{00000000-0004-0000-0000-000025030000}"/>
    <hyperlink ref="C94" r:id="rId261" xr:uid="{00000000-0004-0000-0000-00002B030000}"/>
    <hyperlink ref="D94" r:id="rId262" xr:uid="{00000000-0004-0000-0000-00002C030000}"/>
    <hyperlink ref="L94" r:id="rId263" xr:uid="{00000000-0004-0000-0000-00002D030000}"/>
    <hyperlink ref="C95" r:id="rId264" xr:uid="{00000000-0004-0000-0000-00002E030000}"/>
    <hyperlink ref="D95" r:id="rId265" xr:uid="{00000000-0004-0000-0000-00002F030000}"/>
    <hyperlink ref="L95" r:id="rId266" xr:uid="{00000000-0004-0000-0000-000030030000}"/>
    <hyperlink ref="C96" r:id="rId267" xr:uid="{00000000-0004-0000-0000-000034030000}"/>
    <hyperlink ref="D96" r:id="rId268" xr:uid="{00000000-0004-0000-0000-000035030000}"/>
    <hyperlink ref="L96" r:id="rId269" xr:uid="{00000000-0004-0000-0000-000036030000}"/>
    <hyperlink ref="C97" r:id="rId270" xr:uid="{00000000-0004-0000-0000-000037030000}"/>
    <hyperlink ref="D97" r:id="rId271" xr:uid="{00000000-0004-0000-0000-000038030000}"/>
    <hyperlink ref="L97" r:id="rId272" xr:uid="{00000000-0004-0000-0000-000039030000}"/>
    <hyperlink ref="C98" r:id="rId273" xr:uid="{00000000-0004-0000-0000-00003A030000}"/>
    <hyperlink ref="D98" r:id="rId274" xr:uid="{00000000-0004-0000-0000-00003B030000}"/>
    <hyperlink ref="L98" r:id="rId275" xr:uid="{00000000-0004-0000-0000-00003C030000}"/>
    <hyperlink ref="C99" r:id="rId276" xr:uid="{00000000-0004-0000-0000-00003D030000}"/>
    <hyperlink ref="D99" r:id="rId277" xr:uid="{00000000-0004-0000-0000-00003E030000}"/>
    <hyperlink ref="L99" r:id="rId278" xr:uid="{00000000-0004-0000-0000-00003F030000}"/>
    <hyperlink ref="C100" r:id="rId279" xr:uid="{00000000-0004-0000-0000-000040030000}"/>
    <hyperlink ref="D100" r:id="rId280" xr:uid="{00000000-0004-0000-0000-000041030000}"/>
    <hyperlink ref="L100" r:id="rId281" xr:uid="{00000000-0004-0000-0000-000042030000}"/>
    <hyperlink ref="C101" r:id="rId282" xr:uid="{00000000-0004-0000-0000-000043030000}"/>
    <hyperlink ref="D101" r:id="rId283" xr:uid="{00000000-0004-0000-0000-000044030000}"/>
    <hyperlink ref="L101" r:id="rId284" xr:uid="{00000000-0004-0000-0000-000045030000}"/>
    <hyperlink ref="C102" r:id="rId285" xr:uid="{00000000-0004-0000-0000-000069030000}"/>
    <hyperlink ref="D102" r:id="rId286" xr:uid="{00000000-0004-0000-0000-00006A030000}"/>
    <hyperlink ref="L102" r:id="rId287" xr:uid="{00000000-0004-0000-0000-00006B030000}"/>
    <hyperlink ref="C103" r:id="rId288" xr:uid="{00000000-0004-0000-0000-00006C030000}"/>
    <hyperlink ref="D103" r:id="rId289" xr:uid="{00000000-0004-0000-0000-00006D030000}"/>
    <hyperlink ref="L103" r:id="rId290" xr:uid="{00000000-0004-0000-0000-00006E030000}"/>
    <hyperlink ref="C104" r:id="rId291" xr:uid="{00000000-0004-0000-0000-000075030000}"/>
    <hyperlink ref="D104" r:id="rId292" xr:uid="{00000000-0004-0000-0000-000076030000}"/>
    <hyperlink ref="L104" r:id="rId293" xr:uid="{00000000-0004-0000-0000-000077030000}"/>
    <hyperlink ref="C105" r:id="rId294" xr:uid="{00000000-0004-0000-0000-00007E030000}"/>
    <hyperlink ref="D105" r:id="rId295" xr:uid="{00000000-0004-0000-0000-00007F030000}"/>
    <hyperlink ref="L105" r:id="rId296" xr:uid="{00000000-0004-0000-0000-000080030000}"/>
    <hyperlink ref="C106" r:id="rId297" xr:uid="{00000000-0004-0000-0000-000084030000}"/>
    <hyperlink ref="D106" r:id="rId298" xr:uid="{00000000-0004-0000-0000-000085030000}"/>
    <hyperlink ref="L106" r:id="rId299" xr:uid="{00000000-0004-0000-0000-000086030000}"/>
    <hyperlink ref="C107" r:id="rId300" xr:uid="{00000000-0004-0000-0000-000099030000}"/>
    <hyperlink ref="D107" r:id="rId301" xr:uid="{00000000-0004-0000-0000-00009A030000}"/>
    <hyperlink ref="L107" r:id="rId302" xr:uid="{00000000-0004-0000-0000-00009B030000}"/>
    <hyperlink ref="C108" r:id="rId303" xr:uid="{00000000-0004-0000-0000-0000C9030000}"/>
    <hyperlink ref="D108" r:id="rId304" xr:uid="{00000000-0004-0000-0000-0000CA030000}"/>
    <hyperlink ref="L108" r:id="rId305" xr:uid="{00000000-0004-0000-0000-0000CB030000}"/>
    <hyperlink ref="C109" r:id="rId306" xr:uid="{00000000-0004-0000-0000-0000CF030000}"/>
    <hyperlink ref="D109" r:id="rId307" xr:uid="{00000000-0004-0000-0000-0000D0030000}"/>
    <hyperlink ref="L109" r:id="rId308" xr:uid="{00000000-0004-0000-0000-0000D1030000}"/>
    <hyperlink ref="C110" r:id="rId309" xr:uid="{00000000-0004-0000-0000-0000D3030000}"/>
    <hyperlink ref="D110" r:id="rId310" xr:uid="{00000000-0004-0000-0000-0000D4030000}"/>
    <hyperlink ref="L110" r:id="rId311" xr:uid="{00000000-0004-0000-0000-0000D5030000}"/>
    <hyperlink ref="C111" r:id="rId312" xr:uid="{00000000-0004-0000-0000-0000D7030000}"/>
    <hyperlink ref="L111" r:id="rId313" xr:uid="{00000000-0004-0000-0000-0000D8030000}"/>
    <hyperlink ref="C112" r:id="rId314" xr:uid="{00000000-0004-0000-0000-0000D9030000}"/>
    <hyperlink ref="L112" r:id="rId315" xr:uid="{00000000-0004-0000-0000-0000DA030000}"/>
    <hyperlink ref="C113" r:id="rId316" xr:uid="{00000000-0004-0000-0000-0000DB030000}"/>
    <hyperlink ref="L113" r:id="rId317" xr:uid="{00000000-0004-0000-0000-0000DC030000}"/>
    <hyperlink ref="C114" r:id="rId318" xr:uid="{00000000-0004-0000-0000-0000DD030000}"/>
    <hyperlink ref="C115" r:id="rId319" xr:uid="{00000000-0004-0000-0000-0000E0030000}"/>
    <hyperlink ref="D115" r:id="rId320" xr:uid="{00000000-0004-0000-0000-0000E1030000}"/>
    <hyperlink ref="L115" r:id="rId321" xr:uid="{00000000-0004-0000-0000-0000E2030000}"/>
    <hyperlink ref="C116" r:id="rId322" xr:uid="{00000000-0004-0000-0000-0000E3030000}"/>
    <hyperlink ref="D116" r:id="rId323" xr:uid="{00000000-0004-0000-0000-0000E4030000}"/>
    <hyperlink ref="L116" r:id="rId324" xr:uid="{00000000-0004-0000-0000-0000E5030000}"/>
    <hyperlink ref="C117" r:id="rId325" xr:uid="{00000000-0004-0000-0000-0000E6030000}"/>
    <hyperlink ref="D117" r:id="rId326" xr:uid="{00000000-0004-0000-0000-0000E7030000}"/>
    <hyperlink ref="L117" r:id="rId327" xr:uid="{00000000-0004-0000-0000-0000E8030000}"/>
    <hyperlink ref="C118" r:id="rId328" xr:uid="{00000000-0004-0000-0000-0000E9030000}"/>
    <hyperlink ref="L118" r:id="rId329" xr:uid="{00000000-0004-0000-0000-0000EA030000}"/>
    <hyperlink ref="C119" r:id="rId330" xr:uid="{00000000-0004-0000-0000-0000EB030000}"/>
    <hyperlink ref="L119" r:id="rId331" xr:uid="{00000000-0004-0000-0000-0000EC030000}"/>
    <hyperlink ref="C120" r:id="rId332" xr:uid="{00000000-0004-0000-0000-0000ED030000}"/>
    <hyperlink ref="C121" r:id="rId333" xr:uid="{00000000-0004-0000-0000-0000EF030000}"/>
    <hyperlink ref="C122" r:id="rId334" xr:uid="{00000000-0004-0000-0000-0000F0030000}"/>
    <hyperlink ref="C123" r:id="rId335" xr:uid="{00000000-0004-0000-0000-0000F1030000}"/>
    <hyperlink ref="C124" r:id="rId336" xr:uid="{00000000-0004-0000-0000-0000F3030000}"/>
    <hyperlink ref="C125" r:id="rId337" xr:uid="{00000000-0004-0000-0000-0000F4030000}"/>
    <hyperlink ref="L125" r:id="rId338" xr:uid="{00000000-0004-0000-0000-0000F5030000}"/>
    <hyperlink ref="C126" r:id="rId339" xr:uid="{00000000-0004-0000-0000-0000F6030000}"/>
    <hyperlink ref="L126" r:id="rId340" xr:uid="{00000000-0004-0000-0000-0000F7030000}"/>
    <hyperlink ref="C127" r:id="rId341" xr:uid="{00000000-0004-0000-0000-0000F8030000}"/>
    <hyperlink ref="C128" r:id="rId342" xr:uid="{00000000-0004-0000-0000-0000F9030000}"/>
    <hyperlink ref="C129" r:id="rId343" xr:uid="{00000000-0004-0000-0000-0000FA030000}"/>
    <hyperlink ref="L129" r:id="rId344" xr:uid="{00000000-0004-0000-0000-0000FB030000}"/>
    <hyperlink ref="C130" r:id="rId345" xr:uid="{00000000-0004-0000-0000-0000FC030000}"/>
    <hyperlink ref="C131" r:id="rId346" xr:uid="{00000000-0004-0000-0000-0000FD030000}"/>
    <hyperlink ref="L131" r:id="rId347" xr:uid="{00000000-0004-0000-0000-0000FE030000}"/>
    <hyperlink ref="C132" r:id="rId348" xr:uid="{00000000-0004-0000-0000-0000FF030000}"/>
    <hyperlink ref="D132" r:id="rId349" xr:uid="{00000000-0004-0000-0000-000000040000}"/>
    <hyperlink ref="L132" r:id="rId350" xr:uid="{00000000-0004-0000-0000-000001040000}"/>
    <hyperlink ref="C133" r:id="rId351" xr:uid="{00000000-0004-0000-0000-000002040000}"/>
    <hyperlink ref="L133" r:id="rId352" xr:uid="{00000000-0004-0000-0000-000003040000}"/>
    <hyperlink ref="C134" r:id="rId353" xr:uid="{00000000-0004-0000-0000-000006040000}"/>
    <hyperlink ref="C135" r:id="rId354" xr:uid="{00000000-0004-0000-0000-000009040000}"/>
    <hyperlink ref="C136" r:id="rId355" xr:uid="{00000000-0004-0000-0000-00000A040000}"/>
    <hyperlink ref="D136" r:id="rId356" xr:uid="{00000000-0004-0000-0000-00000B040000}"/>
    <hyperlink ref="L136" r:id="rId357" xr:uid="{00000000-0004-0000-0000-00000C040000}"/>
    <hyperlink ref="C137" r:id="rId358" xr:uid="{00000000-0004-0000-0000-00000E040000}"/>
    <hyperlink ref="C138" r:id="rId359" xr:uid="{00000000-0004-0000-0000-00000F040000}"/>
    <hyperlink ref="C139" r:id="rId360" xr:uid="{00000000-0004-0000-0000-000011040000}"/>
    <hyperlink ref="D139" r:id="rId361" xr:uid="{00000000-0004-0000-0000-000012040000}"/>
    <hyperlink ref="L139" r:id="rId362" xr:uid="{00000000-0004-0000-0000-000013040000}"/>
    <hyperlink ref="C140" r:id="rId363" xr:uid="{00000000-0004-0000-0000-000014040000}"/>
    <hyperlink ref="L140" r:id="rId364" xr:uid="{00000000-0004-0000-0000-000015040000}"/>
    <hyperlink ref="C141" r:id="rId365" xr:uid="{00000000-0004-0000-0000-000016040000}"/>
    <hyperlink ref="L141" r:id="rId366" xr:uid="{00000000-0004-0000-0000-000017040000}"/>
    <hyperlink ref="C142" r:id="rId367" xr:uid="{00000000-0004-0000-0000-000019040000}"/>
    <hyperlink ref="C143" r:id="rId368" xr:uid="{00000000-0004-0000-0000-00001A040000}"/>
    <hyperlink ref="L143" r:id="rId369" xr:uid="{00000000-0004-0000-0000-00001B040000}"/>
    <hyperlink ref="C144" r:id="rId370" xr:uid="{00000000-0004-0000-0000-00001E040000}"/>
    <hyperlink ref="L144" r:id="rId371" xr:uid="{00000000-0004-0000-0000-00001F040000}"/>
    <hyperlink ref="C145" r:id="rId372" xr:uid="{00000000-0004-0000-0000-000020040000}"/>
    <hyperlink ref="C146" r:id="rId373" xr:uid="{00000000-0004-0000-0000-000021040000}"/>
    <hyperlink ref="L146" r:id="rId374" xr:uid="{00000000-0004-0000-0000-000022040000}"/>
    <hyperlink ref="C147" r:id="rId375" xr:uid="{00000000-0004-0000-0000-000023040000}"/>
    <hyperlink ref="C148" r:id="rId376" xr:uid="{00000000-0004-0000-0000-000024040000}"/>
    <hyperlink ref="C149" r:id="rId377" xr:uid="{00000000-0004-0000-0000-000026040000}"/>
    <hyperlink ref="C150" r:id="rId378" xr:uid="{00000000-0004-0000-0000-000027040000}"/>
    <hyperlink ref="L150" r:id="rId379" xr:uid="{00000000-0004-0000-0000-000028040000}"/>
    <hyperlink ref="C151" r:id="rId380" xr:uid="{00000000-0004-0000-0000-000029040000}"/>
    <hyperlink ref="C152" r:id="rId381" xr:uid="{00000000-0004-0000-0000-00002B040000}"/>
    <hyperlink ref="C153" r:id="rId382" xr:uid="{00000000-0004-0000-0000-00002C040000}"/>
    <hyperlink ref="L153" r:id="rId383" xr:uid="{00000000-0004-0000-0000-00002D040000}"/>
    <hyperlink ref="C154" r:id="rId384" xr:uid="{00000000-0004-0000-0000-00002E040000}"/>
    <hyperlink ref="L154" r:id="rId385" xr:uid="{00000000-0004-0000-0000-00002F040000}"/>
    <hyperlink ref="C155" r:id="rId386" xr:uid="{00000000-0004-0000-0000-000034040000}"/>
    <hyperlink ref="L155" r:id="rId387" xr:uid="{00000000-0004-0000-0000-000035040000}"/>
    <hyperlink ref="C156" r:id="rId388" xr:uid="{00000000-0004-0000-0000-000037040000}"/>
    <hyperlink ref="C157" r:id="rId389" xr:uid="{00000000-0004-0000-0000-000038040000}"/>
    <hyperlink ref="L157" r:id="rId390" xr:uid="{00000000-0004-0000-0000-000039040000}"/>
    <hyperlink ref="C158" r:id="rId391" xr:uid="{00000000-0004-0000-0000-00003A040000}"/>
    <hyperlink ref="D158" r:id="rId392" xr:uid="{00000000-0004-0000-0000-00003B040000}"/>
    <hyperlink ref="L158" r:id="rId393" xr:uid="{00000000-0004-0000-0000-00003C040000}"/>
    <hyperlink ref="C159" r:id="rId394" xr:uid="{00000000-0004-0000-0000-00003D040000}"/>
    <hyperlink ref="D159" r:id="rId395" xr:uid="{00000000-0004-0000-0000-00003E040000}"/>
    <hyperlink ref="L159" r:id="rId396" xr:uid="{00000000-0004-0000-0000-00003F040000}"/>
    <hyperlink ref="C160" r:id="rId397" xr:uid="{00000000-0004-0000-0000-000040040000}"/>
    <hyperlink ref="D160" r:id="rId398" xr:uid="{00000000-0004-0000-0000-000041040000}"/>
    <hyperlink ref="C161" r:id="rId399" xr:uid="{00000000-0004-0000-0000-000042040000}"/>
    <hyperlink ref="D161" r:id="rId400" xr:uid="{00000000-0004-0000-0000-000043040000}"/>
    <hyperlink ref="C162" r:id="rId401" xr:uid="{00000000-0004-0000-0000-000044040000}"/>
    <hyperlink ref="D162" r:id="rId402" xr:uid="{00000000-0004-0000-0000-000045040000}"/>
    <hyperlink ref="L162" r:id="rId403" xr:uid="{00000000-0004-0000-0000-000046040000}"/>
    <hyperlink ref="C163" r:id="rId404" xr:uid="{00000000-0004-0000-0000-000047040000}"/>
    <hyperlink ref="D163" r:id="rId405" xr:uid="{00000000-0004-0000-0000-000048040000}"/>
    <hyperlink ref="L163" r:id="rId406" xr:uid="{00000000-0004-0000-0000-000049040000}"/>
    <hyperlink ref="C164" r:id="rId407" xr:uid="{00000000-0004-0000-0000-00004A040000}"/>
    <hyperlink ref="D164" r:id="rId408" xr:uid="{00000000-0004-0000-0000-00004B040000}"/>
    <hyperlink ref="L164" r:id="rId409" xr:uid="{00000000-0004-0000-0000-00004C040000}"/>
    <hyperlink ref="C165" r:id="rId410" xr:uid="{00000000-0004-0000-0000-00004D040000}"/>
    <hyperlink ref="D165" r:id="rId411" xr:uid="{00000000-0004-0000-0000-00004E040000}"/>
    <hyperlink ref="L165" r:id="rId412" xr:uid="{00000000-0004-0000-0000-00004F040000}"/>
    <hyperlink ref="C166" r:id="rId413" xr:uid="{00000000-0004-0000-0000-000050040000}"/>
    <hyperlink ref="D166" r:id="rId414" xr:uid="{00000000-0004-0000-0000-000051040000}"/>
    <hyperlink ref="C167" r:id="rId415" xr:uid="{00000000-0004-0000-0000-000052040000}"/>
    <hyperlink ref="D167" r:id="rId416" xr:uid="{00000000-0004-0000-0000-000053040000}"/>
    <hyperlink ref="L167" r:id="rId417" xr:uid="{00000000-0004-0000-0000-000054040000}"/>
    <hyperlink ref="C168" r:id="rId418" xr:uid="{00000000-0004-0000-0000-000055040000}"/>
    <hyperlink ref="D168" r:id="rId419" xr:uid="{00000000-0004-0000-0000-000056040000}"/>
    <hyperlink ref="L168" r:id="rId420" xr:uid="{00000000-0004-0000-0000-000057040000}"/>
    <hyperlink ref="C169" r:id="rId421" xr:uid="{00000000-0004-0000-0000-000058040000}"/>
    <hyperlink ref="D169" r:id="rId422" xr:uid="{00000000-0004-0000-0000-000059040000}"/>
    <hyperlink ref="L169" r:id="rId423" xr:uid="{00000000-0004-0000-0000-00005A040000}"/>
    <hyperlink ref="C170" r:id="rId424" xr:uid="{00000000-0004-0000-0000-00005B040000}"/>
    <hyperlink ref="D170" r:id="rId425" xr:uid="{00000000-0004-0000-0000-00005C040000}"/>
    <hyperlink ref="L170" r:id="rId426" xr:uid="{00000000-0004-0000-0000-00005D040000}"/>
    <hyperlink ref="C171" r:id="rId427" xr:uid="{00000000-0004-0000-0000-00005E040000}"/>
    <hyperlink ref="D171" r:id="rId428" xr:uid="{00000000-0004-0000-0000-00005F040000}"/>
    <hyperlink ref="L171" r:id="rId429" xr:uid="{00000000-0004-0000-0000-000060040000}"/>
    <hyperlink ref="C172" r:id="rId430" xr:uid="{00000000-0004-0000-0000-000061040000}"/>
    <hyperlink ref="D172" r:id="rId431" xr:uid="{00000000-0004-0000-0000-000062040000}"/>
    <hyperlink ref="L172" r:id="rId432" xr:uid="{00000000-0004-0000-0000-000063040000}"/>
    <hyperlink ref="C173" r:id="rId433" xr:uid="{00000000-0004-0000-0000-000064040000}"/>
    <hyperlink ref="D173" r:id="rId434" xr:uid="{00000000-0004-0000-0000-000065040000}"/>
    <hyperlink ref="L173" r:id="rId435" xr:uid="{00000000-0004-0000-0000-000066040000}"/>
    <hyperlink ref="C174" r:id="rId436" xr:uid="{00000000-0004-0000-0000-000067040000}"/>
    <hyperlink ref="D174" r:id="rId437" xr:uid="{00000000-0004-0000-0000-000068040000}"/>
    <hyperlink ref="L174" r:id="rId438" xr:uid="{00000000-0004-0000-0000-000069040000}"/>
    <hyperlink ref="C175" r:id="rId439" xr:uid="{00000000-0004-0000-0000-00006A040000}"/>
    <hyperlink ref="D175" r:id="rId440" xr:uid="{00000000-0004-0000-0000-00006B040000}"/>
    <hyperlink ref="L175" r:id="rId441" xr:uid="{00000000-0004-0000-0000-00006C040000}"/>
    <hyperlink ref="C176" r:id="rId442" xr:uid="{00000000-0004-0000-0000-00006D040000}"/>
    <hyperlink ref="D176" r:id="rId443" xr:uid="{00000000-0004-0000-0000-00006E040000}"/>
    <hyperlink ref="L176" r:id="rId444" xr:uid="{00000000-0004-0000-0000-00006F040000}"/>
    <hyperlink ref="C177" r:id="rId445" xr:uid="{00000000-0004-0000-0000-000070040000}"/>
    <hyperlink ref="D177" r:id="rId446" xr:uid="{00000000-0004-0000-0000-000071040000}"/>
    <hyperlink ref="L177" r:id="rId447" xr:uid="{00000000-0004-0000-0000-000072040000}"/>
    <hyperlink ref="C178" r:id="rId448" xr:uid="{00000000-0004-0000-0000-000073040000}"/>
    <hyperlink ref="D178" r:id="rId449" xr:uid="{00000000-0004-0000-0000-000074040000}"/>
    <hyperlink ref="L178" r:id="rId450" xr:uid="{00000000-0004-0000-0000-000075040000}"/>
    <hyperlink ref="C179" r:id="rId451" xr:uid="{00000000-0004-0000-0000-000076040000}"/>
    <hyperlink ref="D179" r:id="rId452" xr:uid="{00000000-0004-0000-0000-000077040000}"/>
    <hyperlink ref="L179" r:id="rId453" xr:uid="{00000000-0004-0000-0000-000078040000}"/>
    <hyperlink ref="C180" r:id="rId454" xr:uid="{00000000-0004-0000-0000-000079040000}"/>
    <hyperlink ref="D180" r:id="rId455" xr:uid="{00000000-0004-0000-0000-00007A040000}"/>
    <hyperlink ref="L180" r:id="rId456" xr:uid="{00000000-0004-0000-0000-00007B040000}"/>
    <hyperlink ref="C181" r:id="rId457" xr:uid="{00000000-0004-0000-0000-000081040000}"/>
    <hyperlink ref="D181" r:id="rId458" xr:uid="{00000000-0004-0000-0000-000082040000}"/>
    <hyperlink ref="L181" r:id="rId459" xr:uid="{00000000-0004-0000-0000-000083040000}"/>
    <hyperlink ref="C182" r:id="rId460" xr:uid="{00000000-0004-0000-0000-000084040000}"/>
    <hyperlink ref="D182" r:id="rId461" xr:uid="{00000000-0004-0000-0000-000085040000}"/>
    <hyperlink ref="L182" r:id="rId462" xr:uid="{00000000-0004-0000-0000-000086040000}"/>
    <hyperlink ref="C183" r:id="rId463" xr:uid="{00000000-0004-0000-0000-000087040000}"/>
    <hyperlink ref="L183" r:id="rId464" xr:uid="{00000000-0004-0000-0000-000088040000}"/>
    <hyperlink ref="C184" r:id="rId465" xr:uid="{00000000-0004-0000-0000-000089040000}"/>
    <hyperlink ref="D184" r:id="rId466" xr:uid="{00000000-0004-0000-0000-00008A040000}"/>
    <hyperlink ref="L184" r:id="rId467" xr:uid="{00000000-0004-0000-0000-00008B040000}"/>
    <hyperlink ref="C185" r:id="rId468" xr:uid="{00000000-0004-0000-0000-00008C040000}"/>
    <hyperlink ref="D185" r:id="rId469" xr:uid="{00000000-0004-0000-0000-00008D040000}"/>
    <hyperlink ref="L185" r:id="rId470" xr:uid="{00000000-0004-0000-0000-00008E040000}"/>
    <hyperlink ref="C186" r:id="rId471" xr:uid="{00000000-0004-0000-0000-00008F040000}"/>
    <hyperlink ref="D186" r:id="rId472" xr:uid="{00000000-0004-0000-0000-000090040000}"/>
    <hyperlink ref="L186" r:id="rId473" xr:uid="{00000000-0004-0000-0000-000091040000}"/>
    <hyperlink ref="C187" r:id="rId474" xr:uid="{00000000-0004-0000-0000-000092040000}"/>
    <hyperlink ref="D187" r:id="rId475" xr:uid="{00000000-0004-0000-0000-000093040000}"/>
    <hyperlink ref="L187" r:id="rId476" xr:uid="{00000000-0004-0000-0000-000094040000}"/>
    <hyperlink ref="C188" r:id="rId477" xr:uid="{00000000-0004-0000-0000-000095040000}"/>
    <hyperlink ref="D188" r:id="rId478" xr:uid="{00000000-0004-0000-0000-000096040000}"/>
    <hyperlink ref="L188" r:id="rId479" xr:uid="{00000000-0004-0000-0000-000097040000}"/>
    <hyperlink ref="C189" r:id="rId480" xr:uid="{00000000-0004-0000-0000-000098040000}"/>
    <hyperlink ref="D189" r:id="rId481" xr:uid="{00000000-0004-0000-0000-000099040000}"/>
    <hyperlink ref="L189" r:id="rId482" xr:uid="{00000000-0004-0000-0000-00009A040000}"/>
    <hyperlink ref="C190" r:id="rId483" xr:uid="{00000000-0004-0000-0000-00009B040000}"/>
    <hyperlink ref="D190" r:id="rId484" xr:uid="{00000000-0004-0000-0000-00009C040000}"/>
    <hyperlink ref="L190" r:id="rId485" xr:uid="{00000000-0004-0000-0000-00009D040000}"/>
    <hyperlink ref="C191" r:id="rId486" xr:uid="{00000000-0004-0000-0000-00009E040000}"/>
    <hyperlink ref="D191" r:id="rId487" xr:uid="{00000000-0004-0000-0000-00009F040000}"/>
    <hyperlink ref="L191" r:id="rId488" xr:uid="{00000000-0004-0000-0000-0000A0040000}"/>
    <hyperlink ref="C192" r:id="rId489" xr:uid="{00000000-0004-0000-0000-0000A1040000}"/>
    <hyperlink ref="D192" r:id="rId490" xr:uid="{00000000-0004-0000-0000-0000A2040000}"/>
    <hyperlink ref="L192" r:id="rId491" xr:uid="{00000000-0004-0000-0000-0000A3040000}"/>
    <hyperlink ref="C193" r:id="rId492" xr:uid="{00000000-0004-0000-0000-0000A4040000}"/>
    <hyperlink ref="D193" r:id="rId493" xr:uid="{00000000-0004-0000-0000-0000A5040000}"/>
    <hyperlink ref="L193" r:id="rId494" xr:uid="{00000000-0004-0000-0000-0000A6040000}"/>
    <hyperlink ref="C194" r:id="rId495" xr:uid="{00000000-0004-0000-0000-0000A7040000}"/>
    <hyperlink ref="D194" r:id="rId496" xr:uid="{00000000-0004-0000-0000-0000A8040000}"/>
    <hyperlink ref="L194" r:id="rId497" xr:uid="{00000000-0004-0000-0000-0000A9040000}"/>
    <hyperlink ref="C195" r:id="rId498" xr:uid="{00000000-0004-0000-0000-0000AA040000}"/>
    <hyperlink ref="D195" r:id="rId499" xr:uid="{00000000-0004-0000-0000-0000AB040000}"/>
    <hyperlink ref="L195" r:id="rId500" xr:uid="{00000000-0004-0000-0000-0000AC040000}"/>
    <hyperlink ref="C196" r:id="rId501" xr:uid="{00000000-0004-0000-0000-0000AD040000}"/>
    <hyperlink ref="D196" r:id="rId502" xr:uid="{00000000-0004-0000-0000-0000AE040000}"/>
    <hyperlink ref="C197" r:id="rId503" xr:uid="{00000000-0004-0000-0000-0000AF040000}"/>
    <hyperlink ref="D197" r:id="rId504" xr:uid="{00000000-0004-0000-0000-0000B0040000}"/>
    <hyperlink ref="L197" r:id="rId505" xr:uid="{00000000-0004-0000-0000-0000B1040000}"/>
    <hyperlink ref="C198" r:id="rId506" xr:uid="{00000000-0004-0000-0000-0000B2040000}"/>
    <hyperlink ref="D198" r:id="rId507" xr:uid="{00000000-0004-0000-0000-0000B3040000}"/>
    <hyperlink ref="L198" r:id="rId508" xr:uid="{00000000-0004-0000-0000-0000B4040000}"/>
    <hyperlink ref="C199" r:id="rId509" xr:uid="{00000000-0004-0000-0000-0000B5040000}"/>
    <hyperlink ref="D199" r:id="rId510" xr:uid="{00000000-0004-0000-0000-0000B6040000}"/>
    <hyperlink ref="L199" r:id="rId511" xr:uid="{00000000-0004-0000-0000-0000B7040000}"/>
    <hyperlink ref="C200" r:id="rId512" xr:uid="{00000000-0004-0000-0000-0000B8040000}"/>
    <hyperlink ref="C201" r:id="rId513" xr:uid="{00000000-0004-0000-0000-0000BC040000}"/>
    <hyperlink ref="D201" r:id="rId514" xr:uid="{00000000-0004-0000-0000-0000BD040000}"/>
    <hyperlink ref="L201" r:id="rId515" xr:uid="{00000000-0004-0000-0000-0000BE040000}"/>
    <hyperlink ref="C202" r:id="rId516" xr:uid="{00000000-0004-0000-0000-0000BF040000}"/>
    <hyperlink ref="D202" r:id="rId517" xr:uid="{00000000-0004-0000-0000-0000C0040000}"/>
    <hyperlink ref="L202" r:id="rId518" xr:uid="{00000000-0004-0000-0000-0000C1040000}"/>
    <hyperlink ref="C203" r:id="rId519" xr:uid="{00000000-0004-0000-0000-0000C2040000}"/>
    <hyperlink ref="D203" r:id="rId520" xr:uid="{00000000-0004-0000-0000-0000C3040000}"/>
    <hyperlink ref="L203" r:id="rId521" xr:uid="{00000000-0004-0000-0000-0000C4040000}"/>
    <hyperlink ref="C204" r:id="rId522" xr:uid="{00000000-0004-0000-0000-0000C5040000}"/>
    <hyperlink ref="D204" r:id="rId523" xr:uid="{00000000-0004-0000-0000-0000C6040000}"/>
    <hyperlink ref="L204" r:id="rId524" xr:uid="{00000000-0004-0000-0000-0000C7040000}"/>
    <hyperlink ref="C205" r:id="rId525" xr:uid="{00000000-0004-0000-0000-0000C8040000}"/>
    <hyperlink ref="D205" r:id="rId526" xr:uid="{00000000-0004-0000-0000-0000C9040000}"/>
    <hyperlink ref="L205" r:id="rId527" xr:uid="{00000000-0004-0000-0000-0000CA040000}"/>
    <hyperlink ref="C206" r:id="rId528" xr:uid="{00000000-0004-0000-0000-0000CB040000}"/>
    <hyperlink ref="D206" r:id="rId529" xr:uid="{00000000-0004-0000-0000-0000CC040000}"/>
    <hyperlink ref="L206" r:id="rId530" xr:uid="{00000000-0004-0000-0000-0000CD040000}"/>
    <hyperlink ref="C207" r:id="rId531" xr:uid="{00000000-0004-0000-0000-0000CE040000}"/>
    <hyperlink ref="D207" r:id="rId532" xr:uid="{00000000-0004-0000-0000-0000CF040000}"/>
    <hyperlink ref="L207" r:id="rId533" xr:uid="{00000000-0004-0000-0000-0000D0040000}"/>
    <hyperlink ref="C208" r:id="rId534" xr:uid="{00000000-0004-0000-0000-0000D1040000}"/>
    <hyperlink ref="D208" r:id="rId535" xr:uid="{00000000-0004-0000-0000-0000D2040000}"/>
    <hyperlink ref="L208" r:id="rId536" xr:uid="{00000000-0004-0000-0000-0000D3040000}"/>
    <hyperlink ref="C209" r:id="rId537" xr:uid="{00000000-0004-0000-0000-0000D4040000}"/>
    <hyperlink ref="D209" r:id="rId538" xr:uid="{00000000-0004-0000-0000-0000D5040000}"/>
    <hyperlink ref="L209" r:id="rId539" xr:uid="{00000000-0004-0000-0000-0000D6040000}"/>
    <hyperlink ref="C210" r:id="rId540" xr:uid="{00000000-0004-0000-0000-0000DA040000}"/>
    <hyperlink ref="D210" r:id="rId541" xr:uid="{00000000-0004-0000-0000-0000DB040000}"/>
    <hyperlink ref="L210" r:id="rId542" xr:uid="{00000000-0004-0000-0000-0000DC040000}"/>
    <hyperlink ref="C211" r:id="rId543" xr:uid="{00000000-0004-0000-0000-0000DD040000}"/>
    <hyperlink ref="D211" r:id="rId544" xr:uid="{00000000-0004-0000-0000-0000DE040000}"/>
    <hyperlink ref="L211" r:id="rId545" xr:uid="{00000000-0004-0000-0000-0000DF040000}"/>
    <hyperlink ref="C212" r:id="rId546" xr:uid="{00000000-0004-0000-0000-0000E0040000}"/>
    <hyperlink ref="D212" r:id="rId547" xr:uid="{00000000-0004-0000-0000-0000E1040000}"/>
    <hyperlink ref="L212" r:id="rId548" xr:uid="{00000000-0004-0000-0000-0000E2040000}"/>
    <hyperlink ref="C213" r:id="rId549" xr:uid="{00000000-0004-0000-0000-0000E8040000}"/>
    <hyperlink ref="D213" r:id="rId550" xr:uid="{00000000-0004-0000-0000-0000E9040000}"/>
    <hyperlink ref="L213" r:id="rId551" xr:uid="{00000000-0004-0000-0000-0000EA040000}"/>
    <hyperlink ref="C214" r:id="rId552" xr:uid="{00000000-0004-0000-0000-0000EB040000}"/>
    <hyperlink ref="D214" r:id="rId553" xr:uid="{00000000-0004-0000-0000-0000EC040000}"/>
    <hyperlink ref="C215" r:id="rId554" xr:uid="{00000000-0004-0000-0000-0000ED040000}"/>
    <hyperlink ref="D215" r:id="rId555" xr:uid="{00000000-0004-0000-0000-0000EE040000}"/>
    <hyperlink ref="L215" r:id="rId556" xr:uid="{00000000-0004-0000-0000-0000EF040000}"/>
    <hyperlink ref="C216" r:id="rId557" xr:uid="{00000000-0004-0000-0000-0000F0040000}"/>
    <hyperlink ref="D216" r:id="rId558" xr:uid="{00000000-0004-0000-0000-0000F1040000}"/>
    <hyperlink ref="L216" r:id="rId559" xr:uid="{00000000-0004-0000-0000-0000F2040000}"/>
    <hyperlink ref="C217" r:id="rId560" xr:uid="{00000000-0004-0000-0000-0000F3040000}"/>
    <hyperlink ref="D217" r:id="rId561" xr:uid="{00000000-0004-0000-0000-0000F4040000}"/>
    <hyperlink ref="L217" r:id="rId562" xr:uid="{00000000-0004-0000-0000-0000F5040000}"/>
    <hyperlink ref="C218" r:id="rId563" xr:uid="{00000000-0004-0000-0000-0000F6040000}"/>
    <hyperlink ref="D218" r:id="rId564" xr:uid="{00000000-0004-0000-0000-0000F7040000}"/>
    <hyperlink ref="C219" r:id="rId565" xr:uid="{00000000-0004-0000-0000-0000F8040000}"/>
    <hyperlink ref="L219" r:id="rId566" xr:uid="{00000000-0004-0000-0000-0000F9040000}"/>
    <hyperlink ref="C220" r:id="rId567" xr:uid="{00000000-0004-0000-0000-0000FA040000}"/>
    <hyperlink ref="D220" r:id="rId568" xr:uid="{00000000-0004-0000-0000-0000FB040000}"/>
    <hyperlink ref="C221" r:id="rId569" xr:uid="{00000000-0004-0000-0000-0000FC040000}"/>
    <hyperlink ref="D221" r:id="rId570" xr:uid="{00000000-0004-0000-0000-0000FD040000}"/>
    <hyperlink ref="L221" r:id="rId571" xr:uid="{00000000-0004-0000-0000-0000FE040000}"/>
    <hyperlink ref="C222" r:id="rId572" xr:uid="{00000000-0004-0000-0000-0000FF040000}"/>
    <hyperlink ref="D222" r:id="rId573" xr:uid="{00000000-0004-0000-0000-000000050000}"/>
    <hyperlink ref="L222" r:id="rId574" xr:uid="{00000000-0004-0000-0000-000001050000}"/>
    <hyperlink ref="C223" r:id="rId575" xr:uid="{00000000-0004-0000-0000-000002050000}"/>
    <hyperlink ref="D223" r:id="rId576" xr:uid="{00000000-0004-0000-0000-000003050000}"/>
    <hyperlink ref="L223" r:id="rId577" xr:uid="{00000000-0004-0000-0000-000004050000}"/>
    <hyperlink ref="C224" r:id="rId578" xr:uid="{00000000-0004-0000-0000-000005050000}"/>
    <hyperlink ref="D224" r:id="rId579" xr:uid="{00000000-0004-0000-0000-000006050000}"/>
    <hyperlink ref="L224" r:id="rId580" xr:uid="{00000000-0004-0000-0000-000007050000}"/>
    <hyperlink ref="C225" r:id="rId581" xr:uid="{00000000-0004-0000-0000-000008050000}"/>
    <hyperlink ref="D225" r:id="rId582" xr:uid="{00000000-0004-0000-0000-000009050000}"/>
    <hyperlink ref="L225" r:id="rId583" xr:uid="{00000000-0004-0000-0000-00000A050000}"/>
    <hyperlink ref="C226" r:id="rId584" xr:uid="{00000000-0004-0000-0000-00000B050000}"/>
    <hyperlink ref="D226" r:id="rId585" xr:uid="{00000000-0004-0000-0000-00000C050000}"/>
    <hyperlink ref="L226" r:id="rId586" xr:uid="{00000000-0004-0000-0000-00000D050000}"/>
    <hyperlink ref="C227" r:id="rId587" xr:uid="{00000000-0004-0000-0000-00000E050000}"/>
    <hyperlink ref="L227" r:id="rId588" xr:uid="{00000000-0004-0000-0000-00000F050000}"/>
    <hyperlink ref="C228" r:id="rId589" xr:uid="{00000000-0004-0000-0000-000012050000}"/>
    <hyperlink ref="L228" r:id="rId590" xr:uid="{00000000-0004-0000-0000-000013050000}"/>
    <hyperlink ref="C229" r:id="rId591" xr:uid="{00000000-0004-0000-0000-000014050000}"/>
    <hyperlink ref="L229" r:id="rId592" xr:uid="{00000000-0004-0000-0000-000015050000}"/>
    <hyperlink ref="C230" r:id="rId593" xr:uid="{00000000-0004-0000-0000-000016050000}"/>
    <hyperlink ref="D230" r:id="rId594" xr:uid="{00000000-0004-0000-0000-000017050000}"/>
    <hyperlink ref="L230" r:id="rId595" xr:uid="{00000000-0004-0000-0000-000018050000}"/>
    <hyperlink ref="C231" r:id="rId596" xr:uid="{00000000-0004-0000-0000-000019050000}"/>
    <hyperlink ref="D231" r:id="rId597" xr:uid="{00000000-0004-0000-0000-00001A050000}"/>
    <hyperlink ref="L231" r:id="rId598" xr:uid="{00000000-0004-0000-0000-00001B050000}"/>
    <hyperlink ref="C232" r:id="rId599" xr:uid="{00000000-0004-0000-0000-00001C050000}"/>
    <hyperlink ref="D232" r:id="rId600" xr:uid="{00000000-0004-0000-0000-00001D050000}"/>
    <hyperlink ref="L232" r:id="rId601" xr:uid="{00000000-0004-0000-0000-00001E050000}"/>
    <hyperlink ref="C233" r:id="rId602" xr:uid="{00000000-0004-0000-0000-00001F050000}"/>
    <hyperlink ref="D233" r:id="rId603" xr:uid="{00000000-0004-0000-0000-000020050000}"/>
    <hyperlink ref="C234" r:id="rId604" xr:uid="{00000000-0004-0000-0000-000021050000}"/>
    <hyperlink ref="D234" r:id="rId605" xr:uid="{00000000-0004-0000-0000-000022050000}"/>
    <hyperlink ref="L234" r:id="rId606" xr:uid="{00000000-0004-0000-0000-000023050000}"/>
    <hyperlink ref="C235" r:id="rId607" xr:uid="{00000000-0004-0000-0000-000024050000}"/>
    <hyperlink ref="D235" r:id="rId608" xr:uid="{00000000-0004-0000-0000-000025050000}"/>
    <hyperlink ref="L235" r:id="rId609" xr:uid="{00000000-0004-0000-0000-000026050000}"/>
    <hyperlink ref="C236" r:id="rId610" xr:uid="{00000000-0004-0000-0000-000027050000}"/>
    <hyperlink ref="D236" r:id="rId611" xr:uid="{00000000-0004-0000-0000-000028050000}"/>
    <hyperlink ref="L236" r:id="rId612" xr:uid="{00000000-0004-0000-0000-000029050000}"/>
    <hyperlink ref="C237" r:id="rId613" xr:uid="{00000000-0004-0000-0000-00002A050000}"/>
    <hyperlink ref="D237" r:id="rId614" xr:uid="{00000000-0004-0000-0000-00002B050000}"/>
    <hyperlink ref="L237" r:id="rId615" xr:uid="{00000000-0004-0000-0000-00002C050000}"/>
    <hyperlink ref="C238" r:id="rId616" xr:uid="{00000000-0004-0000-0000-00002D050000}"/>
    <hyperlink ref="D238" r:id="rId617" xr:uid="{00000000-0004-0000-0000-00002E050000}"/>
    <hyperlink ref="L238" r:id="rId618" xr:uid="{00000000-0004-0000-0000-00002F050000}"/>
    <hyperlink ref="C239" r:id="rId619" xr:uid="{00000000-0004-0000-0000-000030050000}"/>
    <hyperlink ref="D239" r:id="rId620" xr:uid="{00000000-0004-0000-0000-000031050000}"/>
    <hyperlink ref="L239" r:id="rId621" xr:uid="{00000000-0004-0000-0000-000032050000}"/>
    <hyperlink ref="C240" r:id="rId622" xr:uid="{00000000-0004-0000-0000-000033050000}"/>
    <hyperlink ref="D240" r:id="rId623" xr:uid="{00000000-0004-0000-0000-000034050000}"/>
    <hyperlink ref="L240" r:id="rId624" xr:uid="{00000000-0004-0000-0000-000035050000}"/>
    <hyperlink ref="C241" r:id="rId625" xr:uid="{00000000-0004-0000-0000-000036050000}"/>
    <hyperlink ref="D241" r:id="rId626" xr:uid="{00000000-0004-0000-0000-000037050000}"/>
    <hyperlink ref="L241" r:id="rId627" xr:uid="{00000000-0004-0000-0000-000038050000}"/>
    <hyperlink ref="C242" r:id="rId628" xr:uid="{00000000-0004-0000-0000-000039050000}"/>
    <hyperlink ref="D242" r:id="rId629" xr:uid="{00000000-0004-0000-0000-00003A050000}"/>
    <hyperlink ref="L242" r:id="rId630" xr:uid="{00000000-0004-0000-0000-00003B050000}"/>
    <hyperlink ref="C243" r:id="rId631" xr:uid="{00000000-0004-0000-0000-00003C050000}"/>
    <hyperlink ref="D243" r:id="rId632" xr:uid="{00000000-0004-0000-0000-00003D050000}"/>
    <hyperlink ref="L243" r:id="rId633" xr:uid="{00000000-0004-0000-0000-00003E050000}"/>
    <hyperlink ref="C244" r:id="rId634" xr:uid="{00000000-0004-0000-0000-00003F050000}"/>
    <hyperlink ref="D244" r:id="rId635" xr:uid="{00000000-0004-0000-0000-000040050000}"/>
    <hyperlink ref="L244" r:id="rId636" xr:uid="{00000000-0004-0000-0000-000041050000}"/>
    <hyperlink ref="C245" r:id="rId637" xr:uid="{00000000-0004-0000-0000-000042050000}"/>
    <hyperlink ref="D245" r:id="rId638" xr:uid="{00000000-0004-0000-0000-000043050000}"/>
    <hyperlink ref="L245" r:id="rId639" xr:uid="{00000000-0004-0000-0000-000044050000}"/>
    <hyperlink ref="C246" r:id="rId640" xr:uid="{00000000-0004-0000-0000-000045050000}"/>
    <hyperlink ref="D246" r:id="rId641" xr:uid="{00000000-0004-0000-0000-000046050000}"/>
    <hyperlink ref="L246" r:id="rId642" xr:uid="{00000000-0004-0000-0000-000047050000}"/>
    <hyperlink ref="C247" r:id="rId643" xr:uid="{00000000-0004-0000-0000-000048050000}"/>
    <hyperlink ref="D247" r:id="rId644" xr:uid="{00000000-0004-0000-0000-000049050000}"/>
    <hyperlink ref="L247" r:id="rId645" xr:uid="{00000000-0004-0000-0000-00004A050000}"/>
    <hyperlink ref="C248" r:id="rId646" xr:uid="{00000000-0004-0000-0000-00004B050000}"/>
    <hyperlink ref="D248" r:id="rId647" xr:uid="{00000000-0004-0000-0000-00004C050000}"/>
    <hyperlink ref="L248" r:id="rId648" xr:uid="{00000000-0004-0000-0000-00004D050000}"/>
    <hyperlink ref="C249" r:id="rId649" xr:uid="{00000000-0004-0000-0000-00004E050000}"/>
    <hyperlink ref="L249" r:id="rId650" xr:uid="{00000000-0004-0000-0000-00004F050000}"/>
    <hyperlink ref="C250" r:id="rId651" xr:uid="{00000000-0004-0000-0000-000050050000}"/>
    <hyperlink ref="D250" r:id="rId652" xr:uid="{00000000-0004-0000-0000-000051050000}"/>
    <hyperlink ref="L250" r:id="rId653" xr:uid="{00000000-0004-0000-0000-000052050000}"/>
    <hyperlink ref="C251" r:id="rId654" xr:uid="{00000000-0004-0000-0000-000053050000}"/>
    <hyperlink ref="D251" r:id="rId655" xr:uid="{00000000-0004-0000-0000-000054050000}"/>
    <hyperlink ref="L251" r:id="rId656" xr:uid="{00000000-0004-0000-0000-000055050000}"/>
    <hyperlink ref="C252" r:id="rId657" xr:uid="{00000000-0004-0000-0000-000056050000}"/>
    <hyperlink ref="D252" r:id="rId658" xr:uid="{00000000-0004-0000-0000-000057050000}"/>
    <hyperlink ref="L252" r:id="rId659" xr:uid="{00000000-0004-0000-0000-000058050000}"/>
    <hyperlink ref="C253" r:id="rId660" xr:uid="{00000000-0004-0000-0000-000059050000}"/>
    <hyperlink ref="D253" r:id="rId661" xr:uid="{00000000-0004-0000-0000-00005A050000}"/>
    <hyperlink ref="L253" r:id="rId662" xr:uid="{00000000-0004-0000-0000-00005B050000}"/>
    <hyperlink ref="C254" r:id="rId663" xr:uid="{00000000-0004-0000-0000-00005C050000}"/>
    <hyperlink ref="D254" r:id="rId664" xr:uid="{00000000-0004-0000-0000-00005D050000}"/>
    <hyperlink ref="L254" r:id="rId665" xr:uid="{00000000-0004-0000-0000-00005E050000}"/>
    <hyperlink ref="C255" r:id="rId666" xr:uid="{00000000-0004-0000-0000-00005F050000}"/>
    <hyperlink ref="D255" r:id="rId667" xr:uid="{00000000-0004-0000-0000-000060050000}"/>
    <hyperlink ref="L255" r:id="rId668" xr:uid="{00000000-0004-0000-0000-000061050000}"/>
    <hyperlink ref="C256" r:id="rId669" xr:uid="{00000000-0004-0000-0000-000062050000}"/>
    <hyperlink ref="D256" r:id="rId670" xr:uid="{00000000-0004-0000-0000-000063050000}"/>
    <hyperlink ref="L256" r:id="rId671" xr:uid="{00000000-0004-0000-0000-000064050000}"/>
    <hyperlink ref="C257" r:id="rId672" xr:uid="{00000000-0004-0000-0000-000065050000}"/>
    <hyperlink ref="D257" r:id="rId673" xr:uid="{00000000-0004-0000-0000-000066050000}"/>
    <hyperlink ref="L257" r:id="rId674" xr:uid="{00000000-0004-0000-0000-000067050000}"/>
    <hyperlink ref="C258" r:id="rId675" xr:uid="{00000000-0004-0000-0000-000068050000}"/>
    <hyperlink ref="D258" r:id="rId676" xr:uid="{00000000-0004-0000-0000-000069050000}"/>
    <hyperlink ref="L258" r:id="rId677" xr:uid="{00000000-0004-0000-0000-00006A050000}"/>
    <hyperlink ref="C259" r:id="rId678" xr:uid="{00000000-0004-0000-0000-00006B050000}"/>
    <hyperlink ref="D259" r:id="rId679" xr:uid="{00000000-0004-0000-0000-00006C050000}"/>
    <hyperlink ref="L259" r:id="rId680" xr:uid="{00000000-0004-0000-0000-00006D050000}"/>
    <hyperlink ref="C260" r:id="rId681" xr:uid="{00000000-0004-0000-0000-00006E050000}"/>
    <hyperlink ref="D260" r:id="rId682" xr:uid="{00000000-0004-0000-0000-00006F050000}"/>
    <hyperlink ref="L260" r:id="rId683" xr:uid="{00000000-0004-0000-0000-000070050000}"/>
    <hyperlink ref="C261" r:id="rId684" xr:uid="{00000000-0004-0000-0000-000071050000}"/>
    <hyperlink ref="D261" r:id="rId685" xr:uid="{00000000-0004-0000-0000-000072050000}"/>
    <hyperlink ref="L261" r:id="rId686" xr:uid="{00000000-0004-0000-0000-000073050000}"/>
    <hyperlink ref="C262" r:id="rId687" xr:uid="{00000000-0004-0000-0000-000074050000}"/>
    <hyperlink ref="D262" r:id="rId688" xr:uid="{00000000-0004-0000-0000-000075050000}"/>
    <hyperlink ref="L262" r:id="rId689" xr:uid="{00000000-0004-0000-0000-000076050000}"/>
    <hyperlink ref="C263" r:id="rId690" xr:uid="{00000000-0004-0000-0000-000077050000}"/>
    <hyperlink ref="D263" r:id="rId691" xr:uid="{00000000-0004-0000-0000-000078050000}"/>
    <hyperlink ref="L263" r:id="rId692" xr:uid="{00000000-0004-0000-0000-000079050000}"/>
    <hyperlink ref="C264" r:id="rId693" xr:uid="{00000000-0004-0000-0000-00007A050000}"/>
    <hyperlink ref="D264" r:id="rId694" xr:uid="{00000000-0004-0000-0000-00007B050000}"/>
    <hyperlink ref="L264" r:id="rId695" xr:uid="{00000000-0004-0000-0000-00007C050000}"/>
    <hyperlink ref="C265" r:id="rId696" xr:uid="{00000000-0004-0000-0000-00007D050000}"/>
    <hyperlink ref="D265" r:id="rId697" xr:uid="{00000000-0004-0000-0000-00007E050000}"/>
    <hyperlink ref="L265" r:id="rId698" xr:uid="{00000000-0004-0000-0000-00007F050000}"/>
    <hyperlink ref="C266" r:id="rId699" xr:uid="{00000000-0004-0000-0000-000080050000}"/>
    <hyperlink ref="D266" r:id="rId700" xr:uid="{00000000-0004-0000-0000-000081050000}"/>
    <hyperlink ref="L266" r:id="rId701" xr:uid="{00000000-0004-0000-0000-000082050000}"/>
    <hyperlink ref="C267" r:id="rId702" xr:uid="{00000000-0004-0000-0000-000083050000}"/>
    <hyperlink ref="D267" r:id="rId703" xr:uid="{00000000-0004-0000-0000-000084050000}"/>
    <hyperlink ref="L267" r:id="rId704" xr:uid="{00000000-0004-0000-0000-000085050000}"/>
    <hyperlink ref="C268" r:id="rId705" xr:uid="{00000000-0004-0000-0000-000086050000}"/>
    <hyperlink ref="D268" r:id="rId706" xr:uid="{00000000-0004-0000-0000-000087050000}"/>
    <hyperlink ref="L268" r:id="rId707" xr:uid="{00000000-0004-0000-0000-000088050000}"/>
    <hyperlink ref="C269" r:id="rId708" xr:uid="{00000000-0004-0000-0000-000089050000}"/>
    <hyperlink ref="D269" r:id="rId709" xr:uid="{00000000-0004-0000-0000-00008A050000}"/>
    <hyperlink ref="L269" r:id="rId710" xr:uid="{00000000-0004-0000-0000-00008B050000}"/>
    <hyperlink ref="C270" r:id="rId711" xr:uid="{00000000-0004-0000-0000-00008C050000}"/>
    <hyperlink ref="D270" r:id="rId712" xr:uid="{00000000-0004-0000-0000-00008D050000}"/>
    <hyperlink ref="L270" r:id="rId713" xr:uid="{00000000-0004-0000-0000-00008E050000}"/>
    <hyperlink ref="C271" r:id="rId714" xr:uid="{00000000-0004-0000-0000-00008F050000}"/>
    <hyperlink ref="D271" r:id="rId715" xr:uid="{00000000-0004-0000-0000-000090050000}"/>
    <hyperlink ref="L271" r:id="rId716" xr:uid="{00000000-0004-0000-0000-000091050000}"/>
    <hyperlink ref="C272" r:id="rId717" xr:uid="{00000000-0004-0000-0000-000092050000}"/>
    <hyperlink ref="D272" r:id="rId718" xr:uid="{00000000-0004-0000-0000-000093050000}"/>
    <hyperlink ref="L272" r:id="rId719" xr:uid="{00000000-0004-0000-0000-000094050000}"/>
    <hyperlink ref="C273" r:id="rId720" xr:uid="{00000000-0004-0000-0000-000095050000}"/>
    <hyperlink ref="D273" r:id="rId721" xr:uid="{00000000-0004-0000-0000-000096050000}"/>
    <hyperlink ref="L273" r:id="rId722" xr:uid="{00000000-0004-0000-0000-000097050000}"/>
    <hyperlink ref="C274" r:id="rId723" xr:uid="{00000000-0004-0000-0000-000098050000}"/>
    <hyperlink ref="D274" r:id="rId724" xr:uid="{00000000-0004-0000-0000-000099050000}"/>
    <hyperlink ref="L274" r:id="rId725" xr:uid="{00000000-0004-0000-0000-00009A050000}"/>
    <hyperlink ref="C275" r:id="rId726" xr:uid="{00000000-0004-0000-0000-00009B050000}"/>
    <hyperlink ref="D275" r:id="rId727" xr:uid="{00000000-0004-0000-0000-00009C050000}"/>
    <hyperlink ref="L275" r:id="rId728" xr:uid="{00000000-0004-0000-0000-00009D050000}"/>
    <hyperlink ref="C276" r:id="rId729" xr:uid="{00000000-0004-0000-0000-00009E050000}"/>
    <hyperlink ref="D276" r:id="rId730" xr:uid="{00000000-0004-0000-0000-00009F050000}"/>
    <hyperlink ref="L276" r:id="rId731" xr:uid="{00000000-0004-0000-0000-0000A0050000}"/>
    <hyperlink ref="C277" r:id="rId732" xr:uid="{00000000-0004-0000-0000-0000A1050000}"/>
    <hyperlink ref="D277" r:id="rId733" xr:uid="{00000000-0004-0000-0000-0000A2050000}"/>
    <hyperlink ref="L277" r:id="rId734" xr:uid="{00000000-0004-0000-0000-0000A3050000}"/>
    <hyperlink ref="C278" r:id="rId735" xr:uid="{00000000-0004-0000-0000-0000A4050000}"/>
    <hyperlink ref="D278" r:id="rId736" xr:uid="{00000000-0004-0000-0000-0000A5050000}"/>
    <hyperlink ref="L278" r:id="rId737" xr:uid="{00000000-0004-0000-0000-0000A6050000}"/>
    <hyperlink ref="C279" r:id="rId738" xr:uid="{00000000-0004-0000-0000-0000A7050000}"/>
    <hyperlink ref="D279" r:id="rId739" xr:uid="{00000000-0004-0000-0000-0000A8050000}"/>
    <hyperlink ref="L279" r:id="rId740" xr:uid="{00000000-0004-0000-0000-0000A9050000}"/>
    <hyperlink ref="C280" r:id="rId741" xr:uid="{00000000-0004-0000-0000-0000AA050000}"/>
    <hyperlink ref="D280" r:id="rId742" xr:uid="{00000000-0004-0000-0000-0000AB050000}"/>
    <hyperlink ref="L280" r:id="rId743" xr:uid="{00000000-0004-0000-0000-0000AC050000}"/>
    <hyperlink ref="C281" r:id="rId744" xr:uid="{00000000-0004-0000-0000-0000AD050000}"/>
    <hyperlink ref="D281" r:id="rId745" xr:uid="{00000000-0004-0000-0000-0000AE050000}"/>
    <hyperlink ref="L281" r:id="rId746" xr:uid="{00000000-0004-0000-0000-0000AF050000}"/>
    <hyperlink ref="C282" r:id="rId747" xr:uid="{00000000-0004-0000-0000-0000B0050000}"/>
    <hyperlink ref="D282" r:id="rId748" xr:uid="{00000000-0004-0000-0000-0000B1050000}"/>
    <hyperlink ref="L282" r:id="rId749" xr:uid="{00000000-0004-0000-0000-0000B2050000}"/>
    <hyperlink ref="C283" r:id="rId750" xr:uid="{00000000-0004-0000-0000-0000B3050000}"/>
    <hyperlink ref="D283" r:id="rId751" xr:uid="{00000000-0004-0000-0000-0000B4050000}"/>
    <hyperlink ref="L283" r:id="rId752" xr:uid="{00000000-0004-0000-0000-0000B5050000}"/>
    <hyperlink ref="C284" r:id="rId753" xr:uid="{00000000-0004-0000-0000-0000B6050000}"/>
    <hyperlink ref="D284" r:id="rId754" xr:uid="{00000000-0004-0000-0000-0000B7050000}"/>
    <hyperlink ref="L284" r:id="rId755" xr:uid="{00000000-0004-0000-0000-0000B8050000}"/>
    <hyperlink ref="C285" r:id="rId756" xr:uid="{00000000-0004-0000-0000-0000B9050000}"/>
    <hyperlink ref="D285" r:id="rId757" xr:uid="{00000000-0004-0000-0000-0000BA050000}"/>
    <hyperlink ref="L285" r:id="rId758" xr:uid="{00000000-0004-0000-0000-0000BB050000}"/>
    <hyperlink ref="C286" r:id="rId759" xr:uid="{00000000-0004-0000-0000-0000BC050000}"/>
    <hyperlink ref="D286" r:id="rId760" xr:uid="{00000000-0004-0000-0000-0000BD050000}"/>
    <hyperlink ref="L286" r:id="rId761" xr:uid="{00000000-0004-0000-0000-0000BE050000}"/>
    <hyperlink ref="C287" r:id="rId762" xr:uid="{00000000-0004-0000-0000-0000BF050000}"/>
    <hyperlink ref="D287" r:id="rId763" xr:uid="{00000000-0004-0000-0000-0000C0050000}"/>
    <hyperlink ref="L287" r:id="rId764" xr:uid="{00000000-0004-0000-0000-0000C1050000}"/>
    <hyperlink ref="C288" r:id="rId765" xr:uid="{00000000-0004-0000-0000-0000C2050000}"/>
    <hyperlink ref="D288" r:id="rId766" xr:uid="{00000000-0004-0000-0000-0000C3050000}"/>
    <hyperlink ref="L288" r:id="rId767" xr:uid="{00000000-0004-0000-0000-0000C4050000}"/>
    <hyperlink ref="C289" r:id="rId768" xr:uid="{00000000-0004-0000-0000-0000C5050000}"/>
    <hyperlink ref="D289" r:id="rId769" xr:uid="{00000000-0004-0000-0000-0000C6050000}"/>
    <hyperlink ref="L289" r:id="rId770" xr:uid="{00000000-0004-0000-0000-0000C7050000}"/>
    <hyperlink ref="C290" r:id="rId771" xr:uid="{00000000-0004-0000-0000-0000C8050000}"/>
    <hyperlink ref="D290" r:id="rId772" xr:uid="{00000000-0004-0000-0000-0000C9050000}"/>
    <hyperlink ref="L290" r:id="rId773" xr:uid="{00000000-0004-0000-0000-0000CA050000}"/>
    <hyperlink ref="C291" r:id="rId774" xr:uid="{00000000-0004-0000-0000-0000CB050000}"/>
    <hyperlink ref="D291" r:id="rId775" xr:uid="{00000000-0004-0000-0000-0000CC050000}"/>
    <hyperlink ref="L291" r:id="rId776" xr:uid="{00000000-0004-0000-0000-0000CD050000}"/>
    <hyperlink ref="C292" r:id="rId777" xr:uid="{00000000-0004-0000-0000-0000CE050000}"/>
    <hyperlink ref="D292" r:id="rId778" xr:uid="{00000000-0004-0000-0000-0000CF050000}"/>
    <hyperlink ref="L292" r:id="rId779" xr:uid="{00000000-0004-0000-0000-0000D0050000}"/>
    <hyperlink ref="C293" r:id="rId780" xr:uid="{00000000-0004-0000-0000-0000D1050000}"/>
    <hyperlink ref="D293" r:id="rId781" xr:uid="{00000000-0004-0000-0000-0000D2050000}"/>
    <hyperlink ref="L293" r:id="rId782" xr:uid="{00000000-0004-0000-0000-0000D3050000}"/>
    <hyperlink ref="C294" r:id="rId783" xr:uid="{00000000-0004-0000-0000-0000D4050000}"/>
    <hyperlink ref="D294" r:id="rId784" xr:uid="{00000000-0004-0000-0000-0000D5050000}"/>
    <hyperlink ref="L294" r:id="rId785" xr:uid="{00000000-0004-0000-0000-0000D6050000}"/>
    <hyperlink ref="C295" r:id="rId786" xr:uid="{00000000-0004-0000-0000-0000D7050000}"/>
    <hyperlink ref="D295" r:id="rId787" xr:uid="{00000000-0004-0000-0000-0000D8050000}"/>
    <hyperlink ref="L295" r:id="rId788" xr:uid="{00000000-0004-0000-0000-0000D9050000}"/>
    <hyperlink ref="C296" r:id="rId789" xr:uid="{00000000-0004-0000-0000-0000DA050000}"/>
    <hyperlink ref="D296" r:id="rId790" xr:uid="{00000000-0004-0000-0000-0000DB050000}"/>
    <hyperlink ref="L296" r:id="rId791" xr:uid="{00000000-0004-0000-0000-0000DC050000}"/>
    <hyperlink ref="C297" r:id="rId792" xr:uid="{00000000-0004-0000-0000-0000DD050000}"/>
    <hyperlink ref="D297" r:id="rId793" xr:uid="{00000000-0004-0000-0000-0000DE050000}"/>
    <hyperlink ref="L297" r:id="rId794" xr:uid="{00000000-0004-0000-0000-0000DF050000}"/>
    <hyperlink ref="C298" r:id="rId795" xr:uid="{00000000-0004-0000-0000-0000E0050000}"/>
    <hyperlink ref="D298" r:id="rId796" xr:uid="{00000000-0004-0000-0000-0000E1050000}"/>
    <hyperlink ref="L298" r:id="rId797" xr:uid="{00000000-0004-0000-0000-0000E2050000}"/>
    <hyperlink ref="C299" r:id="rId798" xr:uid="{00000000-0004-0000-0000-0000E3050000}"/>
    <hyperlink ref="D299" r:id="rId799" xr:uid="{00000000-0004-0000-0000-0000E4050000}"/>
    <hyperlink ref="L299" r:id="rId800" xr:uid="{00000000-0004-0000-0000-0000E5050000}"/>
    <hyperlink ref="C300" r:id="rId801" xr:uid="{00000000-0004-0000-0000-0000E6050000}"/>
    <hyperlink ref="D300" r:id="rId802" xr:uid="{00000000-0004-0000-0000-0000E7050000}"/>
    <hyperlink ref="L300" r:id="rId803" xr:uid="{00000000-0004-0000-0000-0000E8050000}"/>
    <hyperlink ref="C301" r:id="rId804" xr:uid="{00000000-0004-0000-0000-0000E9050000}"/>
    <hyperlink ref="D301" r:id="rId805" xr:uid="{00000000-0004-0000-0000-0000EA050000}"/>
    <hyperlink ref="L301" r:id="rId806" xr:uid="{00000000-0004-0000-0000-0000EB050000}"/>
    <hyperlink ref="C302" r:id="rId807" xr:uid="{00000000-0004-0000-0000-0000EC050000}"/>
    <hyperlink ref="D302" r:id="rId808" xr:uid="{00000000-0004-0000-0000-0000ED050000}"/>
    <hyperlink ref="L302" r:id="rId809" xr:uid="{00000000-0004-0000-0000-0000EE050000}"/>
    <hyperlink ref="C303" r:id="rId810" xr:uid="{00000000-0004-0000-0000-0000EF050000}"/>
    <hyperlink ref="D303" r:id="rId811" xr:uid="{00000000-0004-0000-0000-0000F0050000}"/>
    <hyperlink ref="L303" r:id="rId812" xr:uid="{00000000-0004-0000-0000-0000F1050000}"/>
    <hyperlink ref="C304" r:id="rId813" xr:uid="{00000000-0004-0000-0000-0000F2050000}"/>
    <hyperlink ref="D304" r:id="rId814" xr:uid="{00000000-0004-0000-0000-0000F3050000}"/>
    <hyperlink ref="L304" r:id="rId815" xr:uid="{00000000-0004-0000-0000-0000F4050000}"/>
    <hyperlink ref="C305" r:id="rId816" xr:uid="{00000000-0004-0000-0000-0000F5050000}"/>
    <hyperlink ref="D305" r:id="rId817" xr:uid="{00000000-0004-0000-0000-0000F6050000}"/>
    <hyperlink ref="L305" r:id="rId818" xr:uid="{00000000-0004-0000-0000-0000F7050000}"/>
    <hyperlink ref="C306" r:id="rId819" xr:uid="{00000000-0004-0000-0000-0000F8050000}"/>
    <hyperlink ref="D306" r:id="rId820" xr:uid="{00000000-0004-0000-0000-0000F9050000}"/>
    <hyperlink ref="L306" r:id="rId821" xr:uid="{00000000-0004-0000-0000-0000FA050000}"/>
    <hyperlink ref="C307" r:id="rId822" xr:uid="{00000000-0004-0000-0000-0000FB050000}"/>
    <hyperlink ref="D307" r:id="rId823" xr:uid="{00000000-0004-0000-0000-0000FC050000}"/>
    <hyperlink ref="L307" r:id="rId824" xr:uid="{00000000-0004-0000-0000-0000FD050000}"/>
    <hyperlink ref="C308" r:id="rId825" xr:uid="{00000000-0004-0000-0000-0000FE050000}"/>
    <hyperlink ref="D308" r:id="rId826" xr:uid="{00000000-0004-0000-0000-0000FF050000}"/>
    <hyperlink ref="L308" r:id="rId827" xr:uid="{00000000-0004-0000-0000-000000060000}"/>
    <hyperlink ref="C309" r:id="rId828" xr:uid="{00000000-0004-0000-0000-000001060000}"/>
    <hyperlink ref="D309" r:id="rId829" xr:uid="{00000000-0004-0000-0000-000002060000}"/>
    <hyperlink ref="L309" r:id="rId830" xr:uid="{00000000-0004-0000-0000-000003060000}"/>
    <hyperlink ref="C310" r:id="rId831" xr:uid="{00000000-0004-0000-0000-000004060000}"/>
    <hyperlink ref="D310" r:id="rId832" xr:uid="{00000000-0004-0000-0000-000005060000}"/>
    <hyperlink ref="L310" r:id="rId833" xr:uid="{00000000-0004-0000-0000-000006060000}"/>
    <hyperlink ref="C311" r:id="rId834" xr:uid="{00000000-0004-0000-0000-000007060000}"/>
    <hyperlink ref="D311" r:id="rId835" xr:uid="{00000000-0004-0000-0000-000008060000}"/>
    <hyperlink ref="L311" r:id="rId836" xr:uid="{00000000-0004-0000-0000-000009060000}"/>
    <hyperlink ref="C312" r:id="rId837" xr:uid="{00000000-0004-0000-0000-00000A060000}"/>
    <hyperlink ref="D312" r:id="rId838" xr:uid="{00000000-0004-0000-0000-00000B060000}"/>
    <hyperlink ref="L312" r:id="rId839" xr:uid="{00000000-0004-0000-0000-00000C060000}"/>
    <hyperlink ref="C313" r:id="rId840" xr:uid="{00000000-0004-0000-0000-00000D060000}"/>
    <hyperlink ref="D313" r:id="rId841" xr:uid="{00000000-0004-0000-0000-00000E060000}"/>
    <hyperlink ref="L313" r:id="rId842" xr:uid="{00000000-0004-0000-0000-00000F060000}"/>
    <hyperlink ref="C314" r:id="rId843" xr:uid="{00000000-0004-0000-0000-000010060000}"/>
    <hyperlink ref="D314" r:id="rId844" xr:uid="{00000000-0004-0000-0000-000011060000}"/>
    <hyperlink ref="L314" r:id="rId845" xr:uid="{00000000-0004-0000-0000-000012060000}"/>
    <hyperlink ref="C315" r:id="rId846" xr:uid="{00000000-0004-0000-0000-000013060000}"/>
    <hyperlink ref="D315" r:id="rId847" xr:uid="{00000000-0004-0000-0000-000014060000}"/>
    <hyperlink ref="L315" r:id="rId848" xr:uid="{00000000-0004-0000-0000-000015060000}"/>
    <hyperlink ref="C316" r:id="rId849" xr:uid="{00000000-0004-0000-0000-000016060000}"/>
    <hyperlink ref="D316" r:id="rId850" xr:uid="{00000000-0004-0000-0000-000017060000}"/>
    <hyperlink ref="L316" r:id="rId851" xr:uid="{00000000-0004-0000-0000-000018060000}"/>
    <hyperlink ref="C317" r:id="rId852" xr:uid="{00000000-0004-0000-0000-000019060000}"/>
    <hyperlink ref="D317" r:id="rId853" xr:uid="{00000000-0004-0000-0000-00001A060000}"/>
    <hyperlink ref="L317" r:id="rId854" xr:uid="{00000000-0004-0000-0000-00001B060000}"/>
    <hyperlink ref="C318" r:id="rId855" xr:uid="{00000000-0004-0000-0000-00001C060000}"/>
    <hyperlink ref="D318" r:id="rId856" xr:uid="{00000000-0004-0000-0000-00001D060000}"/>
    <hyperlink ref="L318" r:id="rId857" xr:uid="{00000000-0004-0000-0000-00001E060000}"/>
    <hyperlink ref="C319" r:id="rId858" xr:uid="{00000000-0004-0000-0000-00001F060000}"/>
    <hyperlink ref="D319" r:id="rId859" xr:uid="{00000000-0004-0000-0000-000020060000}"/>
    <hyperlink ref="L319" r:id="rId860" xr:uid="{00000000-0004-0000-0000-000021060000}"/>
    <hyperlink ref="C320" r:id="rId861" xr:uid="{00000000-0004-0000-0000-000022060000}"/>
    <hyperlink ref="D320" r:id="rId862" xr:uid="{00000000-0004-0000-0000-000023060000}"/>
    <hyperlink ref="L320" r:id="rId863" xr:uid="{00000000-0004-0000-0000-000024060000}"/>
    <hyperlink ref="C321" r:id="rId864" xr:uid="{00000000-0004-0000-0000-000025060000}"/>
    <hyperlink ref="D321" r:id="rId865" xr:uid="{00000000-0004-0000-0000-000026060000}"/>
    <hyperlink ref="L321" r:id="rId866" xr:uid="{00000000-0004-0000-0000-000027060000}"/>
    <hyperlink ref="C322" r:id="rId867" xr:uid="{00000000-0004-0000-0000-000028060000}"/>
    <hyperlink ref="D322" r:id="rId868" xr:uid="{00000000-0004-0000-0000-000029060000}"/>
    <hyperlink ref="L322" r:id="rId869" xr:uid="{00000000-0004-0000-0000-00002A060000}"/>
    <hyperlink ref="C323" r:id="rId870" xr:uid="{00000000-0004-0000-0000-00002B060000}"/>
    <hyperlink ref="D323" r:id="rId871" xr:uid="{00000000-0004-0000-0000-00002C060000}"/>
    <hyperlink ref="L323" r:id="rId872" xr:uid="{00000000-0004-0000-0000-00002D060000}"/>
    <hyperlink ref="C324" r:id="rId873" xr:uid="{00000000-0004-0000-0000-00002E060000}"/>
    <hyperlink ref="D324" r:id="rId874" xr:uid="{00000000-0004-0000-0000-00002F060000}"/>
    <hyperlink ref="L324" r:id="rId875" xr:uid="{00000000-0004-0000-0000-000030060000}"/>
    <hyperlink ref="C325" r:id="rId876" xr:uid="{00000000-0004-0000-0000-000031060000}"/>
    <hyperlink ref="D325" r:id="rId877" xr:uid="{00000000-0004-0000-0000-000032060000}"/>
    <hyperlink ref="L325" r:id="rId878" xr:uid="{00000000-0004-0000-0000-000033060000}"/>
    <hyperlink ref="C326" r:id="rId879" xr:uid="{00000000-0004-0000-0000-000034060000}"/>
    <hyperlink ref="D326" r:id="rId880" xr:uid="{00000000-0004-0000-0000-000035060000}"/>
    <hyperlink ref="L326" r:id="rId881" xr:uid="{00000000-0004-0000-0000-000036060000}"/>
    <hyperlink ref="C327" r:id="rId882" xr:uid="{00000000-0004-0000-0000-000037060000}"/>
    <hyperlink ref="D327" r:id="rId883" xr:uid="{00000000-0004-0000-0000-000038060000}"/>
    <hyperlink ref="L327" r:id="rId884" xr:uid="{00000000-0004-0000-0000-000039060000}"/>
    <hyperlink ref="C328" r:id="rId885" xr:uid="{00000000-0004-0000-0000-00003A060000}"/>
    <hyperlink ref="D328" r:id="rId886" xr:uid="{00000000-0004-0000-0000-00003B060000}"/>
    <hyperlink ref="L328" r:id="rId887" xr:uid="{00000000-0004-0000-0000-00003C060000}"/>
    <hyperlink ref="C329" r:id="rId888" xr:uid="{00000000-0004-0000-0000-00003D060000}"/>
    <hyperlink ref="D329" r:id="rId889" xr:uid="{00000000-0004-0000-0000-00003E060000}"/>
    <hyperlink ref="L329" r:id="rId890" xr:uid="{00000000-0004-0000-0000-00003F060000}"/>
    <hyperlink ref="C330" r:id="rId891" xr:uid="{00000000-0004-0000-0000-000040060000}"/>
    <hyperlink ref="D330" r:id="rId892" xr:uid="{00000000-0004-0000-0000-000041060000}"/>
    <hyperlink ref="L330" r:id="rId893" xr:uid="{00000000-0004-0000-0000-000042060000}"/>
    <hyperlink ref="C331" r:id="rId894" xr:uid="{00000000-0004-0000-0000-000043060000}"/>
    <hyperlink ref="D331" r:id="rId895" xr:uid="{00000000-0004-0000-0000-000044060000}"/>
    <hyperlink ref="L331" r:id="rId896" xr:uid="{00000000-0004-0000-0000-000045060000}"/>
    <hyperlink ref="C332" r:id="rId897" xr:uid="{00000000-0004-0000-0000-000046060000}"/>
    <hyperlink ref="D332" r:id="rId898" xr:uid="{00000000-0004-0000-0000-000047060000}"/>
    <hyperlink ref="L332" r:id="rId899" xr:uid="{00000000-0004-0000-0000-000048060000}"/>
    <hyperlink ref="C333" r:id="rId900" xr:uid="{00000000-0004-0000-0000-000049060000}"/>
    <hyperlink ref="D333" r:id="rId901" xr:uid="{00000000-0004-0000-0000-00004A060000}"/>
    <hyperlink ref="L333" r:id="rId902" xr:uid="{00000000-0004-0000-0000-00004B060000}"/>
    <hyperlink ref="C334" r:id="rId903" xr:uid="{00000000-0004-0000-0000-00004C060000}"/>
    <hyperlink ref="D334" r:id="rId904" xr:uid="{00000000-0004-0000-0000-00004D060000}"/>
    <hyperlink ref="L334" r:id="rId905" xr:uid="{00000000-0004-0000-0000-00004E060000}"/>
    <hyperlink ref="C335" r:id="rId906" xr:uid="{00000000-0004-0000-0000-000052060000}"/>
    <hyperlink ref="D335" r:id="rId907" xr:uid="{00000000-0004-0000-0000-000053060000}"/>
    <hyperlink ref="L335" r:id="rId908" xr:uid="{00000000-0004-0000-0000-000054060000}"/>
    <hyperlink ref="C336" r:id="rId909" xr:uid="{00000000-0004-0000-0000-000055060000}"/>
    <hyperlink ref="D336" r:id="rId910" xr:uid="{00000000-0004-0000-0000-000056060000}"/>
    <hyperlink ref="L336" r:id="rId911" xr:uid="{00000000-0004-0000-0000-000057060000}"/>
    <hyperlink ref="C337" r:id="rId912" xr:uid="{00000000-0004-0000-0000-000058060000}"/>
    <hyperlink ref="D337" r:id="rId913" xr:uid="{00000000-0004-0000-0000-000059060000}"/>
    <hyperlink ref="L337" r:id="rId914" xr:uid="{00000000-0004-0000-0000-00005A060000}"/>
    <hyperlink ref="C338" r:id="rId915" xr:uid="{00000000-0004-0000-0000-00005B060000}"/>
    <hyperlink ref="D338" r:id="rId916" xr:uid="{00000000-0004-0000-0000-00005C060000}"/>
    <hyperlink ref="L338" r:id="rId917" xr:uid="{00000000-0004-0000-0000-00005D060000}"/>
    <hyperlink ref="C339" r:id="rId918" xr:uid="{00000000-0004-0000-0000-00005E060000}"/>
    <hyperlink ref="D339" r:id="rId919" xr:uid="{00000000-0004-0000-0000-00005F060000}"/>
    <hyperlink ref="L339" r:id="rId920" xr:uid="{00000000-0004-0000-0000-000060060000}"/>
    <hyperlink ref="C340" r:id="rId921" xr:uid="{00000000-0004-0000-0000-000061060000}"/>
    <hyperlink ref="D340" r:id="rId922" xr:uid="{00000000-0004-0000-0000-000062060000}"/>
    <hyperlink ref="L340" r:id="rId923" xr:uid="{00000000-0004-0000-0000-000063060000}"/>
    <hyperlink ref="C341" r:id="rId924" xr:uid="{00000000-0004-0000-0000-000064060000}"/>
    <hyperlink ref="D341" r:id="rId925" xr:uid="{00000000-0004-0000-0000-000065060000}"/>
    <hyperlink ref="L341" r:id="rId926" xr:uid="{00000000-0004-0000-0000-000066060000}"/>
    <hyperlink ref="C342" r:id="rId927" xr:uid="{00000000-0004-0000-0000-000067060000}"/>
    <hyperlink ref="D342" r:id="rId928" xr:uid="{00000000-0004-0000-0000-000068060000}"/>
    <hyperlink ref="L342" r:id="rId929" xr:uid="{00000000-0004-0000-0000-000069060000}"/>
    <hyperlink ref="C343" r:id="rId930" xr:uid="{00000000-0004-0000-0000-00006A060000}"/>
    <hyperlink ref="D343" r:id="rId931" xr:uid="{00000000-0004-0000-0000-00006B060000}"/>
    <hyperlink ref="L343" r:id="rId932" xr:uid="{00000000-0004-0000-0000-00006C060000}"/>
    <hyperlink ref="C344" r:id="rId933" xr:uid="{00000000-0004-0000-0000-00006D060000}"/>
    <hyperlink ref="D344" r:id="rId934" xr:uid="{00000000-0004-0000-0000-00006E060000}"/>
    <hyperlink ref="L344" r:id="rId935" xr:uid="{00000000-0004-0000-0000-00006F060000}"/>
    <hyperlink ref="C345" r:id="rId936" xr:uid="{00000000-0004-0000-0000-000070060000}"/>
    <hyperlink ref="D345" r:id="rId937" xr:uid="{00000000-0004-0000-0000-000071060000}"/>
    <hyperlink ref="L345" r:id="rId938" xr:uid="{00000000-0004-0000-0000-000072060000}"/>
    <hyperlink ref="C346" r:id="rId939" xr:uid="{00000000-0004-0000-0000-000073060000}"/>
    <hyperlink ref="D346" r:id="rId940" xr:uid="{00000000-0004-0000-0000-000074060000}"/>
    <hyperlink ref="L346" r:id="rId941" xr:uid="{00000000-0004-0000-0000-000075060000}"/>
    <hyperlink ref="C347" r:id="rId942" xr:uid="{00000000-0004-0000-0000-000076060000}"/>
    <hyperlink ref="D347" r:id="rId943" xr:uid="{00000000-0004-0000-0000-000077060000}"/>
    <hyperlink ref="L347" r:id="rId944" xr:uid="{00000000-0004-0000-0000-000078060000}"/>
    <hyperlink ref="C348" r:id="rId945" xr:uid="{00000000-0004-0000-0000-000079060000}"/>
    <hyperlink ref="D348" r:id="rId946" xr:uid="{00000000-0004-0000-0000-00007A060000}"/>
    <hyperlink ref="L348" r:id="rId947" xr:uid="{00000000-0004-0000-0000-00007B060000}"/>
    <hyperlink ref="C349" r:id="rId948" xr:uid="{00000000-0004-0000-0000-00007C060000}"/>
    <hyperlink ref="D349" r:id="rId949" xr:uid="{00000000-0004-0000-0000-00007D060000}"/>
    <hyperlink ref="L349" r:id="rId950" xr:uid="{00000000-0004-0000-0000-00007E060000}"/>
    <hyperlink ref="C350" r:id="rId951" xr:uid="{00000000-0004-0000-0000-00007F060000}"/>
    <hyperlink ref="D350" r:id="rId952" xr:uid="{00000000-0004-0000-0000-000080060000}"/>
    <hyperlink ref="L350" r:id="rId953" xr:uid="{00000000-0004-0000-0000-000081060000}"/>
    <hyperlink ref="C351" r:id="rId954" xr:uid="{00000000-0004-0000-0000-000082060000}"/>
    <hyperlink ref="D351" r:id="rId955" xr:uid="{00000000-0004-0000-0000-000083060000}"/>
    <hyperlink ref="L351" r:id="rId956" xr:uid="{00000000-0004-0000-0000-000084060000}"/>
    <hyperlink ref="C352" r:id="rId957" xr:uid="{00000000-0004-0000-0000-000085060000}"/>
    <hyperlink ref="D352" r:id="rId958" xr:uid="{00000000-0004-0000-0000-000086060000}"/>
    <hyperlink ref="L352" r:id="rId959" xr:uid="{00000000-0004-0000-0000-000087060000}"/>
    <hyperlink ref="C353" r:id="rId960" xr:uid="{00000000-0004-0000-0000-000088060000}"/>
    <hyperlink ref="D353" r:id="rId961" xr:uid="{00000000-0004-0000-0000-000089060000}"/>
    <hyperlink ref="L353" r:id="rId962" xr:uid="{00000000-0004-0000-0000-00008A060000}"/>
    <hyperlink ref="C354" r:id="rId963" xr:uid="{00000000-0004-0000-0000-00008E060000}"/>
    <hyperlink ref="D354" r:id="rId964" xr:uid="{00000000-0004-0000-0000-00008F060000}"/>
    <hyperlink ref="L354" r:id="rId965" xr:uid="{00000000-0004-0000-0000-000090060000}"/>
    <hyperlink ref="C355" r:id="rId966" xr:uid="{00000000-0004-0000-0000-000091060000}"/>
    <hyperlink ref="D355" r:id="rId967" xr:uid="{00000000-0004-0000-0000-000092060000}"/>
    <hyperlink ref="L355" r:id="rId968" xr:uid="{00000000-0004-0000-0000-000093060000}"/>
    <hyperlink ref="C356" r:id="rId969" xr:uid="{00000000-0004-0000-0000-000094060000}"/>
    <hyperlink ref="D356" r:id="rId970" xr:uid="{00000000-0004-0000-0000-000095060000}"/>
    <hyperlink ref="L356" r:id="rId971" xr:uid="{00000000-0004-0000-0000-000096060000}"/>
    <hyperlink ref="C357" r:id="rId972" xr:uid="{00000000-0004-0000-0000-000097060000}"/>
    <hyperlink ref="D357" r:id="rId973" xr:uid="{00000000-0004-0000-0000-000098060000}"/>
    <hyperlink ref="L357" r:id="rId974" xr:uid="{00000000-0004-0000-0000-000099060000}"/>
    <hyperlink ref="C358" r:id="rId975" xr:uid="{00000000-0004-0000-0000-00009A060000}"/>
    <hyperlink ref="D358" r:id="rId976" xr:uid="{00000000-0004-0000-0000-00009B060000}"/>
    <hyperlink ref="L358" r:id="rId977" xr:uid="{00000000-0004-0000-0000-00009C060000}"/>
    <hyperlink ref="C359" r:id="rId978" xr:uid="{00000000-0004-0000-0000-00009D060000}"/>
    <hyperlink ref="D359" r:id="rId979" xr:uid="{00000000-0004-0000-0000-00009E060000}"/>
    <hyperlink ref="L359" r:id="rId980" xr:uid="{00000000-0004-0000-0000-00009F060000}"/>
    <hyperlink ref="C360" r:id="rId981" xr:uid="{00000000-0004-0000-0000-0000A0060000}"/>
    <hyperlink ref="D360" r:id="rId982" xr:uid="{00000000-0004-0000-0000-0000A1060000}"/>
    <hyperlink ref="L360" r:id="rId983" xr:uid="{00000000-0004-0000-0000-0000A2060000}"/>
    <hyperlink ref="C361" r:id="rId984" xr:uid="{00000000-0004-0000-0000-0000A3060000}"/>
    <hyperlink ref="D361" r:id="rId985" xr:uid="{00000000-0004-0000-0000-0000A4060000}"/>
    <hyperlink ref="L361" r:id="rId986" xr:uid="{00000000-0004-0000-0000-0000A5060000}"/>
    <hyperlink ref="C362" r:id="rId987" xr:uid="{00000000-0004-0000-0000-0000A6060000}"/>
    <hyperlink ref="D362" r:id="rId988" xr:uid="{00000000-0004-0000-0000-0000A7060000}"/>
    <hyperlink ref="L362" r:id="rId989" xr:uid="{00000000-0004-0000-0000-0000A8060000}"/>
    <hyperlink ref="C363" r:id="rId990" xr:uid="{00000000-0004-0000-0000-0000A9060000}"/>
    <hyperlink ref="D363" r:id="rId991" xr:uid="{00000000-0004-0000-0000-0000AA060000}"/>
    <hyperlink ref="L363" r:id="rId992" xr:uid="{00000000-0004-0000-0000-0000AB060000}"/>
    <hyperlink ref="C364" r:id="rId993" xr:uid="{00000000-0004-0000-0000-0000AF060000}"/>
    <hyperlink ref="D364" r:id="rId994" xr:uid="{00000000-0004-0000-0000-0000B0060000}"/>
    <hyperlink ref="L364" r:id="rId995" xr:uid="{00000000-0004-0000-0000-0000B1060000}"/>
    <hyperlink ref="C365" r:id="rId996" xr:uid="{00000000-0004-0000-0000-0000B2060000}"/>
    <hyperlink ref="D365" r:id="rId997" xr:uid="{00000000-0004-0000-0000-0000B3060000}"/>
    <hyperlink ref="L365" r:id="rId998" xr:uid="{00000000-0004-0000-0000-0000B4060000}"/>
    <hyperlink ref="C366" r:id="rId999" xr:uid="{00000000-0004-0000-0000-0000B5060000}"/>
    <hyperlink ref="D366" r:id="rId1000" xr:uid="{00000000-0004-0000-0000-0000B6060000}"/>
    <hyperlink ref="L366" r:id="rId1001" xr:uid="{00000000-0004-0000-0000-0000B7060000}"/>
    <hyperlink ref="C367" r:id="rId1002" xr:uid="{00000000-0004-0000-0000-0000B8060000}"/>
    <hyperlink ref="D367" r:id="rId1003" xr:uid="{00000000-0004-0000-0000-0000B9060000}"/>
    <hyperlink ref="L367" r:id="rId1004" xr:uid="{00000000-0004-0000-0000-0000BA060000}"/>
    <hyperlink ref="C368" r:id="rId1005" xr:uid="{00000000-0004-0000-0000-0000BB060000}"/>
    <hyperlink ref="D368" r:id="rId1006" xr:uid="{00000000-0004-0000-0000-0000BC060000}"/>
    <hyperlink ref="L368" r:id="rId1007" xr:uid="{00000000-0004-0000-0000-0000BD060000}"/>
    <hyperlink ref="C369" r:id="rId1008" xr:uid="{00000000-0004-0000-0000-0000BE060000}"/>
    <hyperlink ref="D369" r:id="rId1009" xr:uid="{00000000-0004-0000-0000-0000BF060000}"/>
    <hyperlink ref="L369" r:id="rId1010" xr:uid="{00000000-0004-0000-0000-0000C0060000}"/>
    <hyperlink ref="C370" r:id="rId1011" xr:uid="{00000000-0004-0000-0000-0000C1060000}"/>
    <hyperlink ref="D370" r:id="rId1012" xr:uid="{00000000-0004-0000-0000-0000C2060000}"/>
    <hyperlink ref="L370" r:id="rId1013" xr:uid="{00000000-0004-0000-0000-0000C3060000}"/>
    <hyperlink ref="C371" r:id="rId1014" xr:uid="{00000000-0004-0000-0000-0000C4060000}"/>
    <hyperlink ref="D371" r:id="rId1015" xr:uid="{00000000-0004-0000-0000-0000C5060000}"/>
    <hyperlink ref="L371" r:id="rId1016" xr:uid="{00000000-0004-0000-0000-0000C6060000}"/>
    <hyperlink ref="C372" r:id="rId1017" xr:uid="{00000000-0004-0000-0000-0000C7060000}"/>
    <hyperlink ref="D372" r:id="rId1018" xr:uid="{00000000-0004-0000-0000-0000C8060000}"/>
    <hyperlink ref="L372" r:id="rId1019" xr:uid="{00000000-0004-0000-0000-0000C9060000}"/>
    <hyperlink ref="C373" r:id="rId1020" xr:uid="{00000000-0004-0000-0000-0000CA060000}"/>
    <hyperlink ref="D373" r:id="rId1021" xr:uid="{00000000-0004-0000-0000-0000CB060000}"/>
    <hyperlink ref="L373" r:id="rId1022" xr:uid="{00000000-0004-0000-0000-0000CC06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Mu, Raymond</cp:lastModifiedBy>
  <dcterms:created xsi:type="dcterms:W3CDTF">2021-11-10T18:15:38Z</dcterms:created>
  <dcterms:modified xsi:type="dcterms:W3CDTF">2021-11-10T20:49:33Z</dcterms:modified>
</cp:coreProperties>
</file>