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D:\DelinM_IOS\Operation Hamilton\"/>
    </mc:Choice>
  </mc:AlternateContent>
  <xr:revisionPtr revIDLastSave="0" documentId="13_ncr:1_{90B216A3-319D-4209-AAF6-958C482D64FA}" xr6:coauthVersionLast="36" xr6:coauthVersionMax="45" xr10:uidLastSave="{00000000-0000-0000-0000-000000000000}"/>
  <bookViews>
    <workbookView xWindow="0" yWindow="465" windowWidth="25605" windowHeight="15540" activeTab="1" xr2:uid="{28DC7650-525F-4618-ADA9-D6E5F68D4395}"/>
  </bookViews>
  <sheets>
    <sheet name="Sheet1" sheetId="1" r:id="rId1"/>
    <sheet name="Final" sheetId="7" r:id="rId2"/>
    <sheet name="cof" sheetId="6" r:id="rId3"/>
    <sheet name="Comments" sheetId="2" r:id="rId4"/>
    <sheet name="Cap" sheetId="4" r:id="rId5"/>
    <sheet name="defect" sheetId="5" r:id="rId6"/>
  </sheets>
  <definedNames>
    <definedName name="_xlnm._FilterDatabase" localSheetId="3" hidden="1">Comments!$A$1:$D$1348</definedName>
    <definedName name="_xlnm._FilterDatabase" localSheetId="0" hidden="1">Sheet1!$A$1:$CF$125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R2" i="1" l="1"/>
  <c r="BR3" i="1"/>
  <c r="BR7" i="1"/>
  <c r="BR10" i="1"/>
  <c r="BR11" i="1"/>
  <c r="BR15" i="1"/>
  <c r="BR16" i="1"/>
  <c r="BR18" i="1"/>
  <c r="BR19" i="1"/>
  <c r="BR20" i="1"/>
  <c r="BR21" i="1"/>
  <c r="BR22" i="1"/>
  <c r="AO4" i="1"/>
  <c r="AO5" i="1"/>
  <c r="AO6" i="1"/>
  <c r="AO8" i="1"/>
  <c r="AO9" i="1"/>
  <c r="AO12" i="1"/>
  <c r="AO13" i="1"/>
  <c r="AO14" i="1"/>
  <c r="AO17"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5" i="1"/>
  <c r="AO106" i="1"/>
  <c r="AO107" i="1"/>
  <c r="AO108" i="1"/>
  <c r="AO109" i="1"/>
  <c r="AO110" i="1"/>
  <c r="AO111" i="1"/>
  <c r="AO112" i="1"/>
  <c r="AO113" i="1"/>
  <c r="AO114" i="1"/>
  <c r="AO115" i="1"/>
  <c r="AO116" i="1"/>
  <c r="AO117" i="1"/>
  <c r="AO118" i="1"/>
  <c r="AO119" i="1"/>
  <c r="AO120" i="1"/>
  <c r="AO121" i="1"/>
  <c r="AO122" i="1"/>
  <c r="AO123" i="1"/>
  <c r="AO124" i="1"/>
  <c r="AO125" i="1"/>
  <c r="BW5" i="1" l="1"/>
  <c r="BW26" i="1"/>
  <c r="BW28" i="1"/>
  <c r="BW51" i="1"/>
  <c r="BW52" i="1"/>
  <c r="BW53" i="1"/>
  <c r="BW54" i="1"/>
  <c r="BW55" i="1"/>
  <c r="BW56" i="1"/>
  <c r="BW61" i="1"/>
  <c r="BW63" i="1"/>
  <c r="BW66" i="1"/>
  <c r="BW68" i="1"/>
  <c r="BW70" i="1"/>
  <c r="BW71" i="1"/>
  <c r="BW72" i="1"/>
  <c r="BW73" i="1"/>
  <c r="BW75" i="1"/>
  <c r="BW94" i="1"/>
  <c r="BW108" i="1"/>
  <c r="BW110" i="1"/>
  <c r="BW111" i="1"/>
  <c r="BV5" i="1"/>
  <c r="BV26" i="1"/>
  <c r="BV28" i="1"/>
  <c r="BV51" i="1"/>
  <c r="BV52" i="1"/>
  <c r="BV53" i="1"/>
  <c r="BV54" i="1"/>
  <c r="BV55" i="1"/>
  <c r="BV56" i="1"/>
  <c r="BV61" i="1"/>
  <c r="BV63" i="1"/>
  <c r="BV66" i="1"/>
  <c r="BV68" i="1"/>
  <c r="BV70" i="1"/>
  <c r="BV71" i="1"/>
  <c r="BV72" i="1"/>
  <c r="BV73" i="1"/>
  <c r="BV75" i="1"/>
  <c r="BV94" i="1"/>
  <c r="BV108" i="1"/>
  <c r="BV110" i="1"/>
  <c r="BV111" i="1"/>
  <c r="BU5" i="1"/>
  <c r="BU26" i="1"/>
  <c r="BU28" i="1"/>
  <c r="BU51" i="1"/>
  <c r="BU52" i="1"/>
  <c r="BU53" i="1"/>
  <c r="BU54" i="1"/>
  <c r="BU55" i="1"/>
  <c r="BU56" i="1"/>
  <c r="BU61" i="1"/>
  <c r="BU63" i="1"/>
  <c r="BU66" i="1"/>
  <c r="BU68" i="1"/>
  <c r="BU70" i="1"/>
  <c r="BU71" i="1"/>
  <c r="BU72" i="1"/>
  <c r="BU73" i="1"/>
  <c r="BU75" i="1"/>
  <c r="BU94" i="1"/>
  <c r="BU108" i="1"/>
  <c r="BU110" i="1"/>
  <c r="BU111" i="1"/>
  <c r="BS3" i="1"/>
  <c r="BT3" i="1"/>
  <c r="BR4" i="1"/>
  <c r="BS4" i="1"/>
  <c r="BT4" i="1"/>
  <c r="BR5" i="1"/>
  <c r="BS5" i="1"/>
  <c r="BT5" i="1"/>
  <c r="BR6" i="1"/>
  <c r="BS6" i="1"/>
  <c r="BT6" i="1"/>
  <c r="BS7" i="1"/>
  <c r="BT7" i="1"/>
  <c r="BR8" i="1"/>
  <c r="BS8" i="1"/>
  <c r="BT8" i="1"/>
  <c r="BR9" i="1"/>
  <c r="BS9" i="1"/>
  <c r="BT9" i="1"/>
  <c r="BS10" i="1"/>
  <c r="BT10" i="1"/>
  <c r="BS11" i="1"/>
  <c r="BT11" i="1"/>
  <c r="BR12" i="1"/>
  <c r="BS12" i="1"/>
  <c r="BT12" i="1"/>
  <c r="BR13" i="1"/>
  <c r="BS13" i="1"/>
  <c r="BT13" i="1"/>
  <c r="BR14" i="1"/>
  <c r="BS14" i="1"/>
  <c r="BT14" i="1"/>
  <c r="BS15" i="1"/>
  <c r="BT15" i="1"/>
  <c r="BS16" i="1"/>
  <c r="BT16" i="1"/>
  <c r="BR17" i="1"/>
  <c r="BS17" i="1"/>
  <c r="BT17" i="1"/>
  <c r="BS18" i="1"/>
  <c r="BT18" i="1"/>
  <c r="BS19" i="1"/>
  <c r="BT19" i="1"/>
  <c r="BS20" i="1"/>
  <c r="BT20" i="1"/>
  <c r="BS21" i="1"/>
  <c r="BT21" i="1"/>
  <c r="BS22" i="1"/>
  <c r="BT22" i="1"/>
  <c r="BR23" i="1"/>
  <c r="BS23" i="1"/>
  <c r="BT23" i="1"/>
  <c r="BR24" i="1"/>
  <c r="BS24" i="1"/>
  <c r="BT24" i="1"/>
  <c r="BR25" i="1"/>
  <c r="BS25" i="1"/>
  <c r="BT25" i="1"/>
  <c r="BR26" i="1"/>
  <c r="BS26" i="1"/>
  <c r="BT26" i="1"/>
  <c r="BR27" i="1"/>
  <c r="BS27" i="1"/>
  <c r="BT27" i="1"/>
  <c r="BR28" i="1"/>
  <c r="BS28" i="1"/>
  <c r="BT28" i="1"/>
  <c r="BR29" i="1"/>
  <c r="BS29" i="1"/>
  <c r="BT29" i="1"/>
  <c r="BR30" i="1"/>
  <c r="BS30" i="1"/>
  <c r="BT30" i="1"/>
  <c r="BR31" i="1"/>
  <c r="BS31" i="1"/>
  <c r="BT31" i="1"/>
  <c r="BR32" i="1"/>
  <c r="BS32" i="1"/>
  <c r="BT32" i="1"/>
  <c r="BR33" i="1"/>
  <c r="BS33" i="1"/>
  <c r="BT33" i="1"/>
  <c r="BR34" i="1"/>
  <c r="BS34" i="1"/>
  <c r="BT34" i="1"/>
  <c r="BR35" i="1"/>
  <c r="BS35" i="1"/>
  <c r="BT35" i="1"/>
  <c r="BR36" i="1"/>
  <c r="BS36" i="1"/>
  <c r="BT36" i="1"/>
  <c r="BR37" i="1"/>
  <c r="BS37" i="1"/>
  <c r="BT37" i="1"/>
  <c r="BR38" i="1"/>
  <c r="BS38" i="1"/>
  <c r="BT38" i="1"/>
  <c r="BR39" i="1"/>
  <c r="BS39" i="1"/>
  <c r="BT39" i="1"/>
  <c r="BR40" i="1"/>
  <c r="BS40" i="1"/>
  <c r="BT40" i="1"/>
  <c r="BR41" i="1"/>
  <c r="BS41" i="1"/>
  <c r="BT41" i="1"/>
  <c r="BR42" i="1"/>
  <c r="BS42" i="1"/>
  <c r="BT42" i="1"/>
  <c r="BR43" i="1"/>
  <c r="BS43" i="1"/>
  <c r="BT43" i="1"/>
  <c r="BR44" i="1"/>
  <c r="BS44" i="1"/>
  <c r="BT44" i="1"/>
  <c r="BR45" i="1"/>
  <c r="BS45" i="1"/>
  <c r="BT45" i="1"/>
  <c r="BR46" i="1"/>
  <c r="BS46" i="1"/>
  <c r="BT46" i="1"/>
  <c r="BR47" i="1"/>
  <c r="BS47" i="1"/>
  <c r="BT47" i="1"/>
  <c r="BR48" i="1"/>
  <c r="BS48" i="1"/>
  <c r="BT48" i="1"/>
  <c r="BR49" i="1"/>
  <c r="BS49" i="1"/>
  <c r="BT49" i="1"/>
  <c r="BR50" i="1"/>
  <c r="BS50" i="1"/>
  <c r="BT50" i="1"/>
  <c r="BR51" i="1"/>
  <c r="BS51" i="1"/>
  <c r="BT51" i="1"/>
  <c r="BR52" i="1"/>
  <c r="BS52" i="1"/>
  <c r="BT52" i="1"/>
  <c r="BR53" i="1"/>
  <c r="BS53" i="1"/>
  <c r="BT53" i="1"/>
  <c r="BR54" i="1"/>
  <c r="BS54" i="1"/>
  <c r="BT54" i="1"/>
  <c r="BR55" i="1"/>
  <c r="BS55" i="1"/>
  <c r="BT55" i="1"/>
  <c r="BR56" i="1"/>
  <c r="BS56" i="1"/>
  <c r="BT56" i="1"/>
  <c r="BR57" i="1"/>
  <c r="BS57" i="1"/>
  <c r="BT57" i="1"/>
  <c r="BR58" i="1"/>
  <c r="BS58" i="1"/>
  <c r="BT58" i="1"/>
  <c r="BR59" i="1"/>
  <c r="BS59" i="1"/>
  <c r="BT59" i="1"/>
  <c r="BR60" i="1"/>
  <c r="BS60" i="1"/>
  <c r="BT60" i="1"/>
  <c r="BR61" i="1"/>
  <c r="BS61" i="1"/>
  <c r="BT61" i="1"/>
  <c r="BR62" i="1"/>
  <c r="BS62" i="1"/>
  <c r="BT62" i="1"/>
  <c r="BR63" i="1"/>
  <c r="BS63" i="1"/>
  <c r="BT63" i="1"/>
  <c r="BR64" i="1"/>
  <c r="BS64" i="1"/>
  <c r="BT64" i="1"/>
  <c r="BR65" i="1"/>
  <c r="BS65" i="1"/>
  <c r="BT65" i="1"/>
  <c r="BR66" i="1"/>
  <c r="BS66" i="1"/>
  <c r="BT66" i="1"/>
  <c r="BR67" i="1"/>
  <c r="BS67" i="1"/>
  <c r="BT67" i="1"/>
  <c r="BR68" i="1"/>
  <c r="BS68" i="1"/>
  <c r="BT68" i="1"/>
  <c r="BR69" i="1"/>
  <c r="BS69" i="1"/>
  <c r="BT69" i="1"/>
  <c r="BR70" i="1"/>
  <c r="BS70" i="1"/>
  <c r="BT70" i="1"/>
  <c r="BR71" i="1"/>
  <c r="BS71" i="1"/>
  <c r="BT71" i="1"/>
  <c r="BR72" i="1"/>
  <c r="BS72" i="1"/>
  <c r="BT72" i="1"/>
  <c r="BR73" i="1"/>
  <c r="BS73" i="1"/>
  <c r="BT73" i="1"/>
  <c r="BR74" i="1"/>
  <c r="BS74" i="1"/>
  <c r="BT74" i="1"/>
  <c r="BR75" i="1"/>
  <c r="BS75" i="1"/>
  <c r="BT75" i="1"/>
  <c r="BR76" i="1"/>
  <c r="BS76" i="1"/>
  <c r="BT76" i="1"/>
  <c r="BR77" i="1"/>
  <c r="BS77" i="1"/>
  <c r="BT77" i="1"/>
  <c r="BR78" i="1"/>
  <c r="BS78" i="1"/>
  <c r="BT78" i="1"/>
  <c r="BR79" i="1"/>
  <c r="BS79" i="1"/>
  <c r="BT79" i="1"/>
  <c r="BR80" i="1"/>
  <c r="BS80" i="1"/>
  <c r="BT80" i="1"/>
  <c r="BR81" i="1"/>
  <c r="BS81" i="1"/>
  <c r="BT81" i="1"/>
  <c r="BR82" i="1"/>
  <c r="BS82" i="1"/>
  <c r="BT82" i="1"/>
  <c r="BR83" i="1"/>
  <c r="BS83" i="1"/>
  <c r="BT83" i="1"/>
  <c r="BR84" i="1"/>
  <c r="BS84" i="1"/>
  <c r="BT84" i="1"/>
  <c r="BR85" i="1"/>
  <c r="BS85" i="1"/>
  <c r="BT85" i="1"/>
  <c r="BR86" i="1"/>
  <c r="BS86" i="1"/>
  <c r="BT86" i="1"/>
  <c r="BR87" i="1"/>
  <c r="BS87" i="1"/>
  <c r="BT87" i="1"/>
  <c r="BR88" i="1"/>
  <c r="BS88" i="1"/>
  <c r="BT88" i="1"/>
  <c r="BR89" i="1"/>
  <c r="BS89" i="1"/>
  <c r="BT89" i="1"/>
  <c r="BR90" i="1"/>
  <c r="BS90" i="1"/>
  <c r="BT90" i="1"/>
  <c r="BR91" i="1"/>
  <c r="BS91" i="1"/>
  <c r="BT91" i="1"/>
  <c r="BR92" i="1"/>
  <c r="BS92" i="1"/>
  <c r="BT92" i="1"/>
  <c r="BR93" i="1"/>
  <c r="BS93" i="1"/>
  <c r="BT93" i="1"/>
  <c r="BR94" i="1"/>
  <c r="BS94" i="1"/>
  <c r="BT94" i="1"/>
  <c r="BR95" i="1"/>
  <c r="BS95" i="1"/>
  <c r="BT95" i="1"/>
  <c r="BR96" i="1"/>
  <c r="BS96" i="1"/>
  <c r="BT96" i="1"/>
  <c r="BR97" i="1"/>
  <c r="BS97" i="1"/>
  <c r="BT97" i="1"/>
  <c r="BR98" i="1"/>
  <c r="BS98" i="1"/>
  <c r="BT98" i="1"/>
  <c r="BR99" i="1"/>
  <c r="BS99" i="1"/>
  <c r="BT99" i="1"/>
  <c r="BR100" i="1"/>
  <c r="BS100" i="1"/>
  <c r="BT100" i="1"/>
  <c r="BR101" i="1"/>
  <c r="BS101" i="1"/>
  <c r="BT101" i="1"/>
  <c r="BR102" i="1"/>
  <c r="BS102" i="1"/>
  <c r="BT102" i="1"/>
  <c r="BR103" i="1"/>
  <c r="BS103" i="1"/>
  <c r="BT103" i="1"/>
  <c r="BR104" i="1"/>
  <c r="BS104" i="1"/>
  <c r="BT104" i="1"/>
  <c r="BR105" i="1"/>
  <c r="BS105" i="1"/>
  <c r="BT105" i="1"/>
  <c r="BR106" i="1"/>
  <c r="BS106" i="1"/>
  <c r="BT106" i="1"/>
  <c r="BR107" i="1"/>
  <c r="BS107" i="1"/>
  <c r="BT107" i="1"/>
  <c r="BR108" i="1"/>
  <c r="BS108" i="1"/>
  <c r="BT108" i="1"/>
  <c r="BR109" i="1"/>
  <c r="BS109" i="1"/>
  <c r="BT109" i="1"/>
  <c r="BR110" i="1"/>
  <c r="BS110" i="1"/>
  <c r="BT110" i="1"/>
  <c r="BR111" i="1"/>
  <c r="BS111" i="1"/>
  <c r="BT111" i="1"/>
  <c r="BR112" i="1"/>
  <c r="BS112" i="1"/>
  <c r="BT112" i="1"/>
  <c r="BR113" i="1"/>
  <c r="BS113" i="1"/>
  <c r="BT113" i="1"/>
  <c r="BR114" i="1"/>
  <c r="BS114" i="1"/>
  <c r="BT114" i="1"/>
  <c r="BR115" i="1"/>
  <c r="BS115" i="1"/>
  <c r="BT115" i="1"/>
  <c r="BR116" i="1"/>
  <c r="BS116" i="1"/>
  <c r="BT116" i="1"/>
  <c r="BR117" i="1"/>
  <c r="BS117" i="1"/>
  <c r="BT117" i="1"/>
  <c r="BR118" i="1"/>
  <c r="BS118" i="1"/>
  <c r="BT118" i="1"/>
  <c r="BR119" i="1"/>
  <c r="BS119" i="1"/>
  <c r="BT119" i="1"/>
  <c r="BR120" i="1"/>
  <c r="BS120" i="1"/>
  <c r="BT120" i="1"/>
  <c r="BR121" i="1"/>
  <c r="BS121" i="1"/>
  <c r="BT121" i="1"/>
  <c r="BR122" i="1"/>
  <c r="BS122" i="1"/>
  <c r="BT122" i="1"/>
  <c r="BR123" i="1"/>
  <c r="BS123" i="1"/>
  <c r="BT123" i="1"/>
  <c r="BR124" i="1"/>
  <c r="BS124" i="1"/>
  <c r="BT124" i="1"/>
  <c r="BR125" i="1"/>
  <c r="BS125" i="1"/>
  <c r="BT125" i="1"/>
  <c r="BT2" i="1"/>
  <c r="BS2" i="1"/>
  <c r="BF4" i="1"/>
  <c r="BF5" i="1"/>
  <c r="BF6" i="1"/>
  <c r="BF8" i="1"/>
  <c r="BF9" i="1"/>
  <c r="BF13" i="1"/>
  <c r="BF14" i="1"/>
  <c r="BF17" i="1"/>
  <c r="BF23" i="1"/>
  <c r="BF24" i="1"/>
  <c r="BF25" i="1"/>
  <c r="BF26" i="1"/>
  <c r="BF27" i="1"/>
  <c r="BF28" i="1"/>
  <c r="BF29" i="1"/>
  <c r="BF30" i="1"/>
  <c r="BF31" i="1"/>
  <c r="BF32" i="1"/>
  <c r="BF33" i="1"/>
  <c r="BF34" i="1"/>
  <c r="BF35" i="1"/>
  <c r="BF36" i="1"/>
  <c r="BF37" i="1"/>
  <c r="BF38" i="1"/>
  <c r="BF39" i="1"/>
  <c r="BF40" i="1"/>
  <c r="BF41" i="1"/>
  <c r="BF42" i="1"/>
  <c r="BF43" i="1"/>
  <c r="BF44" i="1"/>
  <c r="BF46" i="1"/>
  <c r="BF47" i="1"/>
  <c r="BF48" i="1"/>
  <c r="BF49" i="1"/>
  <c r="BF50" i="1"/>
  <c r="BF51" i="1"/>
  <c r="BF52" i="1"/>
  <c r="BF53" i="1"/>
  <c r="BF54" i="1"/>
  <c r="BF55" i="1"/>
  <c r="BF56" i="1"/>
  <c r="BF57" i="1"/>
  <c r="BF58" i="1"/>
  <c r="BF59" i="1"/>
  <c r="BF60" i="1"/>
  <c r="BF61" i="1"/>
  <c r="BF62" i="1"/>
  <c r="BF63" i="1"/>
  <c r="BF64" i="1"/>
  <c r="BF65" i="1"/>
  <c r="BF66" i="1"/>
  <c r="BF67" i="1"/>
  <c r="BF68" i="1"/>
  <c r="BF69" i="1"/>
  <c r="BF70" i="1"/>
  <c r="BF71" i="1"/>
  <c r="BF72" i="1"/>
  <c r="BF73" i="1"/>
  <c r="BF74" i="1"/>
  <c r="BF75" i="1"/>
  <c r="BF76" i="1"/>
  <c r="BF77" i="1"/>
  <c r="BF78" i="1"/>
  <c r="BF79" i="1"/>
  <c r="BF80" i="1"/>
  <c r="BF81" i="1"/>
  <c r="BF82" i="1"/>
  <c r="BF83" i="1"/>
  <c r="BF84" i="1"/>
  <c r="BF85" i="1"/>
  <c r="BF86" i="1"/>
  <c r="BF87" i="1"/>
  <c r="BF88" i="1"/>
  <c r="BF89" i="1"/>
  <c r="BF90" i="1"/>
  <c r="BF91" i="1"/>
  <c r="BF92" i="1"/>
  <c r="BF93" i="1"/>
  <c r="BF94" i="1"/>
  <c r="BF95" i="1"/>
  <c r="BF96" i="1"/>
  <c r="BF97" i="1"/>
  <c r="BF98" i="1"/>
  <c r="BF99" i="1"/>
  <c r="BF100" i="1"/>
  <c r="BF101" i="1"/>
  <c r="BF102" i="1"/>
  <c r="BF103" i="1"/>
  <c r="BF104" i="1"/>
  <c r="BF105" i="1"/>
  <c r="BF106" i="1"/>
  <c r="BF107" i="1"/>
  <c r="BF108" i="1"/>
  <c r="BF109" i="1"/>
  <c r="BF110" i="1"/>
  <c r="BF111" i="1"/>
  <c r="BF112" i="1"/>
  <c r="BF113" i="1"/>
  <c r="BF114" i="1"/>
  <c r="BF115" i="1"/>
  <c r="BF116" i="1"/>
  <c r="BF117" i="1"/>
  <c r="BF118" i="1"/>
  <c r="BF119" i="1"/>
  <c r="BF120" i="1"/>
  <c r="BF121" i="1"/>
  <c r="BF122" i="1"/>
  <c r="BF123" i="1"/>
  <c r="BF124" i="1"/>
  <c r="BF125" i="1"/>
  <c r="AT4" i="1"/>
  <c r="AT5" i="1"/>
  <c r="AT6" i="1"/>
  <c r="AT8" i="1"/>
  <c r="AT9" i="1"/>
  <c r="AT13" i="1"/>
  <c r="AT14" i="1"/>
  <c r="AT17" i="1"/>
  <c r="AT23" i="1"/>
  <c r="AT24" i="1"/>
  <c r="AT25" i="1"/>
  <c r="AT26" i="1"/>
  <c r="AT27" i="1"/>
  <c r="AT28" i="1"/>
  <c r="AT29" i="1"/>
  <c r="AT30" i="1"/>
  <c r="AT31" i="1"/>
  <c r="AT32" i="1"/>
  <c r="AT33" i="1"/>
  <c r="AT34" i="1"/>
  <c r="AT35" i="1"/>
  <c r="AT36" i="1"/>
  <c r="AT37" i="1"/>
  <c r="AT38" i="1"/>
  <c r="AT39" i="1"/>
  <c r="AT40" i="1"/>
  <c r="AT41" i="1"/>
  <c r="AT42" i="1"/>
  <c r="AT43" i="1"/>
  <c r="AT44" i="1"/>
  <c r="AT46" i="1"/>
  <c r="AT47" i="1"/>
  <c r="AT48" i="1"/>
  <c r="AT49" i="1"/>
  <c r="AT50" i="1"/>
  <c r="AT51" i="1"/>
  <c r="AT52" i="1"/>
  <c r="AT53" i="1"/>
  <c r="AT54" i="1"/>
  <c r="AT55" i="1"/>
  <c r="AT56" i="1"/>
  <c r="AT57" i="1"/>
  <c r="AT58" i="1"/>
  <c r="AT59" i="1"/>
  <c r="AT60" i="1"/>
  <c r="AT61" i="1"/>
  <c r="AT62" i="1"/>
  <c r="AT63" i="1"/>
  <c r="AT64" i="1"/>
  <c r="AT65" i="1"/>
  <c r="AT66" i="1"/>
  <c r="AT67" i="1"/>
  <c r="AT68" i="1"/>
  <c r="AT69" i="1"/>
  <c r="AT70" i="1"/>
  <c r="AT71" i="1"/>
  <c r="AT72" i="1"/>
  <c r="AT73" i="1"/>
  <c r="AT74" i="1"/>
  <c r="AT75" i="1"/>
  <c r="AT76" i="1"/>
  <c r="AT77" i="1"/>
  <c r="AT78" i="1"/>
  <c r="AT79" i="1"/>
  <c r="AT80" i="1"/>
  <c r="AT81" i="1"/>
  <c r="AT82" i="1"/>
  <c r="AT83" i="1"/>
  <c r="AT84" i="1"/>
  <c r="AT85" i="1"/>
  <c r="AT86" i="1"/>
  <c r="AT87" i="1"/>
  <c r="AT88" i="1"/>
  <c r="AT89" i="1"/>
  <c r="AT90" i="1"/>
  <c r="AT91" i="1"/>
  <c r="AT92" i="1"/>
  <c r="AT93" i="1"/>
  <c r="AT94" i="1"/>
  <c r="AT95" i="1"/>
  <c r="AT96" i="1"/>
  <c r="AT97" i="1"/>
  <c r="AT98" i="1"/>
  <c r="AT99" i="1"/>
  <c r="AT100" i="1"/>
  <c r="AT101" i="1"/>
  <c r="AT102" i="1"/>
  <c r="AT103" i="1"/>
  <c r="AT105" i="1"/>
  <c r="AT106" i="1"/>
  <c r="AT107" i="1"/>
  <c r="AT108" i="1"/>
  <c r="AT109" i="1"/>
  <c r="AT110" i="1"/>
  <c r="AT111" i="1"/>
  <c r="AT112" i="1"/>
  <c r="AT113" i="1"/>
  <c r="AT114" i="1"/>
  <c r="AT115" i="1"/>
  <c r="AT116" i="1"/>
  <c r="AT117" i="1"/>
  <c r="AT118" i="1"/>
  <c r="AT119" i="1"/>
  <c r="AT120" i="1"/>
  <c r="AT121" i="1"/>
  <c r="AT122" i="1"/>
  <c r="AT123" i="1"/>
  <c r="AT124" i="1"/>
  <c r="AT125" i="1"/>
  <c r="AS4" i="1"/>
  <c r="AS5" i="1"/>
  <c r="AS6" i="1"/>
  <c r="AS8" i="1"/>
  <c r="AS9" i="1"/>
  <c r="AS13" i="1"/>
  <c r="AS14" i="1"/>
  <c r="AS17" i="1"/>
  <c r="AS23" i="1"/>
  <c r="AS24" i="1"/>
  <c r="AS25" i="1"/>
  <c r="AS26" i="1"/>
  <c r="AS27" i="1"/>
  <c r="AS28" i="1"/>
  <c r="AS29" i="1"/>
  <c r="AS30" i="1"/>
  <c r="AS31" i="1"/>
  <c r="AS32" i="1"/>
  <c r="AS33" i="1"/>
  <c r="AS34" i="1"/>
  <c r="AS35" i="1"/>
  <c r="AS36" i="1"/>
  <c r="AS37" i="1"/>
  <c r="AS38" i="1"/>
  <c r="AS39" i="1"/>
  <c r="AS40" i="1"/>
  <c r="AS41" i="1"/>
  <c r="AS42" i="1"/>
  <c r="AS43" i="1"/>
  <c r="AS44" i="1"/>
  <c r="AS46" i="1"/>
  <c r="AS47" i="1"/>
  <c r="AS48" i="1"/>
  <c r="AS49" i="1"/>
  <c r="AS50" i="1"/>
  <c r="AS51" i="1"/>
  <c r="AS52" i="1"/>
  <c r="AS53" i="1"/>
  <c r="AS54" i="1"/>
  <c r="AS55" i="1"/>
  <c r="AS56" i="1"/>
  <c r="AS57" i="1"/>
  <c r="AS58" i="1"/>
  <c r="AS59" i="1"/>
  <c r="AS60" i="1"/>
  <c r="AS61" i="1"/>
  <c r="AS62" i="1"/>
  <c r="AS63" i="1"/>
  <c r="AS64" i="1"/>
  <c r="AS65" i="1"/>
  <c r="AS66" i="1"/>
  <c r="AS67" i="1"/>
  <c r="AS68" i="1"/>
  <c r="AS69" i="1"/>
  <c r="AS70" i="1"/>
  <c r="AS71" i="1"/>
  <c r="AS72" i="1"/>
  <c r="AS73" i="1"/>
  <c r="AS74" i="1"/>
  <c r="AS75" i="1"/>
  <c r="AS76" i="1"/>
  <c r="AS77" i="1"/>
  <c r="AS78" i="1"/>
  <c r="AS79" i="1"/>
  <c r="AS80" i="1"/>
  <c r="AS81" i="1"/>
  <c r="AS82" i="1"/>
  <c r="AS83" i="1"/>
  <c r="AS84" i="1"/>
  <c r="AS85" i="1"/>
  <c r="AS86" i="1"/>
  <c r="AS87" i="1"/>
  <c r="AS88" i="1"/>
  <c r="AS89" i="1"/>
  <c r="AS90" i="1"/>
  <c r="AS91" i="1"/>
  <c r="AS92" i="1"/>
  <c r="AS93" i="1"/>
  <c r="AS94" i="1"/>
  <c r="AS95" i="1"/>
  <c r="AS96" i="1"/>
  <c r="AS97" i="1"/>
  <c r="AS98" i="1"/>
  <c r="AS99" i="1"/>
  <c r="AS100" i="1"/>
  <c r="AS101" i="1"/>
  <c r="AS102" i="1"/>
  <c r="AS103" i="1"/>
  <c r="AS105" i="1"/>
  <c r="AS106" i="1"/>
  <c r="AS107" i="1"/>
  <c r="AS108" i="1"/>
  <c r="AS109" i="1"/>
  <c r="AS110" i="1"/>
  <c r="AS111" i="1"/>
  <c r="AS112" i="1"/>
  <c r="AS113" i="1"/>
  <c r="AS114" i="1"/>
  <c r="AS115" i="1"/>
  <c r="AS116" i="1"/>
  <c r="AS117" i="1"/>
  <c r="AS118" i="1"/>
  <c r="AS119" i="1"/>
  <c r="AS120" i="1"/>
  <c r="AS121" i="1"/>
  <c r="AS122" i="1"/>
  <c r="AS123" i="1"/>
  <c r="AS124" i="1"/>
  <c r="AS125" i="1"/>
</calcChain>
</file>

<file path=xl/sharedStrings.xml><?xml version="1.0" encoding="utf-8"?>
<sst xmlns="http://schemas.openxmlformats.org/spreadsheetml/2006/main" count="15728" uniqueCount="722">
  <si>
    <t>AssetID</t>
  </si>
  <si>
    <t>ClientAssetID0</t>
  </si>
  <si>
    <t>ClientAssetID1</t>
  </si>
  <si>
    <t>ClientAssetID2</t>
  </si>
  <si>
    <t>UniformatL0</t>
  </si>
  <si>
    <t>UniformatL1</t>
  </si>
  <si>
    <t>UniformatL2</t>
  </si>
  <si>
    <t>UniformatL3</t>
  </si>
  <si>
    <t>UniformatL4</t>
  </si>
  <si>
    <t>UniformatL5</t>
  </si>
  <si>
    <t>MasterFormatX</t>
  </si>
  <si>
    <t>MasterFormatX2</t>
  </si>
  <si>
    <t>FlagAsProcess</t>
  </si>
  <si>
    <t>FlagAsSubProcess</t>
  </si>
  <si>
    <t>FlagAsAssembly</t>
  </si>
  <si>
    <t>FlagAsParent</t>
  </si>
  <si>
    <t>ParentID</t>
  </si>
  <si>
    <t>AssetName</t>
  </si>
  <si>
    <t>AssetDescription</t>
  </si>
  <si>
    <t>Owner</t>
  </si>
  <si>
    <t>Status</t>
  </si>
  <si>
    <t>SiteName</t>
  </si>
  <si>
    <t>FacilityName</t>
  </si>
  <si>
    <t>LocationName</t>
  </si>
  <si>
    <t>AssetCategory</t>
  </si>
  <si>
    <t>CustomClientCategory</t>
  </si>
  <si>
    <t>AssetType</t>
  </si>
  <si>
    <t>CustomClientAssetType</t>
  </si>
  <si>
    <t>Manufacturer</t>
  </si>
  <si>
    <t>Model</t>
  </si>
  <si>
    <t>SerialNumber</t>
  </si>
  <si>
    <t>InspectionType</t>
  </si>
  <si>
    <t>AssessmentYear</t>
  </si>
  <si>
    <t>InstallYear</t>
  </si>
  <si>
    <t>AvgESL</t>
  </si>
  <si>
    <t>ReplaceYear</t>
  </si>
  <si>
    <t>PhotoName</t>
  </si>
  <si>
    <t>DrawingName</t>
  </si>
  <si>
    <t>VisualCondition</t>
  </si>
  <si>
    <t>PerformanceCondition</t>
  </si>
  <si>
    <t>CoF</t>
  </si>
  <si>
    <t>PoF</t>
  </si>
  <si>
    <t>RedundancyFactor</t>
  </si>
  <si>
    <t>CostID</t>
  </si>
  <si>
    <t>MaterialUnitCost</t>
  </si>
  <si>
    <t>Quantity</t>
  </si>
  <si>
    <t>UnitOfQuantity</t>
  </si>
  <si>
    <t>CostYear</t>
  </si>
  <si>
    <t>CostSource</t>
  </si>
  <si>
    <t>MarkupEquipment</t>
  </si>
  <si>
    <t>MarkupLabour</t>
  </si>
  <si>
    <t>MarkupAncillary</t>
  </si>
  <si>
    <t>MarkupRemoval</t>
  </si>
  <si>
    <t>MarkupEngineering</t>
  </si>
  <si>
    <t>MarkupAdministration</t>
  </si>
  <si>
    <t>MarkupContractor</t>
  </si>
  <si>
    <t>MarkupContingency</t>
  </si>
  <si>
    <t>TotalReplacementMarkup</t>
  </si>
  <si>
    <t>LastEditor</t>
  </si>
  <si>
    <t>LastEditTime</t>
  </si>
  <si>
    <t>PlannerReviewer</t>
  </si>
  <si>
    <t>PlannerReviewTime</t>
  </si>
  <si>
    <t>DisciplineReview</t>
  </si>
  <si>
    <t>DisciplineReviewTime</t>
  </si>
  <si>
    <t>PMReview</t>
  </si>
  <si>
    <t>PMReviewTime</t>
  </si>
  <si>
    <t>TempProcess</t>
  </si>
  <si>
    <t>TempSubProcess</t>
  </si>
  <si>
    <t>TempSubProcessInstance</t>
  </si>
  <si>
    <t>TempComments1</t>
  </si>
  <si>
    <t>TempComments2</t>
  </si>
  <si>
    <t>TempComments3</t>
  </si>
  <si>
    <t>TempRehabComment</t>
  </si>
  <si>
    <t>TempRehabYear</t>
  </si>
  <si>
    <t>TempRehabCost</t>
  </si>
  <si>
    <t>AssetTagNumber</t>
  </si>
  <si>
    <t>SizeCapacity</t>
  </si>
  <si>
    <t>DBNotes</t>
  </si>
  <si>
    <t>CountCapex</t>
  </si>
  <si>
    <t>CountOpex</t>
  </si>
  <si>
    <t>CountComments</t>
  </si>
  <si>
    <t>CountDrawings</t>
  </si>
  <si>
    <t>PreventDeletion</t>
  </si>
  <si>
    <t>PreventEdit</t>
  </si>
  <si>
    <t/>
  </si>
  <si>
    <t>Rockcliffe WWPS</t>
  </si>
  <si>
    <t>Site</t>
  </si>
  <si>
    <t>Hamilton</t>
  </si>
  <si>
    <t>Rockcliffe</t>
  </si>
  <si>
    <t>Site Works</t>
  </si>
  <si>
    <t>Site Civil</t>
  </si>
  <si>
    <t>ea.</t>
  </si>
  <si>
    <t>Andy Gong</t>
  </si>
  <si>
    <t>Maira Rafiq</t>
  </si>
  <si>
    <t>1_primary</t>
  </si>
  <si>
    <t>2_primary</t>
  </si>
  <si>
    <t>DC015SLP0100000</t>
  </si>
  <si>
    <t>Sewage Lift Pump No.1</t>
  </si>
  <si>
    <t>Submersible Pump No.1;ITT;CP3201.180; 140 L/s @ 14m TDH, 28 kW</t>
  </si>
  <si>
    <t>In Service</t>
  </si>
  <si>
    <t>Wet Well</t>
  </si>
  <si>
    <t>Process Mechanical</t>
  </si>
  <si>
    <t>Process Mechanical Piping and Equipment</t>
  </si>
  <si>
    <t>Pump</t>
  </si>
  <si>
    <t>COH-DC015-0282</t>
  </si>
  <si>
    <t>CAMR061927</t>
  </si>
  <si>
    <t>3_primary</t>
  </si>
  <si>
    <t>MCC</t>
  </si>
  <si>
    <t>DC015, MOTOR CONTROL CENTER; Moeller; series 200; ; 4 columns + 40A breaker</t>
  </si>
  <si>
    <t>Installed</t>
  </si>
  <si>
    <t>Main Building</t>
  </si>
  <si>
    <t>Generator Room</t>
  </si>
  <si>
    <t>Process Electrical</t>
  </si>
  <si>
    <t>Motor Control Center</t>
  </si>
  <si>
    <t>COH-DC015-0148</t>
  </si>
  <si>
    <t>4_primary</t>
  </si>
  <si>
    <t>DC015NAC0100000</t>
  </si>
  <si>
    <t>SCADA WAN Panel</t>
  </si>
  <si>
    <t>WAN Panel, Ethernet Switch; Allen-Bradley Stratix 8000; 1783-MS10T Expansion Module;;</t>
  </si>
  <si>
    <t>Process Instrumentation</t>
  </si>
  <si>
    <t>Process Instrumentation &amp; Control</t>
  </si>
  <si>
    <t>COH-DC015-0352</t>
  </si>
  <si>
    <t>5_primary</t>
  </si>
  <si>
    <t>Process Structural</t>
  </si>
  <si>
    <t>David Ip</t>
  </si>
  <si>
    <t>6_primary</t>
  </si>
  <si>
    <t>Unit Heater 1</t>
  </si>
  <si>
    <t>Unit Heater; Ouellet; OAS05036; ; 5KW</t>
  </si>
  <si>
    <t>Building Mechanical</t>
  </si>
  <si>
    <t>Heating System</t>
  </si>
  <si>
    <t>COH-DC015-0305</t>
  </si>
  <si>
    <t>Patryk Frankiewicz</t>
  </si>
  <si>
    <t>7_primary</t>
  </si>
  <si>
    <t>Interior Lighting</t>
  </si>
  <si>
    <t>Interior Lighting; ; ; ; 6 linear fluorescent</t>
  </si>
  <si>
    <t>Building Electrical</t>
  </si>
  <si>
    <t>Lighting</t>
  </si>
  <si>
    <t>COH-DC015-0189</t>
  </si>
  <si>
    <t>8_primary</t>
  </si>
  <si>
    <t>Building Structural</t>
  </si>
  <si>
    <t>9_primary</t>
  </si>
  <si>
    <t>Building Architectural</t>
  </si>
  <si>
    <t>10_primary</t>
  </si>
  <si>
    <t>Emergency Backup Power</t>
  </si>
  <si>
    <t>11_primary</t>
  </si>
  <si>
    <t>MAIN BREAKER</t>
  </si>
  <si>
    <t>Diesel Fuel Tank #1 For Generator</t>
  </si>
  <si>
    <t>DC015, DIESEL FUEL TANK #1 FOR GENERATOR; DTE; Capacity 1135 Lr</t>
  </si>
  <si>
    <t>NA</t>
  </si>
  <si>
    <t>7522 C</t>
  </si>
  <si>
    <t>COH-DC015-0313</t>
  </si>
  <si>
    <t>14_primary</t>
  </si>
  <si>
    <t>Diesel Fuel Tank #2 For Generator</t>
  </si>
  <si>
    <t>DC015, DIESEL FUEL TANK #2 FOR GENERATOR; DTE; Capacity 1135 Lr</t>
  </si>
  <si>
    <t>7519 C</t>
  </si>
  <si>
    <t>15_primary</t>
  </si>
  <si>
    <t>DC015, BUILDING TEMP CONTROL</t>
  </si>
  <si>
    <t>Withdrawn</t>
  </si>
  <si>
    <t>HONEYWELL</t>
  </si>
  <si>
    <t>T136A</t>
  </si>
  <si>
    <t>17_primary</t>
  </si>
  <si>
    <t>DC015, WET WELL LEVEL TRANSMITTER</t>
  </si>
  <si>
    <t>MILLTRONICS</t>
  </si>
  <si>
    <t>MULTIRANGER</t>
  </si>
  <si>
    <t>n/a</t>
  </si>
  <si>
    <t>18_primary</t>
  </si>
  <si>
    <t>DC015GEN0100000</t>
  </si>
  <si>
    <t>Standby Diesel Power Generator</t>
  </si>
  <si>
    <t>DC015, DIESEL STANDBY POWER GENERATOR; KLOCKNERMOELLER;SERIES 200; CDN/16/94-5513</t>
  </si>
  <si>
    <t>KOHLER</t>
  </si>
  <si>
    <t>150R0ZJ91</t>
  </si>
  <si>
    <t>359253</t>
  </si>
  <si>
    <t>20_primary</t>
  </si>
  <si>
    <t>DC015, GES MONITOR</t>
  </si>
  <si>
    <t>MSA</t>
  </si>
  <si>
    <t>5100</t>
  </si>
  <si>
    <t>94BM159037</t>
  </si>
  <si>
    <t>22_primary</t>
  </si>
  <si>
    <t>DC015, LIGHTING SYSTEM</t>
  </si>
  <si>
    <t>24_primary</t>
  </si>
  <si>
    <t>DC015, PLC PANEL</t>
  </si>
  <si>
    <t>N12-483620</t>
  </si>
  <si>
    <t>25_primary</t>
  </si>
  <si>
    <t>DC015, PLC</t>
  </si>
  <si>
    <t>BRISTOLBABCOCK</t>
  </si>
  <si>
    <t>3330 10A 120000</t>
  </si>
  <si>
    <t>94A11064</t>
  </si>
  <si>
    <t>26_primary</t>
  </si>
  <si>
    <t>DC015, PLC PANEL UPS</t>
  </si>
  <si>
    <t>APC</t>
  </si>
  <si>
    <t>BK500M</t>
  </si>
  <si>
    <t>PB9923112887</t>
  </si>
  <si>
    <t>27_primary</t>
  </si>
  <si>
    <t>DC015WWL01LIT01</t>
  </si>
  <si>
    <t>Wet Well Level Transmitter #1</t>
  </si>
  <si>
    <t>DC015, WET WELL LEVEL TRANSMITTER #1; SIEMENS; MULTIRANGER 100</t>
  </si>
  <si>
    <t>Washroom</t>
  </si>
  <si>
    <t>SIEMENS</t>
  </si>
  <si>
    <t>MULTIRANGER 100</t>
  </si>
  <si>
    <t>30_primary</t>
  </si>
  <si>
    <t>DC015WWL02LIT01</t>
  </si>
  <si>
    <t>Wet Well Level Transmitter #2</t>
  </si>
  <si>
    <t>DC015, WET WELL LEVEL TRANSMITTER #2 SIEMENS; MULTIRANGER 100</t>
  </si>
  <si>
    <t>31_primary</t>
  </si>
  <si>
    <t>Power Meter</t>
  </si>
  <si>
    <t>Power meter; Moeller; ; ;</t>
  </si>
  <si>
    <t>Metering</t>
  </si>
  <si>
    <t>COH-DC015-0153</t>
  </si>
  <si>
    <t>Amin Norouzizadeh</t>
  </si>
  <si>
    <t>32_primary</t>
  </si>
  <si>
    <t>Main Breaker</t>
  </si>
  <si>
    <t>DC015, MAIN BREAKER; KLOCKNERMOELLER; MZN9-250; NZM9-250/2M9A-200;600V, 200A</t>
  </si>
  <si>
    <t>Main Switch</t>
  </si>
  <si>
    <t>COH-DC015-0152</t>
  </si>
  <si>
    <t>33_primary</t>
  </si>
  <si>
    <t>Power Factor Capacitors</t>
  </si>
  <si>
    <t>Power Factor capacitos; Powerspec; ; ; 3x 600V, 15kVAr</t>
  </si>
  <si>
    <t>Power Factor Correction Capacitor</t>
  </si>
  <si>
    <t>COH-DC015-0154</t>
  </si>
  <si>
    <t>34_primary</t>
  </si>
  <si>
    <t>Unit Heater Starter</t>
  </si>
  <si>
    <t>Unit Heater starter and disconnect; ; ; ; 600V, size 1</t>
  </si>
  <si>
    <t>Starter</t>
  </si>
  <si>
    <t>COH-DC015-0156</t>
  </si>
  <si>
    <t>35_primary</t>
  </si>
  <si>
    <t>Hand Stop Gate No.2</t>
  </si>
  <si>
    <t>Hand Stop Gate No.2;;;;36"X 36"</t>
  </si>
  <si>
    <t>Not In Service</t>
  </si>
  <si>
    <t>Gate</t>
  </si>
  <si>
    <t>COH-DC015-0236</t>
  </si>
  <si>
    <t>Adrian Li</t>
  </si>
  <si>
    <t>36_merge</t>
  </si>
  <si>
    <t>Hand Stop Gate No.3</t>
  </si>
  <si>
    <t>Hand Stop Gate No.3;;;;36"X36"</t>
  </si>
  <si>
    <t>37_merge</t>
  </si>
  <si>
    <t>Manual Bar Screen No.1</t>
  </si>
  <si>
    <t>Manual Bar Screen No.1;;;;24"X 48"</t>
  </si>
  <si>
    <t>Obsolete and Not in Service</t>
  </si>
  <si>
    <t>Screen</t>
  </si>
  <si>
    <t>COH-DC015-0223</t>
  </si>
  <si>
    <t>38_merge</t>
  </si>
  <si>
    <t>Manual Bar Screen No.2</t>
  </si>
  <si>
    <t>Manual Bar Screen No.2;;;;24"X 48"</t>
  </si>
  <si>
    <t>39_merge</t>
  </si>
  <si>
    <t>DC015SLP01CV001</t>
  </si>
  <si>
    <t>Sewage Lift Pump No.1 Check Valve</t>
  </si>
  <si>
    <t>Check Valve No.1;;;;200mm</t>
  </si>
  <si>
    <t>Valves</t>
  </si>
  <si>
    <t>COH-DC015-0230</t>
  </si>
  <si>
    <t>40_merge</t>
  </si>
  <si>
    <t>DC015SLP02CV001</t>
  </si>
  <si>
    <t>Sewage Lift Pump No.2 Check Valve</t>
  </si>
  <si>
    <t>Check Valve No.2;;;;200mm</t>
  </si>
  <si>
    <t>COH-DC015-0244</t>
  </si>
  <si>
    <t>41_merge</t>
  </si>
  <si>
    <t>DC015SLP03CV001</t>
  </si>
  <si>
    <t>Sewage Lift Pump No.3 Check Valve</t>
  </si>
  <si>
    <t>Check Valve No.3;;;;200mm</t>
  </si>
  <si>
    <t>COH-DC015-0241</t>
  </si>
  <si>
    <t>42_merge</t>
  </si>
  <si>
    <t>DC015SLP01DV001</t>
  </si>
  <si>
    <t>Sewage Lift Pump No.1 Discharge Valve</t>
  </si>
  <si>
    <t>Gate Valve No.1;;;;200mm</t>
  </si>
  <si>
    <t>43_merge</t>
  </si>
  <si>
    <t>DC015SLP02DV001</t>
  </si>
  <si>
    <t>Sewage Lift Pump No.2 Discharge Valve</t>
  </si>
  <si>
    <t>Gate Valve No.2;;;;200mm</t>
  </si>
  <si>
    <t>COH-DC015-0233</t>
  </si>
  <si>
    <t>44_merge</t>
  </si>
  <si>
    <t>DC015SLP03DV00</t>
  </si>
  <si>
    <t>Sewage Lift Pump No.3 Discharge Valve</t>
  </si>
  <si>
    <t>Gate Valve No.3;;;;200mm</t>
  </si>
  <si>
    <t>45_merge</t>
  </si>
  <si>
    <t>Discharge Header Gate Valve</t>
  </si>
  <si>
    <t>Gate Valve No.4;;;;300mm</t>
  </si>
  <si>
    <t>COH-DC015-0245</t>
  </si>
  <si>
    <t>46_merge</t>
  </si>
  <si>
    <t>Drain Gate Valve</t>
  </si>
  <si>
    <t>Drain Gate Valve;;;;100mm</t>
  </si>
  <si>
    <t>COH-DC015-0254</t>
  </si>
  <si>
    <t>47_merge</t>
  </si>
  <si>
    <t>Pressure Release Valve No.1</t>
  </si>
  <si>
    <t>Pressure Release Valve No.1;;;;100mm</t>
  </si>
  <si>
    <t>COH-DC015-0255</t>
  </si>
  <si>
    <t>48_merge</t>
  </si>
  <si>
    <t>DC015WWL00IG001</t>
  </si>
  <si>
    <t>Wetwell Cell Isolation Gate</t>
  </si>
  <si>
    <t>Wetwell Cell Isolation Gate;;;;300mm</t>
  </si>
  <si>
    <t>COH-DC015-0102</t>
  </si>
  <si>
    <t>49_merge</t>
  </si>
  <si>
    <t>Sluice Gate No.1</t>
  </si>
  <si>
    <t>Sluice Gate No.1;;;;900mm</t>
  </si>
  <si>
    <t>COH-DC-15-0263</t>
  </si>
  <si>
    <t>51_merge</t>
  </si>
  <si>
    <t>Process Mechanical Piping</t>
  </si>
  <si>
    <t>Process Mechanical Piping;;;; 7.5 m of 100 mm dia DI pipe, 16.5 m of 200 mm dia DI pipe, 16.5 m of 300 mm DI pipe</t>
  </si>
  <si>
    <t>Piping</t>
  </si>
  <si>
    <t>COH-DC015-0206</t>
  </si>
  <si>
    <t>52_merge</t>
  </si>
  <si>
    <t>Forcemain</t>
  </si>
  <si>
    <t>53_merge</t>
  </si>
  <si>
    <t>SCADA PANEL</t>
  </si>
  <si>
    <t>PLC controller c/w all IO cards, internal wiring, PLC software programp, panel enclosure and all associated components; Allen-Bradley; 1969-L33ER, 1769-PA4, 1769-IF4I, 1769-OF4CI, 1769-IQ16; 1769-OW16, 1769-ECR; ; ;</t>
  </si>
  <si>
    <t>PLC</t>
  </si>
  <si>
    <t>COH-DC015-0364</t>
  </si>
  <si>
    <t>Alex Wang</t>
  </si>
  <si>
    <t>Station Temperature Transmitter</t>
  </si>
  <si>
    <t>Temperature Transmitter; Pribusin: TWTS-2; ; ;</t>
  </si>
  <si>
    <t>Transmitter</t>
  </si>
  <si>
    <t>COH-DC015-0408</t>
  </si>
  <si>
    <t>UPS</t>
  </si>
  <si>
    <t>UPS; Eaton Powerware; PW9130L2000T-XL; ; ;</t>
  </si>
  <si>
    <t>Miscellaneous Instrumentation</t>
  </si>
  <si>
    <t>COH-DC015-0366</t>
  </si>
  <si>
    <t>DC015WWL01LSH01</t>
  </si>
  <si>
    <t>Wetwell 1 High Level Float</t>
  </si>
  <si>
    <t>Wetwell No.1 High Level Float; ; ; ;</t>
  </si>
  <si>
    <t>COH-DC015-0269</t>
  </si>
  <si>
    <t>DC015WWL02LSH01</t>
  </si>
  <si>
    <t>Wetwell 2 High Level Float</t>
  </si>
  <si>
    <t>Wetwell No.2 High Level Float; ; ; ;</t>
  </si>
  <si>
    <t>Pump 1 VFD</t>
  </si>
  <si>
    <t>VFD with filter; ; ; ; 600V, size 2</t>
  </si>
  <si>
    <t>COH-DC015-0157</t>
  </si>
  <si>
    <t>Wet well Fan Starter</t>
  </si>
  <si>
    <t>starter and disconnect; ; ; ; 600V, size 1</t>
  </si>
  <si>
    <t>COH-DC015-0162</t>
  </si>
  <si>
    <t>Diesel Generator Room Fan Starter</t>
  </si>
  <si>
    <t>COH-DC015-0163</t>
  </si>
  <si>
    <t>Pump 2 VFD</t>
  </si>
  <si>
    <t>COH-DC015-0164</t>
  </si>
  <si>
    <t>Pump 3 VFD</t>
  </si>
  <si>
    <t>COH-DC015-0170</t>
  </si>
  <si>
    <t>DC015ATS0100000</t>
  </si>
  <si>
    <t>Diesel Generator Control Panel</t>
  </si>
  <si>
    <t>Genreator panel with ATS ; ; ; ; 600V, 200A, 150kW</t>
  </si>
  <si>
    <t>Standby Power Source</t>
  </si>
  <si>
    <t>Emergency Lighting</t>
  </si>
  <si>
    <t>Battery Unit ; ; ; ;</t>
  </si>
  <si>
    <t>COH-DC015-0130</t>
  </si>
  <si>
    <t>Lighting Panel LPA</t>
  </si>
  <si>
    <t>DC015, BREAKER PANEL; Square D; NQOB; ;120/208V, 225A,</t>
  </si>
  <si>
    <t>Panelboard</t>
  </si>
  <si>
    <t>COH-DC015-0134</t>
  </si>
  <si>
    <t>Lighting Trasnformer</t>
  </si>
  <si>
    <t>Transformer; Square D; 33360-17112-006 ; 00J055160;600-120/208V, 30kVAr</t>
  </si>
  <si>
    <t>Distribution Transformer</t>
  </si>
  <si>
    <t>COH-DC015-0143</t>
  </si>
  <si>
    <t>Exterior Lighting</t>
  </si>
  <si>
    <t>Lighting; ; ; ; 1 flood light</t>
  </si>
  <si>
    <t>COH-DC015-0190</t>
  </si>
  <si>
    <t>Wet Well Lighting</t>
  </si>
  <si>
    <t>Lighting; ; ; ; 3 flood light, class 1, div 1</t>
  </si>
  <si>
    <t>COH-DC015-0196</t>
  </si>
  <si>
    <t>Main Transformer</t>
  </si>
  <si>
    <t>Main Trasnformer; ABB; ; ; 27.6kV-600V, 750KVA</t>
  </si>
  <si>
    <t>Power Transformer</t>
  </si>
  <si>
    <t>COH-DC015-0200</t>
  </si>
  <si>
    <t>Manhole 1</t>
  </si>
  <si>
    <t>Manhole 2</t>
  </si>
  <si>
    <t>Manhole 3</t>
  </si>
  <si>
    <t>Signboards</t>
  </si>
  <si>
    <t>City of Hamilton Signboards throughout the site (total of two)</t>
  </si>
  <si>
    <t>Signboard</t>
  </si>
  <si>
    <t>COH-DC015-0425</t>
  </si>
  <si>
    <t>Station Access Road</t>
  </si>
  <si>
    <t>Gravel Access Road to the Station</t>
  </si>
  <si>
    <t>Road</t>
  </si>
  <si>
    <t>COH-DC015-0529</t>
  </si>
  <si>
    <t>Sanitary Sewer</t>
  </si>
  <si>
    <t>Sanitary Sewer Yard Piping, Approximate Length: 21 meters, Pipe Dia: 450mm, unknown material and installation year. Assumed to be reinformed concrete pipe installed in 1992</t>
  </si>
  <si>
    <t>Wet Well Aluminum Ladder</t>
  </si>
  <si>
    <t>Aluminum ladder from lower platform to wet well</t>
  </si>
  <si>
    <t>COH-DC015-0030</t>
  </si>
  <si>
    <t>Wet Well Aluminum Guardrail</t>
  </si>
  <si>
    <t>Aluminum guardrails at lower platform level</t>
  </si>
  <si>
    <t>COH-DC015-0008</t>
  </si>
  <si>
    <t>Wet Well Aluminum Grating</t>
  </si>
  <si>
    <t>Aluminum grating at lower platform level</t>
  </si>
  <si>
    <t>COH-DC015-0026</t>
  </si>
  <si>
    <t>Wet Well Access Hatch</t>
  </si>
  <si>
    <t>Aluminum access hatch at grade level</t>
  </si>
  <si>
    <t>COH-DC015-0067</t>
  </si>
  <si>
    <t>Wet Well Pump Hatch 1</t>
  </si>
  <si>
    <t>Aluminum pump hatch at grade level</t>
  </si>
  <si>
    <t>COH-DC015-0063</t>
  </si>
  <si>
    <t>Wet Well Pump Hatch 2</t>
  </si>
  <si>
    <t>Wet Well Pump Hatch 3</t>
  </si>
  <si>
    <t>COH-DC015-0065</t>
  </si>
  <si>
    <t>Wet Well Pump Hatch 4</t>
  </si>
  <si>
    <t>Wet Well Davit Base 1</t>
  </si>
  <si>
    <t>Safety davit base at grade level</t>
  </si>
  <si>
    <t>Wet Well Davit Base 2</t>
  </si>
  <si>
    <t>Inlet Chamber 1 Concrete Structure</t>
  </si>
  <si>
    <t>Reinforced concrete inlet chamber</t>
  </si>
  <si>
    <t>Inlet Chamber 1</t>
  </si>
  <si>
    <t>COH-DC015-0095</t>
  </si>
  <si>
    <t>Inlet Chamber 1 Aluminum Platform</t>
  </si>
  <si>
    <t>Aluminum platform</t>
  </si>
  <si>
    <t>Inlet Chamber 1 Aluminum Ladder</t>
  </si>
  <si>
    <t>Aluminum Ladder</t>
  </si>
  <si>
    <t>Inlet Chamber 1 Manhole Frame and Cover</t>
  </si>
  <si>
    <t>Manhole frame and cover</t>
  </si>
  <si>
    <t>COH-DC015-0093</t>
  </si>
  <si>
    <t>Inlet Chamber 2 Concrete Structure</t>
  </si>
  <si>
    <t>Inlet Chamber 2</t>
  </si>
  <si>
    <t>COH-DC015-0100</t>
  </si>
  <si>
    <t>50_merge</t>
  </si>
  <si>
    <t>Inlet Chamber 2 Aluminum Platform</t>
  </si>
  <si>
    <t>Inlet Chamber 2 Aluminum Ladder</t>
  </si>
  <si>
    <t>Inlet Chamber 2 Manhole Frame and Cover</t>
  </si>
  <si>
    <t>COH-DC015-0097</t>
  </si>
  <si>
    <t>Generator Building Concrete Foundation</t>
  </si>
  <si>
    <t>Reinforced concrete caisson and grade beam foundation</t>
  </si>
  <si>
    <t>54_merge</t>
  </si>
  <si>
    <t>Generator Building Concrete Floor</t>
  </si>
  <si>
    <t>Reinforced concrete floor</t>
  </si>
  <si>
    <t>COH-DC015-0072</t>
  </si>
  <si>
    <t>55_merge</t>
  </si>
  <si>
    <t>Generator Building Masonry Blockwall</t>
  </si>
  <si>
    <t>Masonry blockwalls</t>
  </si>
  <si>
    <t>56_merge</t>
  </si>
  <si>
    <t>Generator Building Precast Concrete Roof</t>
  </si>
  <si>
    <t>Precast concrete roof slabs</t>
  </si>
  <si>
    <t>COH-DC015-0074</t>
  </si>
  <si>
    <t>57_merge</t>
  </si>
  <si>
    <t>Valve Chamber Manhole Frame and Cover</t>
  </si>
  <si>
    <t>Valve Chamber</t>
  </si>
  <si>
    <t>COH-DC015-0101</t>
  </si>
  <si>
    <t>58_merge</t>
  </si>
  <si>
    <t>Valve Chamber Aluminum Ladder</t>
  </si>
  <si>
    <t>Aluminum ladder</t>
  </si>
  <si>
    <t>COH-DC015-0103</t>
  </si>
  <si>
    <t>59_merge</t>
  </si>
  <si>
    <t>Valve Chamber Concrete Structure</t>
  </si>
  <si>
    <t>Reinforced concrete structure</t>
  </si>
  <si>
    <t>60_merge</t>
  </si>
  <si>
    <t>Generator Building Exterior Stone Veneer</t>
  </si>
  <si>
    <t>COH-DC015-0086</t>
  </si>
  <si>
    <t>61_merge</t>
  </si>
  <si>
    <t>Generator Building Asphalt Shingle Roofing</t>
  </si>
  <si>
    <t>COH-DC015-0055</t>
  </si>
  <si>
    <t>62_merge</t>
  </si>
  <si>
    <t>Generator Building Wood Truss Roof</t>
  </si>
  <si>
    <t>63_merge</t>
  </si>
  <si>
    <t>Generator Building Wall and Ceiling Paint</t>
  </si>
  <si>
    <t>64_merge</t>
  </si>
  <si>
    <t>Generator Building Containment Coating</t>
  </si>
  <si>
    <t>65_merge</t>
  </si>
  <si>
    <t>Generator Building Roof Access Hatch</t>
  </si>
  <si>
    <t>COH-DC015-0081</t>
  </si>
  <si>
    <t>66_merge</t>
  </si>
  <si>
    <t>Generator Building Exterior Access Door (Double)</t>
  </si>
  <si>
    <t>67_merge</t>
  </si>
  <si>
    <t>Generator Building Interior Door (Single)</t>
  </si>
  <si>
    <t>COH-DC015-0082</t>
  </si>
  <si>
    <t>68_merge</t>
  </si>
  <si>
    <t>Generator Building Aluminum Ladder</t>
  </si>
  <si>
    <t>Aluminum ladder to attic</t>
  </si>
  <si>
    <t>COH-DC015-0080</t>
  </si>
  <si>
    <t>69_merge</t>
  </si>
  <si>
    <t>Generator Exhaust</t>
  </si>
  <si>
    <t>Generator Exhaust and damper</t>
  </si>
  <si>
    <t>Emergency Power</t>
  </si>
  <si>
    <t>COH-DC015-0329</t>
  </si>
  <si>
    <t>Baseboard Heater</t>
  </si>
  <si>
    <t>Washroom heater; ; ; ;</t>
  </si>
  <si>
    <t>COH-DC015-0342</t>
  </si>
  <si>
    <t>Hot Water Tank</t>
  </si>
  <si>
    <t>Hot Water Tank; AO Smith; ELJF 15 910; ; 1.5kw</t>
  </si>
  <si>
    <t>Domestic Plumbing System</t>
  </si>
  <si>
    <t>COH-DC015-0343</t>
  </si>
  <si>
    <t>DC015WWL01VTF01</t>
  </si>
  <si>
    <t>Wet Well Fan</t>
  </si>
  <si>
    <t>Wet Well Fan and duct</t>
  </si>
  <si>
    <t>Ventilation System</t>
  </si>
  <si>
    <t>COH-DC015-0348</t>
  </si>
  <si>
    <t>Washroom Exhaust (New Asset)</t>
  </si>
  <si>
    <t>COH-DC015-0339</t>
  </si>
  <si>
    <t>Backflow Preventer</t>
  </si>
  <si>
    <t>Water Meter and Backflow relocation</t>
  </si>
  <si>
    <t>COH-DC015-0214</t>
  </si>
  <si>
    <t>Fire Extinguisher</t>
  </si>
  <si>
    <t>Total of 1</t>
  </si>
  <si>
    <t>Miscellaneous Mechanical</t>
  </si>
  <si>
    <t>Overflow Piping</t>
  </si>
  <si>
    <t>Overflow yard piping. Unknown material. Approximate Length: 30 meters, Pipe Dia: 600mm. Assumed to be reinformed concrete pipe installed in 1992</t>
  </si>
  <si>
    <t>Asphalt Pavement</t>
  </si>
  <si>
    <t>Asphalt Pavement, approximate area: 250 square meter</t>
  </si>
  <si>
    <t>COH-DC015-0444</t>
  </si>
  <si>
    <t>Station Manual Perimeter Fencing Gate</t>
  </si>
  <si>
    <t>Station Manual Perimeter Fencing Gate, approxiate length: 5 meters.</t>
  </si>
  <si>
    <t>COH-DC015-0424</t>
  </si>
  <si>
    <t>Perimeter Fencing</t>
  </si>
  <si>
    <t>Perimeter Fencing, installation year: 1992, Approximate Length: 110 meters</t>
  </si>
  <si>
    <t>Fencing</t>
  </si>
  <si>
    <t>COH-DC015-0445</t>
  </si>
  <si>
    <t>Overflow Flap Gate</t>
  </si>
  <si>
    <t>COH-DC015-0499</t>
  </si>
  <si>
    <t>Diesel Fuel System</t>
  </si>
  <si>
    <t>Diesel Storage Tanks 1&amp;2; DTE; Capacity 1135 L</t>
  </si>
  <si>
    <t>Generator Intake</t>
  </si>
  <si>
    <t>Motorized Intake; ; ; ;</t>
  </si>
  <si>
    <t>COH-DC015-0322</t>
  </si>
  <si>
    <t>Control Room Exhaust Fan</t>
  </si>
  <si>
    <t>DC015, GENERATOR/CONTROL ROOM EXHAUST FAN; Canadian Blower; 16; S218650000001;</t>
  </si>
  <si>
    <t>COH-DC015-0324</t>
  </si>
  <si>
    <t>Generator Flue Exhaust</t>
  </si>
  <si>
    <t>Exhaust Silencer and Stack</t>
  </si>
  <si>
    <t>DC015SLP0200000</t>
  </si>
  <si>
    <t>Sewage Lift Pump No.2</t>
  </si>
  <si>
    <t>Submersible Pump No.2;ITT;CP3201.180; 140 L/s @ 14m TDH, 28 kW</t>
  </si>
  <si>
    <t>COH-DC015-0281</t>
  </si>
  <si>
    <t>DC015SLP0300000</t>
  </si>
  <si>
    <t>Sewage Lift Pump No.3</t>
  </si>
  <si>
    <t>Submersible Pump No.3;ITT;CP3201.180; 140 L/s @ 14m TDH, 28 kW</t>
  </si>
  <si>
    <t>COH-DC015-0280</t>
  </si>
  <si>
    <t>Hand Stop Gate No.1</t>
  </si>
  <si>
    <t>Hand Stop Gate No.1;;;;36"X 36"</t>
  </si>
  <si>
    <t>Wet Well Concrete Structure</t>
  </si>
  <si>
    <t>Reinforced concrete wet well structure</t>
  </si>
  <si>
    <t>COH-DC015-0001</t>
  </si>
  <si>
    <t>Aluminum ladder from exterior to intermetdiate platform (with cage)</t>
  </si>
  <si>
    <t>COH-DC015-0039</t>
  </si>
  <si>
    <t>Aluminum ladder from intermediate platform to lower platform (with cage)</t>
  </si>
  <si>
    <t>COH-DC015-0050</t>
  </si>
  <si>
    <t>DC015WWL02LSL01</t>
  </si>
  <si>
    <t>Wetwell 2 Low Level Float</t>
  </si>
  <si>
    <t>Wetwell No.2 Low Level Float; ; ; ;</t>
  </si>
  <si>
    <t>DC015WWL01LSL01</t>
  </si>
  <si>
    <t>Wetwell 1 Low Level Float</t>
  </si>
  <si>
    <t>Wetwell No.1 Low Level Float; ; ; ;</t>
  </si>
  <si>
    <t>The pumps were assumed to be in good condition based on its age. No performance issues were identified during the inspection.</t>
  </si>
  <si>
    <t>Good</t>
  </si>
  <si>
    <t>good</t>
  </si>
  <si>
    <t>starters and main disconnect switch are priced seperatly</t>
  </si>
  <si>
    <t>Good conditon</t>
  </si>
  <si>
    <t>replace with LED in next upgrade</t>
  </si>
  <si>
    <t>Tanks appear to be in good condition</t>
  </si>
  <si>
    <t>Very good</t>
  </si>
  <si>
    <t>Very Good</t>
  </si>
  <si>
    <t>Poor</t>
  </si>
  <si>
    <t>The gate was at three quarter of its expected life and deterioration was observed.</t>
  </si>
  <si>
    <t>Very Poor</t>
  </si>
  <si>
    <t>Detrioration observed. Some of the bars were bent.</t>
  </si>
  <si>
    <t>The operators mentioned that the screens have been removed and are no longer in use.</t>
  </si>
  <si>
    <t>Heavy corrosion and deterioration</t>
  </si>
  <si>
    <t>Heavy  corrosion and deterioration</t>
  </si>
  <si>
    <t>Heavy corrosion and Deterioration</t>
  </si>
  <si>
    <t>Turn wheel is missing. Heavy corrosion and deterioration.</t>
  </si>
  <si>
    <t>Heavy corrosion and deterioratino</t>
  </si>
  <si>
    <t>The valve was over three quarters of its expected service life. Moderate surface corrosion was observed</t>
  </si>
  <si>
    <t>Heavy corrosion and deterioration was observed on the frame of the sluice gate</t>
  </si>
  <si>
    <t>Heavy corrosion and deterioration was observed on majority portion of the piping.</t>
  </si>
  <si>
    <t>Communication via Pribusin transmitter is old technology and will be obselete in near future. It is recommended tp replace the temperature trasmitter with a cellular transmitter or a hardwired signal from the temperature device to directly connected to th</t>
  </si>
  <si>
    <t>Dust</t>
  </si>
  <si>
    <t>fair</t>
  </si>
  <si>
    <t>corroded</t>
  </si>
  <si>
    <t>to be replaced with class 1, div 1 fixture</t>
  </si>
  <si>
    <t>Good Condition</t>
  </si>
  <si>
    <t>Good condition</t>
  </si>
  <si>
    <t>Good condition. Dirt on the signboard was observed</t>
  </si>
  <si>
    <t>The overflow piping was assumed to be in good condition based on age. The discharge of the overflow piping is equipped with a flap gate. Stones build-up at the discharge end was observed.</t>
  </si>
  <si>
    <t>The access road was in fair condition. Pot holes and mud bumps were obserevd.</t>
  </si>
  <si>
    <t>The sanitary sewer piping was assumed to be in good condition bassed on age.</t>
  </si>
  <si>
    <t>buildup of calcium and minor pitting</t>
  </si>
  <si>
    <t>One section of grating was missing and should be installed/replaced</t>
  </si>
  <si>
    <t>retrofit of safety grating underneath the pump hatch is recommended to mitgate a falling hazard when hatch is open</t>
  </si>
  <si>
    <t>Missing cap</t>
  </si>
  <si>
    <t>Hidden and could not be inspected. Good based on condition of other visible structural assets</t>
  </si>
  <si>
    <t>hidden under asphalt singles and precast roof. Assumed to be good based on condition of other visible assets</t>
  </si>
  <si>
    <t>Missing/bare spot at washroom</t>
  </si>
  <si>
    <t>surface corrosion and corrosion on hardware</t>
  </si>
  <si>
    <t>weathered paint</t>
  </si>
  <si>
    <t>Good condition.</t>
  </si>
  <si>
    <t>Fair condition</t>
  </si>
  <si>
    <t>Discoloration and dust</t>
  </si>
  <si>
    <t>Fair condition, typical hot water heater is at the end of its life</t>
  </si>
  <si>
    <t>Fair</t>
  </si>
  <si>
    <t>Minor corrosion on fan casing</t>
  </si>
  <si>
    <t>Moderate corrosion on the duct</t>
  </si>
  <si>
    <t>Minor corrosion on bolts</t>
  </si>
  <si>
    <t>The overflow piping was assumed to be in good condition based on age. The discharge of the overflow piping in equipped with a flap gate. Stones build-up at the discharge end was observed.</t>
  </si>
  <si>
    <t>The access road was in good condition overall.  Vegetation and pot holes  at the site entrance were observed. Gravels and mud were noted throughout the site.</t>
  </si>
  <si>
    <t>The manual perimeter fencing gate was in fair condition. Minor corrosion, broken barbed wires and deformation of the gate was observed.</t>
  </si>
  <si>
    <t>It was identified by the operator that the station has experienced vandalism in the past.</t>
  </si>
  <si>
    <t>The fencing was in fair condition. Overgrown vegetation penetrated through the fencing throughout the station was obsereved. Minor corrosion throughout the fencing, as well as broken barbed wires were observed.</t>
  </si>
  <si>
    <t>The flap gate was in good condition overall. The flap gate was blocked by stones and dirt and would not open properly in the event of station overflow.</t>
  </si>
  <si>
    <t>Damper appears to be original</t>
  </si>
  <si>
    <t>minor surface corrosion</t>
  </si>
  <si>
    <t>Summer Ventilation Exhaust Fan. Original to the building.</t>
  </si>
  <si>
    <t>Fully insulated silencer and exhaust piping. All original to building.</t>
  </si>
  <si>
    <t>concrete was found to be hard/strong based on hammer striking and schmidt hammer test. Concrete cover at 51mm based on cover meter test</t>
  </si>
  <si>
    <t>CC: Missing Arc Flash labels</t>
  </si>
  <si>
    <t>CC: There was no containment for diesel fuel lines. TSSA requires all equipment containing or carrying 
fuel to be contained per CSA B139.1.1-15 Section 6.5.1.4.</t>
  </si>
  <si>
    <t>CC: There was no containment for diesel fuel lines. TSSA requires all equipment containing or carrying</t>
  </si>
  <si>
    <t>CC: The wet well was equipped with a supply fan only. This do not conform with NFPA 820 Section 9.2.6 requirements. As per the mentioned section ventilation system serving classified locations shall maintain a minimum differential pressure relative to ambient</t>
  </si>
  <si>
    <t>CC: There was no exhaust fan installed in the washroom, which do not conform with the OBC 9.32.3.5 “Supplemental Exhaust” requirements. Additionally, as per City’s Wastewater Outstations Design Manual Ref. No. 13.1.3 one exhaust fan with an on/off switch with</t>
  </si>
  <si>
    <t>CC: There was no exit sign installed at the station. The station needs an exit sign according to Canadian Building Code (section 3.2.7.3) and Canadian Fire Code (Section 2.7.3).</t>
  </si>
  <si>
    <t>HS: One section of grating was missing and should be installed/replaced</t>
  </si>
  <si>
    <t>HS: retrofit of safety grating underneath the pump hatch is recommended to mitgate a falling hazard when hatch is open</t>
  </si>
  <si>
    <t>HS: The backflow was installed in the wet well. As per Ontario’s Design Guidelines for Sewage Works Section 7.3, backflow preventers require periodic inspection, maintenance and induce high pressure loss and therefore cannot be installed below ground level.</t>
  </si>
  <si>
    <t>HS: The presence of gravel and dirt on the driveway adjacent to the wet well presents a trip hazard.</t>
  </si>
  <si>
    <t>HS: It was identified by the operator that the station has experienced vandalism in the past.</t>
  </si>
  <si>
    <t>HS: buildup of calcium and minor pitting</t>
  </si>
  <si>
    <t>Comment1</t>
  </si>
  <si>
    <t>Comment2</t>
  </si>
  <si>
    <t>Comment3</t>
  </si>
  <si>
    <t>WorkID</t>
  </si>
  <si>
    <t>CAPEXType</t>
  </si>
  <si>
    <t>WorkShortName</t>
  </si>
  <si>
    <t>WorkDescription</t>
  </si>
  <si>
    <t>WorkYear</t>
  </si>
  <si>
    <t>Recurring</t>
  </si>
  <si>
    <t>WorkFrequency</t>
  </si>
  <si>
    <t>Replacement</t>
  </si>
  <si>
    <t>100 mm 316 SS</t>
  </si>
  <si>
    <t>m</t>
  </si>
  <si>
    <t>200 mm 316 SS</t>
  </si>
  <si>
    <t>300 mm 316 SS</t>
  </si>
  <si>
    <t>Replacement: like for like</t>
  </si>
  <si>
    <t>Replace with LEDs</t>
  </si>
  <si>
    <t>Replace with Class 1, Div 1 fixture</t>
  </si>
  <si>
    <t>Replacement: Like for Like</t>
  </si>
  <si>
    <t>Upgrade</t>
  </si>
  <si>
    <t>Paving the Access Road</t>
  </si>
  <si>
    <t>Resurfacing the access road</t>
  </si>
  <si>
    <t>Replacement of Sanitary Yard Piping</t>
  </si>
  <si>
    <t>End of service life</t>
  </si>
  <si>
    <t>Purchase</t>
  </si>
  <si>
    <t>Replace the existing backflow preventor with a new backflow preventer above ground</t>
  </si>
  <si>
    <t>Replacing Overflow Piping</t>
  </si>
  <si>
    <t>City Design Standards Compliance (1.1.4) and End of Service Life.</t>
  </si>
  <si>
    <t>Replace the existing  gate with 2.4m high gate</t>
  </si>
  <si>
    <t>Replace Fence</t>
  </si>
  <si>
    <t>Replace the existing fencing  with  a higher perimeter, anti-cut and anticlimb fence</t>
  </si>
  <si>
    <t>Install an exit sign</t>
  </si>
  <si>
    <t>DefectID</t>
  </si>
  <si>
    <t>DefectType</t>
  </si>
  <si>
    <t>DefectExtent</t>
  </si>
  <si>
    <t>DefectComment</t>
  </si>
  <si>
    <t>OPEXType</t>
  </si>
  <si>
    <t>RehabComment</t>
  </si>
  <si>
    <t>RehabYear</t>
  </si>
  <si>
    <t>RehabUnitMaterialCost</t>
  </si>
  <si>
    <t>RehabQuantity</t>
  </si>
  <si>
    <t>RehabQuantityUnits</t>
  </si>
  <si>
    <t>TotalRehabMarkup</t>
  </si>
  <si>
    <t>Bugholes</t>
  </si>
  <si>
    <t>Moderate</t>
  </si>
  <si>
    <t>Maintenance</t>
  </si>
  <si>
    <t>to be repalced with classified ficture</t>
  </si>
  <si>
    <t>Dirty / Poor Housekeeping</t>
  </si>
  <si>
    <t>Dirt were seen on the signboard</t>
  </si>
  <si>
    <t>Cleaning</t>
  </si>
  <si>
    <t>Deposits</t>
  </si>
  <si>
    <t>Calcium buildup and minor pitting</t>
  </si>
  <si>
    <t>Missing Components</t>
  </si>
  <si>
    <t>Install missing grating</t>
  </si>
  <si>
    <t>MISCELLANEOUS</t>
  </si>
  <si>
    <t>retrofit of safety grating underneath the pump hatch to mitgate a falling hazard when hatch is open</t>
  </si>
  <si>
    <t>Install safety grate</t>
  </si>
  <si>
    <t>Install cap</t>
  </si>
  <si>
    <t>Touch up paint</t>
  </si>
  <si>
    <t>surface corrosion, corrosion on hardware and weathered paint</t>
  </si>
  <si>
    <t>Uneven / Rough Surfaces</t>
  </si>
  <si>
    <t>Gravel and dirt</t>
  </si>
  <si>
    <t>Remove the gravel and dirt</t>
  </si>
  <si>
    <t>Vegetation on or penetrate the fencing</t>
  </si>
  <si>
    <t>Cleaning vegetation</t>
  </si>
  <si>
    <t>Performance Issues</t>
  </si>
  <si>
    <t>Flap gate will not operate properly due to presence of dirt and stones around</t>
  </si>
  <si>
    <t>Remove stones and dirt to allow the flap gate to open effortlessly in the event of an overflow</t>
  </si>
  <si>
    <t>Minor</t>
  </si>
  <si>
    <t>N/A</t>
  </si>
  <si>
    <t>Missing arc flash label</t>
  </si>
  <si>
    <t>Study</t>
  </si>
  <si>
    <t>Conduct arc flash study and install arc flash label</t>
  </si>
  <si>
    <t>deterioration</t>
  </si>
  <si>
    <t>17</t>
  </si>
  <si>
    <t>8</t>
  </si>
  <si>
    <t>13</t>
  </si>
  <si>
    <t>CC: There was no containment for diesel fuel lines. TSSA requires all equipment containing or carrying.
fuel to be contained per CSA B139.1.1-15 Section 6.5.1.4.</t>
  </si>
  <si>
    <t>5</t>
  </si>
  <si>
    <t>1</t>
  </si>
  <si>
    <t>19</t>
  </si>
  <si>
    <t>Bent bars</t>
  </si>
  <si>
    <t>OM: The operators mentioned that the screens have been removed and are no longer in use.</t>
  </si>
  <si>
    <t>Missing Turn wheel</t>
  </si>
  <si>
    <t>Moderate surface corrosion</t>
  </si>
  <si>
    <t>Heavy corrosion and deterioration on the frame of the sluice gate</t>
  </si>
  <si>
    <t>Pump 1 Piping</t>
  </si>
  <si>
    <t>Heavy corrosion and deterioration on majority portion of the piping</t>
  </si>
  <si>
    <t>12</t>
  </si>
  <si>
    <t>Pot holes and mud bumps</t>
  </si>
  <si>
    <t>18</t>
  </si>
  <si>
    <t>surface corrosion on hardware</t>
  </si>
  <si>
    <t>CC: The wet well was equipped with a supply fan only. This do not conform with NFPA 820 Section 9.2.6 requirements. As per the mentioned section ventilation system serving classified locations shall maintain a minimum differential pressure relative to amb</t>
  </si>
  <si>
    <t xml:space="preserve">CC: There was no exhaust fan installed in the washroom, which do not conform with the OBC 9.32.3.5 “Supplemental Exhaust” requirements. Additionally, as per City’s Wastewater Outstations Design Manual Ref. No. 13.1.3 one exhaust fan with an on/off switch </t>
  </si>
  <si>
    <t>HS: The backflow was installed in the wet well. As per Ontario’s Design Guidelines for Sewage Works Section 7.3, backflow preventers require periodic inspection, maintenance and induce high pressure loss and therefore cannot be installed below ground leve</t>
  </si>
  <si>
    <t>Stones build-up at the discharge end</t>
  </si>
  <si>
    <t>Vegetation and pot holes  at the site entrance, Gravels and mud</t>
  </si>
  <si>
    <t>Minor corrosion, broken barbed wires and deformation of the gate</t>
  </si>
  <si>
    <t>OM: It was identified by the operator that the station has experienced vandalism in the past.</t>
  </si>
  <si>
    <t>Overgrown vegetation penetrated through the fencing throughout the station</t>
  </si>
  <si>
    <t>blocked by stones and dirt and would not open properly in the event of station overflow.</t>
  </si>
  <si>
    <t>9</t>
  </si>
  <si>
    <t>10</t>
  </si>
  <si>
    <t>Deterioration</t>
  </si>
  <si>
    <t>Exit Lighting (New Asset)</t>
  </si>
  <si>
    <t>14</t>
  </si>
  <si>
    <t>15</t>
  </si>
  <si>
    <t>16</t>
  </si>
  <si>
    <t>6</t>
  </si>
  <si>
    <t>Pump 2 Piping</t>
  </si>
  <si>
    <t>Pump 3 Piping</t>
  </si>
  <si>
    <t>11</t>
  </si>
  <si>
    <t>Discharge Header</t>
  </si>
  <si>
    <t>Drain Piping</t>
  </si>
  <si>
    <t>7</t>
  </si>
  <si>
    <t>2</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</si>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</sst>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m\-yy"/>
    <numFmt numFmtId="165" formatCode="&quot;$&quot;#,##0.00;\(&quot;$&quot;#,##0.00\)"/>
  </numFmts>
  <fonts count="5" x14ac:knownFonts="1">
    <font>
      <sz val="11"/>
      <color theme="1"/>
      <name val="Calibri"/>
      <family val="2"/>
      <scheme val="minor"/>
    </font>
    <font>
      <sz val="11"/>
      <color indexed="8"/>
      <name val="Calibri"/>
      <family val="2"/>
    </font>
    <font>
      <sz val="10"/>
      <color indexed="8"/>
      <name val="Arial"/>
      <family val="2"/>
    </font>
    <font>
      <sz val="10"/>
      <color indexed="8"/>
      <name val="Arial"/>
      <family val="2"/>
    </font>
    <font>
      <sz val="11"/>
      <color indexed="8"/>
      <name val="Calibri"/>
      <family val="2"/>
    </font>
  </fonts>
  <fills count="3">
    <fill>
      <patternFill patternType="none"/>
    </fill>
    <fill>
      <patternFill patternType="gray125"/>
    </fill>
    <fill>
      <patternFill patternType="solid">
        <fgColor indexed="22"/>
        <bgColor indexed="0"/>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5">
    <xf numFmtId="0" fontId="0" fillId="0" borderId="0"/>
    <xf numFmtId="0" fontId="2" fillId="0" borderId="0"/>
    <xf numFmtId="0" fontId="2" fillId="0" borderId="0"/>
    <xf numFmtId="0" fontId="2" fillId="0" borderId="0"/>
    <xf numFmtId="0" fontId="3" fillId="0" borderId="0"/>
  </cellStyleXfs>
  <cellXfs count="23">
    <xf numFmtId="0" fontId="0" fillId="0" borderId="0" xfId="0"/>
    <xf numFmtId="0" fontId="1" fillId="2" borderId="1" xfId="1" applyFont="1" applyFill="1" applyBorder="1" applyAlignment="1">
      <alignment horizontal="center"/>
    </xf>
    <xf numFmtId="0" fontId="1" fillId="0" borderId="2" xfId="1" applyFont="1" applyFill="1" applyBorder="1" applyAlignment="1">
      <alignment horizontal="right" wrapText="1"/>
    </xf>
    <xf numFmtId="0" fontId="1" fillId="0" borderId="2" xfId="1" applyFont="1" applyFill="1" applyBorder="1" applyAlignment="1">
      <alignment wrapText="1"/>
    </xf>
    <xf numFmtId="0" fontId="2" fillId="0" borderId="0" xfId="1"/>
    <xf numFmtId="164" fontId="1" fillId="0" borderId="2" xfId="1" applyNumberFormat="1" applyFont="1" applyFill="1" applyBorder="1" applyAlignment="1">
      <alignment horizontal="right" wrapText="1"/>
    </xf>
    <xf numFmtId="0" fontId="1" fillId="2" borderId="1" xfId="2" applyFont="1" applyFill="1" applyBorder="1" applyAlignment="1">
      <alignment horizontal="center"/>
    </xf>
    <xf numFmtId="0" fontId="1" fillId="0" borderId="2" xfId="2" applyFont="1" applyFill="1" applyBorder="1" applyAlignment="1">
      <alignment horizontal="right" wrapText="1"/>
    </xf>
    <xf numFmtId="0" fontId="1" fillId="0" borderId="2" xfId="2" applyFont="1" applyFill="1" applyBorder="1" applyAlignment="1">
      <alignment wrapText="1"/>
    </xf>
    <xf numFmtId="0" fontId="2" fillId="0" borderId="0" xfId="2"/>
    <xf numFmtId="0" fontId="1" fillId="2" borderId="1" xfId="3" applyFont="1" applyFill="1" applyBorder="1" applyAlignment="1">
      <alignment horizontal="center"/>
    </xf>
    <xf numFmtId="0" fontId="1" fillId="0" borderId="2" xfId="3" applyFont="1" applyFill="1" applyBorder="1" applyAlignment="1">
      <alignment horizontal="right" wrapText="1"/>
    </xf>
    <xf numFmtId="0" fontId="1" fillId="0" borderId="2" xfId="3" applyFont="1" applyFill="1" applyBorder="1" applyAlignment="1">
      <alignment wrapText="1"/>
    </xf>
    <xf numFmtId="0" fontId="2" fillId="0" borderId="0" xfId="3"/>
    <xf numFmtId="165" fontId="1" fillId="0" borderId="2" xfId="3" applyNumberFormat="1" applyFont="1" applyFill="1" applyBorder="1" applyAlignment="1">
      <alignment horizontal="right" wrapText="1"/>
    </xf>
    <xf numFmtId="0" fontId="4" fillId="2" borderId="1" xfId="4" applyFont="1" applyFill="1" applyBorder="1" applyAlignment="1">
      <alignment horizontal="center"/>
    </xf>
    <xf numFmtId="0" fontId="4" fillId="0" borderId="2" xfId="4" applyFont="1" applyFill="1" applyBorder="1" applyAlignment="1">
      <alignment horizontal="right" wrapText="1"/>
    </xf>
    <xf numFmtId="0" fontId="4" fillId="0" borderId="2" xfId="4" applyFont="1" applyFill="1" applyBorder="1" applyAlignment="1">
      <alignment wrapText="1"/>
    </xf>
    <xf numFmtId="0" fontId="3" fillId="0" borderId="0" xfId="4"/>
    <xf numFmtId="0" fontId="4" fillId="2" borderId="1" xfId="1" applyFont="1" applyFill="1" applyBorder="1" applyAlignment="1">
      <alignment horizontal="center"/>
    </xf>
    <xf numFmtId="0" fontId="4" fillId="0" borderId="2" xfId="1" applyFont="1" applyFill="1" applyBorder="1" applyAlignment="1">
      <alignment horizontal="right" wrapText="1"/>
    </xf>
    <xf numFmtId="0" fontId="4" fillId="0" borderId="2" xfId="1" applyFont="1" applyFill="1" applyBorder="1" applyAlignment="1">
      <alignment wrapText="1"/>
    </xf>
    <xf numFmtId="164" fontId="4" fillId="0" borderId="2" xfId="1" applyNumberFormat="1" applyFont="1" applyFill="1" applyBorder="1" applyAlignment="1">
      <alignment horizontal="right" wrapText="1"/>
    </xf>
  </cellXfs>
  <cellStyles count="5">
    <cellStyle name="Normal" xfId="0" builtinId="0"/>
    <cellStyle name="Normal_Cap" xfId="2" xr:uid="{5C5BE505-AAA3-4E97-BDF6-5D46376660E4}"/>
    <cellStyle name="Normal_Sheet1" xfId="1" xr:uid="{250F46F1-701C-4969-B89F-B3DEDE7A7523}"/>
    <cellStyle name="Normal_Sheet2" xfId="4" xr:uid="{9A31C069-32E0-4A0D-A3DB-E20631D55427}"/>
    <cellStyle name="Normal_Sheet5" xfId="3" xr:uid="{9B625BA0-C147-4FA8-9A9F-5C730C1A904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9D8C4-A6BC-4596-A9FD-C917A7E37054}">
  <dimension ref="A1:CF125"/>
  <sheetViews>
    <sheetView topLeftCell="BK119" zoomScale="98" workbookViewId="0">
      <selection sqref="A1:BW125"/>
    </sheetView>
  </sheetViews>
  <sheetFormatPr defaultColWidth="10" defaultRowHeight="15" x14ac:dyDescent="0.25"/>
  <cols>
    <col min="1" max="1" width="7.7109375" bestFit="1" customWidth="1"/>
    <col min="2" max="4" width="14.140625" customWidth="1"/>
    <col min="5" max="10" width="11.85546875" customWidth="1"/>
    <col min="11" max="11" width="14.7109375" customWidth="1"/>
    <col min="12" max="12" width="15.7109375" customWidth="1"/>
    <col min="13" max="13" width="13.42578125" customWidth="1"/>
    <col min="14" max="14" width="16.85546875" customWidth="1"/>
    <col min="15" max="15" width="15.42578125" customWidth="1"/>
    <col min="16" max="16" width="12.42578125" customWidth="1"/>
    <col min="17" max="17" width="8.7109375" customWidth="1"/>
    <col min="18" max="18" width="15.7109375" bestFit="1" customWidth="1"/>
    <col min="19" max="19" width="16.140625" customWidth="1"/>
    <col min="20" max="20" width="9.140625" customWidth="1"/>
    <col min="21" max="22" width="9.7109375" customWidth="1"/>
    <col min="23" max="23" width="12.42578125" customWidth="1"/>
    <col min="24" max="25" width="13.85546875" customWidth="1"/>
    <col min="26" max="26" width="21.140625" customWidth="1"/>
    <col min="27" max="27" width="10.140625" customWidth="1"/>
    <col min="28" max="28" width="22.42578125" customWidth="1"/>
    <col min="29" max="29" width="13.140625" customWidth="1"/>
    <col min="30" max="30" width="9.85546875" customWidth="1"/>
    <col min="31" max="31" width="13.42578125" customWidth="1"/>
    <col min="32" max="32" width="14.7109375" customWidth="1"/>
    <col min="33" max="33" width="15.42578125" customWidth="1"/>
    <col min="34" max="34" width="10.28515625" customWidth="1"/>
    <col min="35" max="35" width="7.140625" customWidth="1"/>
    <col min="36" max="36" width="11.85546875" customWidth="1"/>
    <col min="37" max="37" width="11.42578125" customWidth="1"/>
    <col min="38" max="38" width="13.7109375" customWidth="1"/>
    <col min="39" max="39" width="15.28515625" customWidth="1"/>
    <col min="40" max="40" width="21.42578125" customWidth="1"/>
    <col min="41" max="42" width="4.28515625" customWidth="1"/>
    <col min="43" max="43" width="17.42578125" customWidth="1"/>
    <col min="44" max="44" width="6.7109375" customWidth="1"/>
    <col min="45" max="45" width="16.140625" customWidth="1"/>
    <col min="46" max="46" width="8.7109375" customWidth="1"/>
    <col min="47" max="47" width="14.7109375" customWidth="1"/>
    <col min="48" max="48" width="8.7109375" customWidth="1"/>
    <col min="49" max="49" width="10.85546875" customWidth="1"/>
    <col min="50" max="50" width="17.7109375" customWidth="1"/>
    <col min="51" max="51" width="13.85546875" customWidth="1"/>
    <col min="52" max="53" width="15.42578125" customWidth="1"/>
    <col min="54" max="54" width="18.42578125" customWidth="1"/>
    <col min="55" max="55" width="21.42578125" customWidth="1"/>
    <col min="56" max="56" width="17.28515625" customWidth="1"/>
    <col min="57" max="57" width="19" customWidth="1"/>
    <col min="58" max="58" width="24.28515625" customWidth="1"/>
    <col min="59" max="59" width="9.85546875" customWidth="1"/>
    <col min="60" max="60" width="12.28515625" customWidth="1"/>
    <col min="61" max="61" width="16.42578125" customWidth="1"/>
    <col min="62" max="62" width="19.140625" customWidth="1"/>
    <col min="63" max="63" width="16.42578125" customWidth="1"/>
    <col min="64" max="64" width="21" customWidth="1"/>
    <col min="65" max="65" width="10.42578125" customWidth="1"/>
    <col min="66" max="66" width="15" customWidth="1"/>
    <col min="67" max="67" width="12.7109375" customWidth="1"/>
    <col min="68" max="68" width="16.140625" customWidth="1"/>
    <col min="69" max="69" width="23.85546875" customWidth="1"/>
    <col min="70" max="70" width="53.28515625" customWidth="1"/>
    <col min="71" max="72" width="16.7109375" bestFit="1" customWidth="1"/>
    <col min="73" max="73" width="20.42578125" bestFit="1" customWidth="1"/>
    <col min="74" max="75" width="15.42578125" bestFit="1" customWidth="1"/>
    <col min="76" max="76" width="16.28515625" hidden="1" customWidth="1"/>
    <col min="77" max="77" width="12" hidden="1" customWidth="1"/>
    <col min="78" max="78" width="9.85546875" hidden="1" customWidth="1"/>
    <col min="79" max="79" width="11.7109375" hidden="1" customWidth="1"/>
    <col min="80" max="80" width="11" hidden="1" customWidth="1"/>
    <col min="81" max="81" width="16" hidden="1" customWidth="1"/>
    <col min="82" max="82" width="14.42578125" hidden="1" customWidth="1"/>
    <col min="83" max="83" width="15.85546875" hidden="1" customWidth="1"/>
    <col min="84" max="84" width="11.42578125" hidden="1" customWidth="1"/>
  </cols>
  <sheetData>
    <row r="1" spans="1:84"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row>
    <row r="2" spans="1:84" ht="30" x14ac:dyDescent="0.25">
      <c r="A2" s="2">
        <v>1</v>
      </c>
      <c r="B2" s="3" t="s">
        <v>84</v>
      </c>
      <c r="C2" s="3" t="s">
        <v>84</v>
      </c>
      <c r="D2" s="3" t="s">
        <v>84</v>
      </c>
      <c r="E2" s="2">
        <v>0</v>
      </c>
      <c r="F2" s="4"/>
      <c r="G2" s="4"/>
      <c r="H2" s="4"/>
      <c r="I2" s="4"/>
      <c r="J2" s="2">
        <v>0</v>
      </c>
      <c r="K2" s="3" t="s">
        <v>84</v>
      </c>
      <c r="L2" s="3" t="s">
        <v>84</v>
      </c>
      <c r="M2" s="2" t="b">
        <v>0</v>
      </c>
      <c r="N2" s="2" t="b">
        <v>0</v>
      </c>
      <c r="O2" s="2" t="b">
        <v>0</v>
      </c>
      <c r="P2" s="2" t="b">
        <v>1</v>
      </c>
      <c r="Q2" s="4"/>
      <c r="R2" s="3" t="s">
        <v>85</v>
      </c>
      <c r="S2" s="3" t="s">
        <v>86</v>
      </c>
      <c r="T2" s="3" t="s">
        <v>87</v>
      </c>
      <c r="U2" s="3" t="s">
        <v>84</v>
      </c>
      <c r="V2" s="3" t="s">
        <v>88</v>
      </c>
      <c r="W2" s="3" t="s">
        <v>84</v>
      </c>
      <c r="X2" s="3" t="s">
        <v>84</v>
      </c>
      <c r="Y2" s="3" t="s">
        <v>89</v>
      </c>
      <c r="Z2" s="3" t="s">
        <v>90</v>
      </c>
      <c r="AA2" s="3" t="s">
        <v>84</v>
      </c>
      <c r="AB2" s="3" t="s">
        <v>84</v>
      </c>
      <c r="AC2" s="3" t="s">
        <v>84</v>
      </c>
      <c r="AD2" s="3" t="s">
        <v>84</v>
      </c>
      <c r="AE2" s="3" t="s">
        <v>84</v>
      </c>
      <c r="AF2" s="3" t="s">
        <v>84</v>
      </c>
      <c r="AG2" s="4"/>
      <c r="AH2" s="4"/>
      <c r="AI2" s="4"/>
      <c r="AJ2" s="4"/>
      <c r="AK2" s="3" t="s">
        <v>84</v>
      </c>
      <c r="AL2" s="3" t="s">
        <v>84</v>
      </c>
      <c r="AM2" s="4"/>
      <c r="AN2" s="4"/>
      <c r="AO2" s="4"/>
      <c r="AP2" s="4"/>
      <c r="AQ2" s="3" t="s">
        <v>84</v>
      </c>
      <c r="AR2" s="4"/>
      <c r="AS2" s="4"/>
      <c r="AT2" s="4"/>
      <c r="AU2" s="3" t="s">
        <v>91</v>
      </c>
      <c r="AV2" s="2">
        <v>2020</v>
      </c>
      <c r="AW2" s="3" t="s">
        <v>84</v>
      </c>
      <c r="AX2" s="4"/>
      <c r="AY2" s="4"/>
      <c r="AZ2" s="4"/>
      <c r="BA2" s="4"/>
      <c r="BB2" s="4"/>
      <c r="BC2" s="4"/>
      <c r="BD2" s="4"/>
      <c r="BE2" s="4"/>
      <c r="BF2" s="4"/>
      <c r="BG2" s="3" t="s">
        <v>92</v>
      </c>
      <c r="BH2" s="5">
        <v>43999.482627314814</v>
      </c>
      <c r="BI2" s="3" t="s">
        <v>93</v>
      </c>
      <c r="BJ2" s="5">
        <v>44049.590046296296</v>
      </c>
      <c r="BK2" s="3" t="s">
        <v>84</v>
      </c>
      <c r="BL2" s="4"/>
      <c r="BM2" s="3" t="s">
        <v>84</v>
      </c>
      <c r="BN2" s="4"/>
      <c r="BO2" s="3" t="s">
        <v>84</v>
      </c>
      <c r="BP2" s="3" t="s">
        <v>84</v>
      </c>
      <c r="BQ2" s="2">
        <v>1</v>
      </c>
      <c r="BR2" s="3" t="str">
        <f>VLOOKUP($A2, Comments!$A:$D, 2,FALSE)</f>
        <v/>
      </c>
      <c r="BS2" s="3" t="str">
        <f>VLOOKUP($A2, Comments!$A:$D, 3,FALSE)</f>
        <v/>
      </c>
      <c r="BT2" s="3" t="str">
        <f>VLOOKUP($A2, Comments!$A:$D, 4,FALSE)</f>
        <v/>
      </c>
      <c r="BU2" s="3"/>
      <c r="BV2" s="4"/>
      <c r="BW2" s="4"/>
      <c r="BX2" s="3" t="s">
        <v>84</v>
      </c>
      <c r="BY2" s="3" t="s">
        <v>84</v>
      </c>
      <c r="BZ2" s="3" t="s">
        <v>94</v>
      </c>
      <c r="CA2" s="4"/>
      <c r="CB2" s="4"/>
      <c r="CC2" s="4"/>
      <c r="CD2" s="4"/>
      <c r="CE2" s="2" t="b">
        <v>0</v>
      </c>
      <c r="CF2" s="2" t="b">
        <v>0</v>
      </c>
    </row>
    <row r="3" spans="1:84" ht="30" x14ac:dyDescent="0.25">
      <c r="A3" s="2">
        <v>2</v>
      </c>
      <c r="B3" s="3" t="s">
        <v>84</v>
      </c>
      <c r="C3" s="3" t="s">
        <v>84</v>
      </c>
      <c r="D3" s="3" t="s">
        <v>84</v>
      </c>
      <c r="E3" s="2">
        <v>0</v>
      </c>
      <c r="F3" s="4"/>
      <c r="G3" s="4"/>
      <c r="H3" s="4"/>
      <c r="I3" s="4"/>
      <c r="J3" s="2">
        <v>0</v>
      </c>
      <c r="K3" s="3" t="s">
        <v>84</v>
      </c>
      <c r="L3" s="3" t="s">
        <v>84</v>
      </c>
      <c r="M3" s="2" t="b">
        <v>0</v>
      </c>
      <c r="N3" s="2" t="b">
        <v>0</v>
      </c>
      <c r="O3" s="2" t="b">
        <v>1</v>
      </c>
      <c r="P3" s="2" t="b">
        <v>1</v>
      </c>
      <c r="Q3" s="2">
        <v>1</v>
      </c>
      <c r="R3" s="3" t="s">
        <v>90</v>
      </c>
      <c r="S3" s="3" t="s">
        <v>84</v>
      </c>
      <c r="T3" s="3" t="s">
        <v>87</v>
      </c>
      <c r="U3" s="3" t="s">
        <v>84</v>
      </c>
      <c r="V3" s="3" t="s">
        <v>88</v>
      </c>
      <c r="W3" s="3" t="s">
        <v>84</v>
      </c>
      <c r="X3" s="3" t="s">
        <v>84</v>
      </c>
      <c r="Y3" s="3" t="s">
        <v>89</v>
      </c>
      <c r="Z3" s="3" t="s">
        <v>84</v>
      </c>
      <c r="AA3" s="3" t="s">
        <v>84</v>
      </c>
      <c r="AB3" s="3" t="s">
        <v>84</v>
      </c>
      <c r="AC3" s="3" t="s">
        <v>84</v>
      </c>
      <c r="AD3" s="3" t="s">
        <v>84</v>
      </c>
      <c r="AE3" s="3" t="s">
        <v>84</v>
      </c>
      <c r="AF3" s="3" t="s">
        <v>84</v>
      </c>
      <c r="AG3" s="4"/>
      <c r="AH3" s="4"/>
      <c r="AI3" s="4"/>
      <c r="AJ3" s="4"/>
      <c r="AK3" s="3" t="s">
        <v>84</v>
      </c>
      <c r="AL3" s="3" t="s">
        <v>84</v>
      </c>
      <c r="AM3" s="4"/>
      <c r="AN3" s="4"/>
      <c r="AO3" s="4"/>
      <c r="AP3" s="4"/>
      <c r="AQ3" s="3" t="s">
        <v>84</v>
      </c>
      <c r="AR3" s="4"/>
      <c r="AS3" s="4"/>
      <c r="AT3" s="4"/>
      <c r="AU3" s="3" t="s">
        <v>91</v>
      </c>
      <c r="AV3" s="2">
        <v>2020</v>
      </c>
      <c r="AW3" s="3" t="s">
        <v>84</v>
      </c>
      <c r="AX3" s="4"/>
      <c r="AY3" s="4"/>
      <c r="AZ3" s="4"/>
      <c r="BA3" s="4"/>
      <c r="BB3" s="4"/>
      <c r="BC3" s="4"/>
      <c r="BD3" s="4"/>
      <c r="BE3" s="4"/>
      <c r="BF3" s="4"/>
      <c r="BG3" s="3" t="s">
        <v>92</v>
      </c>
      <c r="BH3" s="5">
        <v>43999.520648148151</v>
      </c>
      <c r="BI3" s="3" t="s">
        <v>84</v>
      </c>
      <c r="BJ3" s="5">
        <v>43991.477812500001</v>
      </c>
      <c r="BK3" s="3" t="s">
        <v>84</v>
      </c>
      <c r="BL3" s="4"/>
      <c r="BM3" s="3" t="s">
        <v>84</v>
      </c>
      <c r="BN3" s="4"/>
      <c r="BO3" s="3" t="s">
        <v>84</v>
      </c>
      <c r="BP3" s="3" t="s">
        <v>84</v>
      </c>
      <c r="BQ3" s="2">
        <v>1</v>
      </c>
      <c r="BR3" s="3" t="str">
        <f>VLOOKUP($A3, Comments!$A:$D, 2,FALSE)</f>
        <v/>
      </c>
      <c r="BS3" s="3" t="str">
        <f>VLOOKUP($A3, Comments!$A:$D, 3,FALSE)</f>
        <v/>
      </c>
      <c r="BT3" s="3" t="str">
        <f>VLOOKUP($A3, Comments!$A:$D, 4,FALSE)</f>
        <v/>
      </c>
      <c r="BU3" s="3"/>
      <c r="BV3" s="4"/>
      <c r="BW3" s="4"/>
      <c r="BX3" s="3" t="s">
        <v>84</v>
      </c>
      <c r="BY3" s="3" t="s">
        <v>84</v>
      </c>
      <c r="BZ3" s="3" t="s">
        <v>95</v>
      </c>
      <c r="CA3" s="4"/>
      <c r="CB3" s="4"/>
      <c r="CC3" s="4"/>
      <c r="CD3" s="4"/>
      <c r="CE3" s="2" t="b">
        <v>0</v>
      </c>
      <c r="CF3" s="2" t="b">
        <v>0</v>
      </c>
    </row>
    <row r="4" spans="1:84" ht="75" x14ac:dyDescent="0.25">
      <c r="A4" s="2">
        <v>3</v>
      </c>
      <c r="B4" s="3" t="s">
        <v>84</v>
      </c>
      <c r="C4" s="3" t="s">
        <v>96</v>
      </c>
      <c r="D4" s="3" t="s">
        <v>84</v>
      </c>
      <c r="E4" s="2">
        <v>0</v>
      </c>
      <c r="F4" s="4"/>
      <c r="G4" s="4"/>
      <c r="H4" s="4"/>
      <c r="I4" s="4"/>
      <c r="J4" s="2">
        <v>0</v>
      </c>
      <c r="K4" s="3" t="s">
        <v>84</v>
      </c>
      <c r="L4" s="3" t="s">
        <v>84</v>
      </c>
      <c r="M4" s="2" t="b">
        <v>0</v>
      </c>
      <c r="N4" s="2" t="b">
        <v>0</v>
      </c>
      <c r="O4" s="2" t="b">
        <v>1</v>
      </c>
      <c r="P4" s="2" t="b">
        <v>1</v>
      </c>
      <c r="Q4" s="2">
        <v>1</v>
      </c>
      <c r="R4" s="3" t="s">
        <v>97</v>
      </c>
      <c r="S4" s="3" t="s">
        <v>98</v>
      </c>
      <c r="T4" s="3" t="s">
        <v>87</v>
      </c>
      <c r="U4" s="3" t="s">
        <v>99</v>
      </c>
      <c r="V4" s="3" t="s">
        <v>88</v>
      </c>
      <c r="W4" s="3" t="s">
        <v>100</v>
      </c>
      <c r="X4" s="3" t="s">
        <v>84</v>
      </c>
      <c r="Y4" s="3" t="s">
        <v>101</v>
      </c>
      <c r="Z4" s="3" t="s">
        <v>102</v>
      </c>
      <c r="AA4" s="3" t="s">
        <v>103</v>
      </c>
      <c r="AB4" s="3" t="s">
        <v>84</v>
      </c>
      <c r="AC4" s="3" t="s">
        <v>84</v>
      </c>
      <c r="AD4" s="3" t="s">
        <v>84</v>
      </c>
      <c r="AE4" s="3" t="s">
        <v>84</v>
      </c>
      <c r="AF4" s="3" t="s">
        <v>84</v>
      </c>
      <c r="AG4" s="4"/>
      <c r="AH4" s="2">
        <v>2009</v>
      </c>
      <c r="AI4" s="4"/>
      <c r="AJ4" s="4"/>
      <c r="AK4" s="3" t="s">
        <v>104</v>
      </c>
      <c r="AL4" s="3" t="s">
        <v>84</v>
      </c>
      <c r="AM4" s="4"/>
      <c r="AN4" s="4"/>
      <c r="AO4" s="4">
        <f>VLOOKUP(A4,cof!A:C,3,FALSE)</f>
        <v>3</v>
      </c>
      <c r="AP4" s="4"/>
      <c r="AQ4" s="3" t="s">
        <v>84</v>
      </c>
      <c r="AR4" s="4"/>
      <c r="AS4" s="4">
        <f>VLOOKUP(A4,Cap!B:X,6,FALSE)</f>
        <v>137700</v>
      </c>
      <c r="AT4" s="4">
        <f>VLOOKUP(A4,Cap!B:X,7,FALSE)</f>
        <v>1</v>
      </c>
      <c r="AU4" s="3" t="s">
        <v>91</v>
      </c>
      <c r="AV4" s="2">
        <v>2020</v>
      </c>
      <c r="AW4" s="3" t="s">
        <v>84</v>
      </c>
      <c r="AX4" s="4"/>
      <c r="AY4" s="4"/>
      <c r="AZ4" s="4"/>
      <c r="BA4" s="4"/>
      <c r="BB4" s="4"/>
      <c r="BC4" s="4"/>
      <c r="BD4" s="4"/>
      <c r="BE4" s="4"/>
      <c r="BF4" s="4">
        <f>VLOOKUP(A4,Cap!B:X,19,FALSE)</f>
        <v>1.3625</v>
      </c>
      <c r="BG4" s="3" t="s">
        <v>105</v>
      </c>
      <c r="BH4" s="5">
        <v>44054.607094907406</v>
      </c>
      <c r="BI4" s="3" t="s">
        <v>93</v>
      </c>
      <c r="BJ4" s="5">
        <v>44054.607118055559</v>
      </c>
      <c r="BK4" s="3" t="s">
        <v>84</v>
      </c>
      <c r="BL4" s="4"/>
      <c r="BM4" s="3" t="s">
        <v>84</v>
      </c>
      <c r="BN4" s="4"/>
      <c r="BO4" s="3" t="s">
        <v>84</v>
      </c>
      <c r="BP4" s="3" t="s">
        <v>84</v>
      </c>
      <c r="BQ4" s="2">
        <v>1</v>
      </c>
      <c r="BR4" s="3" t="str">
        <f>VLOOKUP($A4, Comments!$A:$D, 2,FALSE)</f>
        <v>The pumps were assumed to be in good condition based on its age. No performance issues were identified during the inspection.</v>
      </c>
      <c r="BS4" s="3" t="str">
        <f>VLOOKUP($A4, Comments!$A:$D, 3,FALSE)</f>
        <v>Good</v>
      </c>
      <c r="BT4" s="3" t="str">
        <f>VLOOKUP($A4, Comments!$A:$D, 4,FALSE)</f>
        <v/>
      </c>
      <c r="BU4" s="3"/>
      <c r="BV4" s="4"/>
      <c r="BW4" s="4"/>
      <c r="BX4" s="3" t="s">
        <v>84</v>
      </c>
      <c r="BY4" s="3" t="s">
        <v>84</v>
      </c>
      <c r="BZ4" s="3" t="s">
        <v>106</v>
      </c>
      <c r="CA4" s="4"/>
      <c r="CB4" s="4"/>
      <c r="CC4" s="4"/>
      <c r="CD4" s="4"/>
      <c r="CE4" s="2" t="b">
        <v>0</v>
      </c>
      <c r="CF4" s="2" t="b">
        <v>0</v>
      </c>
    </row>
    <row r="5" spans="1:84" ht="90" x14ac:dyDescent="0.25">
      <c r="A5" s="2">
        <v>4</v>
      </c>
      <c r="B5" s="3" t="s">
        <v>84</v>
      </c>
      <c r="C5" s="3" t="s">
        <v>84</v>
      </c>
      <c r="D5" s="3" t="s">
        <v>84</v>
      </c>
      <c r="E5" s="2">
        <v>0</v>
      </c>
      <c r="F5" s="4"/>
      <c r="G5" s="4"/>
      <c r="H5" s="4"/>
      <c r="I5" s="4"/>
      <c r="J5" s="2">
        <v>0</v>
      </c>
      <c r="K5" s="3" t="s">
        <v>84</v>
      </c>
      <c r="L5" s="3" t="s">
        <v>84</v>
      </c>
      <c r="M5" s="2" t="b">
        <v>0</v>
      </c>
      <c r="N5" s="2" t="b">
        <v>0</v>
      </c>
      <c r="O5" s="2" t="b">
        <v>1</v>
      </c>
      <c r="P5" s="2" t="b">
        <v>1</v>
      </c>
      <c r="Q5" s="2">
        <v>1</v>
      </c>
      <c r="R5" s="3" t="s">
        <v>107</v>
      </c>
      <c r="S5" s="3" t="s">
        <v>108</v>
      </c>
      <c r="T5" s="3" t="s">
        <v>87</v>
      </c>
      <c r="U5" s="3" t="s">
        <v>109</v>
      </c>
      <c r="V5" s="3" t="s">
        <v>88</v>
      </c>
      <c r="W5" s="3" t="s">
        <v>110</v>
      </c>
      <c r="X5" s="3" t="s">
        <v>111</v>
      </c>
      <c r="Y5" s="3" t="s">
        <v>112</v>
      </c>
      <c r="Z5" s="3" t="s">
        <v>112</v>
      </c>
      <c r="AA5" s="3" t="s">
        <v>113</v>
      </c>
      <c r="AB5" s="3" t="s">
        <v>84</v>
      </c>
      <c r="AC5" s="3" t="s">
        <v>84</v>
      </c>
      <c r="AD5" s="3" t="s">
        <v>84</v>
      </c>
      <c r="AE5" s="3" t="s">
        <v>84</v>
      </c>
      <c r="AF5" s="3" t="s">
        <v>84</v>
      </c>
      <c r="AG5" s="4"/>
      <c r="AH5" s="2">
        <v>2000</v>
      </c>
      <c r="AI5" s="4"/>
      <c r="AJ5" s="2">
        <v>2030</v>
      </c>
      <c r="AK5" s="3" t="s">
        <v>114</v>
      </c>
      <c r="AL5" s="3" t="s">
        <v>84</v>
      </c>
      <c r="AM5" s="4"/>
      <c r="AN5" s="4"/>
      <c r="AO5" s="4">
        <f>VLOOKUP(A5,cof!A:C,3,FALSE)</f>
        <v>3</v>
      </c>
      <c r="AP5" s="4"/>
      <c r="AQ5" s="3" t="s">
        <v>84</v>
      </c>
      <c r="AR5" s="4"/>
      <c r="AS5" s="4">
        <f>VLOOKUP(A5,Cap!B:X,6,FALSE)</f>
        <v>40000</v>
      </c>
      <c r="AT5" s="4">
        <f>VLOOKUP(A5,Cap!B:X,7,FALSE)</f>
        <v>1</v>
      </c>
      <c r="AU5" s="3" t="s">
        <v>91</v>
      </c>
      <c r="AV5" s="2">
        <v>2020</v>
      </c>
      <c r="AW5" s="3" t="s">
        <v>84</v>
      </c>
      <c r="AX5" s="4"/>
      <c r="AY5" s="4"/>
      <c r="AZ5" s="4"/>
      <c r="BA5" s="4"/>
      <c r="BB5" s="4"/>
      <c r="BC5" s="4"/>
      <c r="BD5" s="4"/>
      <c r="BE5" s="4"/>
      <c r="BF5" s="4">
        <f>VLOOKUP(A5,Cap!B:X,19,FALSE)</f>
        <v>2</v>
      </c>
      <c r="BG5" s="3" t="s">
        <v>105</v>
      </c>
      <c r="BH5" s="5">
        <v>44053.438877314817</v>
      </c>
      <c r="BI5" s="3" t="s">
        <v>93</v>
      </c>
      <c r="BJ5" s="5">
        <v>44053.595856481479</v>
      </c>
      <c r="BK5" s="3" t="s">
        <v>84</v>
      </c>
      <c r="BL5" s="4"/>
      <c r="BM5" s="3" t="s">
        <v>84</v>
      </c>
      <c r="BN5" s="4"/>
      <c r="BO5" s="3" t="s">
        <v>84</v>
      </c>
      <c r="BP5" s="3" t="s">
        <v>84</v>
      </c>
      <c r="BQ5" s="2">
        <v>1</v>
      </c>
      <c r="BR5" s="3" t="str">
        <f>VLOOKUP($A5, Comments!$A:$D, 2,FALSE)</f>
        <v>good</v>
      </c>
      <c r="BS5" s="3" t="str">
        <f>VLOOKUP($A5, Comments!$A:$D, 3,FALSE)</f>
        <v>starters and main disconnect switch are priced seperatly</v>
      </c>
      <c r="BT5" s="3" t="str">
        <f>VLOOKUP($A5, Comments!$A:$D, 4,FALSE)</f>
        <v>CC: Missing Arc Flash labels</v>
      </c>
      <c r="BU5" s="3" t="str">
        <f>VLOOKUP(A5,defect!B:G,6,FALSE)</f>
        <v>Conduct arc flash study and install arc flash label</v>
      </c>
      <c r="BV5" s="4">
        <f>VLOOKUP(A5,defect!B:H,7,FALSE)</f>
        <v>2020</v>
      </c>
      <c r="BW5" s="4">
        <f>VLOOKUP(A5,defect!B:I,8,FALSE)</f>
        <v>10000</v>
      </c>
      <c r="BX5" s="3" t="s">
        <v>84</v>
      </c>
      <c r="BY5" s="3" t="s">
        <v>84</v>
      </c>
      <c r="BZ5" s="3" t="s">
        <v>115</v>
      </c>
      <c r="CA5" s="4"/>
      <c r="CB5" s="4"/>
      <c r="CC5" s="4"/>
      <c r="CD5" s="4"/>
      <c r="CE5" s="2" t="b">
        <v>0</v>
      </c>
      <c r="CF5" s="2" t="b">
        <v>0</v>
      </c>
    </row>
    <row r="6" spans="1:84" ht="105" x14ac:dyDescent="0.25">
      <c r="A6" s="2">
        <v>5</v>
      </c>
      <c r="B6" s="3" t="s">
        <v>84</v>
      </c>
      <c r="C6" s="3" t="s">
        <v>116</v>
      </c>
      <c r="D6" s="3" t="s">
        <v>84</v>
      </c>
      <c r="E6" s="2">
        <v>0</v>
      </c>
      <c r="F6" s="4"/>
      <c r="G6" s="4"/>
      <c r="H6" s="4"/>
      <c r="I6" s="4"/>
      <c r="J6" s="2">
        <v>0</v>
      </c>
      <c r="K6" s="3" t="s">
        <v>84</v>
      </c>
      <c r="L6" s="3" t="s">
        <v>84</v>
      </c>
      <c r="M6" s="2" t="b">
        <v>0</v>
      </c>
      <c r="N6" s="2" t="b">
        <v>0</v>
      </c>
      <c r="O6" s="2" t="b">
        <v>1</v>
      </c>
      <c r="P6" s="2" t="b">
        <v>1</v>
      </c>
      <c r="Q6" s="2">
        <v>1</v>
      </c>
      <c r="R6" s="3" t="s">
        <v>117</v>
      </c>
      <c r="S6" s="3" t="s">
        <v>118</v>
      </c>
      <c r="T6" s="3" t="s">
        <v>87</v>
      </c>
      <c r="U6" s="3" t="s">
        <v>109</v>
      </c>
      <c r="V6" s="3" t="s">
        <v>88</v>
      </c>
      <c r="W6" s="3" t="s">
        <v>110</v>
      </c>
      <c r="X6" s="3" t="s">
        <v>111</v>
      </c>
      <c r="Y6" s="3" t="s">
        <v>119</v>
      </c>
      <c r="Z6" s="3" t="s">
        <v>120</v>
      </c>
      <c r="AA6" s="3" t="s">
        <v>84</v>
      </c>
      <c r="AB6" s="3" t="s">
        <v>84</v>
      </c>
      <c r="AC6" s="3" t="s">
        <v>84</v>
      </c>
      <c r="AD6" s="3" t="s">
        <v>84</v>
      </c>
      <c r="AE6" s="3" t="s">
        <v>84</v>
      </c>
      <c r="AF6" s="3" t="s">
        <v>84</v>
      </c>
      <c r="AG6" s="4"/>
      <c r="AH6" s="2">
        <v>2014</v>
      </c>
      <c r="AI6" s="4"/>
      <c r="AJ6" s="4"/>
      <c r="AK6" s="3" t="s">
        <v>121</v>
      </c>
      <c r="AL6" s="3" t="s">
        <v>84</v>
      </c>
      <c r="AM6" s="4"/>
      <c r="AN6" s="4"/>
      <c r="AO6" s="4">
        <f>VLOOKUP(A6,cof!A:C,3,FALSE)</f>
        <v>3</v>
      </c>
      <c r="AP6" s="4"/>
      <c r="AQ6" s="3" t="s">
        <v>84</v>
      </c>
      <c r="AR6" s="4"/>
      <c r="AS6" s="4">
        <f>VLOOKUP(A6,Cap!B:X,6,FALSE)</f>
        <v>7000</v>
      </c>
      <c r="AT6" s="4">
        <f>VLOOKUP(A6,Cap!B:X,7,FALSE)</f>
        <v>1</v>
      </c>
      <c r="AU6" s="3" t="s">
        <v>91</v>
      </c>
      <c r="AV6" s="2">
        <v>2020</v>
      </c>
      <c r="AW6" s="3" t="s">
        <v>84</v>
      </c>
      <c r="AX6" s="4"/>
      <c r="AY6" s="4"/>
      <c r="AZ6" s="4"/>
      <c r="BA6" s="4"/>
      <c r="BB6" s="4"/>
      <c r="BC6" s="4"/>
      <c r="BD6" s="4"/>
      <c r="BE6" s="4"/>
      <c r="BF6" s="4">
        <f>VLOOKUP(A6,Cap!B:X,19,FALSE)</f>
        <v>1.3</v>
      </c>
      <c r="BG6" s="3" t="s">
        <v>105</v>
      </c>
      <c r="BH6" s="5">
        <v>44021.918182870373</v>
      </c>
      <c r="BI6" s="3" t="s">
        <v>93</v>
      </c>
      <c r="BJ6" s="5">
        <v>44054.770787037036</v>
      </c>
      <c r="BK6" s="3" t="s">
        <v>84</v>
      </c>
      <c r="BL6" s="4"/>
      <c r="BM6" s="3" t="s">
        <v>84</v>
      </c>
      <c r="BN6" s="4"/>
      <c r="BO6" s="3" t="s">
        <v>84</v>
      </c>
      <c r="BP6" s="3" t="s">
        <v>84</v>
      </c>
      <c r="BQ6" s="2">
        <v>1</v>
      </c>
      <c r="BR6" s="3" t="str">
        <f>VLOOKUP($A6, Comments!$A:$D, 2,FALSE)</f>
        <v>Good</v>
      </c>
      <c r="BS6" s="3" t="str">
        <f>VLOOKUP($A6, Comments!$A:$D, 3,FALSE)</f>
        <v/>
      </c>
      <c r="BT6" s="3" t="str">
        <f>VLOOKUP($A6, Comments!$A:$D, 4,FALSE)</f>
        <v/>
      </c>
      <c r="BU6" s="3"/>
      <c r="BV6" s="4"/>
      <c r="BW6" s="4"/>
      <c r="BX6" s="3" t="s">
        <v>84</v>
      </c>
      <c r="BY6" s="3" t="s">
        <v>84</v>
      </c>
      <c r="BZ6" s="3" t="s">
        <v>122</v>
      </c>
      <c r="CA6" s="4"/>
      <c r="CB6" s="4"/>
      <c r="CC6" s="4"/>
      <c r="CD6" s="4"/>
      <c r="CE6" s="2" t="b">
        <v>0</v>
      </c>
      <c r="CF6" s="2" t="b">
        <v>0</v>
      </c>
    </row>
    <row r="7" spans="1:84" ht="30" x14ac:dyDescent="0.25">
      <c r="A7" s="2">
        <v>6</v>
      </c>
      <c r="B7" s="3" t="s">
        <v>84</v>
      </c>
      <c r="C7" s="3" t="s">
        <v>84</v>
      </c>
      <c r="D7" s="3" t="s">
        <v>84</v>
      </c>
      <c r="E7" s="2">
        <v>0</v>
      </c>
      <c r="F7" s="4"/>
      <c r="G7" s="4"/>
      <c r="H7" s="4"/>
      <c r="I7" s="4"/>
      <c r="J7" s="2">
        <v>0</v>
      </c>
      <c r="K7" s="3" t="s">
        <v>84</v>
      </c>
      <c r="L7" s="3" t="s">
        <v>84</v>
      </c>
      <c r="M7" s="2" t="b">
        <v>0</v>
      </c>
      <c r="N7" s="2" t="b">
        <v>0</v>
      </c>
      <c r="O7" s="2" t="b">
        <v>1</v>
      </c>
      <c r="P7" s="2" t="b">
        <v>1</v>
      </c>
      <c r="Q7" s="2">
        <v>1</v>
      </c>
      <c r="R7" s="3" t="s">
        <v>123</v>
      </c>
      <c r="S7" s="3" t="s">
        <v>84</v>
      </c>
      <c r="T7" s="3" t="s">
        <v>87</v>
      </c>
      <c r="U7" s="3" t="s">
        <v>84</v>
      </c>
      <c r="V7" s="3" t="s">
        <v>88</v>
      </c>
      <c r="W7" s="3" t="s">
        <v>84</v>
      </c>
      <c r="X7" s="3" t="s">
        <v>84</v>
      </c>
      <c r="Y7" s="3" t="s">
        <v>123</v>
      </c>
      <c r="Z7" s="3" t="s">
        <v>123</v>
      </c>
      <c r="AA7" s="3" t="s">
        <v>84</v>
      </c>
      <c r="AB7" s="3" t="s">
        <v>84</v>
      </c>
      <c r="AC7" s="3" t="s">
        <v>84</v>
      </c>
      <c r="AD7" s="3" t="s">
        <v>84</v>
      </c>
      <c r="AE7" s="3" t="s">
        <v>84</v>
      </c>
      <c r="AF7" s="3" t="s">
        <v>84</v>
      </c>
      <c r="AG7" s="4"/>
      <c r="AH7" s="4"/>
      <c r="AI7" s="4"/>
      <c r="AJ7" s="4"/>
      <c r="AK7" s="3" t="s">
        <v>84</v>
      </c>
      <c r="AL7" s="3" t="s">
        <v>84</v>
      </c>
      <c r="AM7" s="4"/>
      <c r="AN7" s="4"/>
      <c r="AO7" s="4"/>
      <c r="AP7" s="4"/>
      <c r="AQ7" s="3" t="s">
        <v>84</v>
      </c>
      <c r="AR7" s="4"/>
      <c r="AS7" s="4"/>
      <c r="AT7" s="4"/>
      <c r="AU7" s="3" t="s">
        <v>91</v>
      </c>
      <c r="AV7" s="2">
        <v>2020</v>
      </c>
      <c r="AW7" s="3" t="s">
        <v>84</v>
      </c>
      <c r="AX7" s="4"/>
      <c r="AY7" s="4"/>
      <c r="AZ7" s="4"/>
      <c r="BA7" s="4"/>
      <c r="BB7" s="4"/>
      <c r="BC7" s="4"/>
      <c r="BD7" s="4"/>
      <c r="BE7" s="4"/>
      <c r="BF7" s="4"/>
      <c r="BG7" s="3" t="s">
        <v>124</v>
      </c>
      <c r="BH7" s="5">
        <v>43997.647615740738</v>
      </c>
      <c r="BI7" s="3" t="s">
        <v>84</v>
      </c>
      <c r="BJ7" s="5">
        <v>43991.47797453704</v>
      </c>
      <c r="BK7" s="3" t="s">
        <v>84</v>
      </c>
      <c r="BL7" s="4"/>
      <c r="BM7" s="3" t="s">
        <v>84</v>
      </c>
      <c r="BN7" s="4"/>
      <c r="BO7" s="3" t="s">
        <v>84</v>
      </c>
      <c r="BP7" s="3" t="s">
        <v>84</v>
      </c>
      <c r="BQ7" s="2">
        <v>1</v>
      </c>
      <c r="BR7" s="3" t="str">
        <f>VLOOKUP($A7, Comments!$A:$D, 2,FALSE)</f>
        <v/>
      </c>
      <c r="BS7" s="3" t="str">
        <f>VLOOKUP($A7, Comments!$A:$D, 3,FALSE)</f>
        <v/>
      </c>
      <c r="BT7" s="3" t="str">
        <f>VLOOKUP($A7, Comments!$A:$D, 4,FALSE)</f>
        <v/>
      </c>
      <c r="BU7" s="3"/>
      <c r="BV7" s="4"/>
      <c r="BW7" s="4"/>
      <c r="BX7" s="3" t="s">
        <v>84</v>
      </c>
      <c r="BY7" s="3" t="s">
        <v>84</v>
      </c>
      <c r="BZ7" s="3" t="s">
        <v>125</v>
      </c>
      <c r="CA7" s="4"/>
      <c r="CB7" s="4"/>
      <c r="CC7" s="4"/>
      <c r="CD7" s="4"/>
      <c r="CE7" s="2" t="b">
        <v>0</v>
      </c>
      <c r="CF7" s="2" t="b">
        <v>0</v>
      </c>
    </row>
    <row r="8" spans="1:84" ht="45" x14ac:dyDescent="0.25">
      <c r="A8" s="2">
        <v>7</v>
      </c>
      <c r="B8" s="3" t="s">
        <v>84</v>
      </c>
      <c r="C8" s="3" t="s">
        <v>84</v>
      </c>
      <c r="D8" s="3" t="s">
        <v>84</v>
      </c>
      <c r="E8" s="2">
        <v>0</v>
      </c>
      <c r="F8" s="4"/>
      <c r="G8" s="4"/>
      <c r="H8" s="4"/>
      <c r="I8" s="4"/>
      <c r="J8" s="2">
        <v>0</v>
      </c>
      <c r="K8" s="3" t="s">
        <v>84</v>
      </c>
      <c r="L8" s="3" t="s">
        <v>84</v>
      </c>
      <c r="M8" s="2" t="b">
        <v>0</v>
      </c>
      <c r="N8" s="2" t="b">
        <v>0</v>
      </c>
      <c r="O8" s="2" t="b">
        <v>1</v>
      </c>
      <c r="P8" s="2" t="b">
        <v>1</v>
      </c>
      <c r="Q8" s="2">
        <v>1</v>
      </c>
      <c r="R8" s="3" t="s">
        <v>126</v>
      </c>
      <c r="S8" s="3" t="s">
        <v>127</v>
      </c>
      <c r="T8" s="3" t="s">
        <v>87</v>
      </c>
      <c r="U8" s="3" t="s">
        <v>109</v>
      </c>
      <c r="V8" s="3" t="s">
        <v>88</v>
      </c>
      <c r="W8" s="3" t="s">
        <v>110</v>
      </c>
      <c r="X8" s="3" t="s">
        <v>111</v>
      </c>
      <c r="Y8" s="3" t="s">
        <v>128</v>
      </c>
      <c r="Z8" s="3" t="s">
        <v>128</v>
      </c>
      <c r="AA8" s="3" t="s">
        <v>129</v>
      </c>
      <c r="AB8" s="3" t="s">
        <v>84</v>
      </c>
      <c r="AC8" s="3" t="s">
        <v>84</v>
      </c>
      <c r="AD8" s="3" t="s">
        <v>84</v>
      </c>
      <c r="AE8" s="3" t="s">
        <v>84</v>
      </c>
      <c r="AF8" s="3" t="s">
        <v>84</v>
      </c>
      <c r="AG8" s="4"/>
      <c r="AH8" s="2">
        <v>2007</v>
      </c>
      <c r="AI8" s="4"/>
      <c r="AJ8" s="2">
        <v>2032</v>
      </c>
      <c r="AK8" s="3" t="s">
        <v>130</v>
      </c>
      <c r="AL8" s="3" t="s">
        <v>84</v>
      </c>
      <c r="AM8" s="4"/>
      <c r="AN8" s="4"/>
      <c r="AO8" s="4">
        <f>VLOOKUP(A8,cof!A:C,3,FALSE)</f>
        <v>2</v>
      </c>
      <c r="AP8" s="4"/>
      <c r="AQ8" s="3" t="s">
        <v>84</v>
      </c>
      <c r="AR8" s="4"/>
      <c r="AS8" s="4">
        <f>VLOOKUP(A8,Cap!B:X,6,FALSE)</f>
        <v>760</v>
      </c>
      <c r="AT8" s="4">
        <f>VLOOKUP(A8,Cap!B:X,7,FALSE)</f>
        <v>1</v>
      </c>
      <c r="AU8" s="3" t="s">
        <v>91</v>
      </c>
      <c r="AV8" s="2">
        <v>2020</v>
      </c>
      <c r="AW8" s="3" t="s">
        <v>84</v>
      </c>
      <c r="AX8" s="4"/>
      <c r="AY8" s="4"/>
      <c r="AZ8" s="4"/>
      <c r="BA8" s="4"/>
      <c r="BB8" s="4"/>
      <c r="BC8" s="4"/>
      <c r="BD8" s="4"/>
      <c r="BE8" s="4"/>
      <c r="BF8" s="4">
        <f>VLOOKUP(A8,Cap!B:X,19,FALSE)</f>
        <v>2.4375</v>
      </c>
      <c r="BG8" s="3" t="s">
        <v>131</v>
      </c>
      <c r="BH8" s="5">
        <v>44022.381886574076</v>
      </c>
      <c r="BI8" s="3" t="s">
        <v>93</v>
      </c>
      <c r="BJ8" s="5">
        <v>44054.423564814817</v>
      </c>
      <c r="BK8" s="3" t="s">
        <v>84</v>
      </c>
      <c r="BL8" s="4"/>
      <c r="BM8" s="3" t="s">
        <v>84</v>
      </c>
      <c r="BN8" s="4"/>
      <c r="BO8" s="3" t="s">
        <v>84</v>
      </c>
      <c r="BP8" s="3" t="s">
        <v>84</v>
      </c>
      <c r="BQ8" s="2">
        <v>1</v>
      </c>
      <c r="BR8" s="3" t="str">
        <f>VLOOKUP($A8, Comments!$A:$D, 2,FALSE)</f>
        <v>CC: There was no containment for diesel fuel lines. TSSA requires all equipment containing or carrying 
fuel to be contained per CSA B139.1.1-15 Section 6.5.1.4.</v>
      </c>
      <c r="BS8" s="3" t="str">
        <f>VLOOKUP($A8, Comments!$A:$D, 3,FALSE)</f>
        <v>Good conditon</v>
      </c>
      <c r="BT8" s="3" t="str">
        <f>VLOOKUP($A8, Comments!$A:$D, 4,FALSE)</f>
        <v/>
      </c>
      <c r="BU8" s="3"/>
      <c r="BV8" s="4"/>
      <c r="BW8" s="4"/>
      <c r="BX8" s="3" t="s">
        <v>84</v>
      </c>
      <c r="BY8" s="3" t="s">
        <v>84</v>
      </c>
      <c r="BZ8" s="3" t="s">
        <v>132</v>
      </c>
      <c r="CA8" s="4"/>
      <c r="CB8" s="4"/>
      <c r="CC8" s="4"/>
      <c r="CD8" s="4"/>
      <c r="CE8" s="2" t="b">
        <v>0</v>
      </c>
      <c r="CF8" s="2" t="b">
        <v>0</v>
      </c>
    </row>
    <row r="9" spans="1:84" ht="45" x14ac:dyDescent="0.25">
      <c r="A9" s="2">
        <v>8</v>
      </c>
      <c r="B9" s="3" t="s">
        <v>84</v>
      </c>
      <c r="C9" s="3" t="s">
        <v>84</v>
      </c>
      <c r="D9" s="3" t="s">
        <v>84</v>
      </c>
      <c r="E9" s="2">
        <v>0</v>
      </c>
      <c r="F9" s="4"/>
      <c r="G9" s="4"/>
      <c r="H9" s="4"/>
      <c r="I9" s="4"/>
      <c r="J9" s="2">
        <v>0</v>
      </c>
      <c r="K9" s="3" t="s">
        <v>84</v>
      </c>
      <c r="L9" s="3" t="s">
        <v>84</v>
      </c>
      <c r="M9" s="2" t="b">
        <v>0</v>
      </c>
      <c r="N9" s="2" t="b">
        <v>0</v>
      </c>
      <c r="O9" s="2" t="b">
        <v>1</v>
      </c>
      <c r="P9" s="2" t="b">
        <v>1</v>
      </c>
      <c r="Q9" s="2">
        <v>1</v>
      </c>
      <c r="R9" s="3" t="s">
        <v>133</v>
      </c>
      <c r="S9" s="3" t="s">
        <v>134</v>
      </c>
      <c r="T9" s="3" t="s">
        <v>87</v>
      </c>
      <c r="U9" s="3" t="s">
        <v>109</v>
      </c>
      <c r="V9" s="3" t="s">
        <v>88</v>
      </c>
      <c r="W9" s="3" t="s">
        <v>84</v>
      </c>
      <c r="X9" s="3" t="s">
        <v>84</v>
      </c>
      <c r="Y9" s="3" t="s">
        <v>135</v>
      </c>
      <c r="Z9" s="3" t="s">
        <v>135</v>
      </c>
      <c r="AA9" s="3" t="s">
        <v>136</v>
      </c>
      <c r="AB9" s="3" t="s">
        <v>84</v>
      </c>
      <c r="AC9" s="3" t="s">
        <v>84</v>
      </c>
      <c r="AD9" s="3" t="s">
        <v>84</v>
      </c>
      <c r="AE9" s="3" t="s">
        <v>84</v>
      </c>
      <c r="AF9" s="3" t="s">
        <v>84</v>
      </c>
      <c r="AG9" s="4"/>
      <c r="AH9" s="2">
        <v>2000</v>
      </c>
      <c r="AI9" s="4"/>
      <c r="AJ9" s="2">
        <v>2030</v>
      </c>
      <c r="AK9" s="3" t="s">
        <v>137</v>
      </c>
      <c r="AL9" s="3" t="s">
        <v>84</v>
      </c>
      <c r="AM9" s="4"/>
      <c r="AN9" s="4"/>
      <c r="AO9" s="4">
        <f>VLOOKUP(A9,cof!A:C,3,FALSE)</f>
        <v>2</v>
      </c>
      <c r="AP9" s="4"/>
      <c r="AQ9" s="3" t="s">
        <v>84</v>
      </c>
      <c r="AR9" s="4"/>
      <c r="AS9" s="4">
        <f>VLOOKUP(A9,Cap!B:X,6,FALSE)</f>
        <v>300</v>
      </c>
      <c r="AT9" s="4">
        <f>VLOOKUP(A9,Cap!B:X,7,FALSE)</f>
        <v>6</v>
      </c>
      <c r="AU9" s="3" t="s">
        <v>91</v>
      </c>
      <c r="AV9" s="2">
        <v>2020</v>
      </c>
      <c r="AW9" s="3" t="s">
        <v>84</v>
      </c>
      <c r="AX9" s="4"/>
      <c r="AY9" s="4"/>
      <c r="AZ9" s="4"/>
      <c r="BA9" s="4"/>
      <c r="BB9" s="4"/>
      <c r="BC9" s="4"/>
      <c r="BD9" s="4"/>
      <c r="BE9" s="4"/>
      <c r="BF9" s="4">
        <f>VLOOKUP(A9,Cap!B:X,19,FALSE)</f>
        <v>3.125</v>
      </c>
      <c r="BG9" s="3" t="s">
        <v>105</v>
      </c>
      <c r="BH9" s="5">
        <v>44053.465821759259</v>
      </c>
      <c r="BI9" s="3" t="s">
        <v>93</v>
      </c>
      <c r="BJ9" s="5">
        <v>44053.595902777779</v>
      </c>
      <c r="BK9" s="3" t="s">
        <v>84</v>
      </c>
      <c r="BL9" s="4"/>
      <c r="BM9" s="3" t="s">
        <v>84</v>
      </c>
      <c r="BN9" s="4"/>
      <c r="BO9" s="3" t="s">
        <v>84</v>
      </c>
      <c r="BP9" s="3" t="s">
        <v>84</v>
      </c>
      <c r="BQ9" s="2">
        <v>1</v>
      </c>
      <c r="BR9" s="3" t="str">
        <f>VLOOKUP($A9, Comments!$A:$D, 2,FALSE)</f>
        <v>good</v>
      </c>
      <c r="BS9" s="3" t="str">
        <f>VLOOKUP($A9, Comments!$A:$D, 3,FALSE)</f>
        <v>replace with LED in next upgrade</v>
      </c>
      <c r="BT9" s="3" t="str">
        <f>VLOOKUP($A9, Comments!$A:$D, 4,FALSE)</f>
        <v/>
      </c>
      <c r="BU9" s="3"/>
      <c r="BV9" s="4"/>
      <c r="BW9" s="4"/>
      <c r="BX9" s="3" t="s">
        <v>84</v>
      </c>
      <c r="BY9" s="3" t="s">
        <v>84</v>
      </c>
      <c r="BZ9" s="3" t="s">
        <v>138</v>
      </c>
      <c r="CA9" s="4"/>
      <c r="CB9" s="4"/>
      <c r="CC9" s="4"/>
      <c r="CD9" s="4"/>
      <c r="CE9" s="2" t="b">
        <v>0</v>
      </c>
      <c r="CF9" s="2" t="b">
        <v>0</v>
      </c>
    </row>
    <row r="10" spans="1:84" ht="30" x14ac:dyDescent="0.25">
      <c r="A10" s="2">
        <v>9</v>
      </c>
      <c r="B10" s="3" t="s">
        <v>84</v>
      </c>
      <c r="C10" s="3" t="s">
        <v>84</v>
      </c>
      <c r="D10" s="3" t="s">
        <v>84</v>
      </c>
      <c r="E10" s="2">
        <v>0</v>
      </c>
      <c r="F10" s="4"/>
      <c r="G10" s="4"/>
      <c r="H10" s="4"/>
      <c r="I10" s="4"/>
      <c r="J10" s="2">
        <v>0</v>
      </c>
      <c r="K10" s="3" t="s">
        <v>84</v>
      </c>
      <c r="L10" s="3" t="s">
        <v>84</v>
      </c>
      <c r="M10" s="2" t="b">
        <v>0</v>
      </c>
      <c r="N10" s="2" t="b">
        <v>0</v>
      </c>
      <c r="O10" s="2" t="b">
        <v>1</v>
      </c>
      <c r="P10" s="2" t="b">
        <v>1</v>
      </c>
      <c r="Q10" s="2">
        <v>1</v>
      </c>
      <c r="R10" s="3" t="s">
        <v>139</v>
      </c>
      <c r="S10" s="3" t="s">
        <v>84</v>
      </c>
      <c r="T10" s="3" t="s">
        <v>87</v>
      </c>
      <c r="U10" s="3" t="s">
        <v>84</v>
      </c>
      <c r="V10" s="3" t="s">
        <v>88</v>
      </c>
      <c r="W10" s="3" t="s">
        <v>84</v>
      </c>
      <c r="X10" s="3" t="s">
        <v>84</v>
      </c>
      <c r="Y10" s="3" t="s">
        <v>139</v>
      </c>
      <c r="Z10" s="3" t="s">
        <v>84</v>
      </c>
      <c r="AA10" s="3" t="s">
        <v>84</v>
      </c>
      <c r="AB10" s="3" t="s">
        <v>84</v>
      </c>
      <c r="AC10" s="3" t="s">
        <v>84</v>
      </c>
      <c r="AD10" s="3" t="s">
        <v>84</v>
      </c>
      <c r="AE10" s="3" t="s">
        <v>84</v>
      </c>
      <c r="AF10" s="3" t="s">
        <v>84</v>
      </c>
      <c r="AG10" s="4"/>
      <c r="AH10" s="4"/>
      <c r="AI10" s="4"/>
      <c r="AJ10" s="4"/>
      <c r="AK10" s="3" t="s">
        <v>84</v>
      </c>
      <c r="AL10" s="3" t="s">
        <v>84</v>
      </c>
      <c r="AM10" s="4"/>
      <c r="AN10" s="4"/>
      <c r="AO10" s="4"/>
      <c r="AP10" s="4"/>
      <c r="AQ10" s="3" t="s">
        <v>84</v>
      </c>
      <c r="AR10" s="4"/>
      <c r="AS10" s="4"/>
      <c r="AT10" s="4"/>
      <c r="AU10" s="3" t="s">
        <v>91</v>
      </c>
      <c r="AV10" s="2">
        <v>2020</v>
      </c>
      <c r="AW10" s="3" t="s">
        <v>84</v>
      </c>
      <c r="AX10" s="4"/>
      <c r="AY10" s="4"/>
      <c r="AZ10" s="4"/>
      <c r="BA10" s="4"/>
      <c r="BB10" s="4"/>
      <c r="BC10" s="4"/>
      <c r="BD10" s="4"/>
      <c r="BE10" s="4"/>
      <c r="BF10" s="4"/>
      <c r="BG10" s="3" t="s">
        <v>84</v>
      </c>
      <c r="BH10" s="4"/>
      <c r="BI10" s="3" t="s">
        <v>84</v>
      </c>
      <c r="BJ10" s="5">
        <v>43991.478078703702</v>
      </c>
      <c r="BK10" s="3" t="s">
        <v>84</v>
      </c>
      <c r="BL10" s="4"/>
      <c r="BM10" s="3" t="s">
        <v>84</v>
      </c>
      <c r="BN10" s="4"/>
      <c r="BO10" s="3" t="s">
        <v>84</v>
      </c>
      <c r="BP10" s="3" t="s">
        <v>84</v>
      </c>
      <c r="BQ10" s="2">
        <v>1</v>
      </c>
      <c r="BR10" s="3" t="str">
        <f>VLOOKUP($A10, Comments!$A:$D, 2,FALSE)</f>
        <v/>
      </c>
      <c r="BS10" s="3" t="str">
        <f>VLOOKUP($A10, Comments!$A:$D, 3,FALSE)</f>
        <v/>
      </c>
      <c r="BT10" s="3" t="str">
        <f>VLOOKUP($A10, Comments!$A:$D, 4,FALSE)</f>
        <v/>
      </c>
      <c r="BU10" s="3"/>
      <c r="BV10" s="4"/>
      <c r="BW10" s="4"/>
      <c r="BX10" s="3" t="s">
        <v>84</v>
      </c>
      <c r="BY10" s="3" t="s">
        <v>84</v>
      </c>
      <c r="BZ10" s="3" t="s">
        <v>140</v>
      </c>
      <c r="CA10" s="4"/>
      <c r="CB10" s="4"/>
      <c r="CC10" s="4"/>
      <c r="CD10" s="4"/>
      <c r="CE10" s="2" t="b">
        <v>0</v>
      </c>
      <c r="CF10" s="2" t="b">
        <v>0</v>
      </c>
    </row>
    <row r="11" spans="1:84" ht="30" x14ac:dyDescent="0.25">
      <c r="A11" s="2">
        <v>10</v>
      </c>
      <c r="B11" s="3" t="s">
        <v>84</v>
      </c>
      <c r="C11" s="3" t="s">
        <v>84</v>
      </c>
      <c r="D11" s="3" t="s">
        <v>84</v>
      </c>
      <c r="E11" s="2">
        <v>0</v>
      </c>
      <c r="F11" s="4"/>
      <c r="G11" s="4"/>
      <c r="H11" s="4"/>
      <c r="I11" s="4"/>
      <c r="J11" s="2">
        <v>0</v>
      </c>
      <c r="K11" s="3" t="s">
        <v>84</v>
      </c>
      <c r="L11" s="3" t="s">
        <v>84</v>
      </c>
      <c r="M11" s="2" t="b">
        <v>0</v>
      </c>
      <c r="N11" s="2" t="b">
        <v>0</v>
      </c>
      <c r="O11" s="2" t="b">
        <v>1</v>
      </c>
      <c r="P11" s="2" t="b">
        <v>1</v>
      </c>
      <c r="Q11" s="2">
        <v>1</v>
      </c>
      <c r="R11" s="3" t="s">
        <v>141</v>
      </c>
      <c r="S11" s="3" t="s">
        <v>84</v>
      </c>
      <c r="T11" s="3" t="s">
        <v>87</v>
      </c>
      <c r="U11" s="3" t="s">
        <v>84</v>
      </c>
      <c r="V11" s="3" t="s">
        <v>88</v>
      </c>
      <c r="W11" s="3" t="s">
        <v>84</v>
      </c>
      <c r="X11" s="3" t="s">
        <v>84</v>
      </c>
      <c r="Y11" s="3" t="s">
        <v>141</v>
      </c>
      <c r="Z11" s="3" t="s">
        <v>141</v>
      </c>
      <c r="AA11" s="3" t="s">
        <v>84</v>
      </c>
      <c r="AB11" s="3" t="s">
        <v>84</v>
      </c>
      <c r="AC11" s="3" t="s">
        <v>84</v>
      </c>
      <c r="AD11" s="3" t="s">
        <v>84</v>
      </c>
      <c r="AE11" s="3" t="s">
        <v>84</v>
      </c>
      <c r="AF11" s="3" t="s">
        <v>84</v>
      </c>
      <c r="AG11" s="4"/>
      <c r="AH11" s="4"/>
      <c r="AI11" s="4"/>
      <c r="AJ11" s="4"/>
      <c r="AK11" s="3" t="s">
        <v>84</v>
      </c>
      <c r="AL11" s="3" t="s">
        <v>84</v>
      </c>
      <c r="AM11" s="4"/>
      <c r="AN11" s="4"/>
      <c r="AO11" s="4"/>
      <c r="AP11" s="4"/>
      <c r="AQ11" s="3" t="s">
        <v>84</v>
      </c>
      <c r="AR11" s="4"/>
      <c r="AS11" s="4"/>
      <c r="AT11" s="4"/>
      <c r="AU11" s="3" t="s">
        <v>91</v>
      </c>
      <c r="AV11" s="2">
        <v>2020</v>
      </c>
      <c r="AW11" s="3" t="s">
        <v>84</v>
      </c>
      <c r="AX11" s="4"/>
      <c r="AY11" s="4"/>
      <c r="AZ11" s="4"/>
      <c r="BA11" s="4"/>
      <c r="BB11" s="4"/>
      <c r="BC11" s="4"/>
      <c r="BD11" s="4"/>
      <c r="BE11" s="4"/>
      <c r="BF11" s="4"/>
      <c r="BG11" s="3" t="s">
        <v>124</v>
      </c>
      <c r="BH11" s="5">
        <v>43997.656608796293</v>
      </c>
      <c r="BI11" s="3" t="s">
        <v>84</v>
      </c>
      <c r="BJ11" s="5">
        <v>43991.478125000001</v>
      </c>
      <c r="BK11" s="3" t="s">
        <v>84</v>
      </c>
      <c r="BL11" s="4"/>
      <c r="BM11" s="3" t="s">
        <v>84</v>
      </c>
      <c r="BN11" s="4"/>
      <c r="BO11" s="3" t="s">
        <v>84</v>
      </c>
      <c r="BP11" s="3" t="s">
        <v>84</v>
      </c>
      <c r="BQ11" s="2">
        <v>1</v>
      </c>
      <c r="BR11" s="3" t="str">
        <f>VLOOKUP($A11, Comments!$A:$D, 2,FALSE)</f>
        <v/>
      </c>
      <c r="BS11" s="3" t="str">
        <f>VLOOKUP($A11, Comments!$A:$D, 3,FALSE)</f>
        <v/>
      </c>
      <c r="BT11" s="3" t="str">
        <f>VLOOKUP($A11, Comments!$A:$D, 4,FALSE)</f>
        <v/>
      </c>
      <c r="BU11" s="3"/>
      <c r="BV11" s="4"/>
      <c r="BW11" s="4"/>
      <c r="BX11" s="3" t="s">
        <v>84</v>
      </c>
      <c r="BY11" s="3" t="s">
        <v>84</v>
      </c>
      <c r="BZ11" s="3" t="s">
        <v>142</v>
      </c>
      <c r="CA11" s="4"/>
      <c r="CB11" s="4"/>
      <c r="CC11" s="4"/>
      <c r="CD11" s="4"/>
      <c r="CE11" s="2" t="b">
        <v>0</v>
      </c>
      <c r="CF11" s="2" t="b">
        <v>0</v>
      </c>
    </row>
    <row r="12" spans="1:84" ht="30" x14ac:dyDescent="0.25">
      <c r="A12" s="2">
        <v>11</v>
      </c>
      <c r="B12" s="3" t="s">
        <v>84</v>
      </c>
      <c r="C12" s="3" t="s">
        <v>84</v>
      </c>
      <c r="D12" s="3" t="s">
        <v>84</v>
      </c>
      <c r="E12" s="2">
        <v>0</v>
      </c>
      <c r="F12" s="4"/>
      <c r="G12" s="4"/>
      <c r="H12" s="4"/>
      <c r="I12" s="4"/>
      <c r="J12" s="2">
        <v>0</v>
      </c>
      <c r="K12" s="3" t="s">
        <v>84</v>
      </c>
      <c r="L12" s="3" t="s">
        <v>84</v>
      </c>
      <c r="M12" s="2" t="b">
        <v>0</v>
      </c>
      <c r="N12" s="2" t="b">
        <v>0</v>
      </c>
      <c r="O12" s="2" t="b">
        <v>1</v>
      </c>
      <c r="P12" s="2" t="b">
        <v>1</v>
      </c>
      <c r="Q12" s="2">
        <v>1</v>
      </c>
      <c r="R12" s="3" t="s">
        <v>143</v>
      </c>
      <c r="S12" s="3" t="s">
        <v>84</v>
      </c>
      <c r="T12" s="3" t="s">
        <v>87</v>
      </c>
      <c r="U12" s="3" t="s">
        <v>84</v>
      </c>
      <c r="V12" s="3" t="s">
        <v>88</v>
      </c>
      <c r="W12" s="3" t="s">
        <v>84</v>
      </c>
      <c r="X12" s="3" t="s">
        <v>84</v>
      </c>
      <c r="Y12" s="3" t="s">
        <v>135</v>
      </c>
      <c r="Z12" s="3" t="s">
        <v>84</v>
      </c>
      <c r="AA12" s="3" t="s">
        <v>84</v>
      </c>
      <c r="AB12" s="3" t="s">
        <v>84</v>
      </c>
      <c r="AC12" s="3" t="s">
        <v>84</v>
      </c>
      <c r="AD12" s="3" t="s">
        <v>84</v>
      </c>
      <c r="AE12" s="3" t="s">
        <v>84</v>
      </c>
      <c r="AF12" s="3" t="s">
        <v>84</v>
      </c>
      <c r="AG12" s="4"/>
      <c r="AH12" s="4"/>
      <c r="AI12" s="4"/>
      <c r="AJ12" s="4"/>
      <c r="AK12" s="3" t="s">
        <v>84</v>
      </c>
      <c r="AL12" s="3" t="s">
        <v>84</v>
      </c>
      <c r="AM12" s="4"/>
      <c r="AN12" s="4"/>
      <c r="AO12" s="4">
        <f>VLOOKUP(A12,cof!A:C,3,FALSE)</f>
        <v>3</v>
      </c>
      <c r="AP12" s="4"/>
      <c r="AQ12" s="3" t="s">
        <v>84</v>
      </c>
      <c r="AR12" s="4"/>
      <c r="AS12" s="4"/>
      <c r="AT12" s="4"/>
      <c r="AU12" s="3" t="s">
        <v>91</v>
      </c>
      <c r="AV12" s="2">
        <v>2020</v>
      </c>
      <c r="AW12" s="3" t="s">
        <v>84</v>
      </c>
      <c r="AX12" s="4"/>
      <c r="AY12" s="4"/>
      <c r="AZ12" s="4"/>
      <c r="BA12" s="4"/>
      <c r="BB12" s="4"/>
      <c r="BC12" s="4"/>
      <c r="BD12" s="4"/>
      <c r="BE12" s="4"/>
      <c r="BF12" s="4"/>
      <c r="BG12" s="3" t="s">
        <v>84</v>
      </c>
      <c r="BH12" s="4"/>
      <c r="BI12" s="3" t="s">
        <v>84</v>
      </c>
      <c r="BJ12" s="5">
        <v>43991.478310185186</v>
      </c>
      <c r="BK12" s="3" t="s">
        <v>84</v>
      </c>
      <c r="BL12" s="4"/>
      <c r="BM12" s="3" t="s">
        <v>84</v>
      </c>
      <c r="BN12" s="4"/>
      <c r="BO12" s="3" t="s">
        <v>84</v>
      </c>
      <c r="BP12" s="3" t="s">
        <v>84</v>
      </c>
      <c r="BQ12" s="2">
        <v>1</v>
      </c>
      <c r="BR12" s="3" t="str">
        <f>VLOOKUP($A12, Comments!$A:$D, 2,FALSE)</f>
        <v/>
      </c>
      <c r="BS12" s="3" t="str">
        <f>VLOOKUP($A12, Comments!$A:$D, 3,FALSE)</f>
        <v/>
      </c>
      <c r="BT12" s="3" t="str">
        <f>VLOOKUP($A12, Comments!$A:$D, 4,FALSE)</f>
        <v/>
      </c>
      <c r="BU12" s="3"/>
      <c r="BV12" s="4"/>
      <c r="BW12" s="4"/>
      <c r="BX12" s="3" t="s">
        <v>84</v>
      </c>
      <c r="BY12" s="3" t="s">
        <v>84</v>
      </c>
      <c r="BZ12" s="3" t="s">
        <v>144</v>
      </c>
      <c r="CA12" s="4"/>
      <c r="CB12" s="4"/>
      <c r="CC12" s="4"/>
      <c r="CD12" s="4"/>
      <c r="CE12" s="2" t="b">
        <v>0</v>
      </c>
      <c r="CF12" s="2" t="b">
        <v>0</v>
      </c>
    </row>
    <row r="13" spans="1:84" ht="165" x14ac:dyDescent="0.25">
      <c r="A13" s="2">
        <v>14</v>
      </c>
      <c r="B13" s="3" t="s">
        <v>84</v>
      </c>
      <c r="C13" s="3" t="s">
        <v>84</v>
      </c>
      <c r="D13" s="3" t="s">
        <v>84</v>
      </c>
      <c r="E13" s="2">
        <v>0</v>
      </c>
      <c r="F13" s="4"/>
      <c r="G13" s="4"/>
      <c r="H13" s="4"/>
      <c r="I13" s="4"/>
      <c r="J13" s="2">
        <v>0</v>
      </c>
      <c r="K13" s="3" t="s">
        <v>84</v>
      </c>
      <c r="L13" s="3" t="s">
        <v>84</v>
      </c>
      <c r="M13" s="2" t="b">
        <v>0</v>
      </c>
      <c r="N13" s="2" t="b">
        <v>0</v>
      </c>
      <c r="O13" s="2" t="b">
        <v>0</v>
      </c>
      <c r="P13" s="2" t="b">
        <v>0</v>
      </c>
      <c r="Q13" s="2">
        <v>11</v>
      </c>
      <c r="R13" s="3" t="s">
        <v>146</v>
      </c>
      <c r="S13" s="3" t="s">
        <v>147</v>
      </c>
      <c r="T13" s="3" t="s">
        <v>87</v>
      </c>
      <c r="U13" s="3" t="s">
        <v>109</v>
      </c>
      <c r="V13" s="3" t="s">
        <v>88</v>
      </c>
      <c r="W13" s="3" t="s">
        <v>110</v>
      </c>
      <c r="X13" s="3" t="s">
        <v>111</v>
      </c>
      <c r="Y13" s="3" t="s">
        <v>128</v>
      </c>
      <c r="Z13" s="3" t="s">
        <v>84</v>
      </c>
      <c r="AA13" s="3" t="s">
        <v>84</v>
      </c>
      <c r="AB13" s="3" t="s">
        <v>84</v>
      </c>
      <c r="AC13" s="3" t="s">
        <v>148</v>
      </c>
      <c r="AD13" s="3" t="s">
        <v>84</v>
      </c>
      <c r="AE13" s="3" t="s">
        <v>149</v>
      </c>
      <c r="AF13" s="3" t="s">
        <v>84</v>
      </c>
      <c r="AG13" s="4"/>
      <c r="AH13" s="2">
        <v>1992</v>
      </c>
      <c r="AI13" s="4"/>
      <c r="AJ13" s="2">
        <v>2040</v>
      </c>
      <c r="AK13" s="3" t="s">
        <v>150</v>
      </c>
      <c r="AL13" s="3" t="s">
        <v>84</v>
      </c>
      <c r="AM13" s="4"/>
      <c r="AN13" s="4"/>
      <c r="AO13" s="4">
        <f>VLOOKUP(A13,cof!A:C,3,FALSE)</f>
        <v>3</v>
      </c>
      <c r="AP13" s="4"/>
      <c r="AQ13" s="3" t="s">
        <v>84</v>
      </c>
      <c r="AR13" s="4"/>
      <c r="AS13" s="4">
        <f>VLOOKUP(A13,Cap!B:X,6,FALSE)</f>
        <v>15000</v>
      </c>
      <c r="AT13" s="4">
        <f>VLOOKUP(A13,Cap!B:X,7,FALSE)</f>
        <v>1</v>
      </c>
      <c r="AU13" s="3" t="s">
        <v>91</v>
      </c>
      <c r="AV13" s="2">
        <v>2020</v>
      </c>
      <c r="AW13" s="3" t="s">
        <v>84</v>
      </c>
      <c r="AX13" s="4"/>
      <c r="AY13" s="4"/>
      <c r="AZ13" s="4"/>
      <c r="BA13" s="4"/>
      <c r="BB13" s="4"/>
      <c r="BC13" s="4"/>
      <c r="BD13" s="4"/>
      <c r="BE13" s="4"/>
      <c r="BF13" s="4">
        <f>VLOOKUP(A13,Cap!B:X,19,FALSE)</f>
        <v>1.5</v>
      </c>
      <c r="BG13" s="3" t="s">
        <v>105</v>
      </c>
      <c r="BH13" s="5">
        <v>44054.420798611114</v>
      </c>
      <c r="BI13" s="3" t="s">
        <v>93</v>
      </c>
      <c r="BJ13" s="5">
        <v>44054.42391203704</v>
      </c>
      <c r="BK13" s="3" t="s">
        <v>84</v>
      </c>
      <c r="BL13" s="4"/>
      <c r="BM13" s="3" t="s">
        <v>84</v>
      </c>
      <c r="BN13" s="4"/>
      <c r="BO13" s="3" t="s">
        <v>84</v>
      </c>
      <c r="BP13" s="3" t="s">
        <v>84</v>
      </c>
      <c r="BQ13" s="2">
        <v>1</v>
      </c>
      <c r="BR13" s="3" t="str">
        <f>VLOOKUP($A13, Comments!$A:$D, 2,FALSE)</f>
        <v>Tanks appear to be in good condition</v>
      </c>
      <c r="BS13" s="3" t="str">
        <f>VLOOKUP($A13, Comments!$A:$D, 3,FALSE)</f>
        <v>CC: There was no containment for diesel fuel lines. TSSA requires all equipment containing or carrying 
fuel to be contained per CSA B139.1.1-15 Section 6.5.1.4.</v>
      </c>
      <c r="BT13" s="3" t="str">
        <f>VLOOKUP($A13, Comments!$A:$D, 4,FALSE)</f>
        <v/>
      </c>
      <c r="BU13" s="3"/>
      <c r="BV13" s="4"/>
      <c r="BW13" s="4"/>
      <c r="BX13" s="3" t="s">
        <v>84</v>
      </c>
      <c r="BY13" s="3" t="s">
        <v>84</v>
      </c>
      <c r="BZ13" s="3" t="s">
        <v>151</v>
      </c>
      <c r="CA13" s="4"/>
      <c r="CB13" s="4"/>
      <c r="CC13" s="4"/>
      <c r="CD13" s="4"/>
      <c r="CE13" s="2" t="b">
        <v>0</v>
      </c>
      <c r="CF13" s="2" t="b">
        <v>0</v>
      </c>
    </row>
    <row r="14" spans="1:84" ht="105" x14ac:dyDescent="0.25">
      <c r="A14" s="2">
        <v>15</v>
      </c>
      <c r="B14" s="3" t="s">
        <v>84</v>
      </c>
      <c r="C14" s="3" t="s">
        <v>84</v>
      </c>
      <c r="D14" s="3" t="s">
        <v>84</v>
      </c>
      <c r="E14" s="2">
        <v>0</v>
      </c>
      <c r="F14" s="4"/>
      <c r="G14" s="4"/>
      <c r="H14" s="4"/>
      <c r="I14" s="4"/>
      <c r="J14" s="2">
        <v>0</v>
      </c>
      <c r="K14" s="3" t="s">
        <v>84</v>
      </c>
      <c r="L14" s="3" t="s">
        <v>84</v>
      </c>
      <c r="M14" s="2" t="b">
        <v>0</v>
      </c>
      <c r="N14" s="2" t="b">
        <v>0</v>
      </c>
      <c r="O14" s="2" t="b">
        <v>0</v>
      </c>
      <c r="P14" s="2" t="b">
        <v>0</v>
      </c>
      <c r="Q14" s="2">
        <v>11</v>
      </c>
      <c r="R14" s="3" t="s">
        <v>152</v>
      </c>
      <c r="S14" s="3" t="s">
        <v>153</v>
      </c>
      <c r="T14" s="3" t="s">
        <v>87</v>
      </c>
      <c r="U14" s="3" t="s">
        <v>109</v>
      </c>
      <c r="V14" s="3" t="s">
        <v>88</v>
      </c>
      <c r="W14" s="3" t="s">
        <v>110</v>
      </c>
      <c r="X14" s="3" t="s">
        <v>111</v>
      </c>
      <c r="Y14" s="3" t="s">
        <v>128</v>
      </c>
      <c r="Z14" s="3" t="s">
        <v>84</v>
      </c>
      <c r="AA14" s="3" t="s">
        <v>84</v>
      </c>
      <c r="AB14" s="3" t="s">
        <v>84</v>
      </c>
      <c r="AC14" s="3" t="s">
        <v>148</v>
      </c>
      <c r="AD14" s="3" t="s">
        <v>84</v>
      </c>
      <c r="AE14" s="3" t="s">
        <v>154</v>
      </c>
      <c r="AF14" s="3" t="s">
        <v>84</v>
      </c>
      <c r="AG14" s="4"/>
      <c r="AH14" s="2">
        <v>1992</v>
      </c>
      <c r="AI14" s="4"/>
      <c r="AJ14" s="2">
        <v>2040</v>
      </c>
      <c r="AK14" s="3" t="s">
        <v>150</v>
      </c>
      <c r="AL14" s="3" t="s">
        <v>84</v>
      </c>
      <c r="AM14" s="4"/>
      <c r="AN14" s="4"/>
      <c r="AO14" s="4">
        <f>VLOOKUP(A14,cof!A:C,3,FALSE)</f>
        <v>3</v>
      </c>
      <c r="AP14" s="4"/>
      <c r="AQ14" s="3" t="s">
        <v>84</v>
      </c>
      <c r="AR14" s="4"/>
      <c r="AS14" s="4">
        <f>VLOOKUP(A14,Cap!B:X,6,FALSE)</f>
        <v>0</v>
      </c>
      <c r="AT14" s="4">
        <f>VLOOKUP(A14,Cap!B:X,7,FALSE)</f>
        <v>1</v>
      </c>
      <c r="AU14" s="3" t="s">
        <v>91</v>
      </c>
      <c r="AV14" s="2">
        <v>2020</v>
      </c>
      <c r="AW14" s="3" t="s">
        <v>84</v>
      </c>
      <c r="AX14" s="4"/>
      <c r="AY14" s="4"/>
      <c r="AZ14" s="4"/>
      <c r="BA14" s="4"/>
      <c r="BB14" s="4"/>
      <c r="BC14" s="4"/>
      <c r="BD14" s="4"/>
      <c r="BE14" s="4"/>
      <c r="BF14" s="4">
        <f>VLOOKUP(A14,Cap!B:X,19,FALSE)</f>
        <v>1.5</v>
      </c>
      <c r="BG14" s="3" t="s">
        <v>105</v>
      </c>
      <c r="BH14" s="5">
        <v>44054.42087962963</v>
      </c>
      <c r="BI14" s="3" t="s">
        <v>93</v>
      </c>
      <c r="BJ14" s="5">
        <v>44054.424108796295</v>
      </c>
      <c r="BK14" s="3" t="s">
        <v>84</v>
      </c>
      <c r="BL14" s="4"/>
      <c r="BM14" s="3" t="s">
        <v>84</v>
      </c>
      <c r="BN14" s="4"/>
      <c r="BO14" s="3" t="s">
        <v>84</v>
      </c>
      <c r="BP14" s="3" t="s">
        <v>84</v>
      </c>
      <c r="BQ14" s="2">
        <v>1</v>
      </c>
      <c r="BR14" s="3" t="str">
        <f>VLOOKUP($A14, Comments!$A:$D, 2,FALSE)</f>
        <v>Tanks appear to be in good condition</v>
      </c>
      <c r="BS14" s="3" t="str">
        <f>VLOOKUP($A14, Comments!$A:$D, 3,FALSE)</f>
        <v>CC: There was no containment for diesel fuel lines. TSSA requires all equipment containing or carrying</v>
      </c>
      <c r="BT14" s="3" t="str">
        <f>VLOOKUP($A14, Comments!$A:$D, 4,FALSE)</f>
        <v/>
      </c>
      <c r="BU14" s="3"/>
      <c r="BV14" s="4"/>
      <c r="BW14" s="4"/>
      <c r="BX14" s="3" t="s">
        <v>84</v>
      </c>
      <c r="BY14" s="3" t="s">
        <v>84</v>
      </c>
      <c r="BZ14" s="3" t="s">
        <v>155</v>
      </c>
      <c r="CA14" s="4"/>
      <c r="CB14" s="4"/>
      <c r="CC14" s="4"/>
      <c r="CD14" s="4"/>
      <c r="CE14" s="2" t="b">
        <v>0</v>
      </c>
      <c r="CF14" s="2" t="b">
        <v>0</v>
      </c>
    </row>
    <row r="15" spans="1:84" ht="30" x14ac:dyDescent="0.25">
      <c r="A15" s="2">
        <v>17</v>
      </c>
      <c r="B15" s="3" t="s">
        <v>84</v>
      </c>
      <c r="C15" s="3" t="s">
        <v>84</v>
      </c>
      <c r="D15" s="3" t="s">
        <v>84</v>
      </c>
      <c r="E15" s="2">
        <v>0</v>
      </c>
      <c r="F15" s="4"/>
      <c r="G15" s="4"/>
      <c r="H15" s="4"/>
      <c r="I15" s="4"/>
      <c r="J15" s="2">
        <v>0</v>
      </c>
      <c r="K15" s="3" t="s">
        <v>84</v>
      </c>
      <c r="L15" s="3" t="s">
        <v>84</v>
      </c>
      <c r="M15" s="2" t="b">
        <v>0</v>
      </c>
      <c r="N15" s="2" t="b">
        <v>0</v>
      </c>
      <c r="O15" s="2" t="b">
        <v>0</v>
      </c>
      <c r="P15" s="2" t="b">
        <v>0</v>
      </c>
      <c r="Q15" s="4"/>
      <c r="R15" s="3" t="s">
        <v>84</v>
      </c>
      <c r="S15" s="3" t="s">
        <v>156</v>
      </c>
      <c r="T15" s="3" t="s">
        <v>87</v>
      </c>
      <c r="U15" s="3" t="s">
        <v>157</v>
      </c>
      <c r="V15" s="3" t="s">
        <v>88</v>
      </c>
      <c r="W15" s="3" t="s">
        <v>84</v>
      </c>
      <c r="X15" s="3" t="s">
        <v>84</v>
      </c>
      <c r="Y15" s="3" t="s">
        <v>128</v>
      </c>
      <c r="Z15" s="3" t="s">
        <v>84</v>
      </c>
      <c r="AA15" s="3" t="s">
        <v>84</v>
      </c>
      <c r="AB15" s="3" t="s">
        <v>84</v>
      </c>
      <c r="AC15" s="3" t="s">
        <v>158</v>
      </c>
      <c r="AD15" s="3" t="s">
        <v>159</v>
      </c>
      <c r="AE15" s="3" t="s">
        <v>84</v>
      </c>
      <c r="AF15" s="3" t="s">
        <v>84</v>
      </c>
      <c r="AG15" s="4"/>
      <c r="AH15" s="2">
        <v>1912</v>
      </c>
      <c r="AI15" s="4"/>
      <c r="AJ15" s="4"/>
      <c r="AK15" s="3" t="s">
        <v>84</v>
      </c>
      <c r="AL15" s="3" t="s">
        <v>84</v>
      </c>
      <c r="AM15" s="4"/>
      <c r="AN15" s="4"/>
      <c r="AO15" s="4"/>
      <c r="AP15" s="4"/>
      <c r="AQ15" s="3" t="s">
        <v>84</v>
      </c>
      <c r="AR15" s="4"/>
      <c r="AS15" s="4"/>
      <c r="AT15" s="4"/>
      <c r="AU15" s="3" t="s">
        <v>91</v>
      </c>
      <c r="AV15" s="2">
        <v>2020</v>
      </c>
      <c r="AW15" s="3" t="s">
        <v>84</v>
      </c>
      <c r="AX15" s="4"/>
      <c r="AY15" s="4"/>
      <c r="AZ15" s="4"/>
      <c r="BA15" s="4"/>
      <c r="BB15" s="4"/>
      <c r="BC15" s="4"/>
      <c r="BD15" s="4"/>
      <c r="BE15" s="4"/>
      <c r="BF15" s="4"/>
      <c r="BG15" s="3" t="s">
        <v>84</v>
      </c>
      <c r="BH15" s="4"/>
      <c r="BI15" s="3" t="s">
        <v>84</v>
      </c>
      <c r="BJ15" s="4"/>
      <c r="BK15" s="3" t="s">
        <v>84</v>
      </c>
      <c r="BL15" s="4"/>
      <c r="BM15" s="3" t="s">
        <v>84</v>
      </c>
      <c r="BN15" s="4"/>
      <c r="BO15" s="3" t="s">
        <v>84</v>
      </c>
      <c r="BP15" s="3" t="s">
        <v>84</v>
      </c>
      <c r="BQ15" s="2">
        <v>1</v>
      </c>
      <c r="BR15" s="3" t="str">
        <f>VLOOKUP($A15, Comments!$A:$D, 2,FALSE)</f>
        <v/>
      </c>
      <c r="BS15" s="3" t="str">
        <f>VLOOKUP($A15, Comments!$A:$D, 3,FALSE)</f>
        <v/>
      </c>
      <c r="BT15" s="3" t="str">
        <f>VLOOKUP($A15, Comments!$A:$D, 4,FALSE)</f>
        <v/>
      </c>
      <c r="BU15" s="3"/>
      <c r="BV15" s="4"/>
      <c r="BW15" s="4"/>
      <c r="BX15" s="3" t="s">
        <v>84</v>
      </c>
      <c r="BY15" s="3" t="s">
        <v>84</v>
      </c>
      <c r="BZ15" s="3" t="s">
        <v>160</v>
      </c>
      <c r="CA15" s="4"/>
      <c r="CB15" s="4"/>
      <c r="CC15" s="4"/>
      <c r="CD15" s="4"/>
      <c r="CE15" s="2" t="b">
        <v>0</v>
      </c>
      <c r="CF15" s="2" t="b">
        <v>0</v>
      </c>
    </row>
    <row r="16" spans="1:84" ht="45" x14ac:dyDescent="0.25">
      <c r="A16" s="2">
        <v>18</v>
      </c>
      <c r="B16" s="3" t="s">
        <v>84</v>
      </c>
      <c r="C16" s="3" t="s">
        <v>84</v>
      </c>
      <c r="D16" s="3" t="s">
        <v>84</v>
      </c>
      <c r="E16" s="2">
        <v>0</v>
      </c>
      <c r="F16" s="4"/>
      <c r="G16" s="4"/>
      <c r="H16" s="4"/>
      <c r="I16" s="4"/>
      <c r="J16" s="2">
        <v>0</v>
      </c>
      <c r="K16" s="3" t="s">
        <v>84</v>
      </c>
      <c r="L16" s="3" t="s">
        <v>84</v>
      </c>
      <c r="M16" s="2" t="b">
        <v>0</v>
      </c>
      <c r="N16" s="2" t="b">
        <v>0</v>
      </c>
      <c r="O16" s="2" t="b">
        <v>0</v>
      </c>
      <c r="P16" s="2" t="b">
        <v>0</v>
      </c>
      <c r="Q16" s="4"/>
      <c r="R16" s="3" t="s">
        <v>84</v>
      </c>
      <c r="S16" s="3" t="s">
        <v>161</v>
      </c>
      <c r="T16" s="3" t="s">
        <v>87</v>
      </c>
      <c r="U16" s="3" t="s">
        <v>157</v>
      </c>
      <c r="V16" s="3" t="s">
        <v>88</v>
      </c>
      <c r="W16" s="3" t="s">
        <v>84</v>
      </c>
      <c r="X16" s="3" t="s">
        <v>84</v>
      </c>
      <c r="Y16" s="3" t="s">
        <v>119</v>
      </c>
      <c r="Z16" s="3" t="s">
        <v>84</v>
      </c>
      <c r="AA16" s="3" t="s">
        <v>84</v>
      </c>
      <c r="AB16" s="3" t="s">
        <v>84</v>
      </c>
      <c r="AC16" s="3" t="s">
        <v>162</v>
      </c>
      <c r="AD16" s="3" t="s">
        <v>163</v>
      </c>
      <c r="AE16" s="3" t="s">
        <v>164</v>
      </c>
      <c r="AF16" s="3" t="s">
        <v>84</v>
      </c>
      <c r="AG16" s="4"/>
      <c r="AH16" s="2">
        <v>1912</v>
      </c>
      <c r="AI16" s="4"/>
      <c r="AJ16" s="4"/>
      <c r="AK16" s="3" t="s">
        <v>84</v>
      </c>
      <c r="AL16" s="3" t="s">
        <v>84</v>
      </c>
      <c r="AM16" s="4"/>
      <c r="AN16" s="4"/>
      <c r="AO16" s="4"/>
      <c r="AP16" s="4"/>
      <c r="AQ16" s="3" t="s">
        <v>84</v>
      </c>
      <c r="AR16" s="4"/>
      <c r="AS16" s="4"/>
      <c r="AT16" s="4"/>
      <c r="AU16" s="3" t="s">
        <v>91</v>
      </c>
      <c r="AV16" s="2">
        <v>2020</v>
      </c>
      <c r="AW16" s="3" t="s">
        <v>84</v>
      </c>
      <c r="AX16" s="4"/>
      <c r="AY16" s="4"/>
      <c r="AZ16" s="4"/>
      <c r="BA16" s="4"/>
      <c r="BB16" s="4"/>
      <c r="BC16" s="4"/>
      <c r="BD16" s="4"/>
      <c r="BE16" s="4"/>
      <c r="BF16" s="4"/>
      <c r="BG16" s="3" t="s">
        <v>84</v>
      </c>
      <c r="BH16" s="4"/>
      <c r="BI16" s="3" t="s">
        <v>84</v>
      </c>
      <c r="BJ16" s="4"/>
      <c r="BK16" s="3" t="s">
        <v>84</v>
      </c>
      <c r="BL16" s="4"/>
      <c r="BM16" s="3" t="s">
        <v>84</v>
      </c>
      <c r="BN16" s="4"/>
      <c r="BO16" s="3" t="s">
        <v>84</v>
      </c>
      <c r="BP16" s="3" t="s">
        <v>84</v>
      </c>
      <c r="BQ16" s="2">
        <v>1</v>
      </c>
      <c r="BR16" s="3" t="str">
        <f>VLOOKUP($A16, Comments!$A:$D, 2,FALSE)</f>
        <v/>
      </c>
      <c r="BS16" s="3" t="str">
        <f>VLOOKUP($A16, Comments!$A:$D, 3,FALSE)</f>
        <v/>
      </c>
      <c r="BT16" s="3" t="str">
        <f>VLOOKUP($A16, Comments!$A:$D, 4,FALSE)</f>
        <v/>
      </c>
      <c r="BU16" s="3"/>
      <c r="BV16" s="4"/>
      <c r="BW16" s="4"/>
      <c r="BX16" s="3" t="s">
        <v>84</v>
      </c>
      <c r="BY16" s="3" t="s">
        <v>84</v>
      </c>
      <c r="BZ16" s="3" t="s">
        <v>165</v>
      </c>
      <c r="CA16" s="4"/>
      <c r="CB16" s="4"/>
      <c r="CC16" s="4"/>
      <c r="CD16" s="4"/>
      <c r="CE16" s="2" t="b">
        <v>0</v>
      </c>
      <c r="CF16" s="2" t="b">
        <v>0</v>
      </c>
    </row>
    <row r="17" spans="1:84" ht="105" x14ac:dyDescent="0.25">
      <c r="A17" s="2">
        <v>20</v>
      </c>
      <c r="B17" s="3" t="s">
        <v>84</v>
      </c>
      <c r="C17" s="3" t="s">
        <v>166</v>
      </c>
      <c r="D17" s="3" t="s">
        <v>84</v>
      </c>
      <c r="E17" s="2">
        <v>0</v>
      </c>
      <c r="F17" s="4"/>
      <c r="G17" s="4"/>
      <c r="H17" s="4"/>
      <c r="I17" s="4"/>
      <c r="J17" s="2">
        <v>0</v>
      </c>
      <c r="K17" s="3" t="s">
        <v>84</v>
      </c>
      <c r="L17" s="3" t="s">
        <v>84</v>
      </c>
      <c r="M17" s="2" t="b">
        <v>0</v>
      </c>
      <c r="N17" s="2" t="b">
        <v>0</v>
      </c>
      <c r="O17" s="2" t="b">
        <v>0</v>
      </c>
      <c r="P17" s="2" t="b">
        <v>0</v>
      </c>
      <c r="Q17" s="4"/>
      <c r="R17" s="3" t="s">
        <v>167</v>
      </c>
      <c r="S17" s="3" t="s">
        <v>168</v>
      </c>
      <c r="T17" s="3" t="s">
        <v>87</v>
      </c>
      <c r="U17" s="3" t="s">
        <v>109</v>
      </c>
      <c r="V17" s="3" t="s">
        <v>88</v>
      </c>
      <c r="W17" s="3" t="s">
        <v>110</v>
      </c>
      <c r="X17" s="3" t="s">
        <v>111</v>
      </c>
      <c r="Y17" s="3" t="s">
        <v>112</v>
      </c>
      <c r="Z17" s="3" t="s">
        <v>112</v>
      </c>
      <c r="AA17" s="3" t="s">
        <v>84</v>
      </c>
      <c r="AB17" s="3" t="s">
        <v>84</v>
      </c>
      <c r="AC17" s="3" t="s">
        <v>169</v>
      </c>
      <c r="AD17" s="3" t="s">
        <v>170</v>
      </c>
      <c r="AE17" s="3" t="s">
        <v>171</v>
      </c>
      <c r="AF17" s="3" t="s">
        <v>84</v>
      </c>
      <c r="AG17" s="4"/>
      <c r="AH17" s="2">
        <v>1992</v>
      </c>
      <c r="AI17" s="4"/>
      <c r="AJ17" s="4"/>
      <c r="AK17" s="3" t="s">
        <v>84</v>
      </c>
      <c r="AL17" s="3" t="s">
        <v>84</v>
      </c>
      <c r="AM17" s="4"/>
      <c r="AN17" s="4"/>
      <c r="AO17" s="4">
        <f>VLOOKUP(A17,cof!A:C,3,FALSE)</f>
        <v>3</v>
      </c>
      <c r="AP17" s="4"/>
      <c r="AQ17" s="3" t="s">
        <v>84</v>
      </c>
      <c r="AR17" s="4"/>
      <c r="AS17" s="4">
        <f>VLOOKUP(A17,Cap!B:X,6,FALSE)</f>
        <v>100000</v>
      </c>
      <c r="AT17" s="4">
        <f>VLOOKUP(A17,Cap!B:X,7,FALSE)</f>
        <v>1</v>
      </c>
      <c r="AU17" s="3" t="s">
        <v>91</v>
      </c>
      <c r="AV17" s="2">
        <v>2020</v>
      </c>
      <c r="AW17" s="3" t="s">
        <v>84</v>
      </c>
      <c r="AX17" s="4"/>
      <c r="AY17" s="4"/>
      <c r="AZ17" s="4"/>
      <c r="BA17" s="4"/>
      <c r="BB17" s="4"/>
      <c r="BC17" s="4"/>
      <c r="BD17" s="4"/>
      <c r="BE17" s="4"/>
      <c r="BF17" s="4">
        <f>VLOOKUP(A17,Cap!B:X,19,FALSE)</f>
        <v>2</v>
      </c>
      <c r="BG17" s="3" t="s">
        <v>105</v>
      </c>
      <c r="BH17" s="5">
        <v>44054.707719907405</v>
      </c>
      <c r="BI17" s="3" t="s">
        <v>93</v>
      </c>
      <c r="BJ17" s="5">
        <v>44054.70821759259</v>
      </c>
      <c r="BK17" s="3" t="s">
        <v>84</v>
      </c>
      <c r="BL17" s="4"/>
      <c r="BM17" s="3" t="s">
        <v>84</v>
      </c>
      <c r="BN17" s="4"/>
      <c r="BO17" s="3" t="s">
        <v>84</v>
      </c>
      <c r="BP17" s="3" t="s">
        <v>84</v>
      </c>
      <c r="BQ17" s="2">
        <v>1</v>
      </c>
      <c r="BR17" s="3" t="str">
        <f>VLOOKUP($A17, Comments!$A:$D, 2,FALSE)</f>
        <v>good</v>
      </c>
      <c r="BS17" s="3" t="str">
        <f>VLOOKUP($A17, Comments!$A:$D, 3,FALSE)</f>
        <v/>
      </c>
      <c r="BT17" s="3" t="str">
        <f>VLOOKUP($A17, Comments!$A:$D, 4,FALSE)</f>
        <v/>
      </c>
      <c r="BU17" s="3"/>
      <c r="BV17" s="4"/>
      <c r="BW17" s="4"/>
      <c r="BX17" s="3" t="s">
        <v>84</v>
      </c>
      <c r="BY17" s="3" t="s">
        <v>84</v>
      </c>
      <c r="BZ17" s="3" t="s">
        <v>172</v>
      </c>
      <c r="CA17" s="4"/>
      <c r="CB17" s="4"/>
      <c r="CC17" s="4"/>
      <c r="CD17" s="4"/>
      <c r="CE17" s="2" t="b">
        <v>0</v>
      </c>
      <c r="CF17" s="2" t="b">
        <v>0</v>
      </c>
    </row>
    <row r="18" spans="1:84" ht="45" x14ac:dyDescent="0.25">
      <c r="A18" s="2">
        <v>22</v>
      </c>
      <c r="B18" s="3" t="s">
        <v>84</v>
      </c>
      <c r="C18" s="3" t="s">
        <v>84</v>
      </c>
      <c r="D18" s="3" t="s">
        <v>84</v>
      </c>
      <c r="E18" s="2">
        <v>0</v>
      </c>
      <c r="F18" s="4"/>
      <c r="G18" s="4"/>
      <c r="H18" s="4"/>
      <c r="I18" s="4"/>
      <c r="J18" s="2">
        <v>0</v>
      </c>
      <c r="K18" s="3" t="s">
        <v>84</v>
      </c>
      <c r="L18" s="3" t="s">
        <v>84</v>
      </c>
      <c r="M18" s="2" t="b">
        <v>0</v>
      </c>
      <c r="N18" s="2" t="b">
        <v>0</v>
      </c>
      <c r="O18" s="2" t="b">
        <v>0</v>
      </c>
      <c r="P18" s="2" t="b">
        <v>0</v>
      </c>
      <c r="Q18" s="4"/>
      <c r="R18" s="3" t="s">
        <v>84</v>
      </c>
      <c r="S18" s="3" t="s">
        <v>173</v>
      </c>
      <c r="T18" s="3" t="s">
        <v>87</v>
      </c>
      <c r="U18" s="3" t="s">
        <v>157</v>
      </c>
      <c r="V18" s="3" t="s">
        <v>88</v>
      </c>
      <c r="W18" s="3" t="s">
        <v>84</v>
      </c>
      <c r="X18" s="3" t="s">
        <v>84</v>
      </c>
      <c r="Y18" s="3" t="s">
        <v>119</v>
      </c>
      <c r="Z18" s="3" t="s">
        <v>84</v>
      </c>
      <c r="AA18" s="3" t="s">
        <v>84</v>
      </c>
      <c r="AB18" s="3" t="s">
        <v>84</v>
      </c>
      <c r="AC18" s="3" t="s">
        <v>174</v>
      </c>
      <c r="AD18" s="3" t="s">
        <v>175</v>
      </c>
      <c r="AE18" s="3" t="s">
        <v>176</v>
      </c>
      <c r="AF18" s="3" t="s">
        <v>84</v>
      </c>
      <c r="AG18" s="4"/>
      <c r="AH18" s="2">
        <v>1912</v>
      </c>
      <c r="AI18" s="4"/>
      <c r="AJ18" s="4"/>
      <c r="AK18" s="3" t="s">
        <v>84</v>
      </c>
      <c r="AL18" s="3" t="s">
        <v>84</v>
      </c>
      <c r="AM18" s="4"/>
      <c r="AN18" s="4"/>
      <c r="AO18" s="4"/>
      <c r="AP18" s="4"/>
      <c r="AQ18" s="3" t="s">
        <v>84</v>
      </c>
      <c r="AR18" s="4"/>
      <c r="AS18" s="4"/>
      <c r="AT18" s="4"/>
      <c r="AU18" s="3" t="s">
        <v>91</v>
      </c>
      <c r="AV18" s="2">
        <v>2020</v>
      </c>
      <c r="AW18" s="3" t="s">
        <v>84</v>
      </c>
      <c r="AX18" s="4"/>
      <c r="AY18" s="4"/>
      <c r="AZ18" s="4"/>
      <c r="BA18" s="4"/>
      <c r="BB18" s="4"/>
      <c r="BC18" s="4"/>
      <c r="BD18" s="4"/>
      <c r="BE18" s="4"/>
      <c r="BF18" s="4"/>
      <c r="BG18" s="3" t="s">
        <v>84</v>
      </c>
      <c r="BH18" s="4"/>
      <c r="BI18" s="3" t="s">
        <v>84</v>
      </c>
      <c r="BJ18" s="4"/>
      <c r="BK18" s="3" t="s">
        <v>84</v>
      </c>
      <c r="BL18" s="4"/>
      <c r="BM18" s="3" t="s">
        <v>84</v>
      </c>
      <c r="BN18" s="4"/>
      <c r="BO18" s="3" t="s">
        <v>84</v>
      </c>
      <c r="BP18" s="3" t="s">
        <v>84</v>
      </c>
      <c r="BQ18" s="2">
        <v>1</v>
      </c>
      <c r="BR18" s="3" t="str">
        <f>VLOOKUP($A18, Comments!$A:$D, 2,FALSE)</f>
        <v/>
      </c>
      <c r="BS18" s="3" t="str">
        <f>VLOOKUP($A18, Comments!$A:$D, 3,FALSE)</f>
        <v/>
      </c>
      <c r="BT18" s="3" t="str">
        <f>VLOOKUP($A18, Comments!$A:$D, 4,FALSE)</f>
        <v/>
      </c>
      <c r="BU18" s="3"/>
      <c r="BV18" s="4"/>
      <c r="BW18" s="4"/>
      <c r="BX18" s="3" t="s">
        <v>84</v>
      </c>
      <c r="BY18" s="3" t="s">
        <v>84</v>
      </c>
      <c r="BZ18" s="3" t="s">
        <v>177</v>
      </c>
      <c r="CA18" s="4"/>
      <c r="CB18" s="4"/>
      <c r="CC18" s="4"/>
      <c r="CD18" s="4"/>
      <c r="CE18" s="2" t="b">
        <v>0</v>
      </c>
      <c r="CF18" s="2" t="b">
        <v>0</v>
      </c>
    </row>
    <row r="19" spans="1:84" ht="30" x14ac:dyDescent="0.25">
      <c r="A19" s="2">
        <v>24</v>
      </c>
      <c r="B19" s="3" t="s">
        <v>84</v>
      </c>
      <c r="C19" s="3" t="s">
        <v>84</v>
      </c>
      <c r="D19" s="3" t="s">
        <v>84</v>
      </c>
      <c r="E19" s="2">
        <v>0</v>
      </c>
      <c r="F19" s="4"/>
      <c r="G19" s="4"/>
      <c r="H19" s="4"/>
      <c r="I19" s="4"/>
      <c r="J19" s="2">
        <v>0</v>
      </c>
      <c r="K19" s="3" t="s">
        <v>84</v>
      </c>
      <c r="L19" s="3" t="s">
        <v>84</v>
      </c>
      <c r="M19" s="2" t="b">
        <v>0</v>
      </c>
      <c r="N19" s="2" t="b">
        <v>0</v>
      </c>
      <c r="O19" s="2" t="b">
        <v>0</v>
      </c>
      <c r="P19" s="2" t="b">
        <v>0</v>
      </c>
      <c r="Q19" s="4"/>
      <c r="R19" s="3" t="s">
        <v>84</v>
      </c>
      <c r="S19" s="3" t="s">
        <v>178</v>
      </c>
      <c r="T19" s="3" t="s">
        <v>87</v>
      </c>
      <c r="U19" s="3" t="s">
        <v>109</v>
      </c>
      <c r="V19" s="3" t="s">
        <v>88</v>
      </c>
      <c r="W19" s="3" t="s">
        <v>84</v>
      </c>
      <c r="X19" s="3" t="s">
        <v>84</v>
      </c>
      <c r="Y19" s="3" t="s">
        <v>135</v>
      </c>
      <c r="Z19" s="3" t="s">
        <v>135</v>
      </c>
      <c r="AA19" s="3" t="s">
        <v>84</v>
      </c>
      <c r="AB19" s="3" t="s">
        <v>84</v>
      </c>
      <c r="AC19" s="3" t="s">
        <v>84</v>
      </c>
      <c r="AD19" s="3" t="s">
        <v>84</v>
      </c>
      <c r="AE19" s="3" t="s">
        <v>84</v>
      </c>
      <c r="AF19" s="3" t="s">
        <v>84</v>
      </c>
      <c r="AG19" s="4"/>
      <c r="AH19" s="2">
        <v>1912</v>
      </c>
      <c r="AI19" s="4"/>
      <c r="AJ19" s="4"/>
      <c r="AK19" s="3" t="s">
        <v>84</v>
      </c>
      <c r="AL19" s="3" t="s">
        <v>84</v>
      </c>
      <c r="AM19" s="4"/>
      <c r="AN19" s="4"/>
      <c r="AO19" s="4"/>
      <c r="AP19" s="4"/>
      <c r="AQ19" s="3" t="s">
        <v>84</v>
      </c>
      <c r="AR19" s="4"/>
      <c r="AS19" s="4"/>
      <c r="AT19" s="4"/>
      <c r="AU19" s="3" t="s">
        <v>91</v>
      </c>
      <c r="AV19" s="2">
        <v>2020</v>
      </c>
      <c r="AW19" s="3" t="s">
        <v>84</v>
      </c>
      <c r="AX19" s="4"/>
      <c r="AY19" s="4"/>
      <c r="AZ19" s="4"/>
      <c r="BA19" s="4"/>
      <c r="BB19" s="4"/>
      <c r="BC19" s="4"/>
      <c r="BD19" s="4"/>
      <c r="BE19" s="4"/>
      <c r="BF19" s="4"/>
      <c r="BG19" s="3" t="s">
        <v>84</v>
      </c>
      <c r="BH19" s="4"/>
      <c r="BI19" s="3" t="s">
        <v>93</v>
      </c>
      <c r="BJ19" s="5">
        <v>44053.669965277775</v>
      </c>
      <c r="BK19" s="3" t="s">
        <v>84</v>
      </c>
      <c r="BL19" s="4"/>
      <c r="BM19" s="3" t="s">
        <v>84</v>
      </c>
      <c r="BN19" s="4"/>
      <c r="BO19" s="3" t="s">
        <v>84</v>
      </c>
      <c r="BP19" s="3" t="s">
        <v>84</v>
      </c>
      <c r="BQ19" s="2">
        <v>1</v>
      </c>
      <c r="BR19" s="3" t="str">
        <f>VLOOKUP($A19, Comments!$A:$D, 2,FALSE)</f>
        <v/>
      </c>
      <c r="BS19" s="3" t="str">
        <f>VLOOKUP($A19, Comments!$A:$D, 3,FALSE)</f>
        <v/>
      </c>
      <c r="BT19" s="3" t="str">
        <f>VLOOKUP($A19, Comments!$A:$D, 4,FALSE)</f>
        <v/>
      </c>
      <c r="BU19" s="3"/>
      <c r="BV19" s="4"/>
      <c r="BW19" s="4"/>
      <c r="BX19" s="3" t="s">
        <v>84</v>
      </c>
      <c r="BY19" s="3" t="s">
        <v>84</v>
      </c>
      <c r="BZ19" s="3" t="s">
        <v>179</v>
      </c>
      <c r="CA19" s="4"/>
      <c r="CB19" s="4"/>
      <c r="CC19" s="4"/>
      <c r="CD19" s="4"/>
      <c r="CE19" s="2" t="b">
        <v>0</v>
      </c>
      <c r="CF19" s="2" t="b">
        <v>0</v>
      </c>
    </row>
    <row r="20" spans="1:84" ht="45" x14ac:dyDescent="0.25">
      <c r="A20" s="2">
        <v>25</v>
      </c>
      <c r="B20" s="3" t="s">
        <v>84</v>
      </c>
      <c r="C20" s="3" t="s">
        <v>84</v>
      </c>
      <c r="D20" s="3" t="s">
        <v>84</v>
      </c>
      <c r="E20" s="2">
        <v>0</v>
      </c>
      <c r="F20" s="4"/>
      <c r="G20" s="4"/>
      <c r="H20" s="4"/>
      <c r="I20" s="4"/>
      <c r="J20" s="2">
        <v>0</v>
      </c>
      <c r="K20" s="3" t="s">
        <v>84</v>
      </c>
      <c r="L20" s="3" t="s">
        <v>84</v>
      </c>
      <c r="M20" s="2" t="b">
        <v>0</v>
      </c>
      <c r="N20" s="2" t="b">
        <v>0</v>
      </c>
      <c r="O20" s="2" t="b">
        <v>0</v>
      </c>
      <c r="P20" s="2" t="b">
        <v>0</v>
      </c>
      <c r="Q20" s="4"/>
      <c r="R20" s="3" t="s">
        <v>84</v>
      </c>
      <c r="S20" s="3" t="s">
        <v>180</v>
      </c>
      <c r="T20" s="3" t="s">
        <v>87</v>
      </c>
      <c r="U20" s="3" t="s">
        <v>157</v>
      </c>
      <c r="V20" s="3" t="s">
        <v>88</v>
      </c>
      <c r="W20" s="3" t="s">
        <v>84</v>
      </c>
      <c r="X20" s="3" t="s">
        <v>84</v>
      </c>
      <c r="Y20" s="3" t="s">
        <v>119</v>
      </c>
      <c r="Z20" s="3" t="s">
        <v>84</v>
      </c>
      <c r="AA20" s="3" t="s">
        <v>84</v>
      </c>
      <c r="AB20" s="3" t="s">
        <v>84</v>
      </c>
      <c r="AC20" s="3" t="s">
        <v>148</v>
      </c>
      <c r="AD20" s="3" t="s">
        <v>181</v>
      </c>
      <c r="AE20" s="3" t="s">
        <v>148</v>
      </c>
      <c r="AF20" s="3" t="s">
        <v>84</v>
      </c>
      <c r="AG20" s="4"/>
      <c r="AH20" s="2">
        <v>2000</v>
      </c>
      <c r="AI20" s="4"/>
      <c r="AJ20" s="4"/>
      <c r="AK20" s="3" t="s">
        <v>84</v>
      </c>
      <c r="AL20" s="3" t="s">
        <v>84</v>
      </c>
      <c r="AM20" s="4"/>
      <c r="AN20" s="4"/>
      <c r="AO20" s="4"/>
      <c r="AP20" s="4"/>
      <c r="AQ20" s="3" t="s">
        <v>84</v>
      </c>
      <c r="AR20" s="4"/>
      <c r="AS20" s="4"/>
      <c r="AT20" s="4"/>
      <c r="AU20" s="3" t="s">
        <v>91</v>
      </c>
      <c r="AV20" s="2">
        <v>2020</v>
      </c>
      <c r="AW20" s="3" t="s">
        <v>84</v>
      </c>
      <c r="AX20" s="4"/>
      <c r="AY20" s="4"/>
      <c r="AZ20" s="4"/>
      <c r="BA20" s="4"/>
      <c r="BB20" s="4"/>
      <c r="BC20" s="4"/>
      <c r="BD20" s="4"/>
      <c r="BE20" s="4"/>
      <c r="BF20" s="4"/>
      <c r="BG20" s="3" t="s">
        <v>84</v>
      </c>
      <c r="BH20" s="4"/>
      <c r="BI20" s="3" t="s">
        <v>84</v>
      </c>
      <c r="BJ20" s="4"/>
      <c r="BK20" s="3" t="s">
        <v>84</v>
      </c>
      <c r="BL20" s="4"/>
      <c r="BM20" s="3" t="s">
        <v>84</v>
      </c>
      <c r="BN20" s="4"/>
      <c r="BO20" s="3" t="s">
        <v>84</v>
      </c>
      <c r="BP20" s="3" t="s">
        <v>84</v>
      </c>
      <c r="BQ20" s="2">
        <v>1</v>
      </c>
      <c r="BR20" s="3" t="str">
        <f>VLOOKUP($A20, Comments!$A:$D, 2,FALSE)</f>
        <v/>
      </c>
      <c r="BS20" s="3" t="str">
        <f>VLOOKUP($A20, Comments!$A:$D, 3,FALSE)</f>
        <v/>
      </c>
      <c r="BT20" s="3" t="str">
        <f>VLOOKUP($A20, Comments!$A:$D, 4,FALSE)</f>
        <v/>
      </c>
      <c r="BU20" s="3"/>
      <c r="BV20" s="4"/>
      <c r="BW20" s="4"/>
      <c r="BX20" s="3" t="s">
        <v>84</v>
      </c>
      <c r="BY20" s="3" t="s">
        <v>84</v>
      </c>
      <c r="BZ20" s="3" t="s">
        <v>182</v>
      </c>
      <c r="CA20" s="4"/>
      <c r="CB20" s="4"/>
      <c r="CC20" s="4"/>
      <c r="CD20" s="4"/>
      <c r="CE20" s="2" t="b">
        <v>0</v>
      </c>
      <c r="CF20" s="2" t="b">
        <v>0</v>
      </c>
    </row>
    <row r="21" spans="1:84" ht="45" x14ac:dyDescent="0.25">
      <c r="A21" s="2">
        <v>26</v>
      </c>
      <c r="B21" s="3" t="s">
        <v>84</v>
      </c>
      <c r="C21" s="3" t="s">
        <v>84</v>
      </c>
      <c r="D21" s="3" t="s">
        <v>84</v>
      </c>
      <c r="E21" s="2">
        <v>0</v>
      </c>
      <c r="F21" s="4"/>
      <c r="G21" s="4"/>
      <c r="H21" s="4"/>
      <c r="I21" s="4"/>
      <c r="J21" s="2">
        <v>0</v>
      </c>
      <c r="K21" s="3" t="s">
        <v>84</v>
      </c>
      <c r="L21" s="3" t="s">
        <v>84</v>
      </c>
      <c r="M21" s="2" t="b">
        <v>0</v>
      </c>
      <c r="N21" s="2" t="b">
        <v>0</v>
      </c>
      <c r="O21" s="2" t="b">
        <v>0</v>
      </c>
      <c r="P21" s="2" t="b">
        <v>0</v>
      </c>
      <c r="Q21" s="4"/>
      <c r="R21" s="3" t="s">
        <v>84</v>
      </c>
      <c r="S21" s="3" t="s">
        <v>183</v>
      </c>
      <c r="T21" s="3" t="s">
        <v>87</v>
      </c>
      <c r="U21" s="3" t="s">
        <v>157</v>
      </c>
      <c r="V21" s="3" t="s">
        <v>88</v>
      </c>
      <c r="W21" s="3" t="s">
        <v>84</v>
      </c>
      <c r="X21" s="3" t="s">
        <v>84</v>
      </c>
      <c r="Y21" s="3" t="s">
        <v>119</v>
      </c>
      <c r="Z21" s="3" t="s">
        <v>84</v>
      </c>
      <c r="AA21" s="3" t="s">
        <v>84</v>
      </c>
      <c r="AB21" s="3" t="s">
        <v>84</v>
      </c>
      <c r="AC21" s="3" t="s">
        <v>184</v>
      </c>
      <c r="AD21" s="3" t="s">
        <v>185</v>
      </c>
      <c r="AE21" s="3" t="s">
        <v>186</v>
      </c>
      <c r="AF21" s="3" t="s">
        <v>84</v>
      </c>
      <c r="AG21" s="4"/>
      <c r="AH21" s="2">
        <v>2000</v>
      </c>
      <c r="AI21" s="4"/>
      <c r="AJ21" s="4"/>
      <c r="AK21" s="3" t="s">
        <v>84</v>
      </c>
      <c r="AL21" s="3" t="s">
        <v>84</v>
      </c>
      <c r="AM21" s="4"/>
      <c r="AN21" s="4"/>
      <c r="AO21" s="4"/>
      <c r="AP21" s="4"/>
      <c r="AQ21" s="3" t="s">
        <v>84</v>
      </c>
      <c r="AR21" s="4"/>
      <c r="AS21" s="4"/>
      <c r="AT21" s="4"/>
      <c r="AU21" s="3" t="s">
        <v>91</v>
      </c>
      <c r="AV21" s="2">
        <v>2020</v>
      </c>
      <c r="AW21" s="3" t="s">
        <v>84</v>
      </c>
      <c r="AX21" s="4"/>
      <c r="AY21" s="4"/>
      <c r="AZ21" s="4"/>
      <c r="BA21" s="4"/>
      <c r="BB21" s="4"/>
      <c r="BC21" s="4"/>
      <c r="BD21" s="4"/>
      <c r="BE21" s="4"/>
      <c r="BF21" s="4"/>
      <c r="BG21" s="3" t="s">
        <v>84</v>
      </c>
      <c r="BH21" s="4"/>
      <c r="BI21" s="3" t="s">
        <v>84</v>
      </c>
      <c r="BJ21" s="4"/>
      <c r="BK21" s="3" t="s">
        <v>84</v>
      </c>
      <c r="BL21" s="4"/>
      <c r="BM21" s="3" t="s">
        <v>84</v>
      </c>
      <c r="BN21" s="4"/>
      <c r="BO21" s="3" t="s">
        <v>84</v>
      </c>
      <c r="BP21" s="3" t="s">
        <v>84</v>
      </c>
      <c r="BQ21" s="2">
        <v>1</v>
      </c>
      <c r="BR21" s="3" t="str">
        <f>VLOOKUP($A21, Comments!$A:$D, 2,FALSE)</f>
        <v/>
      </c>
      <c r="BS21" s="3" t="str">
        <f>VLOOKUP($A21, Comments!$A:$D, 3,FALSE)</f>
        <v/>
      </c>
      <c r="BT21" s="3" t="str">
        <f>VLOOKUP($A21, Comments!$A:$D, 4,FALSE)</f>
        <v/>
      </c>
      <c r="BU21" s="3"/>
      <c r="BV21" s="4"/>
      <c r="BW21" s="4"/>
      <c r="BX21" s="3" t="s">
        <v>84</v>
      </c>
      <c r="BY21" s="3" t="s">
        <v>84</v>
      </c>
      <c r="BZ21" s="3" t="s">
        <v>187</v>
      </c>
      <c r="CA21" s="4"/>
      <c r="CB21" s="4"/>
      <c r="CC21" s="4"/>
      <c r="CD21" s="4"/>
      <c r="CE21" s="2" t="b">
        <v>0</v>
      </c>
      <c r="CF21" s="2" t="b">
        <v>0</v>
      </c>
    </row>
    <row r="22" spans="1:84" ht="45" x14ac:dyDescent="0.25">
      <c r="A22" s="2">
        <v>27</v>
      </c>
      <c r="B22" s="3" t="s">
        <v>84</v>
      </c>
      <c r="C22" s="3" t="s">
        <v>84</v>
      </c>
      <c r="D22" s="3" t="s">
        <v>84</v>
      </c>
      <c r="E22" s="2">
        <v>0</v>
      </c>
      <c r="F22" s="4"/>
      <c r="G22" s="4"/>
      <c r="H22" s="4"/>
      <c r="I22" s="4"/>
      <c r="J22" s="2">
        <v>0</v>
      </c>
      <c r="K22" s="3" t="s">
        <v>84</v>
      </c>
      <c r="L22" s="3" t="s">
        <v>84</v>
      </c>
      <c r="M22" s="2" t="b">
        <v>0</v>
      </c>
      <c r="N22" s="2" t="b">
        <v>0</v>
      </c>
      <c r="O22" s="2" t="b">
        <v>0</v>
      </c>
      <c r="P22" s="2" t="b">
        <v>0</v>
      </c>
      <c r="Q22" s="4"/>
      <c r="R22" s="3" t="s">
        <v>84</v>
      </c>
      <c r="S22" s="3" t="s">
        <v>188</v>
      </c>
      <c r="T22" s="3" t="s">
        <v>87</v>
      </c>
      <c r="U22" s="3" t="s">
        <v>157</v>
      </c>
      <c r="V22" s="3" t="s">
        <v>88</v>
      </c>
      <c r="W22" s="3" t="s">
        <v>84</v>
      </c>
      <c r="X22" s="3" t="s">
        <v>84</v>
      </c>
      <c r="Y22" s="3" t="s">
        <v>119</v>
      </c>
      <c r="Z22" s="3" t="s">
        <v>84</v>
      </c>
      <c r="AA22" s="3" t="s">
        <v>84</v>
      </c>
      <c r="AB22" s="3" t="s">
        <v>84</v>
      </c>
      <c r="AC22" s="3" t="s">
        <v>189</v>
      </c>
      <c r="AD22" s="3" t="s">
        <v>190</v>
      </c>
      <c r="AE22" s="3" t="s">
        <v>191</v>
      </c>
      <c r="AF22" s="3" t="s">
        <v>84</v>
      </c>
      <c r="AG22" s="4"/>
      <c r="AH22" s="2">
        <v>2000</v>
      </c>
      <c r="AI22" s="4"/>
      <c r="AJ22" s="4"/>
      <c r="AK22" s="3" t="s">
        <v>84</v>
      </c>
      <c r="AL22" s="3" t="s">
        <v>84</v>
      </c>
      <c r="AM22" s="4"/>
      <c r="AN22" s="4"/>
      <c r="AO22" s="4"/>
      <c r="AP22" s="4"/>
      <c r="AQ22" s="3" t="s">
        <v>84</v>
      </c>
      <c r="AR22" s="4"/>
      <c r="AS22" s="4"/>
      <c r="AT22" s="4"/>
      <c r="AU22" s="3" t="s">
        <v>91</v>
      </c>
      <c r="AV22" s="2">
        <v>2020</v>
      </c>
      <c r="AW22" s="3" t="s">
        <v>84</v>
      </c>
      <c r="AX22" s="4"/>
      <c r="AY22" s="4"/>
      <c r="AZ22" s="4"/>
      <c r="BA22" s="4"/>
      <c r="BB22" s="4"/>
      <c r="BC22" s="4"/>
      <c r="BD22" s="4"/>
      <c r="BE22" s="4"/>
      <c r="BF22" s="4"/>
      <c r="BG22" s="3" t="s">
        <v>84</v>
      </c>
      <c r="BH22" s="4"/>
      <c r="BI22" s="3" t="s">
        <v>84</v>
      </c>
      <c r="BJ22" s="4"/>
      <c r="BK22" s="3" t="s">
        <v>84</v>
      </c>
      <c r="BL22" s="4"/>
      <c r="BM22" s="3" t="s">
        <v>84</v>
      </c>
      <c r="BN22" s="4"/>
      <c r="BO22" s="3" t="s">
        <v>84</v>
      </c>
      <c r="BP22" s="3" t="s">
        <v>84</v>
      </c>
      <c r="BQ22" s="2">
        <v>1</v>
      </c>
      <c r="BR22" s="3" t="str">
        <f>VLOOKUP($A22, Comments!$A:$D, 2,FALSE)</f>
        <v/>
      </c>
      <c r="BS22" s="3" t="str">
        <f>VLOOKUP($A22, Comments!$A:$D, 3,FALSE)</f>
        <v/>
      </c>
      <c r="BT22" s="3" t="str">
        <f>VLOOKUP($A22, Comments!$A:$D, 4,FALSE)</f>
        <v/>
      </c>
      <c r="BU22" s="3"/>
      <c r="BV22" s="4"/>
      <c r="BW22" s="4"/>
      <c r="BX22" s="3" t="s">
        <v>84</v>
      </c>
      <c r="BY22" s="3" t="s">
        <v>84</v>
      </c>
      <c r="BZ22" s="3" t="s">
        <v>192</v>
      </c>
      <c r="CA22" s="4"/>
      <c r="CB22" s="4"/>
      <c r="CC22" s="4"/>
      <c r="CD22" s="4"/>
      <c r="CE22" s="2" t="b">
        <v>0</v>
      </c>
      <c r="CF22" s="2" t="b">
        <v>0</v>
      </c>
    </row>
    <row r="23" spans="1:84" ht="90" x14ac:dyDescent="0.25">
      <c r="A23" s="2">
        <v>30</v>
      </c>
      <c r="B23" s="3" t="s">
        <v>84</v>
      </c>
      <c r="C23" s="3" t="s">
        <v>193</v>
      </c>
      <c r="D23" s="3" t="s">
        <v>84</v>
      </c>
      <c r="E23" s="2">
        <v>0</v>
      </c>
      <c r="F23" s="4"/>
      <c r="G23" s="4"/>
      <c r="H23" s="4"/>
      <c r="I23" s="4"/>
      <c r="J23" s="2">
        <v>0</v>
      </c>
      <c r="K23" s="3" t="s">
        <v>84</v>
      </c>
      <c r="L23" s="3" t="s">
        <v>84</v>
      </c>
      <c r="M23" s="2" t="b">
        <v>0</v>
      </c>
      <c r="N23" s="2" t="b">
        <v>0</v>
      </c>
      <c r="O23" s="2" t="b">
        <v>0</v>
      </c>
      <c r="P23" s="2" t="b">
        <v>0</v>
      </c>
      <c r="Q23" s="2">
        <v>5</v>
      </c>
      <c r="R23" s="3" t="s">
        <v>194</v>
      </c>
      <c r="S23" s="3" t="s">
        <v>195</v>
      </c>
      <c r="T23" s="3" t="s">
        <v>87</v>
      </c>
      <c r="U23" s="3" t="s">
        <v>109</v>
      </c>
      <c r="V23" s="3" t="s">
        <v>88</v>
      </c>
      <c r="W23" s="3" t="s">
        <v>110</v>
      </c>
      <c r="X23" s="3" t="s">
        <v>196</v>
      </c>
      <c r="Y23" s="3" t="s">
        <v>119</v>
      </c>
      <c r="Z23" s="3" t="s">
        <v>84</v>
      </c>
      <c r="AA23" s="3" t="s">
        <v>84</v>
      </c>
      <c r="AB23" s="3" t="s">
        <v>84</v>
      </c>
      <c r="AC23" s="3" t="s">
        <v>197</v>
      </c>
      <c r="AD23" s="3" t="s">
        <v>198</v>
      </c>
      <c r="AE23" s="3" t="s">
        <v>84</v>
      </c>
      <c r="AF23" s="3" t="s">
        <v>84</v>
      </c>
      <c r="AG23" s="4"/>
      <c r="AH23" s="2">
        <v>2016</v>
      </c>
      <c r="AI23" s="4"/>
      <c r="AJ23" s="4"/>
      <c r="AK23" s="3" t="s">
        <v>84</v>
      </c>
      <c r="AL23" s="3" t="s">
        <v>84</v>
      </c>
      <c r="AM23" s="4"/>
      <c r="AN23" s="4"/>
      <c r="AO23" s="4">
        <f>VLOOKUP(A23,cof!A:C,3,FALSE)</f>
        <v>2</v>
      </c>
      <c r="AP23" s="4"/>
      <c r="AQ23" s="3" t="s">
        <v>84</v>
      </c>
      <c r="AR23" s="4"/>
      <c r="AS23" s="4">
        <f>VLOOKUP(A23,Cap!B:X,6,FALSE)</f>
        <v>2500</v>
      </c>
      <c r="AT23" s="4">
        <f>VLOOKUP(A23,Cap!B:X,7,FALSE)</f>
        <v>1</v>
      </c>
      <c r="AU23" s="3" t="s">
        <v>91</v>
      </c>
      <c r="AV23" s="2">
        <v>2020</v>
      </c>
      <c r="AW23" s="3" t="s">
        <v>84</v>
      </c>
      <c r="AX23" s="4"/>
      <c r="AY23" s="4"/>
      <c r="AZ23" s="4"/>
      <c r="BA23" s="4"/>
      <c r="BB23" s="4"/>
      <c r="BC23" s="4"/>
      <c r="BD23" s="4"/>
      <c r="BE23" s="4"/>
      <c r="BF23" s="4">
        <f>VLOOKUP(A23,Cap!B:X,19,FALSE)</f>
        <v>1.8</v>
      </c>
      <c r="BG23" s="3" t="s">
        <v>105</v>
      </c>
      <c r="BH23" s="5">
        <v>44054.716412037036</v>
      </c>
      <c r="BI23" s="3" t="s">
        <v>93</v>
      </c>
      <c r="BJ23" s="5">
        <v>44054.716608796298</v>
      </c>
      <c r="BK23" s="3" t="s">
        <v>84</v>
      </c>
      <c r="BL23" s="4"/>
      <c r="BM23" s="3" t="s">
        <v>84</v>
      </c>
      <c r="BN23" s="4"/>
      <c r="BO23" s="3" t="s">
        <v>84</v>
      </c>
      <c r="BP23" s="3" t="s">
        <v>84</v>
      </c>
      <c r="BQ23" s="2">
        <v>1</v>
      </c>
      <c r="BR23" s="3" t="str">
        <f>VLOOKUP($A23, Comments!$A:$D, 2,FALSE)</f>
        <v>Very good</v>
      </c>
      <c r="BS23" s="3" t="str">
        <f>VLOOKUP($A23, Comments!$A:$D, 3,FALSE)</f>
        <v/>
      </c>
      <c r="BT23" s="3" t="str">
        <f>VLOOKUP($A23, Comments!$A:$D, 4,FALSE)</f>
        <v/>
      </c>
      <c r="BU23" s="3"/>
      <c r="BV23" s="4"/>
      <c r="BW23" s="4"/>
      <c r="BX23" s="3" t="s">
        <v>84</v>
      </c>
      <c r="BY23" s="3" t="s">
        <v>84</v>
      </c>
      <c r="BZ23" s="3" t="s">
        <v>199</v>
      </c>
      <c r="CA23" s="4"/>
      <c r="CB23" s="4"/>
      <c r="CC23" s="4"/>
      <c r="CD23" s="4"/>
      <c r="CE23" s="2" t="b">
        <v>0</v>
      </c>
      <c r="CF23" s="2" t="b">
        <v>0</v>
      </c>
    </row>
    <row r="24" spans="1:84" ht="90" x14ac:dyDescent="0.25">
      <c r="A24" s="2">
        <v>31</v>
      </c>
      <c r="B24" s="3" t="s">
        <v>84</v>
      </c>
      <c r="C24" s="3" t="s">
        <v>200</v>
      </c>
      <c r="D24" s="3" t="s">
        <v>84</v>
      </c>
      <c r="E24" s="2">
        <v>0</v>
      </c>
      <c r="F24" s="4"/>
      <c r="G24" s="4"/>
      <c r="H24" s="4"/>
      <c r="I24" s="4"/>
      <c r="J24" s="2">
        <v>0</v>
      </c>
      <c r="K24" s="3" t="s">
        <v>84</v>
      </c>
      <c r="L24" s="3" t="s">
        <v>84</v>
      </c>
      <c r="M24" s="2" t="b">
        <v>0</v>
      </c>
      <c r="N24" s="2" t="b">
        <v>0</v>
      </c>
      <c r="O24" s="2" t="b">
        <v>0</v>
      </c>
      <c r="P24" s="2" t="b">
        <v>0</v>
      </c>
      <c r="Q24" s="2">
        <v>5</v>
      </c>
      <c r="R24" s="3" t="s">
        <v>201</v>
      </c>
      <c r="S24" s="3" t="s">
        <v>202</v>
      </c>
      <c r="T24" s="3" t="s">
        <v>87</v>
      </c>
      <c r="U24" s="3" t="s">
        <v>109</v>
      </c>
      <c r="V24" s="3" t="s">
        <v>88</v>
      </c>
      <c r="W24" s="3" t="s">
        <v>110</v>
      </c>
      <c r="X24" s="3" t="s">
        <v>111</v>
      </c>
      <c r="Y24" s="3" t="s">
        <v>119</v>
      </c>
      <c r="Z24" s="3" t="s">
        <v>84</v>
      </c>
      <c r="AA24" s="3" t="s">
        <v>84</v>
      </c>
      <c r="AB24" s="3" t="s">
        <v>84</v>
      </c>
      <c r="AC24" s="3" t="s">
        <v>197</v>
      </c>
      <c r="AD24" s="3" t="s">
        <v>198</v>
      </c>
      <c r="AE24" s="3" t="s">
        <v>84</v>
      </c>
      <c r="AF24" s="3" t="s">
        <v>84</v>
      </c>
      <c r="AG24" s="4"/>
      <c r="AH24" s="2">
        <v>2016</v>
      </c>
      <c r="AI24" s="4"/>
      <c r="AJ24" s="4"/>
      <c r="AK24" s="3" t="s">
        <v>84</v>
      </c>
      <c r="AL24" s="3" t="s">
        <v>84</v>
      </c>
      <c r="AM24" s="4"/>
      <c r="AN24" s="4"/>
      <c r="AO24" s="4">
        <f>VLOOKUP(A24,cof!A:C,3,FALSE)</f>
        <v>2</v>
      </c>
      <c r="AP24" s="4"/>
      <c r="AQ24" s="3" t="s">
        <v>84</v>
      </c>
      <c r="AR24" s="4"/>
      <c r="AS24" s="4">
        <f>VLOOKUP(A24,Cap!B:X,6,FALSE)</f>
        <v>2500</v>
      </c>
      <c r="AT24" s="4">
        <f>VLOOKUP(A24,Cap!B:X,7,FALSE)</f>
        <v>1</v>
      </c>
      <c r="AU24" s="3" t="s">
        <v>91</v>
      </c>
      <c r="AV24" s="2">
        <v>2020</v>
      </c>
      <c r="AW24" s="3" t="s">
        <v>84</v>
      </c>
      <c r="AX24" s="4"/>
      <c r="AY24" s="4"/>
      <c r="AZ24" s="4"/>
      <c r="BA24" s="4"/>
      <c r="BB24" s="4"/>
      <c r="BC24" s="4"/>
      <c r="BD24" s="4"/>
      <c r="BE24" s="4"/>
      <c r="BF24" s="4">
        <f>VLOOKUP(A24,Cap!B:X,19,FALSE)</f>
        <v>1.8</v>
      </c>
      <c r="BG24" s="3" t="s">
        <v>105</v>
      </c>
      <c r="BH24" s="5">
        <v>44054.716956018521</v>
      </c>
      <c r="BI24" s="3" t="s">
        <v>93</v>
      </c>
      <c r="BJ24" s="5">
        <v>44054.716956018521</v>
      </c>
      <c r="BK24" s="3" t="s">
        <v>84</v>
      </c>
      <c r="BL24" s="4"/>
      <c r="BM24" s="3" t="s">
        <v>84</v>
      </c>
      <c r="BN24" s="4"/>
      <c r="BO24" s="3" t="s">
        <v>84</v>
      </c>
      <c r="BP24" s="3" t="s">
        <v>84</v>
      </c>
      <c r="BQ24" s="2">
        <v>1</v>
      </c>
      <c r="BR24" s="3" t="str">
        <f>VLOOKUP($A24, Comments!$A:$D, 2,FALSE)</f>
        <v>Very Good</v>
      </c>
      <c r="BS24" s="3" t="str">
        <f>VLOOKUP($A24, Comments!$A:$D, 3,FALSE)</f>
        <v/>
      </c>
      <c r="BT24" s="3" t="str">
        <f>VLOOKUP($A24, Comments!$A:$D, 4,FALSE)</f>
        <v/>
      </c>
      <c r="BU24" s="3"/>
      <c r="BV24" s="4"/>
      <c r="BW24" s="4"/>
      <c r="BX24" s="3" t="s">
        <v>84</v>
      </c>
      <c r="BY24" s="3" t="s">
        <v>84</v>
      </c>
      <c r="BZ24" s="3" t="s">
        <v>203</v>
      </c>
      <c r="CA24" s="4"/>
      <c r="CB24" s="4"/>
      <c r="CC24" s="4"/>
      <c r="CD24" s="4"/>
      <c r="CE24" s="2" t="b">
        <v>0</v>
      </c>
      <c r="CF24" s="2" t="b">
        <v>0</v>
      </c>
    </row>
    <row r="25" spans="1:84" ht="45" x14ac:dyDescent="0.25">
      <c r="A25" s="2">
        <v>32</v>
      </c>
      <c r="B25" s="3" t="s">
        <v>84</v>
      </c>
      <c r="C25" s="3" t="s">
        <v>84</v>
      </c>
      <c r="D25" s="3" t="s">
        <v>84</v>
      </c>
      <c r="E25" s="2">
        <v>0</v>
      </c>
      <c r="F25" s="4"/>
      <c r="G25" s="4"/>
      <c r="H25" s="4"/>
      <c r="I25" s="4"/>
      <c r="J25" s="2">
        <v>0</v>
      </c>
      <c r="K25" s="3" t="s">
        <v>84</v>
      </c>
      <c r="L25" s="3" t="s">
        <v>84</v>
      </c>
      <c r="M25" s="2" t="b">
        <v>0</v>
      </c>
      <c r="N25" s="2" t="b">
        <v>0</v>
      </c>
      <c r="O25" s="2" t="b">
        <v>1</v>
      </c>
      <c r="P25" s="2" t="b">
        <v>1</v>
      </c>
      <c r="Q25" s="2">
        <v>1</v>
      </c>
      <c r="R25" s="3" t="s">
        <v>204</v>
      </c>
      <c r="S25" s="3" t="s">
        <v>205</v>
      </c>
      <c r="T25" s="3" t="s">
        <v>87</v>
      </c>
      <c r="U25" s="3" t="s">
        <v>109</v>
      </c>
      <c r="V25" s="3" t="s">
        <v>88</v>
      </c>
      <c r="W25" s="3" t="s">
        <v>110</v>
      </c>
      <c r="X25" s="3" t="s">
        <v>111</v>
      </c>
      <c r="Y25" s="3" t="s">
        <v>112</v>
      </c>
      <c r="Z25" s="3" t="s">
        <v>112</v>
      </c>
      <c r="AA25" s="3" t="s">
        <v>206</v>
      </c>
      <c r="AB25" s="3" t="s">
        <v>84</v>
      </c>
      <c r="AC25" s="3" t="s">
        <v>84</v>
      </c>
      <c r="AD25" s="3" t="s">
        <v>84</v>
      </c>
      <c r="AE25" s="3" t="s">
        <v>84</v>
      </c>
      <c r="AF25" s="3" t="s">
        <v>84</v>
      </c>
      <c r="AG25" s="4"/>
      <c r="AH25" s="2">
        <v>2000</v>
      </c>
      <c r="AI25" s="4"/>
      <c r="AJ25" s="2">
        <v>2030</v>
      </c>
      <c r="AK25" s="3" t="s">
        <v>207</v>
      </c>
      <c r="AL25" s="3" t="s">
        <v>84</v>
      </c>
      <c r="AM25" s="4"/>
      <c r="AN25" s="4"/>
      <c r="AO25" s="4">
        <f>VLOOKUP(A25,cof!A:C,3,FALSE)</f>
        <v>3</v>
      </c>
      <c r="AP25" s="4"/>
      <c r="AQ25" s="3" t="s">
        <v>84</v>
      </c>
      <c r="AR25" s="4"/>
      <c r="AS25" s="4">
        <f>VLOOKUP(A25,Cap!B:X,6,FALSE)</f>
        <v>11000</v>
      </c>
      <c r="AT25" s="4">
        <f>VLOOKUP(A25,Cap!B:X,7,FALSE)</f>
        <v>1</v>
      </c>
      <c r="AU25" s="3" t="s">
        <v>91</v>
      </c>
      <c r="AV25" s="2">
        <v>2020</v>
      </c>
      <c r="AW25" s="3" t="s">
        <v>84</v>
      </c>
      <c r="AX25" s="4"/>
      <c r="AY25" s="4"/>
      <c r="AZ25" s="4"/>
      <c r="BA25" s="4"/>
      <c r="BB25" s="4"/>
      <c r="BC25" s="4"/>
      <c r="BD25" s="4"/>
      <c r="BE25" s="4"/>
      <c r="BF25" s="4">
        <f>VLOOKUP(A25,Cap!B:X,19,FALSE)</f>
        <v>2</v>
      </c>
      <c r="BG25" s="3" t="s">
        <v>208</v>
      </c>
      <c r="BH25" s="5">
        <v>44025.538275462961</v>
      </c>
      <c r="BI25" s="3" t="s">
        <v>93</v>
      </c>
      <c r="BJ25" s="5">
        <v>44053.597418981481</v>
      </c>
      <c r="BK25" s="3" t="s">
        <v>84</v>
      </c>
      <c r="BL25" s="4"/>
      <c r="BM25" s="3" t="s">
        <v>84</v>
      </c>
      <c r="BN25" s="4"/>
      <c r="BO25" s="3" t="s">
        <v>84</v>
      </c>
      <c r="BP25" s="3" t="s">
        <v>84</v>
      </c>
      <c r="BQ25" s="2">
        <v>1</v>
      </c>
      <c r="BR25" s="3" t="str">
        <f>VLOOKUP($A25, Comments!$A:$D, 2,FALSE)</f>
        <v>good</v>
      </c>
      <c r="BS25" s="3" t="str">
        <f>VLOOKUP($A25, Comments!$A:$D, 3,FALSE)</f>
        <v/>
      </c>
      <c r="BT25" s="3" t="str">
        <f>VLOOKUP($A25, Comments!$A:$D, 4,FALSE)</f>
        <v/>
      </c>
      <c r="BU25" s="3"/>
      <c r="BV25" s="4"/>
      <c r="BW25" s="4"/>
      <c r="BX25" s="3" t="s">
        <v>84</v>
      </c>
      <c r="BY25" s="3" t="s">
        <v>84</v>
      </c>
      <c r="BZ25" s="3" t="s">
        <v>209</v>
      </c>
      <c r="CA25" s="4"/>
      <c r="CB25" s="4"/>
      <c r="CC25" s="4"/>
      <c r="CD25" s="4"/>
      <c r="CE25" s="2" t="b">
        <v>0</v>
      </c>
      <c r="CF25" s="2" t="b">
        <v>0</v>
      </c>
    </row>
    <row r="26" spans="1:84" ht="90" x14ac:dyDescent="0.25">
      <c r="A26" s="2">
        <v>33</v>
      </c>
      <c r="B26" s="3" t="s">
        <v>84</v>
      </c>
      <c r="C26" s="3" t="s">
        <v>84</v>
      </c>
      <c r="D26" s="3" t="s">
        <v>84</v>
      </c>
      <c r="E26" s="2">
        <v>0</v>
      </c>
      <c r="F26" s="4"/>
      <c r="G26" s="4"/>
      <c r="H26" s="4"/>
      <c r="I26" s="4"/>
      <c r="J26" s="2">
        <v>0</v>
      </c>
      <c r="K26" s="3" t="s">
        <v>84</v>
      </c>
      <c r="L26" s="3" t="s">
        <v>84</v>
      </c>
      <c r="M26" s="2" t="b">
        <v>0</v>
      </c>
      <c r="N26" s="2" t="b">
        <v>0</v>
      </c>
      <c r="O26" s="2" t="b">
        <v>1</v>
      </c>
      <c r="P26" s="2" t="b">
        <v>1</v>
      </c>
      <c r="Q26" s="2">
        <v>1</v>
      </c>
      <c r="R26" s="3" t="s">
        <v>210</v>
      </c>
      <c r="S26" s="3" t="s">
        <v>211</v>
      </c>
      <c r="T26" s="3" t="s">
        <v>87</v>
      </c>
      <c r="U26" s="3" t="s">
        <v>109</v>
      </c>
      <c r="V26" s="3" t="s">
        <v>88</v>
      </c>
      <c r="W26" s="3" t="s">
        <v>110</v>
      </c>
      <c r="X26" s="3" t="s">
        <v>111</v>
      </c>
      <c r="Y26" s="3" t="s">
        <v>112</v>
      </c>
      <c r="Z26" s="3" t="s">
        <v>112</v>
      </c>
      <c r="AA26" s="3" t="s">
        <v>212</v>
      </c>
      <c r="AB26" s="3" t="s">
        <v>84</v>
      </c>
      <c r="AC26" s="3" t="s">
        <v>84</v>
      </c>
      <c r="AD26" s="3" t="s">
        <v>84</v>
      </c>
      <c r="AE26" s="3" t="s">
        <v>84</v>
      </c>
      <c r="AF26" s="3" t="s">
        <v>84</v>
      </c>
      <c r="AG26" s="4"/>
      <c r="AH26" s="2">
        <v>2000</v>
      </c>
      <c r="AI26" s="4"/>
      <c r="AJ26" s="2">
        <v>2030</v>
      </c>
      <c r="AK26" s="3" t="s">
        <v>213</v>
      </c>
      <c r="AL26" s="3" t="s">
        <v>84</v>
      </c>
      <c r="AM26" s="4"/>
      <c r="AN26" s="4"/>
      <c r="AO26" s="4">
        <f>VLOOKUP(A26,cof!A:C,3,FALSE)</f>
        <v>3</v>
      </c>
      <c r="AP26" s="4"/>
      <c r="AQ26" s="3" t="s">
        <v>84</v>
      </c>
      <c r="AR26" s="4"/>
      <c r="AS26" s="4">
        <f>VLOOKUP(A26,Cap!B:X,6,FALSE)</f>
        <v>3800</v>
      </c>
      <c r="AT26" s="4">
        <f>VLOOKUP(A26,Cap!B:X,7,FALSE)</f>
        <v>1</v>
      </c>
      <c r="AU26" s="3" t="s">
        <v>91</v>
      </c>
      <c r="AV26" s="2">
        <v>2020</v>
      </c>
      <c r="AW26" s="3" t="s">
        <v>84</v>
      </c>
      <c r="AX26" s="4"/>
      <c r="AY26" s="4"/>
      <c r="AZ26" s="4"/>
      <c r="BA26" s="4"/>
      <c r="BB26" s="4"/>
      <c r="BC26" s="4"/>
      <c r="BD26" s="4"/>
      <c r="BE26" s="4"/>
      <c r="BF26" s="4">
        <f>VLOOKUP(A26,Cap!B:X,19,FALSE)</f>
        <v>3.125</v>
      </c>
      <c r="BG26" s="3" t="s">
        <v>105</v>
      </c>
      <c r="BH26" s="5">
        <v>44053.439895833333</v>
      </c>
      <c r="BI26" s="3" t="s">
        <v>93</v>
      </c>
      <c r="BJ26" s="5">
        <v>44054.707245370373</v>
      </c>
      <c r="BK26" s="3" t="s">
        <v>84</v>
      </c>
      <c r="BL26" s="4"/>
      <c r="BM26" s="3" t="s">
        <v>84</v>
      </c>
      <c r="BN26" s="4"/>
      <c r="BO26" s="3" t="s">
        <v>84</v>
      </c>
      <c r="BP26" s="3" t="s">
        <v>84</v>
      </c>
      <c r="BQ26" s="2">
        <v>1</v>
      </c>
      <c r="BR26" s="3" t="str">
        <f>VLOOKUP($A26, Comments!$A:$D, 2,FALSE)</f>
        <v>Good</v>
      </c>
      <c r="BS26" s="3" t="str">
        <f>VLOOKUP($A26, Comments!$A:$D, 3,FALSE)</f>
        <v>CC: Missing Arc Flash labels</v>
      </c>
      <c r="BT26" s="3" t="str">
        <f>VLOOKUP($A26, Comments!$A:$D, 4,FALSE)</f>
        <v/>
      </c>
      <c r="BU26" s="3" t="str">
        <f>VLOOKUP(A26,defect!B:G,6,FALSE)</f>
        <v>Conduct arc flash study and install arc flash label</v>
      </c>
      <c r="BV26" s="4">
        <f>VLOOKUP(A26,defect!B:H,7,FALSE)</f>
        <v>2020</v>
      </c>
      <c r="BW26" s="4">
        <f>VLOOKUP(A26,defect!B:I,8,FALSE)</f>
        <v>0</v>
      </c>
      <c r="BX26" s="3" t="s">
        <v>84</v>
      </c>
      <c r="BY26" s="3" t="s">
        <v>84</v>
      </c>
      <c r="BZ26" s="3" t="s">
        <v>214</v>
      </c>
      <c r="CA26" s="4"/>
      <c r="CB26" s="4"/>
      <c r="CC26" s="4"/>
      <c r="CD26" s="4"/>
      <c r="CE26" s="2" t="b">
        <v>0</v>
      </c>
      <c r="CF26" s="2" t="b">
        <v>0</v>
      </c>
    </row>
    <row r="27" spans="1:84" ht="75" x14ac:dyDescent="0.25">
      <c r="A27" s="2">
        <v>34</v>
      </c>
      <c r="B27" s="3" t="s">
        <v>84</v>
      </c>
      <c r="C27" s="3" t="s">
        <v>84</v>
      </c>
      <c r="D27" s="3" t="s">
        <v>84</v>
      </c>
      <c r="E27" s="2">
        <v>0</v>
      </c>
      <c r="F27" s="4"/>
      <c r="G27" s="4"/>
      <c r="H27" s="4"/>
      <c r="I27" s="4"/>
      <c r="J27" s="2">
        <v>0</v>
      </c>
      <c r="K27" s="3" t="s">
        <v>84</v>
      </c>
      <c r="L27" s="3" t="s">
        <v>84</v>
      </c>
      <c r="M27" s="2" t="b">
        <v>0</v>
      </c>
      <c r="N27" s="2" t="b">
        <v>0</v>
      </c>
      <c r="O27" s="2" t="b">
        <v>1</v>
      </c>
      <c r="P27" s="2" t="b">
        <v>1</v>
      </c>
      <c r="Q27" s="2">
        <v>1</v>
      </c>
      <c r="R27" s="3" t="s">
        <v>215</v>
      </c>
      <c r="S27" s="3" t="s">
        <v>216</v>
      </c>
      <c r="T27" s="3" t="s">
        <v>87</v>
      </c>
      <c r="U27" s="3" t="s">
        <v>109</v>
      </c>
      <c r="V27" s="3" t="s">
        <v>88</v>
      </c>
      <c r="W27" s="3" t="s">
        <v>110</v>
      </c>
      <c r="X27" s="3" t="s">
        <v>111</v>
      </c>
      <c r="Y27" s="3" t="s">
        <v>112</v>
      </c>
      <c r="Z27" s="3" t="s">
        <v>112</v>
      </c>
      <c r="AA27" s="3" t="s">
        <v>217</v>
      </c>
      <c r="AB27" s="3" t="s">
        <v>84</v>
      </c>
      <c r="AC27" s="3" t="s">
        <v>84</v>
      </c>
      <c r="AD27" s="3" t="s">
        <v>84</v>
      </c>
      <c r="AE27" s="3" t="s">
        <v>84</v>
      </c>
      <c r="AF27" s="3" t="s">
        <v>84</v>
      </c>
      <c r="AG27" s="4"/>
      <c r="AH27" s="2">
        <v>2013</v>
      </c>
      <c r="AI27" s="4"/>
      <c r="AJ27" s="2">
        <v>2043</v>
      </c>
      <c r="AK27" s="3" t="s">
        <v>218</v>
      </c>
      <c r="AL27" s="3" t="s">
        <v>84</v>
      </c>
      <c r="AM27" s="4"/>
      <c r="AN27" s="4"/>
      <c r="AO27" s="4">
        <f>VLOOKUP(A27,cof!A:C,3,FALSE)</f>
        <v>2</v>
      </c>
      <c r="AP27" s="4"/>
      <c r="AQ27" s="3" t="s">
        <v>84</v>
      </c>
      <c r="AR27" s="4"/>
      <c r="AS27" s="4">
        <f>VLOOKUP(A27,Cap!B:X,6,FALSE)</f>
        <v>10000</v>
      </c>
      <c r="AT27" s="4">
        <f>VLOOKUP(A27,Cap!B:X,7,FALSE)</f>
        <v>3</v>
      </c>
      <c r="AU27" s="3" t="s">
        <v>91</v>
      </c>
      <c r="AV27" s="2">
        <v>2020</v>
      </c>
      <c r="AW27" s="3" t="s">
        <v>84</v>
      </c>
      <c r="AX27" s="4"/>
      <c r="AY27" s="4"/>
      <c r="AZ27" s="4"/>
      <c r="BA27" s="4"/>
      <c r="BB27" s="4"/>
      <c r="BC27" s="4"/>
      <c r="BD27" s="4"/>
      <c r="BE27" s="4"/>
      <c r="BF27" s="4">
        <f>VLOOKUP(A27,Cap!B:X,19,FALSE)</f>
        <v>1.5</v>
      </c>
      <c r="BG27" s="3" t="s">
        <v>208</v>
      </c>
      <c r="BH27" s="5">
        <v>44025.538842592592</v>
      </c>
      <c r="BI27" s="3" t="s">
        <v>93</v>
      </c>
      <c r="BJ27" s="5">
        <v>44053.597500000003</v>
      </c>
      <c r="BK27" s="3" t="s">
        <v>84</v>
      </c>
      <c r="BL27" s="4"/>
      <c r="BM27" s="3" t="s">
        <v>84</v>
      </c>
      <c r="BN27" s="4"/>
      <c r="BO27" s="3" t="s">
        <v>84</v>
      </c>
      <c r="BP27" s="3" t="s">
        <v>84</v>
      </c>
      <c r="BQ27" s="2">
        <v>1</v>
      </c>
      <c r="BR27" s="3" t="str">
        <f>VLOOKUP($A27, Comments!$A:$D, 2,FALSE)</f>
        <v>Good</v>
      </c>
      <c r="BS27" s="3" t="str">
        <f>VLOOKUP($A27, Comments!$A:$D, 3,FALSE)</f>
        <v/>
      </c>
      <c r="BT27" s="3" t="str">
        <f>VLOOKUP($A27, Comments!$A:$D, 4,FALSE)</f>
        <v/>
      </c>
      <c r="BU27" s="3"/>
      <c r="BV27" s="4"/>
      <c r="BW27" s="4"/>
      <c r="BX27" s="3" t="s">
        <v>84</v>
      </c>
      <c r="BY27" s="3" t="s">
        <v>84</v>
      </c>
      <c r="BZ27" s="3" t="s">
        <v>219</v>
      </c>
      <c r="CA27" s="4"/>
      <c r="CB27" s="4"/>
      <c r="CC27" s="4"/>
      <c r="CD27" s="4"/>
      <c r="CE27" s="2" t="b">
        <v>0</v>
      </c>
      <c r="CF27" s="2" t="b">
        <v>0</v>
      </c>
    </row>
    <row r="28" spans="1:84" ht="60" x14ac:dyDescent="0.25">
      <c r="A28" s="2">
        <v>35</v>
      </c>
      <c r="B28" s="3" t="s">
        <v>84</v>
      </c>
      <c r="C28" s="3" t="s">
        <v>84</v>
      </c>
      <c r="D28" s="3" t="s">
        <v>84</v>
      </c>
      <c r="E28" s="2">
        <v>0</v>
      </c>
      <c r="F28" s="4"/>
      <c r="G28" s="4"/>
      <c r="H28" s="4"/>
      <c r="I28" s="4"/>
      <c r="J28" s="2">
        <v>0</v>
      </c>
      <c r="K28" s="3" t="s">
        <v>84</v>
      </c>
      <c r="L28" s="3" t="s">
        <v>84</v>
      </c>
      <c r="M28" s="2" t="b">
        <v>0</v>
      </c>
      <c r="N28" s="2" t="b">
        <v>0</v>
      </c>
      <c r="O28" s="2" t="b">
        <v>1</v>
      </c>
      <c r="P28" s="2" t="b">
        <v>1</v>
      </c>
      <c r="Q28" s="2">
        <v>1</v>
      </c>
      <c r="R28" s="3" t="s">
        <v>220</v>
      </c>
      <c r="S28" s="3" t="s">
        <v>221</v>
      </c>
      <c r="T28" s="3" t="s">
        <v>87</v>
      </c>
      <c r="U28" s="3" t="s">
        <v>99</v>
      </c>
      <c r="V28" s="3" t="s">
        <v>88</v>
      </c>
      <c r="W28" s="3" t="s">
        <v>110</v>
      </c>
      <c r="X28" s="3" t="s">
        <v>111</v>
      </c>
      <c r="Y28" s="3" t="s">
        <v>135</v>
      </c>
      <c r="Z28" s="3" t="s">
        <v>135</v>
      </c>
      <c r="AA28" s="3" t="s">
        <v>222</v>
      </c>
      <c r="AB28" s="3" t="s">
        <v>84</v>
      </c>
      <c r="AC28" s="3" t="s">
        <v>84</v>
      </c>
      <c r="AD28" s="3" t="s">
        <v>84</v>
      </c>
      <c r="AE28" s="3" t="s">
        <v>84</v>
      </c>
      <c r="AF28" s="3" t="s">
        <v>84</v>
      </c>
      <c r="AG28" s="4"/>
      <c r="AH28" s="2">
        <v>2000</v>
      </c>
      <c r="AI28" s="4"/>
      <c r="AJ28" s="2">
        <v>2030</v>
      </c>
      <c r="AK28" s="3" t="s">
        <v>223</v>
      </c>
      <c r="AL28" s="3" t="s">
        <v>84</v>
      </c>
      <c r="AM28" s="4"/>
      <c r="AN28" s="4"/>
      <c r="AO28" s="4">
        <f>VLOOKUP(A28,cof!A:C,3,FALSE)</f>
        <v>2</v>
      </c>
      <c r="AP28" s="4"/>
      <c r="AQ28" s="3" t="s">
        <v>84</v>
      </c>
      <c r="AR28" s="4"/>
      <c r="AS28" s="4">
        <f>VLOOKUP(A28,Cap!B:X,6,FALSE)</f>
        <v>2600</v>
      </c>
      <c r="AT28" s="4">
        <f>VLOOKUP(A28,Cap!B:X,7,FALSE)</f>
        <v>1</v>
      </c>
      <c r="AU28" s="3" t="s">
        <v>91</v>
      </c>
      <c r="AV28" s="2">
        <v>2020</v>
      </c>
      <c r="AW28" s="3" t="s">
        <v>84</v>
      </c>
      <c r="AX28" s="4"/>
      <c r="AY28" s="4"/>
      <c r="AZ28" s="4"/>
      <c r="BA28" s="4"/>
      <c r="BB28" s="4"/>
      <c r="BC28" s="4"/>
      <c r="BD28" s="4"/>
      <c r="BE28" s="4"/>
      <c r="BF28" s="4">
        <f>VLOOKUP(A28,Cap!B:X,19,FALSE)</f>
        <v>1.7</v>
      </c>
      <c r="BG28" s="3" t="s">
        <v>105</v>
      </c>
      <c r="BH28" s="5">
        <v>44053.466631944444</v>
      </c>
      <c r="BI28" s="3" t="s">
        <v>93</v>
      </c>
      <c r="BJ28" s="5">
        <v>44053.490381944444</v>
      </c>
      <c r="BK28" s="3" t="s">
        <v>84</v>
      </c>
      <c r="BL28" s="4"/>
      <c r="BM28" s="3" t="s">
        <v>84</v>
      </c>
      <c r="BN28" s="4"/>
      <c r="BO28" s="3" t="s">
        <v>84</v>
      </c>
      <c r="BP28" s="3" t="s">
        <v>84</v>
      </c>
      <c r="BQ28" s="2">
        <v>1</v>
      </c>
      <c r="BR28" s="3" t="str">
        <f>VLOOKUP($A28, Comments!$A:$D, 2,FALSE)</f>
        <v>good</v>
      </c>
      <c r="BS28" s="3" t="str">
        <f>VLOOKUP($A28, Comments!$A:$D, 3,FALSE)</f>
        <v>CC: Missing Arc Flash labels</v>
      </c>
      <c r="BT28" s="3" t="str">
        <f>VLOOKUP($A28, Comments!$A:$D, 4,FALSE)</f>
        <v/>
      </c>
      <c r="BU28" s="3" t="str">
        <f>VLOOKUP(A28,defect!B:G,6,FALSE)</f>
        <v>Conduct arc flash study and install arc flash label</v>
      </c>
      <c r="BV28" s="4">
        <f>VLOOKUP(A28,defect!B:H,7,FALSE)</f>
        <v>2020</v>
      </c>
      <c r="BW28" s="4">
        <f>VLOOKUP(A28,defect!B:I,8,FALSE)</f>
        <v>0</v>
      </c>
      <c r="BX28" s="3" t="s">
        <v>84</v>
      </c>
      <c r="BY28" s="3" t="s">
        <v>84</v>
      </c>
      <c r="BZ28" s="3" t="s">
        <v>224</v>
      </c>
      <c r="CA28" s="4"/>
      <c r="CB28" s="4"/>
      <c r="CC28" s="4"/>
      <c r="CD28" s="4"/>
      <c r="CE28" s="2" t="b">
        <v>0</v>
      </c>
      <c r="CF28" s="2" t="b">
        <v>0</v>
      </c>
    </row>
    <row r="29" spans="1:84" ht="75" x14ac:dyDescent="0.25">
      <c r="A29" s="2">
        <v>36</v>
      </c>
      <c r="B29" s="3" t="s">
        <v>84</v>
      </c>
      <c r="C29" s="3" t="s">
        <v>84</v>
      </c>
      <c r="D29" s="3" t="s">
        <v>84</v>
      </c>
      <c r="E29" s="2">
        <v>0</v>
      </c>
      <c r="F29" s="4"/>
      <c r="G29" s="4"/>
      <c r="H29" s="4"/>
      <c r="I29" s="4"/>
      <c r="J29" s="2">
        <v>0</v>
      </c>
      <c r="K29" s="3" t="s">
        <v>84</v>
      </c>
      <c r="L29" s="3" t="s">
        <v>84</v>
      </c>
      <c r="M29" s="2" t="b">
        <v>0</v>
      </c>
      <c r="N29" s="2" t="b">
        <v>0</v>
      </c>
      <c r="O29" s="2" t="b">
        <v>0</v>
      </c>
      <c r="P29" s="2" t="b">
        <v>0</v>
      </c>
      <c r="Q29" s="2">
        <v>1</v>
      </c>
      <c r="R29" s="3" t="s">
        <v>225</v>
      </c>
      <c r="S29" s="3" t="s">
        <v>226</v>
      </c>
      <c r="T29" s="3" t="s">
        <v>87</v>
      </c>
      <c r="U29" s="3" t="s">
        <v>227</v>
      </c>
      <c r="V29" s="3" t="s">
        <v>88</v>
      </c>
      <c r="W29" s="3" t="s">
        <v>100</v>
      </c>
      <c r="X29" s="3" t="s">
        <v>84</v>
      </c>
      <c r="Y29" s="3" t="s">
        <v>101</v>
      </c>
      <c r="Z29" s="3" t="s">
        <v>102</v>
      </c>
      <c r="AA29" s="3" t="s">
        <v>228</v>
      </c>
      <c r="AB29" s="3" t="s">
        <v>84</v>
      </c>
      <c r="AC29" s="3" t="s">
        <v>84</v>
      </c>
      <c r="AD29" s="3" t="s">
        <v>84</v>
      </c>
      <c r="AE29" s="3" t="s">
        <v>84</v>
      </c>
      <c r="AF29" s="3" t="s">
        <v>84</v>
      </c>
      <c r="AG29" s="4"/>
      <c r="AH29" s="2">
        <v>1992</v>
      </c>
      <c r="AI29" s="4"/>
      <c r="AJ29" s="4"/>
      <c r="AK29" s="3" t="s">
        <v>229</v>
      </c>
      <c r="AL29" s="3" t="s">
        <v>84</v>
      </c>
      <c r="AM29" s="4"/>
      <c r="AN29" s="4"/>
      <c r="AO29" s="4">
        <f>VLOOKUP(A29,cof!A:C,3,FALSE)</f>
        <v>2</v>
      </c>
      <c r="AP29" s="4"/>
      <c r="AQ29" s="3" t="s">
        <v>84</v>
      </c>
      <c r="AR29" s="4"/>
      <c r="AS29" s="4">
        <f>VLOOKUP(A29,Cap!B:X,6,FALSE)</f>
        <v>6080</v>
      </c>
      <c r="AT29" s="4">
        <f>VLOOKUP(A29,Cap!B:X,7,FALSE)</f>
        <v>1</v>
      </c>
      <c r="AU29" s="3" t="s">
        <v>91</v>
      </c>
      <c r="AV29" s="2">
        <v>2020</v>
      </c>
      <c r="AW29" s="3" t="s">
        <v>84</v>
      </c>
      <c r="AX29" s="4"/>
      <c r="AY29" s="4"/>
      <c r="AZ29" s="4"/>
      <c r="BA29" s="4"/>
      <c r="BB29" s="4"/>
      <c r="BC29" s="4"/>
      <c r="BD29" s="4"/>
      <c r="BE29" s="4"/>
      <c r="BF29" s="4">
        <f>VLOOKUP(A29,Cap!B:X,19,FALSE)</f>
        <v>1.85</v>
      </c>
      <c r="BG29" s="3" t="s">
        <v>230</v>
      </c>
      <c r="BH29" s="5">
        <v>43999.682592592595</v>
      </c>
      <c r="BI29" s="3" t="s">
        <v>84</v>
      </c>
      <c r="BJ29" s="4"/>
      <c r="BK29" s="3" t="s">
        <v>84</v>
      </c>
      <c r="BL29" s="4"/>
      <c r="BM29" s="3" t="s">
        <v>84</v>
      </c>
      <c r="BN29" s="4"/>
      <c r="BO29" s="3" t="s">
        <v>84</v>
      </c>
      <c r="BP29" s="3" t="s">
        <v>84</v>
      </c>
      <c r="BQ29" s="2">
        <v>1</v>
      </c>
      <c r="BR29" s="3" t="str">
        <f>VLOOKUP($A29, Comments!$A:$D, 2,FALSE)</f>
        <v>Poor</v>
      </c>
      <c r="BS29" s="3" t="str">
        <f>VLOOKUP($A29, Comments!$A:$D, 3,FALSE)</f>
        <v>The gate was at three quarter of its expected life and deterioration was observed.</v>
      </c>
      <c r="BT29" s="3" t="str">
        <f>VLOOKUP($A29, Comments!$A:$D, 4,FALSE)</f>
        <v/>
      </c>
      <c r="BU29" s="3"/>
      <c r="BV29" s="4"/>
      <c r="BW29" s="4"/>
      <c r="BX29" s="3" t="s">
        <v>84</v>
      </c>
      <c r="BY29" s="3" t="s">
        <v>84</v>
      </c>
      <c r="BZ29" s="3" t="s">
        <v>231</v>
      </c>
      <c r="CA29" s="4"/>
      <c r="CB29" s="4"/>
      <c r="CC29" s="4"/>
      <c r="CD29" s="4"/>
      <c r="CE29" s="2" t="b">
        <v>0</v>
      </c>
      <c r="CF29" s="2" t="b">
        <v>0</v>
      </c>
    </row>
    <row r="30" spans="1:84" ht="75" x14ac:dyDescent="0.25">
      <c r="A30" s="2">
        <v>37</v>
      </c>
      <c r="B30" s="3" t="s">
        <v>84</v>
      </c>
      <c r="C30" s="3" t="s">
        <v>84</v>
      </c>
      <c r="D30" s="3" t="s">
        <v>84</v>
      </c>
      <c r="E30" s="2">
        <v>0</v>
      </c>
      <c r="F30" s="4"/>
      <c r="G30" s="4"/>
      <c r="H30" s="4"/>
      <c r="I30" s="4"/>
      <c r="J30" s="2">
        <v>0</v>
      </c>
      <c r="K30" s="3" t="s">
        <v>84</v>
      </c>
      <c r="L30" s="3" t="s">
        <v>84</v>
      </c>
      <c r="M30" s="2" t="b">
        <v>0</v>
      </c>
      <c r="N30" s="2" t="b">
        <v>0</v>
      </c>
      <c r="O30" s="2" t="b">
        <v>0</v>
      </c>
      <c r="P30" s="2" t="b">
        <v>0</v>
      </c>
      <c r="Q30" s="2">
        <v>1</v>
      </c>
      <c r="R30" s="3" t="s">
        <v>232</v>
      </c>
      <c r="S30" s="3" t="s">
        <v>233</v>
      </c>
      <c r="T30" s="3" t="s">
        <v>87</v>
      </c>
      <c r="U30" s="3" t="s">
        <v>227</v>
      </c>
      <c r="V30" s="3" t="s">
        <v>88</v>
      </c>
      <c r="W30" s="3" t="s">
        <v>100</v>
      </c>
      <c r="X30" s="3" t="s">
        <v>84</v>
      </c>
      <c r="Y30" s="3" t="s">
        <v>101</v>
      </c>
      <c r="Z30" s="3" t="s">
        <v>102</v>
      </c>
      <c r="AA30" s="3" t="s">
        <v>228</v>
      </c>
      <c r="AB30" s="3" t="s">
        <v>84</v>
      </c>
      <c r="AC30" s="3" t="s">
        <v>84</v>
      </c>
      <c r="AD30" s="3" t="s">
        <v>84</v>
      </c>
      <c r="AE30" s="3" t="s">
        <v>84</v>
      </c>
      <c r="AF30" s="3" t="s">
        <v>84</v>
      </c>
      <c r="AG30" s="4"/>
      <c r="AH30" s="2">
        <v>1992</v>
      </c>
      <c r="AI30" s="4"/>
      <c r="AJ30" s="4"/>
      <c r="AK30" s="3" t="s">
        <v>229</v>
      </c>
      <c r="AL30" s="3" t="s">
        <v>84</v>
      </c>
      <c r="AM30" s="4"/>
      <c r="AN30" s="4"/>
      <c r="AO30" s="4">
        <f>VLOOKUP(A30,cof!A:C,3,FALSE)</f>
        <v>2</v>
      </c>
      <c r="AP30" s="4"/>
      <c r="AQ30" s="3" t="s">
        <v>84</v>
      </c>
      <c r="AR30" s="4"/>
      <c r="AS30" s="4">
        <f>VLOOKUP(A30,Cap!B:X,6,FALSE)</f>
        <v>6080</v>
      </c>
      <c r="AT30" s="4">
        <f>VLOOKUP(A30,Cap!B:X,7,FALSE)</f>
        <v>1</v>
      </c>
      <c r="AU30" s="3" t="s">
        <v>91</v>
      </c>
      <c r="AV30" s="2">
        <v>2020</v>
      </c>
      <c r="AW30" s="3" t="s">
        <v>84</v>
      </c>
      <c r="AX30" s="4"/>
      <c r="AY30" s="4"/>
      <c r="AZ30" s="4"/>
      <c r="BA30" s="4"/>
      <c r="BB30" s="4"/>
      <c r="BC30" s="4"/>
      <c r="BD30" s="4"/>
      <c r="BE30" s="4"/>
      <c r="BF30" s="4">
        <f>VLOOKUP(A30,Cap!B:X,19,FALSE)</f>
        <v>1.85</v>
      </c>
      <c r="BG30" s="3" t="s">
        <v>230</v>
      </c>
      <c r="BH30" s="5">
        <v>44000.592881944445</v>
      </c>
      <c r="BI30" s="3" t="s">
        <v>84</v>
      </c>
      <c r="BJ30" s="4"/>
      <c r="BK30" s="3" t="s">
        <v>84</v>
      </c>
      <c r="BL30" s="4"/>
      <c r="BM30" s="3" t="s">
        <v>84</v>
      </c>
      <c r="BN30" s="4"/>
      <c r="BO30" s="3" t="s">
        <v>84</v>
      </c>
      <c r="BP30" s="3" t="s">
        <v>84</v>
      </c>
      <c r="BQ30" s="2">
        <v>1</v>
      </c>
      <c r="BR30" s="3" t="str">
        <f>VLOOKUP($A30, Comments!$A:$D, 2,FALSE)</f>
        <v>Poor</v>
      </c>
      <c r="BS30" s="3" t="str">
        <f>VLOOKUP($A30, Comments!$A:$D, 3,FALSE)</f>
        <v>The gate was at three quarter of its expected life and deterioration was observed.</v>
      </c>
      <c r="BT30" s="3" t="str">
        <f>VLOOKUP($A30, Comments!$A:$D, 4,FALSE)</f>
        <v/>
      </c>
      <c r="BU30" s="3"/>
      <c r="BV30" s="4"/>
      <c r="BW30" s="4"/>
      <c r="BX30" s="3" t="s">
        <v>84</v>
      </c>
      <c r="BY30" s="3" t="s">
        <v>84</v>
      </c>
      <c r="BZ30" s="3" t="s">
        <v>234</v>
      </c>
      <c r="CA30" s="4"/>
      <c r="CB30" s="4"/>
      <c r="CC30" s="4"/>
      <c r="CD30" s="4"/>
      <c r="CE30" s="2" t="b">
        <v>0</v>
      </c>
      <c r="CF30" s="2" t="b">
        <v>0</v>
      </c>
    </row>
    <row r="31" spans="1:84" ht="90" x14ac:dyDescent="0.25">
      <c r="A31" s="2">
        <v>38</v>
      </c>
      <c r="B31" s="3" t="s">
        <v>84</v>
      </c>
      <c r="C31" s="3" t="s">
        <v>84</v>
      </c>
      <c r="D31" s="3" t="s">
        <v>84</v>
      </c>
      <c r="E31" s="2">
        <v>0</v>
      </c>
      <c r="F31" s="4"/>
      <c r="G31" s="4"/>
      <c r="H31" s="4"/>
      <c r="I31" s="4"/>
      <c r="J31" s="2">
        <v>0</v>
      </c>
      <c r="K31" s="3" t="s">
        <v>84</v>
      </c>
      <c r="L31" s="3" t="s">
        <v>84</v>
      </c>
      <c r="M31" s="2" t="b">
        <v>0</v>
      </c>
      <c r="N31" s="2" t="b">
        <v>0</v>
      </c>
      <c r="O31" s="2" t="b">
        <v>0</v>
      </c>
      <c r="P31" s="2" t="b">
        <v>0</v>
      </c>
      <c r="Q31" s="2">
        <v>1</v>
      </c>
      <c r="R31" s="3" t="s">
        <v>235</v>
      </c>
      <c r="S31" s="3" t="s">
        <v>236</v>
      </c>
      <c r="T31" s="3" t="s">
        <v>87</v>
      </c>
      <c r="U31" s="3" t="s">
        <v>237</v>
      </c>
      <c r="V31" s="3" t="s">
        <v>88</v>
      </c>
      <c r="W31" s="3" t="s">
        <v>100</v>
      </c>
      <c r="X31" s="3" t="s">
        <v>84</v>
      </c>
      <c r="Y31" s="3" t="s">
        <v>101</v>
      </c>
      <c r="Z31" s="3" t="s">
        <v>102</v>
      </c>
      <c r="AA31" s="3" t="s">
        <v>238</v>
      </c>
      <c r="AB31" s="3" t="s">
        <v>84</v>
      </c>
      <c r="AC31" s="3" t="s">
        <v>84</v>
      </c>
      <c r="AD31" s="3" t="s">
        <v>84</v>
      </c>
      <c r="AE31" s="3" t="s">
        <v>84</v>
      </c>
      <c r="AF31" s="3" t="s">
        <v>84</v>
      </c>
      <c r="AG31" s="4"/>
      <c r="AH31" s="2">
        <v>1992</v>
      </c>
      <c r="AI31" s="4"/>
      <c r="AJ31" s="4"/>
      <c r="AK31" s="3" t="s">
        <v>239</v>
      </c>
      <c r="AL31" s="3" t="s">
        <v>84</v>
      </c>
      <c r="AM31" s="4"/>
      <c r="AN31" s="4"/>
      <c r="AO31" s="4">
        <f>VLOOKUP(A31,cof!A:C,3,FALSE)</f>
        <v>2</v>
      </c>
      <c r="AP31" s="4"/>
      <c r="AQ31" s="3" t="s">
        <v>84</v>
      </c>
      <c r="AR31" s="4"/>
      <c r="AS31" s="4">
        <f>VLOOKUP(A31,Cap!B:X,6,FALSE)</f>
        <v>9000</v>
      </c>
      <c r="AT31" s="4">
        <f>VLOOKUP(A31,Cap!B:X,7,FALSE)</f>
        <v>1</v>
      </c>
      <c r="AU31" s="3" t="s">
        <v>91</v>
      </c>
      <c r="AV31" s="2">
        <v>2020</v>
      </c>
      <c r="AW31" s="3" t="s">
        <v>84</v>
      </c>
      <c r="AX31" s="4"/>
      <c r="AY31" s="4"/>
      <c r="AZ31" s="4"/>
      <c r="BA31" s="4"/>
      <c r="BB31" s="4"/>
      <c r="BC31" s="4"/>
      <c r="BD31" s="4"/>
      <c r="BE31" s="4"/>
      <c r="BF31" s="4">
        <f>VLOOKUP(A31,Cap!B:X,19,FALSE)</f>
        <v>1.4</v>
      </c>
      <c r="BG31" s="3" t="s">
        <v>105</v>
      </c>
      <c r="BH31" s="5">
        <v>44022.446273148147</v>
      </c>
      <c r="BI31" s="3" t="s">
        <v>93</v>
      </c>
      <c r="BJ31" s="5">
        <v>44054.599363425928</v>
      </c>
      <c r="BK31" s="3" t="s">
        <v>84</v>
      </c>
      <c r="BL31" s="4"/>
      <c r="BM31" s="3" t="s">
        <v>84</v>
      </c>
      <c r="BN31" s="4"/>
      <c r="BO31" s="3" t="s">
        <v>84</v>
      </c>
      <c r="BP31" s="3" t="s">
        <v>84</v>
      </c>
      <c r="BQ31" s="2">
        <v>1</v>
      </c>
      <c r="BR31" s="3" t="str">
        <f>VLOOKUP($A31, Comments!$A:$D, 2,FALSE)</f>
        <v>Very Poor</v>
      </c>
      <c r="BS31" s="3" t="str">
        <f>VLOOKUP($A31, Comments!$A:$D, 3,FALSE)</f>
        <v>Detrioration observed. Some of the bars were bent.</v>
      </c>
      <c r="BT31" s="3" t="str">
        <f>VLOOKUP($A31, Comments!$A:$D, 4,FALSE)</f>
        <v>The operators mentioned that the screens have been removed and are no longer in use.</v>
      </c>
      <c r="BU31" s="3"/>
      <c r="BV31" s="4"/>
      <c r="BW31" s="4"/>
      <c r="BX31" s="3" t="s">
        <v>84</v>
      </c>
      <c r="BY31" s="3" t="s">
        <v>84</v>
      </c>
      <c r="BZ31" s="3" t="s">
        <v>240</v>
      </c>
      <c r="CA31" s="4"/>
      <c r="CB31" s="4"/>
      <c r="CC31" s="4"/>
      <c r="CD31" s="4"/>
      <c r="CE31" s="2" t="b">
        <v>0</v>
      </c>
      <c r="CF31" s="2" t="b">
        <v>0</v>
      </c>
    </row>
    <row r="32" spans="1:84" ht="90" x14ac:dyDescent="0.25">
      <c r="A32" s="2">
        <v>39</v>
      </c>
      <c r="B32" s="3" t="s">
        <v>84</v>
      </c>
      <c r="C32" s="3" t="s">
        <v>84</v>
      </c>
      <c r="D32" s="3" t="s">
        <v>84</v>
      </c>
      <c r="E32" s="2">
        <v>0</v>
      </c>
      <c r="F32" s="4"/>
      <c r="G32" s="4"/>
      <c r="H32" s="4"/>
      <c r="I32" s="4"/>
      <c r="J32" s="2">
        <v>0</v>
      </c>
      <c r="K32" s="3" t="s">
        <v>84</v>
      </c>
      <c r="L32" s="3" t="s">
        <v>84</v>
      </c>
      <c r="M32" s="2" t="b">
        <v>0</v>
      </c>
      <c r="N32" s="2" t="b">
        <v>0</v>
      </c>
      <c r="O32" s="2" t="b">
        <v>0</v>
      </c>
      <c r="P32" s="2" t="b">
        <v>0</v>
      </c>
      <c r="Q32" s="2">
        <v>1</v>
      </c>
      <c r="R32" s="3" t="s">
        <v>241</v>
      </c>
      <c r="S32" s="3" t="s">
        <v>242</v>
      </c>
      <c r="T32" s="3" t="s">
        <v>87</v>
      </c>
      <c r="U32" s="3" t="s">
        <v>237</v>
      </c>
      <c r="V32" s="3" t="s">
        <v>88</v>
      </c>
      <c r="W32" s="3" t="s">
        <v>100</v>
      </c>
      <c r="X32" s="3" t="s">
        <v>84</v>
      </c>
      <c r="Y32" s="3" t="s">
        <v>101</v>
      </c>
      <c r="Z32" s="3" t="s">
        <v>102</v>
      </c>
      <c r="AA32" s="3" t="s">
        <v>238</v>
      </c>
      <c r="AB32" s="3" t="s">
        <v>84</v>
      </c>
      <c r="AC32" s="3" t="s">
        <v>84</v>
      </c>
      <c r="AD32" s="3" t="s">
        <v>84</v>
      </c>
      <c r="AE32" s="3" t="s">
        <v>84</v>
      </c>
      <c r="AF32" s="3" t="s">
        <v>84</v>
      </c>
      <c r="AG32" s="4"/>
      <c r="AH32" s="2">
        <v>1992</v>
      </c>
      <c r="AI32" s="4"/>
      <c r="AJ32" s="4"/>
      <c r="AK32" s="3" t="s">
        <v>239</v>
      </c>
      <c r="AL32" s="3" t="s">
        <v>84</v>
      </c>
      <c r="AM32" s="4"/>
      <c r="AN32" s="4"/>
      <c r="AO32" s="4">
        <f>VLOOKUP(A32,cof!A:C,3,FALSE)</f>
        <v>2</v>
      </c>
      <c r="AP32" s="4"/>
      <c r="AQ32" s="3" t="s">
        <v>84</v>
      </c>
      <c r="AR32" s="4"/>
      <c r="AS32" s="4">
        <f>VLOOKUP(A32,Cap!B:X,6,FALSE)</f>
        <v>9000</v>
      </c>
      <c r="AT32" s="4">
        <f>VLOOKUP(A32,Cap!B:X,7,FALSE)</f>
        <v>1</v>
      </c>
      <c r="AU32" s="3" t="s">
        <v>91</v>
      </c>
      <c r="AV32" s="2">
        <v>2020</v>
      </c>
      <c r="AW32" s="3" t="s">
        <v>84</v>
      </c>
      <c r="AX32" s="4"/>
      <c r="AY32" s="4"/>
      <c r="AZ32" s="4"/>
      <c r="BA32" s="4"/>
      <c r="BB32" s="4"/>
      <c r="BC32" s="4"/>
      <c r="BD32" s="4"/>
      <c r="BE32" s="4"/>
      <c r="BF32" s="4">
        <f>VLOOKUP(A32,Cap!B:X,19,FALSE)</f>
        <v>1.4</v>
      </c>
      <c r="BG32" s="3" t="s">
        <v>105</v>
      </c>
      <c r="BH32" s="5">
        <v>44022.446597222224</v>
      </c>
      <c r="BI32" s="3" t="s">
        <v>93</v>
      </c>
      <c r="BJ32" s="5">
        <v>44054.599930555552</v>
      </c>
      <c r="BK32" s="3" t="s">
        <v>84</v>
      </c>
      <c r="BL32" s="4"/>
      <c r="BM32" s="3" t="s">
        <v>84</v>
      </c>
      <c r="BN32" s="4"/>
      <c r="BO32" s="3" t="s">
        <v>84</v>
      </c>
      <c r="BP32" s="3" t="s">
        <v>84</v>
      </c>
      <c r="BQ32" s="2">
        <v>1</v>
      </c>
      <c r="BR32" s="3" t="str">
        <f>VLOOKUP($A32, Comments!$A:$D, 2,FALSE)</f>
        <v>Very Poor</v>
      </c>
      <c r="BS32" s="3" t="str">
        <f>VLOOKUP($A32, Comments!$A:$D, 3,FALSE)</f>
        <v>Detrioration observed. Some of the bars were bent.</v>
      </c>
      <c r="BT32" s="3" t="str">
        <f>VLOOKUP($A32, Comments!$A:$D, 4,FALSE)</f>
        <v>The operators mentioned that the screens have been removed and are no longer in use.</v>
      </c>
      <c r="BU32" s="3"/>
      <c r="BV32" s="4"/>
      <c r="BW32" s="4"/>
      <c r="BX32" s="3" t="s">
        <v>84</v>
      </c>
      <c r="BY32" s="3" t="s">
        <v>84</v>
      </c>
      <c r="BZ32" s="3" t="s">
        <v>243</v>
      </c>
      <c r="CA32" s="4"/>
      <c r="CB32" s="4"/>
      <c r="CC32" s="4"/>
      <c r="CD32" s="4"/>
      <c r="CE32" s="2" t="b">
        <v>0</v>
      </c>
      <c r="CF32" s="2" t="b">
        <v>0</v>
      </c>
    </row>
    <row r="33" spans="1:84" ht="45" x14ac:dyDescent="0.25">
      <c r="A33" s="2">
        <v>40</v>
      </c>
      <c r="B33" s="3" t="s">
        <v>84</v>
      </c>
      <c r="C33" s="3" t="s">
        <v>244</v>
      </c>
      <c r="D33" s="3" t="s">
        <v>84</v>
      </c>
      <c r="E33" s="2">
        <v>0</v>
      </c>
      <c r="F33" s="4"/>
      <c r="G33" s="4"/>
      <c r="H33" s="4"/>
      <c r="I33" s="4"/>
      <c r="J33" s="2">
        <v>0</v>
      </c>
      <c r="K33" s="3" t="s">
        <v>84</v>
      </c>
      <c r="L33" s="3" t="s">
        <v>84</v>
      </c>
      <c r="M33" s="2" t="b">
        <v>0</v>
      </c>
      <c r="N33" s="2" t="b">
        <v>0</v>
      </c>
      <c r="O33" s="2" t="b">
        <v>0</v>
      </c>
      <c r="P33" s="2" t="b">
        <v>0</v>
      </c>
      <c r="Q33" s="2">
        <v>1</v>
      </c>
      <c r="R33" s="3" t="s">
        <v>245</v>
      </c>
      <c r="S33" s="3" t="s">
        <v>246</v>
      </c>
      <c r="T33" s="3" t="s">
        <v>87</v>
      </c>
      <c r="U33" s="3" t="s">
        <v>99</v>
      </c>
      <c r="V33" s="3" t="s">
        <v>88</v>
      </c>
      <c r="W33" s="3" t="s">
        <v>100</v>
      </c>
      <c r="X33" s="3" t="s">
        <v>84</v>
      </c>
      <c r="Y33" s="3" t="s">
        <v>101</v>
      </c>
      <c r="Z33" s="3" t="s">
        <v>102</v>
      </c>
      <c r="AA33" s="3" t="s">
        <v>247</v>
      </c>
      <c r="AB33" s="3" t="s">
        <v>84</v>
      </c>
      <c r="AC33" s="3" t="s">
        <v>84</v>
      </c>
      <c r="AD33" s="3" t="s">
        <v>84</v>
      </c>
      <c r="AE33" s="3" t="s">
        <v>84</v>
      </c>
      <c r="AF33" s="3" t="s">
        <v>84</v>
      </c>
      <c r="AG33" s="4"/>
      <c r="AH33" s="2">
        <v>1992</v>
      </c>
      <c r="AI33" s="4"/>
      <c r="AJ33" s="4"/>
      <c r="AK33" s="3" t="s">
        <v>248</v>
      </c>
      <c r="AL33" s="3" t="s">
        <v>84</v>
      </c>
      <c r="AM33" s="4"/>
      <c r="AN33" s="4"/>
      <c r="AO33" s="4">
        <f>VLOOKUP(A33,cof!A:C,3,FALSE)</f>
        <v>2</v>
      </c>
      <c r="AP33" s="4"/>
      <c r="AQ33" s="3" t="s">
        <v>84</v>
      </c>
      <c r="AR33" s="4"/>
      <c r="AS33" s="4">
        <f>VLOOKUP(A33,Cap!B:X,6,FALSE)</f>
        <v>1990</v>
      </c>
      <c r="AT33" s="4">
        <f>VLOOKUP(A33,Cap!B:X,7,FALSE)</f>
        <v>1</v>
      </c>
      <c r="AU33" s="3" t="s">
        <v>91</v>
      </c>
      <c r="AV33" s="2">
        <v>2020</v>
      </c>
      <c r="AW33" s="3" t="s">
        <v>84</v>
      </c>
      <c r="AX33" s="4"/>
      <c r="AY33" s="4"/>
      <c r="AZ33" s="4"/>
      <c r="BA33" s="4"/>
      <c r="BB33" s="4"/>
      <c r="BC33" s="4"/>
      <c r="BD33" s="4"/>
      <c r="BE33" s="4"/>
      <c r="BF33" s="4">
        <f>VLOOKUP(A33,Cap!B:X,19,FALSE)</f>
        <v>2.5</v>
      </c>
      <c r="BG33" s="3" t="s">
        <v>230</v>
      </c>
      <c r="BH33" s="5">
        <v>43999.712280092594</v>
      </c>
      <c r="BI33" s="3" t="s">
        <v>93</v>
      </c>
      <c r="BJ33" s="5">
        <v>44054.600219907406</v>
      </c>
      <c r="BK33" s="3" t="s">
        <v>84</v>
      </c>
      <c r="BL33" s="4"/>
      <c r="BM33" s="3" t="s">
        <v>84</v>
      </c>
      <c r="BN33" s="4"/>
      <c r="BO33" s="3" t="s">
        <v>84</v>
      </c>
      <c r="BP33" s="3" t="s">
        <v>84</v>
      </c>
      <c r="BQ33" s="2">
        <v>1</v>
      </c>
      <c r="BR33" s="3" t="str">
        <f>VLOOKUP($A33, Comments!$A:$D, 2,FALSE)</f>
        <v>Very Poor</v>
      </c>
      <c r="BS33" s="3" t="str">
        <f>VLOOKUP($A33, Comments!$A:$D, 3,FALSE)</f>
        <v>Heavy corrosion and deterioration</v>
      </c>
      <c r="BT33" s="3" t="str">
        <f>VLOOKUP($A33, Comments!$A:$D, 4,FALSE)</f>
        <v/>
      </c>
      <c r="BU33" s="3"/>
      <c r="BV33" s="4"/>
      <c r="BW33" s="4"/>
      <c r="BX33" s="3" t="s">
        <v>84</v>
      </c>
      <c r="BY33" s="3" t="s">
        <v>84</v>
      </c>
      <c r="BZ33" s="3" t="s">
        <v>249</v>
      </c>
      <c r="CA33" s="4"/>
      <c r="CB33" s="4"/>
      <c r="CC33" s="4"/>
      <c r="CD33" s="4"/>
      <c r="CE33" s="2" t="b">
        <v>0</v>
      </c>
      <c r="CF33" s="2" t="b">
        <v>0</v>
      </c>
    </row>
    <row r="34" spans="1:84" ht="45" x14ac:dyDescent="0.25">
      <c r="A34" s="2">
        <v>41</v>
      </c>
      <c r="B34" s="3" t="s">
        <v>84</v>
      </c>
      <c r="C34" s="3" t="s">
        <v>250</v>
      </c>
      <c r="D34" s="3" t="s">
        <v>84</v>
      </c>
      <c r="E34" s="2">
        <v>0</v>
      </c>
      <c r="F34" s="4"/>
      <c r="G34" s="4"/>
      <c r="H34" s="4"/>
      <c r="I34" s="4"/>
      <c r="J34" s="2">
        <v>0</v>
      </c>
      <c r="K34" s="3" t="s">
        <v>84</v>
      </c>
      <c r="L34" s="3" t="s">
        <v>84</v>
      </c>
      <c r="M34" s="2" t="b">
        <v>0</v>
      </c>
      <c r="N34" s="2" t="b">
        <v>0</v>
      </c>
      <c r="O34" s="2" t="b">
        <v>0</v>
      </c>
      <c r="P34" s="2" t="b">
        <v>0</v>
      </c>
      <c r="Q34" s="2">
        <v>1</v>
      </c>
      <c r="R34" s="3" t="s">
        <v>251</v>
      </c>
      <c r="S34" s="3" t="s">
        <v>252</v>
      </c>
      <c r="T34" s="3" t="s">
        <v>87</v>
      </c>
      <c r="U34" s="3" t="s">
        <v>99</v>
      </c>
      <c r="V34" s="3" t="s">
        <v>88</v>
      </c>
      <c r="W34" s="3" t="s">
        <v>100</v>
      </c>
      <c r="X34" s="3" t="s">
        <v>84</v>
      </c>
      <c r="Y34" s="3" t="s">
        <v>101</v>
      </c>
      <c r="Z34" s="3" t="s">
        <v>102</v>
      </c>
      <c r="AA34" s="3" t="s">
        <v>247</v>
      </c>
      <c r="AB34" s="3" t="s">
        <v>84</v>
      </c>
      <c r="AC34" s="3" t="s">
        <v>84</v>
      </c>
      <c r="AD34" s="3" t="s">
        <v>84</v>
      </c>
      <c r="AE34" s="3" t="s">
        <v>84</v>
      </c>
      <c r="AF34" s="3" t="s">
        <v>84</v>
      </c>
      <c r="AG34" s="4"/>
      <c r="AH34" s="2">
        <v>1992</v>
      </c>
      <c r="AI34" s="4"/>
      <c r="AJ34" s="4"/>
      <c r="AK34" s="3" t="s">
        <v>253</v>
      </c>
      <c r="AL34" s="3" t="s">
        <v>84</v>
      </c>
      <c r="AM34" s="4"/>
      <c r="AN34" s="4"/>
      <c r="AO34" s="4">
        <f>VLOOKUP(A34,cof!A:C,3,FALSE)</f>
        <v>2</v>
      </c>
      <c r="AP34" s="4"/>
      <c r="AQ34" s="3" t="s">
        <v>84</v>
      </c>
      <c r="AR34" s="4"/>
      <c r="AS34" s="4">
        <f>VLOOKUP(A34,Cap!B:X,6,FALSE)</f>
        <v>1990</v>
      </c>
      <c r="AT34" s="4">
        <f>VLOOKUP(A34,Cap!B:X,7,FALSE)</f>
        <v>1</v>
      </c>
      <c r="AU34" s="3" t="s">
        <v>91</v>
      </c>
      <c r="AV34" s="2">
        <v>2020</v>
      </c>
      <c r="AW34" s="3" t="s">
        <v>84</v>
      </c>
      <c r="AX34" s="4"/>
      <c r="AY34" s="4"/>
      <c r="AZ34" s="4"/>
      <c r="BA34" s="4"/>
      <c r="BB34" s="4"/>
      <c r="BC34" s="4"/>
      <c r="BD34" s="4"/>
      <c r="BE34" s="4"/>
      <c r="BF34" s="4">
        <f>VLOOKUP(A34,Cap!B:X,19,FALSE)</f>
        <v>2.5</v>
      </c>
      <c r="BG34" s="3" t="s">
        <v>230</v>
      </c>
      <c r="BH34" s="5">
        <v>43999.712812500002</v>
      </c>
      <c r="BI34" s="3" t="s">
        <v>93</v>
      </c>
      <c r="BJ34" s="5">
        <v>44054.601770833331</v>
      </c>
      <c r="BK34" s="3" t="s">
        <v>84</v>
      </c>
      <c r="BL34" s="4"/>
      <c r="BM34" s="3" t="s">
        <v>84</v>
      </c>
      <c r="BN34" s="4"/>
      <c r="BO34" s="3" t="s">
        <v>84</v>
      </c>
      <c r="BP34" s="3" t="s">
        <v>84</v>
      </c>
      <c r="BQ34" s="2">
        <v>1</v>
      </c>
      <c r="BR34" s="3" t="str">
        <f>VLOOKUP($A34, Comments!$A:$D, 2,FALSE)</f>
        <v>Very Poor</v>
      </c>
      <c r="BS34" s="3" t="str">
        <f>VLOOKUP($A34, Comments!$A:$D, 3,FALSE)</f>
        <v>Heavy  corrosion and deterioration</v>
      </c>
      <c r="BT34" s="3" t="str">
        <f>VLOOKUP($A34, Comments!$A:$D, 4,FALSE)</f>
        <v/>
      </c>
      <c r="BU34" s="3"/>
      <c r="BV34" s="4"/>
      <c r="BW34" s="4"/>
      <c r="BX34" s="3" t="s">
        <v>84</v>
      </c>
      <c r="BY34" s="3" t="s">
        <v>84</v>
      </c>
      <c r="BZ34" s="3" t="s">
        <v>254</v>
      </c>
      <c r="CA34" s="4"/>
      <c r="CB34" s="4"/>
      <c r="CC34" s="4"/>
      <c r="CD34" s="4"/>
      <c r="CE34" s="2" t="b">
        <v>0</v>
      </c>
      <c r="CF34" s="2" t="b">
        <v>0</v>
      </c>
    </row>
    <row r="35" spans="1:84" ht="45" x14ac:dyDescent="0.25">
      <c r="A35" s="2">
        <v>42</v>
      </c>
      <c r="B35" s="3" t="s">
        <v>84</v>
      </c>
      <c r="C35" s="3" t="s">
        <v>255</v>
      </c>
      <c r="D35" s="3" t="s">
        <v>84</v>
      </c>
      <c r="E35" s="2">
        <v>0</v>
      </c>
      <c r="F35" s="4"/>
      <c r="G35" s="4"/>
      <c r="H35" s="4"/>
      <c r="I35" s="4"/>
      <c r="J35" s="2">
        <v>0</v>
      </c>
      <c r="K35" s="3" t="s">
        <v>84</v>
      </c>
      <c r="L35" s="3" t="s">
        <v>84</v>
      </c>
      <c r="M35" s="2" t="b">
        <v>0</v>
      </c>
      <c r="N35" s="2" t="b">
        <v>0</v>
      </c>
      <c r="O35" s="2" t="b">
        <v>0</v>
      </c>
      <c r="P35" s="2" t="b">
        <v>0</v>
      </c>
      <c r="Q35" s="2">
        <v>1</v>
      </c>
      <c r="R35" s="3" t="s">
        <v>256</v>
      </c>
      <c r="S35" s="3" t="s">
        <v>257</v>
      </c>
      <c r="T35" s="3" t="s">
        <v>87</v>
      </c>
      <c r="U35" s="3" t="s">
        <v>99</v>
      </c>
      <c r="V35" s="3" t="s">
        <v>88</v>
      </c>
      <c r="W35" s="3" t="s">
        <v>100</v>
      </c>
      <c r="X35" s="3" t="s">
        <v>84</v>
      </c>
      <c r="Y35" s="3" t="s">
        <v>101</v>
      </c>
      <c r="Z35" s="3" t="s">
        <v>102</v>
      </c>
      <c r="AA35" s="3" t="s">
        <v>247</v>
      </c>
      <c r="AB35" s="3" t="s">
        <v>84</v>
      </c>
      <c r="AC35" s="3" t="s">
        <v>84</v>
      </c>
      <c r="AD35" s="3" t="s">
        <v>84</v>
      </c>
      <c r="AE35" s="3" t="s">
        <v>84</v>
      </c>
      <c r="AF35" s="3" t="s">
        <v>84</v>
      </c>
      <c r="AG35" s="4"/>
      <c r="AH35" s="2">
        <v>1992</v>
      </c>
      <c r="AI35" s="4"/>
      <c r="AJ35" s="4"/>
      <c r="AK35" s="3" t="s">
        <v>258</v>
      </c>
      <c r="AL35" s="3" t="s">
        <v>84</v>
      </c>
      <c r="AM35" s="4"/>
      <c r="AN35" s="4"/>
      <c r="AO35" s="4">
        <f>VLOOKUP(A35,cof!A:C,3,FALSE)</f>
        <v>2</v>
      </c>
      <c r="AP35" s="4"/>
      <c r="AQ35" s="3" t="s">
        <v>84</v>
      </c>
      <c r="AR35" s="4"/>
      <c r="AS35" s="4">
        <f>VLOOKUP(A35,Cap!B:X,6,FALSE)</f>
        <v>1990</v>
      </c>
      <c r="AT35" s="4">
        <f>VLOOKUP(A35,Cap!B:X,7,FALSE)</f>
        <v>1</v>
      </c>
      <c r="AU35" s="3" t="s">
        <v>91</v>
      </c>
      <c r="AV35" s="2">
        <v>2020</v>
      </c>
      <c r="AW35" s="3" t="s">
        <v>84</v>
      </c>
      <c r="AX35" s="4"/>
      <c r="AY35" s="4"/>
      <c r="AZ35" s="4"/>
      <c r="BA35" s="4"/>
      <c r="BB35" s="4"/>
      <c r="BC35" s="4"/>
      <c r="BD35" s="4"/>
      <c r="BE35" s="4"/>
      <c r="BF35" s="4">
        <f>VLOOKUP(A35,Cap!B:X,19,FALSE)</f>
        <v>2.5</v>
      </c>
      <c r="BG35" s="3" t="s">
        <v>230</v>
      </c>
      <c r="BH35" s="5">
        <v>43999.734305555554</v>
      </c>
      <c r="BI35" s="3" t="s">
        <v>93</v>
      </c>
      <c r="BJ35" s="5">
        <v>44054.601944444446</v>
      </c>
      <c r="BK35" s="3" t="s">
        <v>84</v>
      </c>
      <c r="BL35" s="4"/>
      <c r="BM35" s="3" t="s">
        <v>84</v>
      </c>
      <c r="BN35" s="4"/>
      <c r="BO35" s="3" t="s">
        <v>84</v>
      </c>
      <c r="BP35" s="3" t="s">
        <v>84</v>
      </c>
      <c r="BQ35" s="2">
        <v>1</v>
      </c>
      <c r="BR35" s="3" t="str">
        <f>VLOOKUP($A35, Comments!$A:$D, 2,FALSE)</f>
        <v>Very Poor</v>
      </c>
      <c r="BS35" s="3" t="str">
        <f>VLOOKUP($A35, Comments!$A:$D, 3,FALSE)</f>
        <v>Heavy corrosion and Deterioration</v>
      </c>
      <c r="BT35" s="3" t="str">
        <f>VLOOKUP($A35, Comments!$A:$D, 4,FALSE)</f>
        <v/>
      </c>
      <c r="BU35" s="3"/>
      <c r="BV35" s="4"/>
      <c r="BW35" s="4"/>
      <c r="BX35" s="3" t="s">
        <v>84</v>
      </c>
      <c r="BY35" s="3" t="s">
        <v>84</v>
      </c>
      <c r="BZ35" s="3" t="s">
        <v>259</v>
      </c>
      <c r="CA35" s="4"/>
      <c r="CB35" s="4"/>
      <c r="CC35" s="4"/>
      <c r="CD35" s="4"/>
      <c r="CE35" s="2" t="b">
        <v>0</v>
      </c>
      <c r="CF35" s="2" t="b">
        <v>0</v>
      </c>
    </row>
    <row r="36" spans="1:84" ht="45" x14ac:dyDescent="0.25">
      <c r="A36" s="2">
        <v>43</v>
      </c>
      <c r="B36" s="3" t="s">
        <v>84</v>
      </c>
      <c r="C36" s="3" t="s">
        <v>260</v>
      </c>
      <c r="D36" s="3" t="s">
        <v>84</v>
      </c>
      <c r="E36" s="2">
        <v>0</v>
      </c>
      <c r="F36" s="4"/>
      <c r="G36" s="4"/>
      <c r="H36" s="4"/>
      <c r="I36" s="4"/>
      <c r="J36" s="2">
        <v>0</v>
      </c>
      <c r="K36" s="3" t="s">
        <v>84</v>
      </c>
      <c r="L36" s="3" t="s">
        <v>84</v>
      </c>
      <c r="M36" s="2" t="b">
        <v>0</v>
      </c>
      <c r="N36" s="2" t="b">
        <v>0</v>
      </c>
      <c r="O36" s="2" t="b">
        <v>0</v>
      </c>
      <c r="P36" s="2" t="b">
        <v>0</v>
      </c>
      <c r="Q36" s="2">
        <v>1</v>
      </c>
      <c r="R36" s="3" t="s">
        <v>261</v>
      </c>
      <c r="S36" s="3" t="s">
        <v>262</v>
      </c>
      <c r="T36" s="3" t="s">
        <v>87</v>
      </c>
      <c r="U36" s="3" t="s">
        <v>99</v>
      </c>
      <c r="V36" s="3" t="s">
        <v>88</v>
      </c>
      <c r="W36" s="3" t="s">
        <v>100</v>
      </c>
      <c r="X36" s="3" t="s">
        <v>84</v>
      </c>
      <c r="Y36" s="3" t="s">
        <v>101</v>
      </c>
      <c r="Z36" s="3" t="s">
        <v>102</v>
      </c>
      <c r="AA36" s="3" t="s">
        <v>247</v>
      </c>
      <c r="AB36" s="3" t="s">
        <v>84</v>
      </c>
      <c r="AC36" s="3" t="s">
        <v>84</v>
      </c>
      <c r="AD36" s="3" t="s">
        <v>84</v>
      </c>
      <c r="AE36" s="3" t="s">
        <v>84</v>
      </c>
      <c r="AF36" s="3" t="s">
        <v>84</v>
      </c>
      <c r="AG36" s="4"/>
      <c r="AH36" s="2">
        <v>1992</v>
      </c>
      <c r="AI36" s="4"/>
      <c r="AJ36" s="4"/>
      <c r="AK36" s="3" t="s">
        <v>248</v>
      </c>
      <c r="AL36" s="3" t="s">
        <v>84</v>
      </c>
      <c r="AM36" s="4"/>
      <c r="AN36" s="4"/>
      <c r="AO36" s="4">
        <f>VLOOKUP(A36,cof!A:C,3,FALSE)</f>
        <v>2</v>
      </c>
      <c r="AP36" s="4"/>
      <c r="AQ36" s="3" t="s">
        <v>84</v>
      </c>
      <c r="AR36" s="4"/>
      <c r="AS36" s="4">
        <f>VLOOKUP(A36,Cap!B:X,6,FALSE)</f>
        <v>1520</v>
      </c>
      <c r="AT36" s="4">
        <f>VLOOKUP(A36,Cap!B:X,7,FALSE)</f>
        <v>1</v>
      </c>
      <c r="AU36" s="3" t="s">
        <v>91</v>
      </c>
      <c r="AV36" s="2">
        <v>2020</v>
      </c>
      <c r="AW36" s="3" t="s">
        <v>84</v>
      </c>
      <c r="AX36" s="4"/>
      <c r="AY36" s="4"/>
      <c r="AZ36" s="4"/>
      <c r="BA36" s="4"/>
      <c r="BB36" s="4"/>
      <c r="BC36" s="4"/>
      <c r="BD36" s="4"/>
      <c r="BE36" s="4"/>
      <c r="BF36" s="4">
        <f>VLOOKUP(A36,Cap!B:X,19,FALSE)</f>
        <v>2.5</v>
      </c>
      <c r="BG36" s="3" t="s">
        <v>230</v>
      </c>
      <c r="BH36" s="5">
        <v>43999.737349537034</v>
      </c>
      <c r="BI36" s="3" t="s">
        <v>93</v>
      </c>
      <c r="BJ36" s="5">
        <v>44054.602048611108</v>
      </c>
      <c r="BK36" s="3" t="s">
        <v>84</v>
      </c>
      <c r="BL36" s="4"/>
      <c r="BM36" s="3" t="s">
        <v>84</v>
      </c>
      <c r="BN36" s="4"/>
      <c r="BO36" s="3" t="s">
        <v>84</v>
      </c>
      <c r="BP36" s="3" t="s">
        <v>84</v>
      </c>
      <c r="BQ36" s="2">
        <v>1</v>
      </c>
      <c r="BR36" s="3" t="str">
        <f>VLOOKUP($A36, Comments!$A:$D, 2,FALSE)</f>
        <v>Very Poor</v>
      </c>
      <c r="BS36" s="3" t="str">
        <f>VLOOKUP($A36, Comments!$A:$D, 3,FALSE)</f>
        <v>Heavy  corrosion and deterioration</v>
      </c>
      <c r="BT36" s="3" t="str">
        <f>VLOOKUP($A36, Comments!$A:$D, 4,FALSE)</f>
        <v/>
      </c>
      <c r="BU36" s="3"/>
      <c r="BV36" s="4"/>
      <c r="BW36" s="4"/>
      <c r="BX36" s="3" t="s">
        <v>84</v>
      </c>
      <c r="BY36" s="3" t="s">
        <v>84</v>
      </c>
      <c r="BZ36" s="3" t="s">
        <v>263</v>
      </c>
      <c r="CA36" s="4"/>
      <c r="CB36" s="4"/>
      <c r="CC36" s="4"/>
      <c r="CD36" s="4"/>
      <c r="CE36" s="2" t="b">
        <v>0</v>
      </c>
      <c r="CF36" s="2" t="b">
        <v>0</v>
      </c>
    </row>
    <row r="37" spans="1:84" ht="45" x14ac:dyDescent="0.25">
      <c r="A37" s="2">
        <v>44</v>
      </c>
      <c r="B37" s="3" t="s">
        <v>84</v>
      </c>
      <c r="C37" s="3" t="s">
        <v>264</v>
      </c>
      <c r="D37" s="3" t="s">
        <v>84</v>
      </c>
      <c r="E37" s="2">
        <v>0</v>
      </c>
      <c r="F37" s="4"/>
      <c r="G37" s="4"/>
      <c r="H37" s="4"/>
      <c r="I37" s="4"/>
      <c r="J37" s="2">
        <v>0</v>
      </c>
      <c r="K37" s="3" t="s">
        <v>84</v>
      </c>
      <c r="L37" s="3" t="s">
        <v>84</v>
      </c>
      <c r="M37" s="2" t="b">
        <v>0</v>
      </c>
      <c r="N37" s="2" t="b">
        <v>0</v>
      </c>
      <c r="O37" s="2" t="b">
        <v>0</v>
      </c>
      <c r="P37" s="2" t="b">
        <v>0</v>
      </c>
      <c r="Q37" s="2">
        <v>1</v>
      </c>
      <c r="R37" s="3" t="s">
        <v>265</v>
      </c>
      <c r="S37" s="3" t="s">
        <v>266</v>
      </c>
      <c r="T37" s="3" t="s">
        <v>87</v>
      </c>
      <c r="U37" s="3" t="s">
        <v>99</v>
      </c>
      <c r="V37" s="3" t="s">
        <v>88</v>
      </c>
      <c r="W37" s="3" t="s">
        <v>100</v>
      </c>
      <c r="X37" s="3" t="s">
        <v>84</v>
      </c>
      <c r="Y37" s="3" t="s">
        <v>101</v>
      </c>
      <c r="Z37" s="3" t="s">
        <v>102</v>
      </c>
      <c r="AA37" s="3" t="s">
        <v>247</v>
      </c>
      <c r="AB37" s="3" t="s">
        <v>84</v>
      </c>
      <c r="AC37" s="3" t="s">
        <v>84</v>
      </c>
      <c r="AD37" s="3" t="s">
        <v>84</v>
      </c>
      <c r="AE37" s="3" t="s">
        <v>84</v>
      </c>
      <c r="AF37" s="3" t="s">
        <v>84</v>
      </c>
      <c r="AG37" s="4"/>
      <c r="AH37" s="2">
        <v>1992</v>
      </c>
      <c r="AI37" s="4"/>
      <c r="AJ37" s="4"/>
      <c r="AK37" s="3" t="s">
        <v>267</v>
      </c>
      <c r="AL37" s="3" t="s">
        <v>84</v>
      </c>
      <c r="AM37" s="4"/>
      <c r="AN37" s="4"/>
      <c r="AO37" s="4">
        <f>VLOOKUP(A37,cof!A:C,3,FALSE)</f>
        <v>2</v>
      </c>
      <c r="AP37" s="4"/>
      <c r="AQ37" s="3" t="s">
        <v>84</v>
      </c>
      <c r="AR37" s="4"/>
      <c r="AS37" s="4">
        <f>VLOOKUP(A37,Cap!B:X,6,FALSE)</f>
        <v>1520</v>
      </c>
      <c r="AT37" s="4">
        <f>VLOOKUP(A37,Cap!B:X,7,FALSE)</f>
        <v>1</v>
      </c>
      <c r="AU37" s="3" t="s">
        <v>91</v>
      </c>
      <c r="AV37" s="2">
        <v>2020</v>
      </c>
      <c r="AW37" s="3" t="s">
        <v>84</v>
      </c>
      <c r="AX37" s="4"/>
      <c r="AY37" s="4"/>
      <c r="AZ37" s="4"/>
      <c r="BA37" s="4"/>
      <c r="BB37" s="4"/>
      <c r="BC37" s="4"/>
      <c r="BD37" s="4"/>
      <c r="BE37" s="4"/>
      <c r="BF37" s="4">
        <f>VLOOKUP(A37,Cap!B:X,19,FALSE)</f>
        <v>2.5</v>
      </c>
      <c r="BG37" s="3" t="s">
        <v>230</v>
      </c>
      <c r="BH37" s="5">
        <v>43999.73773148148</v>
      </c>
      <c r="BI37" s="3" t="s">
        <v>93</v>
      </c>
      <c r="BJ37" s="5">
        <v>44054.428576388891</v>
      </c>
      <c r="BK37" s="3" t="s">
        <v>84</v>
      </c>
      <c r="BL37" s="4"/>
      <c r="BM37" s="3" t="s">
        <v>84</v>
      </c>
      <c r="BN37" s="4"/>
      <c r="BO37" s="3" t="s">
        <v>84</v>
      </c>
      <c r="BP37" s="3" t="s">
        <v>84</v>
      </c>
      <c r="BQ37" s="2">
        <v>1</v>
      </c>
      <c r="BR37" s="3" t="str">
        <f>VLOOKUP($A37, Comments!$A:$D, 2,FALSE)</f>
        <v>Very Poor</v>
      </c>
      <c r="BS37" s="3" t="str">
        <f>VLOOKUP($A37, Comments!$A:$D, 3,FALSE)</f>
        <v>Heavy corrosion and Deterioration</v>
      </c>
      <c r="BT37" s="3" t="str">
        <f>VLOOKUP($A37, Comments!$A:$D, 4,FALSE)</f>
        <v/>
      </c>
      <c r="BU37" s="3"/>
      <c r="BV37" s="4"/>
      <c r="BW37" s="4"/>
      <c r="BX37" s="3" t="s">
        <v>84</v>
      </c>
      <c r="BY37" s="3" t="s">
        <v>84</v>
      </c>
      <c r="BZ37" s="3" t="s">
        <v>268</v>
      </c>
      <c r="CA37" s="4"/>
      <c r="CB37" s="4"/>
      <c r="CC37" s="4"/>
      <c r="CD37" s="4"/>
      <c r="CE37" s="2" t="b">
        <v>0</v>
      </c>
      <c r="CF37" s="2" t="b">
        <v>0</v>
      </c>
    </row>
    <row r="38" spans="1:84" ht="45" x14ac:dyDescent="0.25">
      <c r="A38" s="2">
        <v>45</v>
      </c>
      <c r="B38" s="3" t="s">
        <v>84</v>
      </c>
      <c r="C38" s="3" t="s">
        <v>269</v>
      </c>
      <c r="D38" s="3" t="s">
        <v>84</v>
      </c>
      <c r="E38" s="2">
        <v>0</v>
      </c>
      <c r="F38" s="4"/>
      <c r="G38" s="4"/>
      <c r="H38" s="4"/>
      <c r="I38" s="4"/>
      <c r="J38" s="2">
        <v>0</v>
      </c>
      <c r="K38" s="3" t="s">
        <v>84</v>
      </c>
      <c r="L38" s="3" t="s">
        <v>84</v>
      </c>
      <c r="M38" s="2" t="b">
        <v>0</v>
      </c>
      <c r="N38" s="2" t="b">
        <v>0</v>
      </c>
      <c r="O38" s="2" t="b">
        <v>0</v>
      </c>
      <c r="P38" s="2" t="b">
        <v>0</v>
      </c>
      <c r="Q38" s="2">
        <v>1</v>
      </c>
      <c r="R38" s="3" t="s">
        <v>270</v>
      </c>
      <c r="S38" s="3" t="s">
        <v>271</v>
      </c>
      <c r="T38" s="3" t="s">
        <v>87</v>
      </c>
      <c r="U38" s="3" t="s">
        <v>99</v>
      </c>
      <c r="V38" s="3" t="s">
        <v>88</v>
      </c>
      <c r="W38" s="3" t="s">
        <v>100</v>
      </c>
      <c r="X38" s="3" t="s">
        <v>84</v>
      </c>
      <c r="Y38" s="3" t="s">
        <v>101</v>
      </c>
      <c r="Z38" s="3" t="s">
        <v>102</v>
      </c>
      <c r="AA38" s="3" t="s">
        <v>247</v>
      </c>
      <c r="AB38" s="3" t="s">
        <v>84</v>
      </c>
      <c r="AC38" s="3" t="s">
        <v>84</v>
      </c>
      <c r="AD38" s="3" t="s">
        <v>84</v>
      </c>
      <c r="AE38" s="3" t="s">
        <v>84</v>
      </c>
      <c r="AF38" s="3" t="s">
        <v>84</v>
      </c>
      <c r="AG38" s="4"/>
      <c r="AH38" s="2">
        <v>1992</v>
      </c>
      <c r="AI38" s="4"/>
      <c r="AJ38" s="4"/>
      <c r="AK38" s="3" t="s">
        <v>258</v>
      </c>
      <c r="AL38" s="3" t="s">
        <v>84</v>
      </c>
      <c r="AM38" s="4"/>
      <c r="AN38" s="4"/>
      <c r="AO38" s="4">
        <f>VLOOKUP(A38,cof!A:C,3,FALSE)</f>
        <v>2</v>
      </c>
      <c r="AP38" s="4"/>
      <c r="AQ38" s="3" t="s">
        <v>84</v>
      </c>
      <c r="AR38" s="4"/>
      <c r="AS38" s="4">
        <f>VLOOKUP(A38,Cap!B:X,6,FALSE)</f>
        <v>1520</v>
      </c>
      <c r="AT38" s="4">
        <f>VLOOKUP(A38,Cap!B:X,7,FALSE)</f>
        <v>1</v>
      </c>
      <c r="AU38" s="3" t="s">
        <v>91</v>
      </c>
      <c r="AV38" s="2">
        <v>2020</v>
      </c>
      <c r="AW38" s="3" t="s">
        <v>84</v>
      </c>
      <c r="AX38" s="4"/>
      <c r="AY38" s="4"/>
      <c r="AZ38" s="4"/>
      <c r="BA38" s="4"/>
      <c r="BB38" s="4"/>
      <c r="BC38" s="4"/>
      <c r="BD38" s="4"/>
      <c r="BE38" s="4"/>
      <c r="BF38" s="4">
        <f>VLOOKUP(A38,Cap!B:X,19,FALSE)</f>
        <v>2.5</v>
      </c>
      <c r="BG38" s="3" t="s">
        <v>230</v>
      </c>
      <c r="BH38" s="5">
        <v>43999.773506944446</v>
      </c>
      <c r="BI38" s="3" t="s">
        <v>93</v>
      </c>
      <c r="BJ38" s="5">
        <v>44054.602199074077</v>
      </c>
      <c r="BK38" s="3" t="s">
        <v>84</v>
      </c>
      <c r="BL38" s="4"/>
      <c r="BM38" s="3" t="s">
        <v>84</v>
      </c>
      <c r="BN38" s="4"/>
      <c r="BO38" s="3" t="s">
        <v>84</v>
      </c>
      <c r="BP38" s="3" t="s">
        <v>84</v>
      </c>
      <c r="BQ38" s="2">
        <v>1</v>
      </c>
      <c r="BR38" s="3" t="str">
        <f>VLOOKUP($A38, Comments!$A:$D, 2,FALSE)</f>
        <v>Very Poor</v>
      </c>
      <c r="BS38" s="3" t="str">
        <f>VLOOKUP($A38, Comments!$A:$D, 3,FALSE)</f>
        <v>Heavy corrosion and Deterioration</v>
      </c>
      <c r="BT38" s="3" t="str">
        <f>VLOOKUP($A38, Comments!$A:$D, 4,FALSE)</f>
        <v/>
      </c>
      <c r="BU38" s="3"/>
      <c r="BV38" s="4"/>
      <c r="BW38" s="4"/>
      <c r="BX38" s="3" t="s">
        <v>84</v>
      </c>
      <c r="BY38" s="3" t="s">
        <v>84</v>
      </c>
      <c r="BZ38" s="3" t="s">
        <v>272</v>
      </c>
      <c r="CA38" s="4"/>
      <c r="CB38" s="4"/>
      <c r="CC38" s="4"/>
      <c r="CD38" s="4"/>
      <c r="CE38" s="2" t="b">
        <v>0</v>
      </c>
      <c r="CF38" s="2" t="b">
        <v>0</v>
      </c>
    </row>
    <row r="39" spans="1:84" ht="60" x14ac:dyDescent="0.25">
      <c r="A39" s="2">
        <v>46</v>
      </c>
      <c r="B39" s="3" t="s">
        <v>84</v>
      </c>
      <c r="C39" s="3" t="s">
        <v>84</v>
      </c>
      <c r="D39" s="3" t="s">
        <v>84</v>
      </c>
      <c r="E39" s="2">
        <v>0</v>
      </c>
      <c r="F39" s="4"/>
      <c r="G39" s="4"/>
      <c r="H39" s="4"/>
      <c r="I39" s="4"/>
      <c r="J39" s="2">
        <v>0</v>
      </c>
      <c r="K39" s="3" t="s">
        <v>84</v>
      </c>
      <c r="L39" s="3" t="s">
        <v>84</v>
      </c>
      <c r="M39" s="2" t="b">
        <v>0</v>
      </c>
      <c r="N39" s="2" t="b">
        <v>0</v>
      </c>
      <c r="O39" s="2" t="b">
        <v>0</v>
      </c>
      <c r="P39" s="2" t="b">
        <v>0</v>
      </c>
      <c r="Q39" s="2">
        <v>1</v>
      </c>
      <c r="R39" s="3" t="s">
        <v>273</v>
      </c>
      <c r="S39" s="3" t="s">
        <v>274</v>
      </c>
      <c r="T39" s="3" t="s">
        <v>87</v>
      </c>
      <c r="U39" s="3" t="s">
        <v>99</v>
      </c>
      <c r="V39" s="3" t="s">
        <v>88</v>
      </c>
      <c r="W39" s="3" t="s">
        <v>100</v>
      </c>
      <c r="X39" s="3" t="s">
        <v>84</v>
      </c>
      <c r="Y39" s="3" t="s">
        <v>101</v>
      </c>
      <c r="Z39" s="3" t="s">
        <v>102</v>
      </c>
      <c r="AA39" s="3" t="s">
        <v>247</v>
      </c>
      <c r="AB39" s="3" t="s">
        <v>84</v>
      </c>
      <c r="AC39" s="3" t="s">
        <v>84</v>
      </c>
      <c r="AD39" s="3" t="s">
        <v>84</v>
      </c>
      <c r="AE39" s="3" t="s">
        <v>84</v>
      </c>
      <c r="AF39" s="3" t="s">
        <v>84</v>
      </c>
      <c r="AG39" s="4"/>
      <c r="AH39" s="2">
        <v>1992</v>
      </c>
      <c r="AI39" s="4"/>
      <c r="AJ39" s="4"/>
      <c r="AK39" s="3" t="s">
        <v>275</v>
      </c>
      <c r="AL39" s="3" t="s">
        <v>84</v>
      </c>
      <c r="AM39" s="4"/>
      <c r="AN39" s="4"/>
      <c r="AO39" s="4">
        <f>VLOOKUP(A39,cof!A:C,3,FALSE)</f>
        <v>3</v>
      </c>
      <c r="AP39" s="4"/>
      <c r="AQ39" s="3" t="s">
        <v>84</v>
      </c>
      <c r="AR39" s="4"/>
      <c r="AS39" s="4">
        <f>VLOOKUP(A39,Cap!B:X,6,FALSE)</f>
        <v>2790</v>
      </c>
      <c r="AT39" s="4">
        <f>VLOOKUP(A39,Cap!B:X,7,FALSE)</f>
        <v>1</v>
      </c>
      <c r="AU39" s="3" t="s">
        <v>91</v>
      </c>
      <c r="AV39" s="2">
        <v>2020</v>
      </c>
      <c r="AW39" s="3" t="s">
        <v>84</v>
      </c>
      <c r="AX39" s="4"/>
      <c r="AY39" s="4"/>
      <c r="AZ39" s="4"/>
      <c r="BA39" s="4"/>
      <c r="BB39" s="4"/>
      <c r="BC39" s="4"/>
      <c r="BD39" s="4"/>
      <c r="BE39" s="4"/>
      <c r="BF39" s="4">
        <f>VLOOKUP(A39,Cap!B:X,19,FALSE)</f>
        <v>2.5</v>
      </c>
      <c r="BG39" s="3" t="s">
        <v>230</v>
      </c>
      <c r="BH39" s="5">
        <v>44000.480428240742</v>
      </c>
      <c r="BI39" s="3" t="s">
        <v>93</v>
      </c>
      <c r="BJ39" s="5">
        <v>44054.602395833332</v>
      </c>
      <c r="BK39" s="3" t="s">
        <v>84</v>
      </c>
      <c r="BL39" s="4"/>
      <c r="BM39" s="3" t="s">
        <v>84</v>
      </c>
      <c r="BN39" s="4"/>
      <c r="BO39" s="3" t="s">
        <v>84</v>
      </c>
      <c r="BP39" s="3" t="s">
        <v>84</v>
      </c>
      <c r="BQ39" s="2">
        <v>1</v>
      </c>
      <c r="BR39" s="3" t="str">
        <f>VLOOKUP($A39, Comments!$A:$D, 2,FALSE)</f>
        <v>Very Poor</v>
      </c>
      <c r="BS39" s="3" t="str">
        <f>VLOOKUP($A39, Comments!$A:$D, 3,FALSE)</f>
        <v>Turn wheel is missing. Heavy corrosion and deterioration.</v>
      </c>
      <c r="BT39" s="3" t="str">
        <f>VLOOKUP($A39, Comments!$A:$D, 4,FALSE)</f>
        <v/>
      </c>
      <c r="BU39" s="3"/>
      <c r="BV39" s="4"/>
      <c r="BW39" s="4"/>
      <c r="BX39" s="3" t="s">
        <v>84</v>
      </c>
      <c r="BY39" s="3" t="s">
        <v>84</v>
      </c>
      <c r="BZ39" s="3" t="s">
        <v>276</v>
      </c>
      <c r="CA39" s="4"/>
      <c r="CB39" s="4"/>
      <c r="CC39" s="4"/>
      <c r="CD39" s="4"/>
      <c r="CE39" s="2" t="b">
        <v>0</v>
      </c>
      <c r="CF39" s="2" t="b">
        <v>0</v>
      </c>
    </row>
    <row r="40" spans="1:84" ht="30" x14ac:dyDescent="0.25">
      <c r="A40" s="2">
        <v>47</v>
      </c>
      <c r="B40" s="3" t="s">
        <v>84</v>
      </c>
      <c r="C40" s="3" t="s">
        <v>84</v>
      </c>
      <c r="D40" s="3" t="s">
        <v>84</v>
      </c>
      <c r="E40" s="2">
        <v>0</v>
      </c>
      <c r="F40" s="4"/>
      <c r="G40" s="4"/>
      <c r="H40" s="4"/>
      <c r="I40" s="4"/>
      <c r="J40" s="2">
        <v>0</v>
      </c>
      <c r="K40" s="3" t="s">
        <v>84</v>
      </c>
      <c r="L40" s="3" t="s">
        <v>84</v>
      </c>
      <c r="M40" s="2" t="b">
        <v>0</v>
      </c>
      <c r="N40" s="2" t="b">
        <v>0</v>
      </c>
      <c r="O40" s="2" t="b">
        <v>0</v>
      </c>
      <c r="P40" s="2" t="b">
        <v>0</v>
      </c>
      <c r="Q40" s="2">
        <v>1</v>
      </c>
      <c r="R40" s="3" t="s">
        <v>277</v>
      </c>
      <c r="S40" s="3" t="s">
        <v>278</v>
      </c>
      <c r="T40" s="3" t="s">
        <v>87</v>
      </c>
      <c r="U40" s="3" t="s">
        <v>99</v>
      </c>
      <c r="V40" s="3" t="s">
        <v>88</v>
      </c>
      <c r="W40" s="3" t="s">
        <v>100</v>
      </c>
      <c r="X40" s="3" t="s">
        <v>84</v>
      </c>
      <c r="Y40" s="3" t="s">
        <v>101</v>
      </c>
      <c r="Z40" s="3" t="s">
        <v>102</v>
      </c>
      <c r="AA40" s="3" t="s">
        <v>247</v>
      </c>
      <c r="AB40" s="3" t="s">
        <v>84</v>
      </c>
      <c r="AC40" s="3" t="s">
        <v>84</v>
      </c>
      <c r="AD40" s="3" t="s">
        <v>84</v>
      </c>
      <c r="AE40" s="3" t="s">
        <v>84</v>
      </c>
      <c r="AF40" s="3" t="s">
        <v>84</v>
      </c>
      <c r="AG40" s="4"/>
      <c r="AH40" s="2">
        <v>1992</v>
      </c>
      <c r="AI40" s="4"/>
      <c r="AJ40" s="4"/>
      <c r="AK40" s="3" t="s">
        <v>279</v>
      </c>
      <c r="AL40" s="3" t="s">
        <v>84</v>
      </c>
      <c r="AM40" s="4"/>
      <c r="AN40" s="4"/>
      <c r="AO40" s="4">
        <f>VLOOKUP(A40,cof!A:C,3,FALSE)</f>
        <v>2</v>
      </c>
      <c r="AP40" s="4"/>
      <c r="AQ40" s="3" t="s">
        <v>84</v>
      </c>
      <c r="AR40" s="4"/>
      <c r="AS40" s="4">
        <f>VLOOKUP(A40,Cap!B:X,6,FALSE)</f>
        <v>630</v>
      </c>
      <c r="AT40" s="4">
        <f>VLOOKUP(A40,Cap!B:X,7,FALSE)</f>
        <v>1</v>
      </c>
      <c r="AU40" s="3" t="s">
        <v>91</v>
      </c>
      <c r="AV40" s="2">
        <v>2020</v>
      </c>
      <c r="AW40" s="3" t="s">
        <v>84</v>
      </c>
      <c r="AX40" s="4"/>
      <c r="AY40" s="4"/>
      <c r="AZ40" s="4"/>
      <c r="BA40" s="4"/>
      <c r="BB40" s="4"/>
      <c r="BC40" s="4"/>
      <c r="BD40" s="4"/>
      <c r="BE40" s="4"/>
      <c r="BF40" s="4">
        <f>VLOOKUP(A40,Cap!B:X,19,FALSE)</f>
        <v>2.5</v>
      </c>
      <c r="BG40" s="3" t="s">
        <v>230</v>
      </c>
      <c r="BH40" s="5">
        <v>44000.525659722225</v>
      </c>
      <c r="BI40" s="3" t="s">
        <v>93</v>
      </c>
      <c r="BJ40" s="5">
        <v>44054.602488425924</v>
      </c>
      <c r="BK40" s="3" t="s">
        <v>84</v>
      </c>
      <c r="BL40" s="4"/>
      <c r="BM40" s="3" t="s">
        <v>84</v>
      </c>
      <c r="BN40" s="4"/>
      <c r="BO40" s="3" t="s">
        <v>84</v>
      </c>
      <c r="BP40" s="3" t="s">
        <v>84</v>
      </c>
      <c r="BQ40" s="2">
        <v>1</v>
      </c>
      <c r="BR40" s="3" t="str">
        <f>VLOOKUP($A40, Comments!$A:$D, 2,FALSE)</f>
        <v>Very Poor</v>
      </c>
      <c r="BS40" s="3" t="str">
        <f>VLOOKUP($A40, Comments!$A:$D, 3,FALSE)</f>
        <v>Heavy corrosion and deterioratino</v>
      </c>
      <c r="BT40" s="3" t="str">
        <f>VLOOKUP($A40, Comments!$A:$D, 4,FALSE)</f>
        <v/>
      </c>
      <c r="BU40" s="3"/>
      <c r="BV40" s="4"/>
      <c r="BW40" s="4"/>
      <c r="BX40" s="3" t="s">
        <v>84</v>
      </c>
      <c r="BY40" s="3" t="s">
        <v>84</v>
      </c>
      <c r="BZ40" s="3" t="s">
        <v>280</v>
      </c>
      <c r="CA40" s="4"/>
      <c r="CB40" s="4"/>
      <c r="CC40" s="4"/>
      <c r="CD40" s="4"/>
      <c r="CE40" s="2" t="b">
        <v>0</v>
      </c>
      <c r="CF40" s="2" t="b">
        <v>0</v>
      </c>
    </row>
    <row r="41" spans="1:84" ht="45" x14ac:dyDescent="0.25">
      <c r="A41" s="2">
        <v>48</v>
      </c>
      <c r="B41" s="3" t="s">
        <v>84</v>
      </c>
      <c r="C41" s="3" t="s">
        <v>84</v>
      </c>
      <c r="D41" s="3" t="s">
        <v>84</v>
      </c>
      <c r="E41" s="2">
        <v>0</v>
      </c>
      <c r="F41" s="4"/>
      <c r="G41" s="4"/>
      <c r="H41" s="4"/>
      <c r="I41" s="4"/>
      <c r="J41" s="2">
        <v>0</v>
      </c>
      <c r="K41" s="3" t="s">
        <v>84</v>
      </c>
      <c r="L41" s="3" t="s">
        <v>84</v>
      </c>
      <c r="M41" s="2" t="b">
        <v>0</v>
      </c>
      <c r="N41" s="2" t="b">
        <v>0</v>
      </c>
      <c r="O41" s="2" t="b">
        <v>0</v>
      </c>
      <c r="P41" s="2" t="b">
        <v>0</v>
      </c>
      <c r="Q41" s="2">
        <v>1</v>
      </c>
      <c r="R41" s="3" t="s">
        <v>281</v>
      </c>
      <c r="S41" s="3" t="s">
        <v>282</v>
      </c>
      <c r="T41" s="3" t="s">
        <v>87</v>
      </c>
      <c r="U41" s="3" t="s">
        <v>99</v>
      </c>
      <c r="V41" s="3" t="s">
        <v>88</v>
      </c>
      <c r="W41" s="3" t="s">
        <v>100</v>
      </c>
      <c r="X41" s="3" t="s">
        <v>84</v>
      </c>
      <c r="Y41" s="3" t="s">
        <v>101</v>
      </c>
      <c r="Z41" s="3" t="s">
        <v>102</v>
      </c>
      <c r="AA41" s="3" t="s">
        <v>247</v>
      </c>
      <c r="AB41" s="3" t="s">
        <v>84</v>
      </c>
      <c r="AC41" s="3" t="s">
        <v>84</v>
      </c>
      <c r="AD41" s="3" t="s">
        <v>84</v>
      </c>
      <c r="AE41" s="3" t="s">
        <v>84</v>
      </c>
      <c r="AF41" s="3" t="s">
        <v>84</v>
      </c>
      <c r="AG41" s="4"/>
      <c r="AH41" s="2">
        <v>1992</v>
      </c>
      <c r="AI41" s="4"/>
      <c r="AJ41" s="4"/>
      <c r="AK41" s="3" t="s">
        <v>283</v>
      </c>
      <c r="AL41" s="3" t="s">
        <v>84</v>
      </c>
      <c r="AM41" s="4"/>
      <c r="AN41" s="4"/>
      <c r="AO41" s="4">
        <f>VLOOKUP(A41,cof!A:C,3,FALSE)</f>
        <v>2</v>
      </c>
      <c r="AP41" s="4"/>
      <c r="AQ41" s="3" t="s">
        <v>84</v>
      </c>
      <c r="AR41" s="4"/>
      <c r="AS41" s="4">
        <f>VLOOKUP(A41,Cap!B:X,6,FALSE)</f>
        <v>2280</v>
      </c>
      <c r="AT41" s="4">
        <f>VLOOKUP(A41,Cap!B:X,7,FALSE)</f>
        <v>1</v>
      </c>
      <c r="AU41" s="3" t="s">
        <v>91</v>
      </c>
      <c r="AV41" s="2">
        <v>2020</v>
      </c>
      <c r="AW41" s="3" t="s">
        <v>84</v>
      </c>
      <c r="AX41" s="4"/>
      <c r="AY41" s="4"/>
      <c r="AZ41" s="4"/>
      <c r="BA41" s="4"/>
      <c r="BB41" s="4"/>
      <c r="BC41" s="4"/>
      <c r="BD41" s="4"/>
      <c r="BE41" s="4"/>
      <c r="BF41" s="4">
        <f>VLOOKUP(A41,Cap!B:X,19,FALSE)</f>
        <v>2.5</v>
      </c>
      <c r="BG41" s="3" t="s">
        <v>230</v>
      </c>
      <c r="BH41" s="5">
        <v>44000.63449074074</v>
      </c>
      <c r="BI41" s="3" t="s">
        <v>93</v>
      </c>
      <c r="BJ41" s="5">
        <v>44054.602592592593</v>
      </c>
      <c r="BK41" s="3" t="s">
        <v>84</v>
      </c>
      <c r="BL41" s="4"/>
      <c r="BM41" s="3" t="s">
        <v>84</v>
      </c>
      <c r="BN41" s="4"/>
      <c r="BO41" s="3" t="s">
        <v>84</v>
      </c>
      <c r="BP41" s="3" t="s">
        <v>84</v>
      </c>
      <c r="BQ41" s="2">
        <v>1</v>
      </c>
      <c r="BR41" s="3" t="str">
        <f>VLOOKUP($A41, Comments!$A:$D, 2,FALSE)</f>
        <v>Very Poor</v>
      </c>
      <c r="BS41" s="3" t="str">
        <f>VLOOKUP($A41, Comments!$A:$D, 3,FALSE)</f>
        <v>Heavy corrosion and Deterioration</v>
      </c>
      <c r="BT41" s="3" t="str">
        <f>VLOOKUP($A41, Comments!$A:$D, 4,FALSE)</f>
        <v/>
      </c>
      <c r="BU41" s="3"/>
      <c r="BV41" s="4"/>
      <c r="BW41" s="4"/>
      <c r="BX41" s="3" t="s">
        <v>84</v>
      </c>
      <c r="BY41" s="3" t="s">
        <v>84</v>
      </c>
      <c r="BZ41" s="3" t="s">
        <v>284</v>
      </c>
      <c r="CA41" s="4"/>
      <c r="CB41" s="4"/>
      <c r="CC41" s="4"/>
      <c r="CD41" s="4"/>
      <c r="CE41" s="2" t="b">
        <v>0</v>
      </c>
      <c r="CF41" s="2" t="b">
        <v>0</v>
      </c>
    </row>
    <row r="42" spans="1:84" ht="105" x14ac:dyDescent="0.25">
      <c r="A42" s="2">
        <v>49</v>
      </c>
      <c r="B42" s="3" t="s">
        <v>84</v>
      </c>
      <c r="C42" s="3" t="s">
        <v>285</v>
      </c>
      <c r="D42" s="3" t="s">
        <v>84</v>
      </c>
      <c r="E42" s="2">
        <v>0</v>
      </c>
      <c r="F42" s="4"/>
      <c r="G42" s="4"/>
      <c r="H42" s="4"/>
      <c r="I42" s="4"/>
      <c r="J42" s="2">
        <v>0</v>
      </c>
      <c r="K42" s="3" t="s">
        <v>84</v>
      </c>
      <c r="L42" s="3" t="s">
        <v>84</v>
      </c>
      <c r="M42" s="2" t="b">
        <v>0</v>
      </c>
      <c r="N42" s="2" t="b">
        <v>0</v>
      </c>
      <c r="O42" s="2" t="b">
        <v>0</v>
      </c>
      <c r="P42" s="2" t="b">
        <v>0</v>
      </c>
      <c r="Q42" s="2">
        <v>1</v>
      </c>
      <c r="R42" s="3" t="s">
        <v>286</v>
      </c>
      <c r="S42" s="3" t="s">
        <v>287</v>
      </c>
      <c r="T42" s="3" t="s">
        <v>87</v>
      </c>
      <c r="U42" s="3" t="s">
        <v>99</v>
      </c>
      <c r="V42" s="3" t="s">
        <v>88</v>
      </c>
      <c r="W42" s="3" t="s">
        <v>86</v>
      </c>
      <c r="X42" s="3" t="s">
        <v>84</v>
      </c>
      <c r="Y42" s="3" t="s">
        <v>101</v>
      </c>
      <c r="Z42" s="3" t="s">
        <v>102</v>
      </c>
      <c r="AA42" s="3" t="s">
        <v>247</v>
      </c>
      <c r="AB42" s="3" t="s">
        <v>84</v>
      </c>
      <c r="AC42" s="3" t="s">
        <v>84</v>
      </c>
      <c r="AD42" s="3" t="s">
        <v>84</v>
      </c>
      <c r="AE42" s="3" t="s">
        <v>84</v>
      </c>
      <c r="AF42" s="3" t="s">
        <v>84</v>
      </c>
      <c r="AG42" s="4"/>
      <c r="AH42" s="2">
        <v>1992</v>
      </c>
      <c r="AI42" s="4"/>
      <c r="AJ42" s="4"/>
      <c r="AK42" s="3" t="s">
        <v>288</v>
      </c>
      <c r="AL42" s="3" t="s">
        <v>84</v>
      </c>
      <c r="AM42" s="4"/>
      <c r="AN42" s="4"/>
      <c r="AO42" s="4">
        <f>VLOOKUP(A42,cof!A:C,3,FALSE)</f>
        <v>3</v>
      </c>
      <c r="AP42" s="4"/>
      <c r="AQ42" s="3" t="s">
        <v>84</v>
      </c>
      <c r="AR42" s="4"/>
      <c r="AS42" s="4">
        <f>VLOOKUP(A42,Cap!B:X,6,FALSE)</f>
        <v>2790</v>
      </c>
      <c r="AT42" s="4">
        <f>VLOOKUP(A42,Cap!B:X,7,FALSE)</f>
        <v>1</v>
      </c>
      <c r="AU42" s="3" t="s">
        <v>91</v>
      </c>
      <c r="AV42" s="2">
        <v>2020</v>
      </c>
      <c r="AW42" s="3" t="s">
        <v>84</v>
      </c>
      <c r="AX42" s="4"/>
      <c r="AY42" s="4"/>
      <c r="AZ42" s="4"/>
      <c r="BA42" s="4"/>
      <c r="BB42" s="4"/>
      <c r="BC42" s="4"/>
      <c r="BD42" s="4"/>
      <c r="BE42" s="4"/>
      <c r="BF42" s="4">
        <f>VLOOKUP(A42,Cap!B:X,19,FALSE)</f>
        <v>2.5</v>
      </c>
      <c r="BG42" s="3" t="s">
        <v>230</v>
      </c>
      <c r="BH42" s="5">
        <v>44000.552939814814</v>
      </c>
      <c r="BI42" s="3" t="s">
        <v>93</v>
      </c>
      <c r="BJ42" s="5">
        <v>44054.603101851855</v>
      </c>
      <c r="BK42" s="3" t="s">
        <v>84</v>
      </c>
      <c r="BL42" s="4"/>
      <c r="BM42" s="3" t="s">
        <v>84</v>
      </c>
      <c r="BN42" s="4"/>
      <c r="BO42" s="3" t="s">
        <v>84</v>
      </c>
      <c r="BP42" s="3" t="s">
        <v>84</v>
      </c>
      <c r="BQ42" s="2">
        <v>1</v>
      </c>
      <c r="BR42" s="3" t="str">
        <f>VLOOKUP($A42, Comments!$A:$D, 2,FALSE)</f>
        <v>Poor</v>
      </c>
      <c r="BS42" s="3" t="str">
        <f>VLOOKUP($A42, Comments!$A:$D, 3,FALSE)</f>
        <v>The valve was over three quarters of its expected service life. Moderate surface corrosion was observed</v>
      </c>
      <c r="BT42" s="3" t="str">
        <f>VLOOKUP($A42, Comments!$A:$D, 4,FALSE)</f>
        <v/>
      </c>
      <c r="BU42" s="3"/>
      <c r="BV42" s="4"/>
      <c r="BW42" s="4"/>
      <c r="BX42" s="3" t="s">
        <v>84</v>
      </c>
      <c r="BY42" s="3" t="s">
        <v>84</v>
      </c>
      <c r="BZ42" s="3" t="s">
        <v>289</v>
      </c>
      <c r="CA42" s="4"/>
      <c r="CB42" s="4"/>
      <c r="CC42" s="4"/>
      <c r="CD42" s="4"/>
      <c r="CE42" s="2" t="b">
        <v>0</v>
      </c>
      <c r="CF42" s="2" t="b">
        <v>0</v>
      </c>
    </row>
    <row r="43" spans="1:84" ht="75" x14ac:dyDescent="0.25">
      <c r="A43" s="2">
        <v>50</v>
      </c>
      <c r="B43" s="3" t="s">
        <v>84</v>
      </c>
      <c r="C43" s="3" t="s">
        <v>84</v>
      </c>
      <c r="D43" s="3" t="s">
        <v>84</v>
      </c>
      <c r="E43" s="2">
        <v>0</v>
      </c>
      <c r="F43" s="4"/>
      <c r="G43" s="4"/>
      <c r="H43" s="4"/>
      <c r="I43" s="4"/>
      <c r="J43" s="2">
        <v>0</v>
      </c>
      <c r="K43" s="3" t="s">
        <v>84</v>
      </c>
      <c r="L43" s="3" t="s">
        <v>84</v>
      </c>
      <c r="M43" s="2" t="b">
        <v>0</v>
      </c>
      <c r="N43" s="2" t="b">
        <v>0</v>
      </c>
      <c r="O43" s="2" t="b">
        <v>0</v>
      </c>
      <c r="P43" s="2" t="b">
        <v>0</v>
      </c>
      <c r="Q43" s="2">
        <v>1</v>
      </c>
      <c r="R43" s="3" t="s">
        <v>290</v>
      </c>
      <c r="S43" s="3" t="s">
        <v>291</v>
      </c>
      <c r="T43" s="3" t="s">
        <v>87</v>
      </c>
      <c r="U43" s="3" t="s">
        <v>99</v>
      </c>
      <c r="V43" s="3" t="s">
        <v>88</v>
      </c>
      <c r="W43" s="3" t="s">
        <v>100</v>
      </c>
      <c r="X43" s="3" t="s">
        <v>84</v>
      </c>
      <c r="Y43" s="3" t="s">
        <v>101</v>
      </c>
      <c r="Z43" s="3" t="s">
        <v>102</v>
      </c>
      <c r="AA43" s="3" t="s">
        <v>228</v>
      </c>
      <c r="AB43" s="3" t="s">
        <v>84</v>
      </c>
      <c r="AC43" s="3" t="s">
        <v>84</v>
      </c>
      <c r="AD43" s="3" t="s">
        <v>84</v>
      </c>
      <c r="AE43" s="3" t="s">
        <v>84</v>
      </c>
      <c r="AF43" s="3" t="s">
        <v>84</v>
      </c>
      <c r="AG43" s="4"/>
      <c r="AH43" s="2">
        <v>1992</v>
      </c>
      <c r="AI43" s="4"/>
      <c r="AJ43" s="4"/>
      <c r="AK43" s="3" t="s">
        <v>292</v>
      </c>
      <c r="AL43" s="3" t="s">
        <v>84</v>
      </c>
      <c r="AM43" s="4"/>
      <c r="AN43" s="4"/>
      <c r="AO43" s="4">
        <f>VLOOKUP(A43,cof!A:C,3,FALSE)</f>
        <v>2</v>
      </c>
      <c r="AP43" s="4"/>
      <c r="AQ43" s="3" t="s">
        <v>84</v>
      </c>
      <c r="AR43" s="4"/>
      <c r="AS43" s="4">
        <f>VLOOKUP(A43,Cap!B:X,6,FALSE)</f>
        <v>25340</v>
      </c>
      <c r="AT43" s="4">
        <f>VLOOKUP(A43,Cap!B:X,7,FALSE)</f>
        <v>1</v>
      </c>
      <c r="AU43" s="3" t="s">
        <v>91</v>
      </c>
      <c r="AV43" s="2">
        <v>2020</v>
      </c>
      <c r="AW43" s="3" t="s">
        <v>84</v>
      </c>
      <c r="AX43" s="4"/>
      <c r="AY43" s="4"/>
      <c r="AZ43" s="4"/>
      <c r="BA43" s="4"/>
      <c r="BB43" s="4"/>
      <c r="BC43" s="4"/>
      <c r="BD43" s="4"/>
      <c r="BE43" s="4"/>
      <c r="BF43" s="4">
        <f>VLOOKUP(A43,Cap!B:X,19,FALSE)</f>
        <v>1.85</v>
      </c>
      <c r="BG43" s="3" t="s">
        <v>230</v>
      </c>
      <c r="BH43" s="5">
        <v>44000.59547453704</v>
      </c>
      <c r="BI43" s="3" t="s">
        <v>93</v>
      </c>
      <c r="BJ43" s="5">
        <v>44054.603576388887</v>
      </c>
      <c r="BK43" s="3" t="s">
        <v>84</v>
      </c>
      <c r="BL43" s="4"/>
      <c r="BM43" s="3" t="s">
        <v>84</v>
      </c>
      <c r="BN43" s="4"/>
      <c r="BO43" s="3" t="s">
        <v>84</v>
      </c>
      <c r="BP43" s="3" t="s">
        <v>84</v>
      </c>
      <c r="BQ43" s="2">
        <v>1</v>
      </c>
      <c r="BR43" s="3" t="str">
        <f>VLOOKUP($A43, Comments!$A:$D, 2,FALSE)</f>
        <v>Poor</v>
      </c>
      <c r="BS43" s="3" t="str">
        <f>VLOOKUP($A43, Comments!$A:$D, 3,FALSE)</f>
        <v>Heavy corrosion and deterioration was observed on the frame of the sluice gate</v>
      </c>
      <c r="BT43" s="3" t="str">
        <f>VLOOKUP($A43, Comments!$A:$D, 4,FALSE)</f>
        <v/>
      </c>
      <c r="BU43" s="3"/>
      <c r="BV43" s="4"/>
      <c r="BW43" s="4"/>
      <c r="BX43" s="3" t="s">
        <v>84</v>
      </c>
      <c r="BY43" s="3" t="s">
        <v>84</v>
      </c>
      <c r="BZ43" s="3" t="s">
        <v>293</v>
      </c>
      <c r="CA43" s="4"/>
      <c r="CB43" s="4"/>
      <c r="CC43" s="4"/>
      <c r="CD43" s="4"/>
      <c r="CE43" s="2" t="b">
        <v>0</v>
      </c>
      <c r="CF43" s="2" t="b">
        <v>0</v>
      </c>
    </row>
    <row r="44" spans="1:84" ht="120" x14ac:dyDescent="0.25">
      <c r="A44" s="2">
        <v>51</v>
      </c>
      <c r="B44" s="3" t="s">
        <v>84</v>
      </c>
      <c r="C44" s="3" t="s">
        <v>84</v>
      </c>
      <c r="D44" s="3" t="s">
        <v>84</v>
      </c>
      <c r="E44" s="2">
        <v>0</v>
      </c>
      <c r="F44" s="4"/>
      <c r="G44" s="4"/>
      <c r="H44" s="4"/>
      <c r="I44" s="4"/>
      <c r="J44" s="2">
        <v>0</v>
      </c>
      <c r="K44" s="3" t="s">
        <v>84</v>
      </c>
      <c r="L44" s="3" t="s">
        <v>84</v>
      </c>
      <c r="M44" s="2" t="b">
        <v>0</v>
      </c>
      <c r="N44" s="2" t="b">
        <v>0</v>
      </c>
      <c r="O44" s="2" t="b">
        <v>0</v>
      </c>
      <c r="P44" s="2" t="b">
        <v>0</v>
      </c>
      <c r="Q44" s="2">
        <v>1</v>
      </c>
      <c r="R44" s="3" t="s">
        <v>294</v>
      </c>
      <c r="S44" s="3" t="s">
        <v>295</v>
      </c>
      <c r="T44" s="3" t="s">
        <v>87</v>
      </c>
      <c r="U44" s="3" t="s">
        <v>99</v>
      </c>
      <c r="V44" s="3" t="s">
        <v>88</v>
      </c>
      <c r="W44" s="3" t="s">
        <v>100</v>
      </c>
      <c r="X44" s="3" t="s">
        <v>84</v>
      </c>
      <c r="Y44" s="3" t="s">
        <v>101</v>
      </c>
      <c r="Z44" s="3" t="s">
        <v>102</v>
      </c>
      <c r="AA44" s="3" t="s">
        <v>296</v>
      </c>
      <c r="AB44" s="3" t="s">
        <v>84</v>
      </c>
      <c r="AC44" s="3" t="s">
        <v>84</v>
      </c>
      <c r="AD44" s="3" t="s">
        <v>84</v>
      </c>
      <c r="AE44" s="3" t="s">
        <v>84</v>
      </c>
      <c r="AF44" s="3" t="s">
        <v>84</v>
      </c>
      <c r="AG44" s="4"/>
      <c r="AH44" s="2">
        <v>1992</v>
      </c>
      <c r="AI44" s="4"/>
      <c r="AJ44" s="4"/>
      <c r="AK44" s="3" t="s">
        <v>297</v>
      </c>
      <c r="AL44" s="3" t="s">
        <v>84</v>
      </c>
      <c r="AM44" s="4"/>
      <c r="AN44" s="4"/>
      <c r="AO44" s="4">
        <f>VLOOKUP(A44,cof!A:C,3,FALSE)</f>
        <v>3</v>
      </c>
      <c r="AP44" s="4"/>
      <c r="AQ44" s="3" t="s">
        <v>84</v>
      </c>
      <c r="AR44" s="4"/>
      <c r="AS44" s="4">
        <f>VLOOKUP(A44,Cap!B:X,6,FALSE)</f>
        <v>142</v>
      </c>
      <c r="AT44" s="4">
        <f>VLOOKUP(A44,Cap!B:X,7,FALSE)</f>
        <v>8</v>
      </c>
      <c r="AU44" s="3" t="s">
        <v>91</v>
      </c>
      <c r="AV44" s="2">
        <v>2020</v>
      </c>
      <c r="AW44" s="3" t="s">
        <v>84</v>
      </c>
      <c r="AX44" s="4"/>
      <c r="AY44" s="4"/>
      <c r="AZ44" s="4"/>
      <c r="BA44" s="4"/>
      <c r="BB44" s="4"/>
      <c r="BC44" s="4"/>
      <c r="BD44" s="4"/>
      <c r="BE44" s="4"/>
      <c r="BF44" s="4">
        <f>VLOOKUP(A44,Cap!B:X,19,FALSE)</f>
        <v>1.6</v>
      </c>
      <c r="BG44" s="3" t="s">
        <v>230</v>
      </c>
      <c r="BH44" s="5">
        <v>44000.616620370369</v>
      </c>
      <c r="BI44" s="3" t="s">
        <v>93</v>
      </c>
      <c r="BJ44" s="5">
        <v>44054.603692129633</v>
      </c>
      <c r="BK44" s="3" t="s">
        <v>84</v>
      </c>
      <c r="BL44" s="4"/>
      <c r="BM44" s="3" t="s">
        <v>84</v>
      </c>
      <c r="BN44" s="4"/>
      <c r="BO44" s="3" t="s">
        <v>84</v>
      </c>
      <c r="BP44" s="3" t="s">
        <v>84</v>
      </c>
      <c r="BQ44" s="2">
        <v>1</v>
      </c>
      <c r="BR44" s="3" t="str">
        <f>VLOOKUP($A44, Comments!$A:$D, 2,FALSE)</f>
        <v>Very Poor</v>
      </c>
      <c r="BS44" s="3" t="str">
        <f>VLOOKUP($A44, Comments!$A:$D, 3,FALSE)</f>
        <v>Heavy corrosion and deterioration was observed on majority portion of the piping.</v>
      </c>
      <c r="BT44" s="3" t="str">
        <f>VLOOKUP($A44, Comments!$A:$D, 4,FALSE)</f>
        <v/>
      </c>
      <c r="BU44" s="3"/>
      <c r="BV44" s="4"/>
      <c r="BW44" s="4"/>
      <c r="BX44" s="3" t="s">
        <v>84</v>
      </c>
      <c r="BY44" s="3" t="s">
        <v>84</v>
      </c>
      <c r="BZ44" s="3" t="s">
        <v>298</v>
      </c>
      <c r="CA44" s="4"/>
      <c r="CB44" s="4"/>
      <c r="CC44" s="4"/>
      <c r="CD44" s="4"/>
      <c r="CE44" s="2" t="b">
        <v>0</v>
      </c>
      <c r="CF44" s="2" t="b">
        <v>0</v>
      </c>
    </row>
    <row r="45" spans="1:84" ht="120" x14ac:dyDescent="0.25">
      <c r="A45" s="2">
        <v>52</v>
      </c>
      <c r="B45" s="3" t="s">
        <v>84</v>
      </c>
      <c r="C45" s="3" t="s">
        <v>84</v>
      </c>
      <c r="D45" s="3" t="s">
        <v>84</v>
      </c>
      <c r="E45" s="2">
        <v>0</v>
      </c>
      <c r="F45" s="4"/>
      <c r="G45" s="4"/>
      <c r="H45" s="4"/>
      <c r="I45" s="4"/>
      <c r="J45" s="2">
        <v>0</v>
      </c>
      <c r="K45" s="3" t="s">
        <v>84</v>
      </c>
      <c r="L45" s="3" t="s">
        <v>84</v>
      </c>
      <c r="M45" s="2" t="b">
        <v>0</v>
      </c>
      <c r="N45" s="2" t="b">
        <v>0</v>
      </c>
      <c r="O45" s="2" t="b">
        <v>0</v>
      </c>
      <c r="P45" s="2" t="b">
        <v>0</v>
      </c>
      <c r="Q45" s="2">
        <v>1</v>
      </c>
      <c r="R45" s="3" t="s">
        <v>299</v>
      </c>
      <c r="S45" s="3" t="s">
        <v>295</v>
      </c>
      <c r="T45" s="3" t="s">
        <v>87</v>
      </c>
      <c r="U45" s="3" t="s">
        <v>99</v>
      </c>
      <c r="V45" s="3" t="s">
        <v>88</v>
      </c>
      <c r="W45" s="3" t="s">
        <v>100</v>
      </c>
      <c r="X45" s="3" t="s">
        <v>84</v>
      </c>
      <c r="Y45" s="3" t="s">
        <v>101</v>
      </c>
      <c r="Z45" s="3" t="s">
        <v>102</v>
      </c>
      <c r="AA45" s="3" t="s">
        <v>296</v>
      </c>
      <c r="AB45" s="3" t="s">
        <v>84</v>
      </c>
      <c r="AC45" s="3" t="s">
        <v>84</v>
      </c>
      <c r="AD45" s="3" t="s">
        <v>84</v>
      </c>
      <c r="AE45" s="3" t="s">
        <v>84</v>
      </c>
      <c r="AF45" s="3" t="s">
        <v>84</v>
      </c>
      <c r="AG45" s="4"/>
      <c r="AH45" s="2">
        <v>1992</v>
      </c>
      <c r="AI45" s="4"/>
      <c r="AJ45" s="4"/>
      <c r="AK45" s="3" t="s">
        <v>297</v>
      </c>
      <c r="AL45" s="3" t="s">
        <v>84</v>
      </c>
      <c r="AM45" s="4"/>
      <c r="AN45" s="4"/>
      <c r="AO45" s="4">
        <f>VLOOKUP(A45,cof!A:C,3,FALSE)</f>
        <v>4</v>
      </c>
      <c r="AP45" s="4"/>
      <c r="AQ45" s="3" t="s">
        <v>84</v>
      </c>
      <c r="AR45" s="4"/>
      <c r="AS45" s="4"/>
      <c r="AT45" s="4"/>
      <c r="AU45" s="3" t="s">
        <v>91</v>
      </c>
      <c r="AV45" s="2">
        <v>2020</v>
      </c>
      <c r="AW45" s="3" t="s">
        <v>84</v>
      </c>
      <c r="AX45" s="4"/>
      <c r="AY45" s="4"/>
      <c r="AZ45" s="4"/>
      <c r="BA45" s="4"/>
      <c r="BB45" s="4"/>
      <c r="BC45" s="4"/>
      <c r="BD45" s="4"/>
      <c r="BE45" s="4"/>
      <c r="BF45" s="4"/>
      <c r="BG45" s="3" t="s">
        <v>84</v>
      </c>
      <c r="BH45" s="4"/>
      <c r="BI45" s="3" t="s">
        <v>93</v>
      </c>
      <c r="BJ45" s="5">
        <v>44022.398587962962</v>
      </c>
      <c r="BK45" s="3" t="s">
        <v>84</v>
      </c>
      <c r="BL45" s="4"/>
      <c r="BM45" s="3" t="s">
        <v>84</v>
      </c>
      <c r="BN45" s="4"/>
      <c r="BO45" s="3" t="s">
        <v>84</v>
      </c>
      <c r="BP45" s="3" t="s">
        <v>84</v>
      </c>
      <c r="BQ45" s="2">
        <v>1</v>
      </c>
      <c r="BR45" s="3" t="str">
        <f>VLOOKUP($A45, Comments!$A:$D, 2,FALSE)</f>
        <v/>
      </c>
      <c r="BS45" s="3" t="str">
        <f>VLOOKUP($A45, Comments!$A:$D, 3,FALSE)</f>
        <v/>
      </c>
      <c r="BT45" s="3" t="str">
        <f>VLOOKUP($A45, Comments!$A:$D, 4,FALSE)</f>
        <v/>
      </c>
      <c r="BU45" s="3"/>
      <c r="BV45" s="4"/>
      <c r="BW45" s="4"/>
      <c r="BX45" s="3" t="s">
        <v>84</v>
      </c>
      <c r="BY45" s="3" t="s">
        <v>84</v>
      </c>
      <c r="BZ45" s="3" t="s">
        <v>300</v>
      </c>
      <c r="CA45" s="4"/>
      <c r="CB45" s="4"/>
      <c r="CC45" s="4"/>
      <c r="CD45" s="4"/>
      <c r="CE45" s="2" t="b">
        <v>0</v>
      </c>
      <c r="CF45" s="2" t="b">
        <v>0</v>
      </c>
    </row>
    <row r="46" spans="1:84" ht="225" x14ac:dyDescent="0.25">
      <c r="A46" s="2">
        <v>53</v>
      </c>
      <c r="B46" s="3" t="s">
        <v>84</v>
      </c>
      <c r="C46" s="3" t="s">
        <v>84</v>
      </c>
      <c r="D46" s="3" t="s">
        <v>84</v>
      </c>
      <c r="E46" s="2">
        <v>0</v>
      </c>
      <c r="F46" s="4"/>
      <c r="G46" s="4"/>
      <c r="H46" s="4"/>
      <c r="I46" s="4"/>
      <c r="J46" s="2">
        <v>0</v>
      </c>
      <c r="K46" s="3" t="s">
        <v>84</v>
      </c>
      <c r="L46" s="3" t="s">
        <v>84</v>
      </c>
      <c r="M46" s="2" t="b">
        <v>0</v>
      </c>
      <c r="N46" s="2" t="b">
        <v>0</v>
      </c>
      <c r="O46" s="2" t="b">
        <v>0</v>
      </c>
      <c r="P46" s="2" t="b">
        <v>0</v>
      </c>
      <c r="Q46" s="4"/>
      <c r="R46" s="3" t="s">
        <v>301</v>
      </c>
      <c r="S46" s="3" t="s">
        <v>302</v>
      </c>
      <c r="T46" s="3" t="s">
        <v>87</v>
      </c>
      <c r="U46" s="3" t="s">
        <v>84</v>
      </c>
      <c r="V46" s="3" t="s">
        <v>88</v>
      </c>
      <c r="W46" s="3" t="s">
        <v>110</v>
      </c>
      <c r="X46" s="3" t="s">
        <v>111</v>
      </c>
      <c r="Y46" s="3" t="s">
        <v>119</v>
      </c>
      <c r="Z46" s="3" t="s">
        <v>120</v>
      </c>
      <c r="AA46" s="3" t="s">
        <v>303</v>
      </c>
      <c r="AB46" s="3" t="s">
        <v>84</v>
      </c>
      <c r="AC46" s="3" t="s">
        <v>84</v>
      </c>
      <c r="AD46" s="3" t="s">
        <v>84</v>
      </c>
      <c r="AE46" s="3" t="s">
        <v>84</v>
      </c>
      <c r="AF46" s="3" t="s">
        <v>84</v>
      </c>
      <c r="AG46" s="4"/>
      <c r="AH46" s="2">
        <v>2013</v>
      </c>
      <c r="AI46" s="4"/>
      <c r="AJ46" s="4"/>
      <c r="AK46" s="3" t="s">
        <v>304</v>
      </c>
      <c r="AL46" s="3" t="s">
        <v>84</v>
      </c>
      <c r="AM46" s="4"/>
      <c r="AN46" s="4"/>
      <c r="AO46" s="4">
        <f>VLOOKUP(A46,cof!A:C,3,FALSE)</f>
        <v>3</v>
      </c>
      <c r="AP46" s="4"/>
      <c r="AQ46" s="3" t="s">
        <v>84</v>
      </c>
      <c r="AR46" s="4"/>
      <c r="AS46" s="4">
        <f>VLOOKUP(A46,Cap!B:X,6,FALSE)</f>
        <v>40000</v>
      </c>
      <c r="AT46" s="4">
        <f>VLOOKUP(A46,Cap!B:X,7,FALSE)</f>
        <v>1</v>
      </c>
      <c r="AU46" s="3" t="s">
        <v>91</v>
      </c>
      <c r="AV46" s="2">
        <v>2020</v>
      </c>
      <c r="AW46" s="3" t="s">
        <v>84</v>
      </c>
      <c r="AX46" s="4"/>
      <c r="AY46" s="4"/>
      <c r="AZ46" s="4"/>
      <c r="BA46" s="4"/>
      <c r="BB46" s="4"/>
      <c r="BC46" s="4"/>
      <c r="BD46" s="4"/>
      <c r="BE46" s="4"/>
      <c r="BF46" s="4">
        <f>VLOOKUP(A46,Cap!B:X,19,FALSE)</f>
        <v>1</v>
      </c>
      <c r="BG46" s="3" t="s">
        <v>305</v>
      </c>
      <c r="BH46" s="5">
        <v>44011.612962962965</v>
      </c>
      <c r="BI46" s="3" t="s">
        <v>93</v>
      </c>
      <c r="BJ46" s="5">
        <v>44053.671655092592</v>
      </c>
      <c r="BK46" s="3" t="s">
        <v>84</v>
      </c>
      <c r="BL46" s="4"/>
      <c r="BM46" s="3" t="s">
        <v>84</v>
      </c>
      <c r="BN46" s="4"/>
      <c r="BO46" s="3" t="s">
        <v>84</v>
      </c>
      <c r="BP46" s="3" t="s">
        <v>84</v>
      </c>
      <c r="BQ46" s="2">
        <v>1</v>
      </c>
      <c r="BR46" s="3" t="str">
        <f>VLOOKUP($A46, Comments!$A:$D, 2,FALSE)</f>
        <v>Good</v>
      </c>
      <c r="BS46" s="3" t="str">
        <f>VLOOKUP($A46, Comments!$A:$D, 3,FALSE)</f>
        <v/>
      </c>
      <c r="BT46" s="3" t="str">
        <f>VLOOKUP($A46, Comments!$A:$D, 4,FALSE)</f>
        <v/>
      </c>
      <c r="BU46" s="3"/>
      <c r="BV46" s="4"/>
      <c r="BW46" s="4"/>
      <c r="BX46" s="3" t="s">
        <v>84</v>
      </c>
      <c r="BY46" s="3" t="s">
        <v>84</v>
      </c>
      <c r="BZ46" s="3" t="s">
        <v>231</v>
      </c>
      <c r="CA46" s="4"/>
      <c r="CB46" s="4"/>
      <c r="CC46" s="4"/>
      <c r="CD46" s="4"/>
      <c r="CE46" s="2" t="b">
        <v>0</v>
      </c>
      <c r="CF46" s="2" t="b">
        <v>0</v>
      </c>
    </row>
    <row r="47" spans="1:84" ht="255" x14ac:dyDescent="0.25">
      <c r="A47" s="2">
        <v>54</v>
      </c>
      <c r="B47" s="3" t="s">
        <v>84</v>
      </c>
      <c r="C47" s="3" t="s">
        <v>306</v>
      </c>
      <c r="D47" s="3" t="s">
        <v>84</v>
      </c>
      <c r="E47" s="2">
        <v>0</v>
      </c>
      <c r="F47" s="4"/>
      <c r="G47" s="4"/>
      <c r="H47" s="4"/>
      <c r="I47" s="4"/>
      <c r="J47" s="2">
        <v>0</v>
      </c>
      <c r="K47" s="3" t="s">
        <v>84</v>
      </c>
      <c r="L47" s="3" t="s">
        <v>84</v>
      </c>
      <c r="M47" s="2" t="b">
        <v>0</v>
      </c>
      <c r="N47" s="2" t="b">
        <v>0</v>
      </c>
      <c r="O47" s="2" t="b">
        <v>0</v>
      </c>
      <c r="P47" s="2" t="b">
        <v>0</v>
      </c>
      <c r="Q47" s="4"/>
      <c r="R47" s="3" t="s">
        <v>306</v>
      </c>
      <c r="S47" s="3" t="s">
        <v>307</v>
      </c>
      <c r="T47" s="3" t="s">
        <v>87</v>
      </c>
      <c r="U47" s="3" t="s">
        <v>99</v>
      </c>
      <c r="V47" s="3" t="s">
        <v>88</v>
      </c>
      <c r="W47" s="3" t="s">
        <v>110</v>
      </c>
      <c r="X47" s="3" t="s">
        <v>111</v>
      </c>
      <c r="Y47" s="3" t="s">
        <v>119</v>
      </c>
      <c r="Z47" s="3" t="s">
        <v>120</v>
      </c>
      <c r="AA47" s="3" t="s">
        <v>308</v>
      </c>
      <c r="AB47" s="3" t="s">
        <v>84</v>
      </c>
      <c r="AC47" s="3" t="s">
        <v>84</v>
      </c>
      <c r="AD47" s="3" t="s">
        <v>84</v>
      </c>
      <c r="AE47" s="3" t="s">
        <v>84</v>
      </c>
      <c r="AF47" s="3" t="s">
        <v>84</v>
      </c>
      <c r="AG47" s="4"/>
      <c r="AH47" s="2">
        <v>2014</v>
      </c>
      <c r="AI47" s="4"/>
      <c r="AJ47" s="4"/>
      <c r="AK47" s="3" t="s">
        <v>309</v>
      </c>
      <c r="AL47" s="3" t="s">
        <v>84</v>
      </c>
      <c r="AM47" s="4"/>
      <c r="AN47" s="4"/>
      <c r="AO47" s="4">
        <f>VLOOKUP(A47,cof!A:C,3,FALSE)</f>
        <v>2</v>
      </c>
      <c r="AP47" s="4"/>
      <c r="AQ47" s="3" t="s">
        <v>84</v>
      </c>
      <c r="AR47" s="4"/>
      <c r="AS47" s="4">
        <f>VLOOKUP(A47,Cap!B:X,6,FALSE)</f>
        <v>800</v>
      </c>
      <c r="AT47" s="4">
        <f>VLOOKUP(A47,Cap!B:X,7,FALSE)</f>
        <v>1</v>
      </c>
      <c r="AU47" s="3" t="s">
        <v>91</v>
      </c>
      <c r="AV47" s="2">
        <v>2020</v>
      </c>
      <c r="AW47" s="3" t="s">
        <v>84</v>
      </c>
      <c r="AX47" s="4"/>
      <c r="AY47" s="4"/>
      <c r="AZ47" s="4"/>
      <c r="BA47" s="4"/>
      <c r="BB47" s="4"/>
      <c r="BC47" s="4"/>
      <c r="BD47" s="4"/>
      <c r="BE47" s="4"/>
      <c r="BF47" s="4">
        <f>VLOOKUP(A47,Cap!B:X,19,FALSE)</f>
        <v>1.3</v>
      </c>
      <c r="BG47" s="3" t="s">
        <v>305</v>
      </c>
      <c r="BH47" s="5">
        <v>44011.612025462964</v>
      </c>
      <c r="BI47" s="3" t="s">
        <v>93</v>
      </c>
      <c r="BJ47" s="5">
        <v>44054.724675925929</v>
      </c>
      <c r="BK47" s="3" t="s">
        <v>84</v>
      </c>
      <c r="BL47" s="4"/>
      <c r="BM47" s="3" t="s">
        <v>84</v>
      </c>
      <c r="BN47" s="4"/>
      <c r="BO47" s="3" t="s">
        <v>84</v>
      </c>
      <c r="BP47" s="3" t="s">
        <v>84</v>
      </c>
      <c r="BQ47" s="2">
        <v>1</v>
      </c>
      <c r="BR47" s="3" t="str">
        <f>VLOOKUP($A47, Comments!$A:$D, 2,FALSE)</f>
        <v>Good</v>
      </c>
      <c r="BS47" s="3" t="str">
        <f>VLOOKUP($A47, Comments!$A:$D, 3,FALSE)</f>
        <v>Communication via Pribusin transmitter is old technology and will be obselete in near future. It is recommended tp replace the temperature trasmitter with a cellular transmitter or a hardwired signal from the temperature device to directly connected to th</v>
      </c>
      <c r="BT47" s="3" t="str">
        <f>VLOOKUP($A47, Comments!$A:$D, 4,FALSE)</f>
        <v/>
      </c>
      <c r="BU47" s="3"/>
      <c r="BV47" s="4"/>
      <c r="BW47" s="4"/>
      <c r="BX47" s="3" t="s">
        <v>84</v>
      </c>
      <c r="BY47" s="3" t="s">
        <v>84</v>
      </c>
      <c r="BZ47" s="3" t="s">
        <v>234</v>
      </c>
      <c r="CA47" s="4"/>
      <c r="CB47" s="4"/>
      <c r="CC47" s="4"/>
      <c r="CD47" s="4"/>
      <c r="CE47" s="2" t="b">
        <v>0</v>
      </c>
      <c r="CF47" s="2" t="b">
        <v>0</v>
      </c>
    </row>
    <row r="48" spans="1:84" ht="60" x14ac:dyDescent="0.25">
      <c r="A48" s="2">
        <v>55</v>
      </c>
      <c r="B48" s="3" t="s">
        <v>84</v>
      </c>
      <c r="C48" s="3" t="s">
        <v>84</v>
      </c>
      <c r="D48" s="3" t="s">
        <v>84</v>
      </c>
      <c r="E48" s="2">
        <v>0</v>
      </c>
      <c r="F48" s="4"/>
      <c r="G48" s="4"/>
      <c r="H48" s="4"/>
      <c r="I48" s="4"/>
      <c r="J48" s="2">
        <v>0</v>
      </c>
      <c r="K48" s="3" t="s">
        <v>84</v>
      </c>
      <c r="L48" s="3" t="s">
        <v>84</v>
      </c>
      <c r="M48" s="2" t="b">
        <v>0</v>
      </c>
      <c r="N48" s="2" t="b">
        <v>0</v>
      </c>
      <c r="O48" s="2" t="b">
        <v>0</v>
      </c>
      <c r="P48" s="2" t="b">
        <v>0</v>
      </c>
      <c r="Q48" s="4"/>
      <c r="R48" s="3" t="s">
        <v>310</v>
      </c>
      <c r="S48" s="3" t="s">
        <v>311</v>
      </c>
      <c r="T48" s="3" t="s">
        <v>87</v>
      </c>
      <c r="U48" s="3" t="s">
        <v>99</v>
      </c>
      <c r="V48" s="3" t="s">
        <v>88</v>
      </c>
      <c r="W48" s="3" t="s">
        <v>110</v>
      </c>
      <c r="X48" s="3" t="s">
        <v>111</v>
      </c>
      <c r="Y48" s="3" t="s">
        <v>119</v>
      </c>
      <c r="Z48" s="3" t="s">
        <v>120</v>
      </c>
      <c r="AA48" s="3" t="s">
        <v>312</v>
      </c>
      <c r="AB48" s="3" t="s">
        <v>84</v>
      </c>
      <c r="AC48" s="3" t="s">
        <v>84</v>
      </c>
      <c r="AD48" s="3" t="s">
        <v>84</v>
      </c>
      <c r="AE48" s="3" t="s">
        <v>84</v>
      </c>
      <c r="AF48" s="3" t="s">
        <v>84</v>
      </c>
      <c r="AG48" s="4"/>
      <c r="AH48" s="2">
        <v>2014</v>
      </c>
      <c r="AI48" s="4"/>
      <c r="AJ48" s="4"/>
      <c r="AK48" s="3" t="s">
        <v>313</v>
      </c>
      <c r="AL48" s="3" t="s">
        <v>84</v>
      </c>
      <c r="AM48" s="4"/>
      <c r="AN48" s="4"/>
      <c r="AO48" s="4">
        <f>VLOOKUP(A48,cof!A:C,3,FALSE)</f>
        <v>2</v>
      </c>
      <c r="AP48" s="4"/>
      <c r="AQ48" s="3" t="s">
        <v>84</v>
      </c>
      <c r="AR48" s="4"/>
      <c r="AS48" s="4">
        <f>VLOOKUP(A48,Cap!B:X,6,FALSE)</f>
        <v>3000</v>
      </c>
      <c r="AT48" s="4">
        <f>VLOOKUP(A48,Cap!B:X,7,FALSE)</f>
        <v>1</v>
      </c>
      <c r="AU48" s="3" t="s">
        <v>91</v>
      </c>
      <c r="AV48" s="2">
        <v>2020</v>
      </c>
      <c r="AW48" s="3" t="s">
        <v>84</v>
      </c>
      <c r="AX48" s="4"/>
      <c r="AY48" s="4"/>
      <c r="AZ48" s="4"/>
      <c r="BA48" s="4"/>
      <c r="BB48" s="4"/>
      <c r="BC48" s="4"/>
      <c r="BD48" s="4"/>
      <c r="BE48" s="4"/>
      <c r="BF48" s="4">
        <f>VLOOKUP(A48,Cap!B:X,19,FALSE)</f>
        <v>1.2</v>
      </c>
      <c r="BG48" s="3" t="s">
        <v>305</v>
      </c>
      <c r="BH48" s="5">
        <v>44011.610648148147</v>
      </c>
      <c r="BI48" s="3" t="s">
        <v>93</v>
      </c>
      <c r="BJ48" s="5">
        <v>44053.67386574074</v>
      </c>
      <c r="BK48" s="3" t="s">
        <v>84</v>
      </c>
      <c r="BL48" s="4"/>
      <c r="BM48" s="3" t="s">
        <v>84</v>
      </c>
      <c r="BN48" s="4"/>
      <c r="BO48" s="3" t="s">
        <v>84</v>
      </c>
      <c r="BP48" s="3" t="s">
        <v>84</v>
      </c>
      <c r="BQ48" s="2">
        <v>1</v>
      </c>
      <c r="BR48" s="3" t="str">
        <f>VLOOKUP($A48, Comments!$A:$D, 2,FALSE)</f>
        <v>good</v>
      </c>
      <c r="BS48" s="3" t="str">
        <f>VLOOKUP($A48, Comments!$A:$D, 3,FALSE)</f>
        <v>Dust</v>
      </c>
      <c r="BT48" s="3" t="str">
        <f>VLOOKUP($A48, Comments!$A:$D, 4,FALSE)</f>
        <v/>
      </c>
      <c r="BU48" s="3"/>
      <c r="BV48" s="4"/>
      <c r="BW48" s="4"/>
      <c r="BX48" s="3" t="s">
        <v>84</v>
      </c>
      <c r="BY48" s="3" t="s">
        <v>84</v>
      </c>
      <c r="BZ48" s="3" t="s">
        <v>240</v>
      </c>
      <c r="CA48" s="4"/>
      <c r="CB48" s="4"/>
      <c r="CC48" s="4"/>
      <c r="CD48" s="4"/>
      <c r="CE48" s="2" t="b">
        <v>0</v>
      </c>
      <c r="CF48" s="2" t="b">
        <v>0</v>
      </c>
    </row>
    <row r="49" spans="1:84" ht="45" x14ac:dyDescent="0.25">
      <c r="A49" s="2">
        <v>56</v>
      </c>
      <c r="B49" s="3" t="s">
        <v>84</v>
      </c>
      <c r="C49" s="3" t="s">
        <v>314</v>
      </c>
      <c r="D49" s="3" t="s">
        <v>84</v>
      </c>
      <c r="E49" s="2">
        <v>0</v>
      </c>
      <c r="F49" s="4"/>
      <c r="G49" s="4"/>
      <c r="H49" s="4"/>
      <c r="I49" s="4"/>
      <c r="J49" s="2">
        <v>0</v>
      </c>
      <c r="K49" s="3" t="s">
        <v>84</v>
      </c>
      <c r="L49" s="3" t="s">
        <v>84</v>
      </c>
      <c r="M49" s="2" t="b">
        <v>0</v>
      </c>
      <c r="N49" s="2" t="b">
        <v>0</v>
      </c>
      <c r="O49" s="2" t="b">
        <v>0</v>
      </c>
      <c r="P49" s="2" t="b">
        <v>0</v>
      </c>
      <c r="Q49" s="4"/>
      <c r="R49" s="3" t="s">
        <v>315</v>
      </c>
      <c r="S49" s="3" t="s">
        <v>316</v>
      </c>
      <c r="T49" s="3" t="s">
        <v>87</v>
      </c>
      <c r="U49" s="3" t="s">
        <v>99</v>
      </c>
      <c r="V49" s="3" t="s">
        <v>88</v>
      </c>
      <c r="W49" s="3" t="s">
        <v>100</v>
      </c>
      <c r="X49" s="3" t="s">
        <v>84</v>
      </c>
      <c r="Y49" s="3" t="s">
        <v>119</v>
      </c>
      <c r="Z49" s="3" t="s">
        <v>120</v>
      </c>
      <c r="AA49" s="3" t="s">
        <v>84</v>
      </c>
      <c r="AB49" s="3" t="s">
        <v>84</v>
      </c>
      <c r="AC49" s="3" t="s">
        <v>84</v>
      </c>
      <c r="AD49" s="3" t="s">
        <v>84</v>
      </c>
      <c r="AE49" s="3" t="s">
        <v>84</v>
      </c>
      <c r="AF49" s="3" t="s">
        <v>84</v>
      </c>
      <c r="AG49" s="4"/>
      <c r="AH49" s="2">
        <v>2016</v>
      </c>
      <c r="AI49" s="4"/>
      <c r="AJ49" s="4"/>
      <c r="AK49" s="3" t="s">
        <v>317</v>
      </c>
      <c r="AL49" s="3" t="s">
        <v>84</v>
      </c>
      <c r="AM49" s="4"/>
      <c r="AN49" s="4"/>
      <c r="AO49" s="4">
        <f>VLOOKUP(A49,cof!A:C,3,FALSE)</f>
        <v>2</v>
      </c>
      <c r="AP49" s="4"/>
      <c r="AQ49" s="3" t="s">
        <v>84</v>
      </c>
      <c r="AR49" s="4"/>
      <c r="AS49" s="4">
        <f>VLOOKUP(A49,Cap!B:X,6,FALSE)</f>
        <v>500</v>
      </c>
      <c r="AT49" s="4">
        <f>VLOOKUP(A49,Cap!B:X,7,FALSE)</f>
        <v>1</v>
      </c>
      <c r="AU49" s="3" t="s">
        <v>91</v>
      </c>
      <c r="AV49" s="2">
        <v>2020</v>
      </c>
      <c r="AW49" s="3" t="s">
        <v>84</v>
      </c>
      <c r="AX49" s="4"/>
      <c r="AY49" s="4"/>
      <c r="AZ49" s="4"/>
      <c r="BA49" s="4"/>
      <c r="BB49" s="4"/>
      <c r="BC49" s="4"/>
      <c r="BD49" s="4"/>
      <c r="BE49" s="4"/>
      <c r="BF49" s="4">
        <f>VLOOKUP(A49,Cap!B:X,19,FALSE)</f>
        <v>1.3</v>
      </c>
      <c r="BG49" s="3" t="s">
        <v>105</v>
      </c>
      <c r="BH49" s="5">
        <v>44021.925532407404</v>
      </c>
      <c r="BI49" s="3" t="s">
        <v>93</v>
      </c>
      <c r="BJ49" s="5">
        <v>44021.938784722224</v>
      </c>
      <c r="BK49" s="3" t="s">
        <v>84</v>
      </c>
      <c r="BL49" s="4"/>
      <c r="BM49" s="3" t="s">
        <v>84</v>
      </c>
      <c r="BN49" s="4"/>
      <c r="BO49" s="3" t="s">
        <v>84</v>
      </c>
      <c r="BP49" s="3" t="s">
        <v>84</v>
      </c>
      <c r="BQ49" s="2">
        <v>1</v>
      </c>
      <c r="BR49" s="3" t="str">
        <f>VLOOKUP($A49, Comments!$A:$D, 2,FALSE)</f>
        <v>Good</v>
      </c>
      <c r="BS49" s="3" t="str">
        <f>VLOOKUP($A49, Comments!$A:$D, 3,FALSE)</f>
        <v/>
      </c>
      <c r="BT49" s="3" t="str">
        <f>VLOOKUP($A49, Comments!$A:$D, 4,FALSE)</f>
        <v/>
      </c>
      <c r="BU49" s="3"/>
      <c r="BV49" s="4"/>
      <c r="BW49" s="4"/>
      <c r="BX49" s="3" t="s">
        <v>84</v>
      </c>
      <c r="BY49" s="3" t="s">
        <v>84</v>
      </c>
      <c r="BZ49" s="3" t="s">
        <v>249</v>
      </c>
      <c r="CA49" s="4"/>
      <c r="CB49" s="4"/>
      <c r="CC49" s="4"/>
      <c r="CD49" s="4"/>
      <c r="CE49" s="2" t="b">
        <v>0</v>
      </c>
      <c r="CF49" s="2" t="b">
        <v>0</v>
      </c>
    </row>
    <row r="50" spans="1:84" ht="45" x14ac:dyDescent="0.25">
      <c r="A50" s="2">
        <v>57</v>
      </c>
      <c r="B50" s="3" t="s">
        <v>84</v>
      </c>
      <c r="C50" s="3" t="s">
        <v>318</v>
      </c>
      <c r="D50" s="3" t="s">
        <v>84</v>
      </c>
      <c r="E50" s="2">
        <v>0</v>
      </c>
      <c r="F50" s="4"/>
      <c r="G50" s="4"/>
      <c r="H50" s="4"/>
      <c r="I50" s="4"/>
      <c r="J50" s="2">
        <v>0</v>
      </c>
      <c r="K50" s="3" t="s">
        <v>84</v>
      </c>
      <c r="L50" s="3" t="s">
        <v>84</v>
      </c>
      <c r="M50" s="2" t="b">
        <v>0</v>
      </c>
      <c r="N50" s="2" t="b">
        <v>0</v>
      </c>
      <c r="O50" s="2" t="b">
        <v>0</v>
      </c>
      <c r="P50" s="2" t="b">
        <v>0</v>
      </c>
      <c r="Q50" s="4"/>
      <c r="R50" s="3" t="s">
        <v>319</v>
      </c>
      <c r="S50" s="3" t="s">
        <v>320</v>
      </c>
      <c r="T50" s="3" t="s">
        <v>87</v>
      </c>
      <c r="U50" s="3" t="s">
        <v>99</v>
      </c>
      <c r="V50" s="3" t="s">
        <v>88</v>
      </c>
      <c r="W50" s="3" t="s">
        <v>100</v>
      </c>
      <c r="X50" s="3" t="s">
        <v>84</v>
      </c>
      <c r="Y50" s="3" t="s">
        <v>119</v>
      </c>
      <c r="Z50" s="3" t="s">
        <v>120</v>
      </c>
      <c r="AA50" s="3" t="s">
        <v>84</v>
      </c>
      <c r="AB50" s="3" t="s">
        <v>84</v>
      </c>
      <c r="AC50" s="3" t="s">
        <v>84</v>
      </c>
      <c r="AD50" s="3" t="s">
        <v>84</v>
      </c>
      <c r="AE50" s="3" t="s">
        <v>84</v>
      </c>
      <c r="AF50" s="3" t="s">
        <v>84</v>
      </c>
      <c r="AG50" s="4"/>
      <c r="AH50" s="2">
        <v>2016</v>
      </c>
      <c r="AI50" s="4"/>
      <c r="AJ50" s="4"/>
      <c r="AK50" s="3" t="s">
        <v>317</v>
      </c>
      <c r="AL50" s="3" t="s">
        <v>84</v>
      </c>
      <c r="AM50" s="4"/>
      <c r="AN50" s="4"/>
      <c r="AO50" s="4">
        <f>VLOOKUP(A50,cof!A:C,3,FALSE)</f>
        <v>2</v>
      </c>
      <c r="AP50" s="4"/>
      <c r="AQ50" s="3" t="s">
        <v>84</v>
      </c>
      <c r="AR50" s="4"/>
      <c r="AS50" s="4">
        <f>VLOOKUP(A50,Cap!B:X,6,FALSE)</f>
        <v>500</v>
      </c>
      <c r="AT50" s="4">
        <f>VLOOKUP(A50,Cap!B:X,7,FALSE)</f>
        <v>1</v>
      </c>
      <c r="AU50" s="3" t="s">
        <v>91</v>
      </c>
      <c r="AV50" s="2">
        <v>2020</v>
      </c>
      <c r="AW50" s="3" t="s">
        <v>84</v>
      </c>
      <c r="AX50" s="4"/>
      <c r="AY50" s="4"/>
      <c r="AZ50" s="4"/>
      <c r="BA50" s="4"/>
      <c r="BB50" s="4"/>
      <c r="BC50" s="4"/>
      <c r="BD50" s="4"/>
      <c r="BE50" s="4"/>
      <c r="BF50" s="4">
        <f>VLOOKUP(A50,Cap!B:X,19,FALSE)</f>
        <v>1.3</v>
      </c>
      <c r="BG50" s="3" t="s">
        <v>105</v>
      </c>
      <c r="BH50" s="5">
        <v>44021.92591435185</v>
      </c>
      <c r="BI50" s="3" t="s">
        <v>93</v>
      </c>
      <c r="BJ50" s="5">
        <v>44021.938750000001</v>
      </c>
      <c r="BK50" s="3" t="s">
        <v>84</v>
      </c>
      <c r="BL50" s="4"/>
      <c r="BM50" s="3" t="s">
        <v>84</v>
      </c>
      <c r="BN50" s="4"/>
      <c r="BO50" s="3" t="s">
        <v>84</v>
      </c>
      <c r="BP50" s="3" t="s">
        <v>84</v>
      </c>
      <c r="BQ50" s="2">
        <v>1</v>
      </c>
      <c r="BR50" s="3" t="str">
        <f>VLOOKUP($A50, Comments!$A:$D, 2,FALSE)</f>
        <v>Good</v>
      </c>
      <c r="BS50" s="3" t="str">
        <f>VLOOKUP($A50, Comments!$A:$D, 3,FALSE)</f>
        <v/>
      </c>
      <c r="BT50" s="3" t="str">
        <f>VLOOKUP($A50, Comments!$A:$D, 4,FALSE)</f>
        <v/>
      </c>
      <c r="BU50" s="3"/>
      <c r="BV50" s="4"/>
      <c r="BW50" s="4"/>
      <c r="BX50" s="3" t="s">
        <v>84</v>
      </c>
      <c r="BY50" s="3" t="s">
        <v>84</v>
      </c>
      <c r="BZ50" s="3" t="s">
        <v>254</v>
      </c>
      <c r="CA50" s="4"/>
      <c r="CB50" s="4"/>
      <c r="CC50" s="4"/>
      <c r="CD50" s="4"/>
      <c r="CE50" s="2" t="b">
        <v>0</v>
      </c>
      <c r="CF50" s="2" t="b">
        <v>0</v>
      </c>
    </row>
    <row r="51" spans="1:84" ht="45" x14ac:dyDescent="0.25">
      <c r="A51" s="2">
        <v>58</v>
      </c>
      <c r="B51" s="3" t="s">
        <v>84</v>
      </c>
      <c r="C51" s="3" t="s">
        <v>84</v>
      </c>
      <c r="D51" s="3" t="s">
        <v>84</v>
      </c>
      <c r="E51" s="2">
        <v>0</v>
      </c>
      <c r="F51" s="4"/>
      <c r="G51" s="4"/>
      <c r="H51" s="4"/>
      <c r="I51" s="4"/>
      <c r="J51" s="2">
        <v>0</v>
      </c>
      <c r="K51" s="3" t="s">
        <v>84</v>
      </c>
      <c r="L51" s="3" t="s">
        <v>84</v>
      </c>
      <c r="M51" s="2" t="b">
        <v>0</v>
      </c>
      <c r="N51" s="2" t="b">
        <v>0</v>
      </c>
      <c r="O51" s="2" t="b">
        <v>1</v>
      </c>
      <c r="P51" s="2" t="b">
        <v>1</v>
      </c>
      <c r="Q51" s="2">
        <v>1</v>
      </c>
      <c r="R51" s="3" t="s">
        <v>321</v>
      </c>
      <c r="S51" s="3" t="s">
        <v>322</v>
      </c>
      <c r="T51" s="3" t="s">
        <v>87</v>
      </c>
      <c r="U51" s="3" t="s">
        <v>99</v>
      </c>
      <c r="V51" s="3" t="s">
        <v>88</v>
      </c>
      <c r="W51" s="3" t="s">
        <v>110</v>
      </c>
      <c r="X51" s="3" t="s">
        <v>111</v>
      </c>
      <c r="Y51" s="3" t="s">
        <v>112</v>
      </c>
      <c r="Z51" s="3" t="s">
        <v>112</v>
      </c>
      <c r="AA51" s="3" t="s">
        <v>222</v>
      </c>
      <c r="AB51" s="3" t="s">
        <v>84</v>
      </c>
      <c r="AC51" s="3" t="s">
        <v>84</v>
      </c>
      <c r="AD51" s="3" t="s">
        <v>84</v>
      </c>
      <c r="AE51" s="3" t="s">
        <v>84</v>
      </c>
      <c r="AF51" s="3" t="s">
        <v>84</v>
      </c>
      <c r="AG51" s="4"/>
      <c r="AH51" s="2">
        <v>2000</v>
      </c>
      <c r="AI51" s="4"/>
      <c r="AJ51" s="2">
        <v>2030</v>
      </c>
      <c r="AK51" s="3" t="s">
        <v>323</v>
      </c>
      <c r="AL51" s="3" t="s">
        <v>84</v>
      </c>
      <c r="AM51" s="4"/>
      <c r="AN51" s="4"/>
      <c r="AO51" s="4">
        <f>VLOOKUP(A51,cof!A:C,3,FALSE)</f>
        <v>2</v>
      </c>
      <c r="AP51" s="4"/>
      <c r="AQ51" s="3" t="s">
        <v>84</v>
      </c>
      <c r="AR51" s="4"/>
      <c r="AS51" s="4">
        <f>VLOOKUP(A51,Cap!B:X,6,FALSE)</f>
        <v>19000</v>
      </c>
      <c r="AT51" s="4">
        <f>VLOOKUP(A51,Cap!B:X,7,FALSE)</f>
        <v>1</v>
      </c>
      <c r="AU51" s="3" t="s">
        <v>91</v>
      </c>
      <c r="AV51" s="2">
        <v>2020</v>
      </c>
      <c r="AW51" s="3" t="s">
        <v>84</v>
      </c>
      <c r="AX51" s="4"/>
      <c r="AY51" s="4"/>
      <c r="AZ51" s="4"/>
      <c r="BA51" s="4"/>
      <c r="BB51" s="4"/>
      <c r="BC51" s="4"/>
      <c r="BD51" s="4"/>
      <c r="BE51" s="4"/>
      <c r="BF51" s="4">
        <f>VLOOKUP(A51,Cap!B:X,19,FALSE)</f>
        <v>1.7</v>
      </c>
      <c r="BG51" s="3" t="s">
        <v>105</v>
      </c>
      <c r="BH51" s="5">
        <v>44053.440868055557</v>
      </c>
      <c r="BI51" s="3" t="s">
        <v>93</v>
      </c>
      <c r="BJ51" s="5">
        <v>44053.44091435185</v>
      </c>
      <c r="BK51" s="3" t="s">
        <v>84</v>
      </c>
      <c r="BL51" s="4"/>
      <c r="BM51" s="3" t="s">
        <v>84</v>
      </c>
      <c r="BN51" s="4"/>
      <c r="BO51" s="3" t="s">
        <v>84</v>
      </c>
      <c r="BP51" s="3" t="s">
        <v>84</v>
      </c>
      <c r="BQ51" s="2">
        <v>1</v>
      </c>
      <c r="BR51" s="3" t="str">
        <f>VLOOKUP($A51, Comments!$A:$D, 2,FALSE)</f>
        <v>good</v>
      </c>
      <c r="BS51" s="3" t="str">
        <f>VLOOKUP($A51, Comments!$A:$D, 3,FALSE)</f>
        <v>CC: Missing Arc Flash labels</v>
      </c>
      <c r="BT51" s="3" t="str">
        <f>VLOOKUP($A51, Comments!$A:$D, 4,FALSE)</f>
        <v/>
      </c>
      <c r="BU51" s="3" t="str">
        <f>VLOOKUP(A51,defect!B:G,6,FALSE)</f>
        <v>Conduct arc flash study and install arc flash label</v>
      </c>
      <c r="BV51" s="4">
        <f>VLOOKUP(A51,defect!B:H,7,FALSE)</f>
        <v>2020</v>
      </c>
      <c r="BW51" s="4">
        <f>VLOOKUP(A51,defect!B:I,8,FALSE)</f>
        <v>0</v>
      </c>
      <c r="BX51" s="3" t="s">
        <v>84</v>
      </c>
      <c r="BY51" s="3" t="s">
        <v>84</v>
      </c>
      <c r="BZ51" s="3" t="s">
        <v>231</v>
      </c>
      <c r="CA51" s="4"/>
      <c r="CB51" s="4"/>
      <c r="CC51" s="4"/>
      <c r="CD51" s="4"/>
      <c r="CE51" s="2" t="b">
        <v>0</v>
      </c>
      <c r="CF51" s="2" t="b">
        <v>0</v>
      </c>
    </row>
    <row r="52" spans="1:84" ht="45" x14ac:dyDescent="0.25">
      <c r="A52" s="2">
        <v>59</v>
      </c>
      <c r="B52" s="3" t="s">
        <v>84</v>
      </c>
      <c r="C52" s="3" t="s">
        <v>84</v>
      </c>
      <c r="D52" s="3" t="s">
        <v>84</v>
      </c>
      <c r="E52" s="2">
        <v>0</v>
      </c>
      <c r="F52" s="4"/>
      <c r="G52" s="4"/>
      <c r="H52" s="4"/>
      <c r="I52" s="4"/>
      <c r="J52" s="2">
        <v>0</v>
      </c>
      <c r="K52" s="3" t="s">
        <v>84</v>
      </c>
      <c r="L52" s="3" t="s">
        <v>84</v>
      </c>
      <c r="M52" s="2" t="b">
        <v>0</v>
      </c>
      <c r="N52" s="2" t="b">
        <v>0</v>
      </c>
      <c r="O52" s="2" t="b">
        <v>1</v>
      </c>
      <c r="P52" s="2" t="b">
        <v>1</v>
      </c>
      <c r="Q52" s="2">
        <v>1</v>
      </c>
      <c r="R52" s="3" t="s">
        <v>324</v>
      </c>
      <c r="S52" s="3" t="s">
        <v>325</v>
      </c>
      <c r="T52" s="3" t="s">
        <v>87</v>
      </c>
      <c r="U52" s="3" t="s">
        <v>99</v>
      </c>
      <c r="V52" s="3" t="s">
        <v>88</v>
      </c>
      <c r="W52" s="3" t="s">
        <v>110</v>
      </c>
      <c r="X52" s="3" t="s">
        <v>111</v>
      </c>
      <c r="Y52" s="3" t="s">
        <v>135</v>
      </c>
      <c r="Z52" s="3" t="s">
        <v>135</v>
      </c>
      <c r="AA52" s="3" t="s">
        <v>222</v>
      </c>
      <c r="AB52" s="3" t="s">
        <v>84</v>
      </c>
      <c r="AC52" s="3" t="s">
        <v>84</v>
      </c>
      <c r="AD52" s="3" t="s">
        <v>84</v>
      </c>
      <c r="AE52" s="3" t="s">
        <v>84</v>
      </c>
      <c r="AF52" s="3" t="s">
        <v>84</v>
      </c>
      <c r="AG52" s="4"/>
      <c r="AH52" s="2">
        <v>2000</v>
      </c>
      <c r="AI52" s="4"/>
      <c r="AJ52" s="2">
        <v>2030</v>
      </c>
      <c r="AK52" s="3" t="s">
        <v>326</v>
      </c>
      <c r="AL52" s="3" t="s">
        <v>84</v>
      </c>
      <c r="AM52" s="4"/>
      <c r="AN52" s="4"/>
      <c r="AO52" s="4">
        <f>VLOOKUP(A52,cof!A:C,3,FALSE)</f>
        <v>2</v>
      </c>
      <c r="AP52" s="4"/>
      <c r="AQ52" s="3" t="s">
        <v>84</v>
      </c>
      <c r="AR52" s="4"/>
      <c r="AS52" s="4">
        <f>VLOOKUP(A52,Cap!B:X,6,FALSE)</f>
        <v>2500</v>
      </c>
      <c r="AT52" s="4">
        <f>VLOOKUP(A52,Cap!B:X,7,FALSE)</f>
        <v>1</v>
      </c>
      <c r="AU52" s="3" t="s">
        <v>91</v>
      </c>
      <c r="AV52" s="2">
        <v>2020</v>
      </c>
      <c r="AW52" s="3" t="s">
        <v>84</v>
      </c>
      <c r="AX52" s="4"/>
      <c r="AY52" s="4"/>
      <c r="AZ52" s="4"/>
      <c r="BA52" s="4"/>
      <c r="BB52" s="4"/>
      <c r="BC52" s="4"/>
      <c r="BD52" s="4"/>
      <c r="BE52" s="4"/>
      <c r="BF52" s="4">
        <f>VLOOKUP(A52,Cap!B:X,19,FALSE)</f>
        <v>1.7</v>
      </c>
      <c r="BG52" s="3" t="s">
        <v>105</v>
      </c>
      <c r="BH52" s="5">
        <v>44053.490115740744</v>
      </c>
      <c r="BI52" s="3" t="s">
        <v>93</v>
      </c>
      <c r="BJ52" s="5">
        <v>44053.49013888889</v>
      </c>
      <c r="BK52" s="3" t="s">
        <v>84</v>
      </c>
      <c r="BL52" s="4"/>
      <c r="BM52" s="3" t="s">
        <v>84</v>
      </c>
      <c r="BN52" s="4"/>
      <c r="BO52" s="3" t="s">
        <v>84</v>
      </c>
      <c r="BP52" s="3" t="s">
        <v>84</v>
      </c>
      <c r="BQ52" s="2">
        <v>1</v>
      </c>
      <c r="BR52" s="3" t="str">
        <f>VLOOKUP($A52, Comments!$A:$D, 2,FALSE)</f>
        <v>good</v>
      </c>
      <c r="BS52" s="3" t="str">
        <f>VLOOKUP($A52, Comments!$A:$D, 3,FALSE)</f>
        <v>CC: Missing Arc Flash labels</v>
      </c>
      <c r="BT52" s="3" t="str">
        <f>VLOOKUP($A52, Comments!$A:$D, 4,FALSE)</f>
        <v/>
      </c>
      <c r="BU52" s="3" t="str">
        <f>VLOOKUP(A52,defect!B:G,6,FALSE)</f>
        <v>Conduct arc flash study and install arc flash label</v>
      </c>
      <c r="BV52" s="4">
        <f>VLOOKUP(A52,defect!B:H,7,FALSE)</f>
        <v>2020</v>
      </c>
      <c r="BW52" s="4">
        <f>VLOOKUP(A52,defect!B:I,8,FALSE)</f>
        <v>0</v>
      </c>
      <c r="BX52" s="3" t="s">
        <v>84</v>
      </c>
      <c r="BY52" s="3" t="s">
        <v>84</v>
      </c>
      <c r="BZ52" s="3" t="s">
        <v>234</v>
      </c>
      <c r="CA52" s="4"/>
      <c r="CB52" s="4"/>
      <c r="CC52" s="4"/>
      <c r="CD52" s="4"/>
      <c r="CE52" s="2" t="b">
        <v>0</v>
      </c>
      <c r="CF52" s="2" t="b">
        <v>0</v>
      </c>
    </row>
    <row r="53" spans="1:84" ht="45" x14ac:dyDescent="0.25">
      <c r="A53" s="2">
        <v>60</v>
      </c>
      <c r="B53" s="3" t="s">
        <v>84</v>
      </c>
      <c r="C53" s="3" t="s">
        <v>84</v>
      </c>
      <c r="D53" s="3" t="s">
        <v>84</v>
      </c>
      <c r="E53" s="2">
        <v>0</v>
      </c>
      <c r="F53" s="4"/>
      <c r="G53" s="4"/>
      <c r="H53" s="4"/>
      <c r="I53" s="4"/>
      <c r="J53" s="2">
        <v>0</v>
      </c>
      <c r="K53" s="3" t="s">
        <v>84</v>
      </c>
      <c r="L53" s="3" t="s">
        <v>84</v>
      </c>
      <c r="M53" s="2" t="b">
        <v>0</v>
      </c>
      <c r="N53" s="2" t="b">
        <v>0</v>
      </c>
      <c r="O53" s="2" t="b">
        <v>1</v>
      </c>
      <c r="P53" s="2" t="b">
        <v>1</v>
      </c>
      <c r="Q53" s="2">
        <v>1</v>
      </c>
      <c r="R53" s="3" t="s">
        <v>327</v>
      </c>
      <c r="S53" s="3" t="s">
        <v>325</v>
      </c>
      <c r="T53" s="3" t="s">
        <v>87</v>
      </c>
      <c r="U53" s="3" t="s">
        <v>99</v>
      </c>
      <c r="V53" s="3" t="s">
        <v>88</v>
      </c>
      <c r="W53" s="3" t="s">
        <v>110</v>
      </c>
      <c r="X53" s="3" t="s">
        <v>111</v>
      </c>
      <c r="Y53" s="3" t="s">
        <v>135</v>
      </c>
      <c r="Z53" s="3" t="s">
        <v>135</v>
      </c>
      <c r="AA53" s="3" t="s">
        <v>222</v>
      </c>
      <c r="AB53" s="3" t="s">
        <v>84</v>
      </c>
      <c r="AC53" s="3" t="s">
        <v>84</v>
      </c>
      <c r="AD53" s="3" t="s">
        <v>84</v>
      </c>
      <c r="AE53" s="3" t="s">
        <v>84</v>
      </c>
      <c r="AF53" s="3" t="s">
        <v>84</v>
      </c>
      <c r="AG53" s="4"/>
      <c r="AH53" s="2">
        <v>2000</v>
      </c>
      <c r="AI53" s="4"/>
      <c r="AJ53" s="2">
        <v>2030</v>
      </c>
      <c r="AK53" s="3" t="s">
        <v>328</v>
      </c>
      <c r="AL53" s="3" t="s">
        <v>84</v>
      </c>
      <c r="AM53" s="4"/>
      <c r="AN53" s="4"/>
      <c r="AO53" s="4">
        <f>VLOOKUP(A53,cof!A:C,3,FALSE)</f>
        <v>2</v>
      </c>
      <c r="AP53" s="4"/>
      <c r="AQ53" s="3" t="s">
        <v>84</v>
      </c>
      <c r="AR53" s="4"/>
      <c r="AS53" s="4">
        <f>VLOOKUP(A53,Cap!B:X,6,FALSE)</f>
        <v>2500</v>
      </c>
      <c r="AT53" s="4">
        <f>VLOOKUP(A53,Cap!B:X,7,FALSE)</f>
        <v>1</v>
      </c>
      <c r="AU53" s="3" t="s">
        <v>91</v>
      </c>
      <c r="AV53" s="2">
        <v>2020</v>
      </c>
      <c r="AW53" s="3" t="s">
        <v>84</v>
      </c>
      <c r="AX53" s="4"/>
      <c r="AY53" s="4"/>
      <c r="AZ53" s="4"/>
      <c r="BA53" s="4"/>
      <c r="BB53" s="4"/>
      <c r="BC53" s="4"/>
      <c r="BD53" s="4"/>
      <c r="BE53" s="4"/>
      <c r="BF53" s="4">
        <f>VLOOKUP(A53,Cap!B:X,19,FALSE)</f>
        <v>1.7</v>
      </c>
      <c r="BG53" s="3" t="s">
        <v>105</v>
      </c>
      <c r="BH53" s="5">
        <v>44053.489803240744</v>
      </c>
      <c r="BI53" s="3" t="s">
        <v>93</v>
      </c>
      <c r="BJ53" s="5">
        <v>44053.609872685185</v>
      </c>
      <c r="BK53" s="3" t="s">
        <v>84</v>
      </c>
      <c r="BL53" s="4"/>
      <c r="BM53" s="3" t="s">
        <v>84</v>
      </c>
      <c r="BN53" s="4"/>
      <c r="BO53" s="3" t="s">
        <v>84</v>
      </c>
      <c r="BP53" s="3" t="s">
        <v>84</v>
      </c>
      <c r="BQ53" s="2">
        <v>1</v>
      </c>
      <c r="BR53" s="3" t="str">
        <f>VLOOKUP($A53, Comments!$A:$D, 2,FALSE)</f>
        <v>good</v>
      </c>
      <c r="BS53" s="3" t="str">
        <f>VLOOKUP($A53, Comments!$A:$D, 3,FALSE)</f>
        <v>CC: Missing Arc Flash labels</v>
      </c>
      <c r="BT53" s="3" t="str">
        <f>VLOOKUP($A53, Comments!$A:$D, 4,FALSE)</f>
        <v/>
      </c>
      <c r="BU53" s="3" t="str">
        <f>VLOOKUP(A53,defect!B:G,6,FALSE)</f>
        <v>Conduct arc flash study and install arc flash label</v>
      </c>
      <c r="BV53" s="4">
        <f>VLOOKUP(A53,defect!B:H,7,FALSE)</f>
        <v>2020</v>
      </c>
      <c r="BW53" s="4">
        <f>VLOOKUP(A53,defect!B:I,8,FALSE)</f>
        <v>0</v>
      </c>
      <c r="BX53" s="3" t="s">
        <v>84</v>
      </c>
      <c r="BY53" s="3" t="s">
        <v>84</v>
      </c>
      <c r="BZ53" s="3" t="s">
        <v>240</v>
      </c>
      <c r="CA53" s="4"/>
      <c r="CB53" s="4"/>
      <c r="CC53" s="4"/>
      <c r="CD53" s="4"/>
      <c r="CE53" s="2" t="b">
        <v>0</v>
      </c>
      <c r="CF53" s="2" t="b">
        <v>0</v>
      </c>
    </row>
    <row r="54" spans="1:84" ht="45" x14ac:dyDescent="0.25">
      <c r="A54" s="2">
        <v>61</v>
      </c>
      <c r="B54" s="3" t="s">
        <v>84</v>
      </c>
      <c r="C54" s="3" t="s">
        <v>84</v>
      </c>
      <c r="D54" s="3" t="s">
        <v>84</v>
      </c>
      <c r="E54" s="2">
        <v>0</v>
      </c>
      <c r="F54" s="4"/>
      <c r="G54" s="4"/>
      <c r="H54" s="4"/>
      <c r="I54" s="4"/>
      <c r="J54" s="2">
        <v>0</v>
      </c>
      <c r="K54" s="3" t="s">
        <v>84</v>
      </c>
      <c r="L54" s="3" t="s">
        <v>84</v>
      </c>
      <c r="M54" s="2" t="b">
        <v>0</v>
      </c>
      <c r="N54" s="2" t="b">
        <v>0</v>
      </c>
      <c r="O54" s="2" t="b">
        <v>1</v>
      </c>
      <c r="P54" s="2" t="b">
        <v>1</v>
      </c>
      <c r="Q54" s="2">
        <v>1</v>
      </c>
      <c r="R54" s="3" t="s">
        <v>329</v>
      </c>
      <c r="S54" s="3" t="s">
        <v>322</v>
      </c>
      <c r="T54" s="3" t="s">
        <v>87</v>
      </c>
      <c r="U54" s="3" t="s">
        <v>99</v>
      </c>
      <c r="V54" s="3" t="s">
        <v>88</v>
      </c>
      <c r="W54" s="3" t="s">
        <v>110</v>
      </c>
      <c r="X54" s="3" t="s">
        <v>111</v>
      </c>
      <c r="Y54" s="3" t="s">
        <v>112</v>
      </c>
      <c r="Z54" s="3" t="s">
        <v>112</v>
      </c>
      <c r="AA54" s="3" t="s">
        <v>222</v>
      </c>
      <c r="AB54" s="3" t="s">
        <v>84</v>
      </c>
      <c r="AC54" s="3" t="s">
        <v>84</v>
      </c>
      <c r="AD54" s="3" t="s">
        <v>84</v>
      </c>
      <c r="AE54" s="3" t="s">
        <v>84</v>
      </c>
      <c r="AF54" s="3" t="s">
        <v>84</v>
      </c>
      <c r="AG54" s="4"/>
      <c r="AH54" s="2">
        <v>2000</v>
      </c>
      <c r="AI54" s="4"/>
      <c r="AJ54" s="2">
        <v>2030</v>
      </c>
      <c r="AK54" s="3" t="s">
        <v>330</v>
      </c>
      <c r="AL54" s="3" t="s">
        <v>84</v>
      </c>
      <c r="AM54" s="4"/>
      <c r="AN54" s="4"/>
      <c r="AO54" s="4">
        <f>VLOOKUP(A54,cof!A:C,3,FALSE)</f>
        <v>2</v>
      </c>
      <c r="AP54" s="4"/>
      <c r="AQ54" s="3" t="s">
        <v>84</v>
      </c>
      <c r="AR54" s="4"/>
      <c r="AS54" s="4">
        <f>VLOOKUP(A54,Cap!B:X,6,FALSE)</f>
        <v>19000</v>
      </c>
      <c r="AT54" s="4">
        <f>VLOOKUP(A54,Cap!B:X,7,FALSE)</f>
        <v>1</v>
      </c>
      <c r="AU54" s="3" t="s">
        <v>91</v>
      </c>
      <c r="AV54" s="2">
        <v>2020</v>
      </c>
      <c r="AW54" s="3" t="s">
        <v>84</v>
      </c>
      <c r="AX54" s="4"/>
      <c r="AY54" s="4"/>
      <c r="AZ54" s="4"/>
      <c r="BA54" s="4"/>
      <c r="BB54" s="4"/>
      <c r="BC54" s="4"/>
      <c r="BD54" s="4"/>
      <c r="BE54" s="4"/>
      <c r="BF54" s="4">
        <f>VLOOKUP(A54,Cap!B:X,19,FALSE)</f>
        <v>1.7</v>
      </c>
      <c r="BG54" s="3" t="s">
        <v>105</v>
      </c>
      <c r="BH54" s="5">
        <v>44053.440960648149</v>
      </c>
      <c r="BI54" s="3" t="s">
        <v>93</v>
      </c>
      <c r="BJ54" s="5">
        <v>44053.440972222219</v>
      </c>
      <c r="BK54" s="3" t="s">
        <v>84</v>
      </c>
      <c r="BL54" s="4"/>
      <c r="BM54" s="3" t="s">
        <v>84</v>
      </c>
      <c r="BN54" s="4"/>
      <c r="BO54" s="3" t="s">
        <v>84</v>
      </c>
      <c r="BP54" s="3" t="s">
        <v>84</v>
      </c>
      <c r="BQ54" s="2">
        <v>1</v>
      </c>
      <c r="BR54" s="3" t="str">
        <f>VLOOKUP($A54, Comments!$A:$D, 2,FALSE)</f>
        <v>good</v>
      </c>
      <c r="BS54" s="3" t="str">
        <f>VLOOKUP($A54, Comments!$A:$D, 3,FALSE)</f>
        <v>CC: Missing Arc Flash labels</v>
      </c>
      <c r="BT54" s="3" t="str">
        <f>VLOOKUP($A54, Comments!$A:$D, 4,FALSE)</f>
        <v/>
      </c>
      <c r="BU54" s="3" t="str">
        <f>VLOOKUP(A54,defect!B:G,6,FALSE)</f>
        <v>Conduct arc flash study and install arc flash label</v>
      </c>
      <c r="BV54" s="4">
        <f>VLOOKUP(A54,defect!B:H,7,FALSE)</f>
        <v>2020</v>
      </c>
      <c r="BW54" s="4">
        <f>VLOOKUP(A54,defect!B:I,8,FALSE)</f>
        <v>0</v>
      </c>
      <c r="BX54" s="3" t="s">
        <v>84</v>
      </c>
      <c r="BY54" s="3" t="s">
        <v>84</v>
      </c>
      <c r="BZ54" s="3" t="s">
        <v>243</v>
      </c>
      <c r="CA54" s="4"/>
      <c r="CB54" s="4"/>
      <c r="CC54" s="4"/>
      <c r="CD54" s="4"/>
      <c r="CE54" s="2" t="b">
        <v>0</v>
      </c>
      <c r="CF54" s="2" t="b">
        <v>0</v>
      </c>
    </row>
    <row r="55" spans="1:84" ht="45" x14ac:dyDescent="0.25">
      <c r="A55" s="2">
        <v>62</v>
      </c>
      <c r="B55" s="3" t="s">
        <v>84</v>
      </c>
      <c r="C55" s="3" t="s">
        <v>84</v>
      </c>
      <c r="D55" s="3" t="s">
        <v>84</v>
      </c>
      <c r="E55" s="2">
        <v>0</v>
      </c>
      <c r="F55" s="4"/>
      <c r="G55" s="4"/>
      <c r="H55" s="4"/>
      <c r="I55" s="4"/>
      <c r="J55" s="2">
        <v>0</v>
      </c>
      <c r="K55" s="3" t="s">
        <v>84</v>
      </c>
      <c r="L55" s="3" t="s">
        <v>84</v>
      </c>
      <c r="M55" s="2" t="b">
        <v>0</v>
      </c>
      <c r="N55" s="2" t="b">
        <v>0</v>
      </c>
      <c r="O55" s="2" t="b">
        <v>1</v>
      </c>
      <c r="P55" s="2" t="b">
        <v>1</v>
      </c>
      <c r="Q55" s="2">
        <v>1</v>
      </c>
      <c r="R55" s="3" t="s">
        <v>331</v>
      </c>
      <c r="S55" s="3" t="s">
        <v>322</v>
      </c>
      <c r="T55" s="3" t="s">
        <v>87</v>
      </c>
      <c r="U55" s="3" t="s">
        <v>99</v>
      </c>
      <c r="V55" s="3" t="s">
        <v>88</v>
      </c>
      <c r="W55" s="3" t="s">
        <v>110</v>
      </c>
      <c r="X55" s="3" t="s">
        <v>111</v>
      </c>
      <c r="Y55" s="3" t="s">
        <v>112</v>
      </c>
      <c r="Z55" s="3" t="s">
        <v>112</v>
      </c>
      <c r="AA55" s="3" t="s">
        <v>222</v>
      </c>
      <c r="AB55" s="3" t="s">
        <v>84</v>
      </c>
      <c r="AC55" s="3" t="s">
        <v>84</v>
      </c>
      <c r="AD55" s="3" t="s">
        <v>84</v>
      </c>
      <c r="AE55" s="3" t="s">
        <v>84</v>
      </c>
      <c r="AF55" s="3" t="s">
        <v>84</v>
      </c>
      <c r="AG55" s="4"/>
      <c r="AH55" s="2">
        <v>2000</v>
      </c>
      <c r="AI55" s="4"/>
      <c r="AJ55" s="2">
        <v>2030</v>
      </c>
      <c r="AK55" s="3" t="s">
        <v>332</v>
      </c>
      <c r="AL55" s="3" t="s">
        <v>84</v>
      </c>
      <c r="AM55" s="4"/>
      <c r="AN55" s="4"/>
      <c r="AO55" s="4">
        <f>VLOOKUP(A55,cof!A:C,3,FALSE)</f>
        <v>2</v>
      </c>
      <c r="AP55" s="4"/>
      <c r="AQ55" s="3" t="s">
        <v>84</v>
      </c>
      <c r="AR55" s="4"/>
      <c r="AS55" s="4">
        <f>VLOOKUP(A55,Cap!B:X,6,FALSE)</f>
        <v>19000</v>
      </c>
      <c r="AT55" s="4">
        <f>VLOOKUP(A55,Cap!B:X,7,FALSE)</f>
        <v>1</v>
      </c>
      <c r="AU55" s="3" t="s">
        <v>91</v>
      </c>
      <c r="AV55" s="2">
        <v>2020</v>
      </c>
      <c r="AW55" s="3" t="s">
        <v>84</v>
      </c>
      <c r="AX55" s="4"/>
      <c r="AY55" s="4"/>
      <c r="AZ55" s="4"/>
      <c r="BA55" s="4"/>
      <c r="BB55" s="4"/>
      <c r="BC55" s="4"/>
      <c r="BD55" s="4"/>
      <c r="BE55" s="4"/>
      <c r="BF55" s="4">
        <f>VLOOKUP(A55,Cap!B:X,19,FALSE)</f>
        <v>1.7</v>
      </c>
      <c r="BG55" s="3" t="s">
        <v>105</v>
      </c>
      <c r="BH55" s="5">
        <v>44053.441018518519</v>
      </c>
      <c r="BI55" s="3" t="s">
        <v>93</v>
      </c>
      <c r="BJ55" s="5">
        <v>44053.441018518519</v>
      </c>
      <c r="BK55" s="3" t="s">
        <v>84</v>
      </c>
      <c r="BL55" s="4"/>
      <c r="BM55" s="3" t="s">
        <v>84</v>
      </c>
      <c r="BN55" s="4"/>
      <c r="BO55" s="3" t="s">
        <v>84</v>
      </c>
      <c r="BP55" s="3" t="s">
        <v>84</v>
      </c>
      <c r="BQ55" s="2">
        <v>1</v>
      </c>
      <c r="BR55" s="3" t="str">
        <f>VLOOKUP($A55, Comments!$A:$D, 2,FALSE)</f>
        <v>good</v>
      </c>
      <c r="BS55" s="3" t="str">
        <f>VLOOKUP($A55, Comments!$A:$D, 3,FALSE)</f>
        <v>CC: Missing Arc Flash labels</v>
      </c>
      <c r="BT55" s="3" t="str">
        <f>VLOOKUP($A55, Comments!$A:$D, 4,FALSE)</f>
        <v/>
      </c>
      <c r="BU55" s="3" t="str">
        <f>VLOOKUP(A55,defect!B:G,6,FALSE)</f>
        <v>Conduct arc flash study and install arc flash label</v>
      </c>
      <c r="BV55" s="4">
        <f>VLOOKUP(A55,defect!B:H,7,FALSE)</f>
        <v>2020</v>
      </c>
      <c r="BW55" s="4">
        <f>VLOOKUP(A55,defect!B:I,8,FALSE)</f>
        <v>0</v>
      </c>
      <c r="BX55" s="3" t="s">
        <v>84</v>
      </c>
      <c r="BY55" s="3" t="s">
        <v>84</v>
      </c>
      <c r="BZ55" s="3" t="s">
        <v>249</v>
      </c>
      <c r="CA55" s="4"/>
      <c r="CB55" s="4"/>
      <c r="CC55" s="4"/>
      <c r="CD55" s="4"/>
      <c r="CE55" s="2" t="b">
        <v>0</v>
      </c>
      <c r="CF55" s="2" t="b">
        <v>0</v>
      </c>
    </row>
    <row r="56" spans="1:84" ht="60" x14ac:dyDescent="0.25">
      <c r="A56" s="2">
        <v>63</v>
      </c>
      <c r="B56" s="3" t="s">
        <v>84</v>
      </c>
      <c r="C56" s="3" t="s">
        <v>333</v>
      </c>
      <c r="D56" s="3" t="s">
        <v>84</v>
      </c>
      <c r="E56" s="2">
        <v>0</v>
      </c>
      <c r="F56" s="4"/>
      <c r="G56" s="4"/>
      <c r="H56" s="4"/>
      <c r="I56" s="4"/>
      <c r="J56" s="2">
        <v>0</v>
      </c>
      <c r="K56" s="3" t="s">
        <v>84</v>
      </c>
      <c r="L56" s="3" t="s">
        <v>84</v>
      </c>
      <c r="M56" s="2" t="b">
        <v>0</v>
      </c>
      <c r="N56" s="2" t="b">
        <v>0</v>
      </c>
      <c r="O56" s="2" t="b">
        <v>1</v>
      </c>
      <c r="P56" s="2" t="b">
        <v>1</v>
      </c>
      <c r="Q56" s="2">
        <v>1</v>
      </c>
      <c r="R56" s="3" t="s">
        <v>334</v>
      </c>
      <c r="S56" s="3" t="s">
        <v>335</v>
      </c>
      <c r="T56" s="3" t="s">
        <v>87</v>
      </c>
      <c r="U56" s="3" t="s">
        <v>109</v>
      </c>
      <c r="V56" s="3" t="s">
        <v>88</v>
      </c>
      <c r="W56" s="3" t="s">
        <v>110</v>
      </c>
      <c r="X56" s="3" t="s">
        <v>111</v>
      </c>
      <c r="Y56" s="3" t="s">
        <v>135</v>
      </c>
      <c r="Z56" s="3" t="s">
        <v>143</v>
      </c>
      <c r="AA56" s="3" t="s">
        <v>336</v>
      </c>
      <c r="AB56" s="3" t="s">
        <v>84</v>
      </c>
      <c r="AC56" s="3" t="s">
        <v>84</v>
      </c>
      <c r="AD56" s="3" t="s">
        <v>84</v>
      </c>
      <c r="AE56" s="3" t="s">
        <v>84</v>
      </c>
      <c r="AF56" s="3" t="s">
        <v>84</v>
      </c>
      <c r="AG56" s="4"/>
      <c r="AH56" s="2">
        <v>1992</v>
      </c>
      <c r="AI56" s="4"/>
      <c r="AJ56" s="2">
        <v>2030</v>
      </c>
      <c r="AK56" s="3" t="s">
        <v>332</v>
      </c>
      <c r="AL56" s="3" t="s">
        <v>84</v>
      </c>
      <c r="AM56" s="4"/>
      <c r="AN56" s="4"/>
      <c r="AO56" s="4">
        <f>VLOOKUP(A56,cof!A:C,3,FALSE)</f>
        <v>3</v>
      </c>
      <c r="AP56" s="4"/>
      <c r="AQ56" s="3" t="s">
        <v>84</v>
      </c>
      <c r="AR56" s="4"/>
      <c r="AS56" s="4">
        <f>VLOOKUP(A56,Cap!B:X,6,FALSE)</f>
        <v>30000</v>
      </c>
      <c r="AT56" s="4">
        <f>VLOOKUP(A56,Cap!B:X,7,FALSE)</f>
        <v>1</v>
      </c>
      <c r="AU56" s="3" t="s">
        <v>91</v>
      </c>
      <c r="AV56" s="2">
        <v>2020</v>
      </c>
      <c r="AW56" s="3" t="s">
        <v>84</v>
      </c>
      <c r="AX56" s="4"/>
      <c r="AY56" s="4"/>
      <c r="AZ56" s="4"/>
      <c r="BA56" s="4"/>
      <c r="BB56" s="4"/>
      <c r="BC56" s="4"/>
      <c r="BD56" s="4"/>
      <c r="BE56" s="4"/>
      <c r="BF56" s="4">
        <f>VLOOKUP(A56,Cap!B:X,19,FALSE)</f>
        <v>2.25</v>
      </c>
      <c r="BG56" s="3" t="s">
        <v>105</v>
      </c>
      <c r="BH56" s="5">
        <v>44053.489641203705</v>
      </c>
      <c r="BI56" s="3" t="s">
        <v>93</v>
      </c>
      <c r="BJ56" s="5">
        <v>44053.597858796296</v>
      </c>
      <c r="BK56" s="3" t="s">
        <v>84</v>
      </c>
      <c r="BL56" s="4"/>
      <c r="BM56" s="3" t="s">
        <v>84</v>
      </c>
      <c r="BN56" s="4"/>
      <c r="BO56" s="3" t="s">
        <v>84</v>
      </c>
      <c r="BP56" s="3" t="s">
        <v>84</v>
      </c>
      <c r="BQ56" s="2">
        <v>1</v>
      </c>
      <c r="BR56" s="3" t="str">
        <f>VLOOKUP($A56, Comments!$A:$D, 2,FALSE)</f>
        <v>good</v>
      </c>
      <c r="BS56" s="3" t="str">
        <f>VLOOKUP($A56, Comments!$A:$D, 3,FALSE)</f>
        <v>CC: Missing Arc Flash labels</v>
      </c>
      <c r="BT56" s="3" t="str">
        <f>VLOOKUP($A56, Comments!$A:$D, 4,FALSE)</f>
        <v/>
      </c>
      <c r="BU56" s="3" t="str">
        <f>VLOOKUP(A56,defect!B:G,6,FALSE)</f>
        <v>Conduct arc flash study and install arc flash label</v>
      </c>
      <c r="BV56" s="4">
        <f>VLOOKUP(A56,defect!B:H,7,FALSE)</f>
        <v>2020</v>
      </c>
      <c r="BW56" s="4">
        <f>VLOOKUP(A56,defect!B:I,8,FALSE)</f>
        <v>0</v>
      </c>
      <c r="BX56" s="3" t="s">
        <v>84</v>
      </c>
      <c r="BY56" s="3" t="s">
        <v>84</v>
      </c>
      <c r="BZ56" s="3" t="s">
        <v>254</v>
      </c>
      <c r="CA56" s="4"/>
      <c r="CB56" s="4"/>
      <c r="CC56" s="4"/>
      <c r="CD56" s="4"/>
      <c r="CE56" s="2" t="b">
        <v>0</v>
      </c>
      <c r="CF56" s="2" t="b">
        <v>0</v>
      </c>
    </row>
    <row r="57" spans="1:84" ht="45" x14ac:dyDescent="0.25">
      <c r="A57" s="2">
        <v>64</v>
      </c>
      <c r="B57" s="3" t="s">
        <v>84</v>
      </c>
      <c r="C57" s="3" t="s">
        <v>84</v>
      </c>
      <c r="D57" s="3" t="s">
        <v>84</v>
      </c>
      <c r="E57" s="2">
        <v>0</v>
      </c>
      <c r="F57" s="4"/>
      <c r="G57" s="4"/>
      <c r="H57" s="4"/>
      <c r="I57" s="4"/>
      <c r="J57" s="2">
        <v>0</v>
      </c>
      <c r="K57" s="3" t="s">
        <v>84</v>
      </c>
      <c r="L57" s="3" t="s">
        <v>84</v>
      </c>
      <c r="M57" s="2" t="b">
        <v>0</v>
      </c>
      <c r="N57" s="2" t="b">
        <v>0</v>
      </c>
      <c r="O57" s="2" t="b">
        <v>1</v>
      </c>
      <c r="P57" s="2" t="b">
        <v>1</v>
      </c>
      <c r="Q57" s="2">
        <v>1</v>
      </c>
      <c r="R57" s="3" t="s">
        <v>337</v>
      </c>
      <c r="S57" s="3" t="s">
        <v>338</v>
      </c>
      <c r="T57" s="3" t="s">
        <v>87</v>
      </c>
      <c r="U57" s="3" t="s">
        <v>99</v>
      </c>
      <c r="V57" s="3" t="s">
        <v>88</v>
      </c>
      <c r="W57" s="3" t="s">
        <v>110</v>
      </c>
      <c r="X57" s="3" t="s">
        <v>111</v>
      </c>
      <c r="Y57" s="3" t="s">
        <v>135</v>
      </c>
      <c r="Z57" s="3" t="s">
        <v>135</v>
      </c>
      <c r="AA57" s="3" t="s">
        <v>337</v>
      </c>
      <c r="AB57" s="3" t="s">
        <v>84</v>
      </c>
      <c r="AC57" s="3" t="s">
        <v>84</v>
      </c>
      <c r="AD57" s="3" t="s">
        <v>84</v>
      </c>
      <c r="AE57" s="3" t="s">
        <v>84</v>
      </c>
      <c r="AF57" s="3" t="s">
        <v>84</v>
      </c>
      <c r="AG57" s="4"/>
      <c r="AH57" s="2">
        <v>2016</v>
      </c>
      <c r="AI57" s="4"/>
      <c r="AJ57" s="2">
        <v>2043</v>
      </c>
      <c r="AK57" s="3" t="s">
        <v>339</v>
      </c>
      <c r="AL57" s="3" t="s">
        <v>84</v>
      </c>
      <c r="AM57" s="4"/>
      <c r="AN57" s="4"/>
      <c r="AO57" s="4">
        <f>VLOOKUP(A57,cof!A:C,3,FALSE)</f>
        <v>2</v>
      </c>
      <c r="AP57" s="4"/>
      <c r="AQ57" s="3" t="s">
        <v>84</v>
      </c>
      <c r="AR57" s="4"/>
      <c r="AS57" s="4">
        <f>VLOOKUP(A57,Cap!B:X,6,FALSE)</f>
        <v>1500</v>
      </c>
      <c r="AT57" s="4">
        <f>VLOOKUP(A57,Cap!B:X,7,FALSE)</f>
        <v>1</v>
      </c>
      <c r="AU57" s="3" t="s">
        <v>91</v>
      </c>
      <c r="AV57" s="2">
        <v>2020</v>
      </c>
      <c r="AW57" s="3" t="s">
        <v>84</v>
      </c>
      <c r="AX57" s="4"/>
      <c r="AY57" s="4"/>
      <c r="AZ57" s="4"/>
      <c r="BA57" s="4"/>
      <c r="BB57" s="4"/>
      <c r="BC57" s="4"/>
      <c r="BD57" s="4"/>
      <c r="BE57" s="4"/>
      <c r="BF57" s="4">
        <f>VLOOKUP(A57,Cap!B:X,19,FALSE)</f>
        <v>1.5</v>
      </c>
      <c r="BG57" s="3" t="s">
        <v>208</v>
      </c>
      <c r="BH57" s="5">
        <v>44025.518206018518</v>
      </c>
      <c r="BI57" s="3" t="s">
        <v>93</v>
      </c>
      <c r="BJ57" s="5">
        <v>44053.606192129628</v>
      </c>
      <c r="BK57" s="3" t="s">
        <v>84</v>
      </c>
      <c r="BL57" s="4"/>
      <c r="BM57" s="3" t="s">
        <v>84</v>
      </c>
      <c r="BN57" s="4"/>
      <c r="BO57" s="3" t="s">
        <v>84</v>
      </c>
      <c r="BP57" s="3" t="s">
        <v>84</v>
      </c>
      <c r="BQ57" s="2">
        <v>1</v>
      </c>
      <c r="BR57" s="3" t="str">
        <f>VLOOKUP($A57, Comments!$A:$D, 2,FALSE)</f>
        <v>good</v>
      </c>
      <c r="BS57" s="3" t="str">
        <f>VLOOKUP($A57, Comments!$A:$D, 3,FALSE)</f>
        <v/>
      </c>
      <c r="BT57" s="3" t="str">
        <f>VLOOKUP($A57, Comments!$A:$D, 4,FALSE)</f>
        <v/>
      </c>
      <c r="BU57" s="3"/>
      <c r="BV57" s="4"/>
      <c r="BW57" s="4"/>
      <c r="BX57" s="3" t="s">
        <v>84</v>
      </c>
      <c r="BY57" s="3" t="s">
        <v>84</v>
      </c>
      <c r="BZ57" s="3" t="s">
        <v>259</v>
      </c>
      <c r="CA57" s="4"/>
      <c r="CB57" s="4"/>
      <c r="CC57" s="4"/>
      <c r="CD57" s="4"/>
      <c r="CE57" s="2" t="b">
        <v>0</v>
      </c>
      <c r="CF57" s="2" t="b">
        <v>0</v>
      </c>
    </row>
    <row r="58" spans="1:84" ht="60" x14ac:dyDescent="0.25">
      <c r="A58" s="2">
        <v>65</v>
      </c>
      <c r="B58" s="3" t="s">
        <v>84</v>
      </c>
      <c r="C58" s="3" t="s">
        <v>84</v>
      </c>
      <c r="D58" s="3" t="s">
        <v>84</v>
      </c>
      <c r="E58" s="2">
        <v>0</v>
      </c>
      <c r="F58" s="4"/>
      <c r="G58" s="4"/>
      <c r="H58" s="4"/>
      <c r="I58" s="4"/>
      <c r="J58" s="2">
        <v>0</v>
      </c>
      <c r="K58" s="3" t="s">
        <v>84</v>
      </c>
      <c r="L58" s="3" t="s">
        <v>84</v>
      </c>
      <c r="M58" s="2" t="b">
        <v>0</v>
      </c>
      <c r="N58" s="2" t="b">
        <v>0</v>
      </c>
      <c r="O58" s="2" t="b">
        <v>1</v>
      </c>
      <c r="P58" s="2" t="b">
        <v>1</v>
      </c>
      <c r="Q58" s="2">
        <v>1</v>
      </c>
      <c r="R58" s="3" t="s">
        <v>340</v>
      </c>
      <c r="S58" s="3" t="s">
        <v>341</v>
      </c>
      <c r="T58" s="3" t="s">
        <v>87</v>
      </c>
      <c r="U58" s="3" t="s">
        <v>99</v>
      </c>
      <c r="V58" s="3" t="s">
        <v>88</v>
      </c>
      <c r="W58" s="3" t="s">
        <v>110</v>
      </c>
      <c r="X58" s="3" t="s">
        <v>111</v>
      </c>
      <c r="Y58" s="3" t="s">
        <v>135</v>
      </c>
      <c r="Z58" s="3" t="s">
        <v>135</v>
      </c>
      <c r="AA58" s="3" t="s">
        <v>342</v>
      </c>
      <c r="AB58" s="3" t="s">
        <v>84</v>
      </c>
      <c r="AC58" s="3" t="s">
        <v>84</v>
      </c>
      <c r="AD58" s="3" t="s">
        <v>84</v>
      </c>
      <c r="AE58" s="3" t="s">
        <v>84</v>
      </c>
      <c r="AF58" s="3" t="s">
        <v>84</v>
      </c>
      <c r="AG58" s="4"/>
      <c r="AH58" s="2">
        <v>2000</v>
      </c>
      <c r="AI58" s="4"/>
      <c r="AJ58" s="2">
        <v>2030</v>
      </c>
      <c r="AK58" s="3" t="s">
        <v>343</v>
      </c>
      <c r="AL58" s="3" t="s">
        <v>84</v>
      </c>
      <c r="AM58" s="4"/>
      <c r="AN58" s="4"/>
      <c r="AO58" s="4">
        <f>VLOOKUP(A58,cof!A:C,3,FALSE)</f>
        <v>3</v>
      </c>
      <c r="AP58" s="4"/>
      <c r="AQ58" s="3" t="s">
        <v>84</v>
      </c>
      <c r="AR58" s="4"/>
      <c r="AS58" s="4">
        <f>VLOOKUP(A58,Cap!B:X,6,FALSE)</f>
        <v>2000</v>
      </c>
      <c r="AT58" s="4">
        <f>VLOOKUP(A58,Cap!B:X,7,FALSE)</f>
        <v>1</v>
      </c>
      <c r="AU58" s="3" t="s">
        <v>91</v>
      </c>
      <c r="AV58" s="2">
        <v>2020</v>
      </c>
      <c r="AW58" s="3" t="s">
        <v>84</v>
      </c>
      <c r="AX58" s="4"/>
      <c r="AY58" s="4"/>
      <c r="AZ58" s="4"/>
      <c r="BA58" s="4"/>
      <c r="BB58" s="4"/>
      <c r="BC58" s="4"/>
      <c r="BD58" s="4"/>
      <c r="BE58" s="4"/>
      <c r="BF58" s="4">
        <f>VLOOKUP(A58,Cap!B:X,19,FALSE)</f>
        <v>3.125</v>
      </c>
      <c r="BG58" s="3" t="s">
        <v>208</v>
      </c>
      <c r="BH58" s="5">
        <v>44025.540636574071</v>
      </c>
      <c r="BI58" s="3" t="s">
        <v>93</v>
      </c>
      <c r="BJ58" s="5">
        <v>44054.709363425929</v>
      </c>
      <c r="BK58" s="3" t="s">
        <v>84</v>
      </c>
      <c r="BL58" s="4"/>
      <c r="BM58" s="3" t="s">
        <v>84</v>
      </c>
      <c r="BN58" s="4"/>
      <c r="BO58" s="3" t="s">
        <v>84</v>
      </c>
      <c r="BP58" s="3" t="s">
        <v>84</v>
      </c>
      <c r="BQ58" s="2">
        <v>1</v>
      </c>
      <c r="BR58" s="3" t="str">
        <f>VLOOKUP($A58, Comments!$A:$D, 2,FALSE)</f>
        <v>good</v>
      </c>
      <c r="BS58" s="3" t="str">
        <f>VLOOKUP($A58, Comments!$A:$D, 3,FALSE)</f>
        <v/>
      </c>
      <c r="BT58" s="3" t="str">
        <f>VLOOKUP($A58, Comments!$A:$D, 4,FALSE)</f>
        <v/>
      </c>
      <c r="BU58" s="3"/>
      <c r="BV58" s="4"/>
      <c r="BW58" s="4"/>
      <c r="BX58" s="3" t="s">
        <v>84</v>
      </c>
      <c r="BY58" s="3" t="s">
        <v>84</v>
      </c>
      <c r="BZ58" s="3" t="s">
        <v>263</v>
      </c>
      <c r="CA58" s="4"/>
      <c r="CB58" s="4"/>
      <c r="CC58" s="4"/>
      <c r="CD58" s="4"/>
      <c r="CE58" s="2" t="b">
        <v>0</v>
      </c>
      <c r="CF58" s="2" t="b">
        <v>0</v>
      </c>
    </row>
    <row r="59" spans="1:84" ht="90" x14ac:dyDescent="0.25">
      <c r="A59" s="2">
        <v>66</v>
      </c>
      <c r="B59" s="3" t="s">
        <v>84</v>
      </c>
      <c r="C59" s="3" t="s">
        <v>84</v>
      </c>
      <c r="D59" s="3" t="s">
        <v>84</v>
      </c>
      <c r="E59" s="2">
        <v>0</v>
      </c>
      <c r="F59" s="4"/>
      <c r="G59" s="4"/>
      <c r="H59" s="4"/>
      <c r="I59" s="4"/>
      <c r="J59" s="2">
        <v>0</v>
      </c>
      <c r="K59" s="3" t="s">
        <v>84</v>
      </c>
      <c r="L59" s="3" t="s">
        <v>84</v>
      </c>
      <c r="M59" s="2" t="b">
        <v>0</v>
      </c>
      <c r="N59" s="2" t="b">
        <v>0</v>
      </c>
      <c r="O59" s="2" t="b">
        <v>1</v>
      </c>
      <c r="P59" s="2" t="b">
        <v>1</v>
      </c>
      <c r="Q59" s="2">
        <v>1</v>
      </c>
      <c r="R59" s="3" t="s">
        <v>344</v>
      </c>
      <c r="S59" s="3" t="s">
        <v>345</v>
      </c>
      <c r="T59" s="3" t="s">
        <v>87</v>
      </c>
      <c r="U59" s="3" t="s">
        <v>99</v>
      </c>
      <c r="V59" s="3" t="s">
        <v>88</v>
      </c>
      <c r="W59" s="3" t="s">
        <v>110</v>
      </c>
      <c r="X59" s="3" t="s">
        <v>111</v>
      </c>
      <c r="Y59" s="3" t="s">
        <v>135</v>
      </c>
      <c r="Z59" s="3" t="s">
        <v>135</v>
      </c>
      <c r="AA59" s="3" t="s">
        <v>346</v>
      </c>
      <c r="AB59" s="3" t="s">
        <v>84</v>
      </c>
      <c r="AC59" s="3" t="s">
        <v>84</v>
      </c>
      <c r="AD59" s="3" t="s">
        <v>84</v>
      </c>
      <c r="AE59" s="3" t="s">
        <v>84</v>
      </c>
      <c r="AF59" s="3" t="s">
        <v>84</v>
      </c>
      <c r="AG59" s="4"/>
      <c r="AH59" s="2">
        <v>1992</v>
      </c>
      <c r="AI59" s="4"/>
      <c r="AJ59" s="2">
        <v>2030</v>
      </c>
      <c r="AK59" s="3" t="s">
        <v>347</v>
      </c>
      <c r="AL59" s="3" t="s">
        <v>84</v>
      </c>
      <c r="AM59" s="4"/>
      <c r="AN59" s="4"/>
      <c r="AO59" s="4">
        <f>VLOOKUP(A59,cof!A:C,3,FALSE)</f>
        <v>3</v>
      </c>
      <c r="AP59" s="4"/>
      <c r="AQ59" s="3" t="s">
        <v>84</v>
      </c>
      <c r="AR59" s="4"/>
      <c r="AS59" s="4">
        <f>VLOOKUP(A59,Cap!B:X,6,FALSE)</f>
        <v>5100</v>
      </c>
      <c r="AT59" s="4">
        <f>VLOOKUP(A59,Cap!B:X,7,FALSE)</f>
        <v>1</v>
      </c>
      <c r="AU59" s="3" t="s">
        <v>91</v>
      </c>
      <c r="AV59" s="2">
        <v>2020</v>
      </c>
      <c r="AW59" s="3" t="s">
        <v>84</v>
      </c>
      <c r="AX59" s="4"/>
      <c r="AY59" s="4"/>
      <c r="AZ59" s="4"/>
      <c r="BA59" s="4"/>
      <c r="BB59" s="4"/>
      <c r="BC59" s="4"/>
      <c r="BD59" s="4"/>
      <c r="BE59" s="4"/>
      <c r="BF59" s="4">
        <f>VLOOKUP(A59,Cap!B:X,19,FALSE)</f>
        <v>3.125</v>
      </c>
      <c r="BG59" s="3" t="s">
        <v>208</v>
      </c>
      <c r="BH59" s="5">
        <v>44025.540833333333</v>
      </c>
      <c r="BI59" s="3" t="s">
        <v>93</v>
      </c>
      <c r="BJ59" s="5">
        <v>44053.493159722224</v>
      </c>
      <c r="BK59" s="3" t="s">
        <v>84</v>
      </c>
      <c r="BL59" s="4"/>
      <c r="BM59" s="3" t="s">
        <v>84</v>
      </c>
      <c r="BN59" s="4"/>
      <c r="BO59" s="3" t="s">
        <v>84</v>
      </c>
      <c r="BP59" s="3" t="s">
        <v>84</v>
      </c>
      <c r="BQ59" s="2">
        <v>1</v>
      </c>
      <c r="BR59" s="3" t="str">
        <f>VLOOKUP($A59, Comments!$A:$D, 2,FALSE)</f>
        <v>good</v>
      </c>
      <c r="BS59" s="3" t="str">
        <f>VLOOKUP($A59, Comments!$A:$D, 3,FALSE)</f>
        <v/>
      </c>
      <c r="BT59" s="3" t="str">
        <f>VLOOKUP($A59, Comments!$A:$D, 4,FALSE)</f>
        <v/>
      </c>
      <c r="BU59" s="3"/>
      <c r="BV59" s="4"/>
      <c r="BW59" s="4"/>
      <c r="BX59" s="3" t="s">
        <v>84</v>
      </c>
      <c r="BY59" s="3" t="s">
        <v>84</v>
      </c>
      <c r="BZ59" s="3" t="s">
        <v>268</v>
      </c>
      <c r="CA59" s="4"/>
      <c r="CB59" s="4"/>
      <c r="CC59" s="4"/>
      <c r="CD59" s="4"/>
      <c r="CE59" s="2" t="b">
        <v>0</v>
      </c>
      <c r="CF59" s="2" t="b">
        <v>0</v>
      </c>
    </row>
    <row r="60" spans="1:84" ht="45" x14ac:dyDescent="0.25">
      <c r="A60" s="2">
        <v>67</v>
      </c>
      <c r="B60" s="3" t="s">
        <v>84</v>
      </c>
      <c r="C60" s="3" t="s">
        <v>84</v>
      </c>
      <c r="D60" s="3" t="s">
        <v>84</v>
      </c>
      <c r="E60" s="2">
        <v>0</v>
      </c>
      <c r="F60" s="4"/>
      <c r="G60" s="4"/>
      <c r="H60" s="4"/>
      <c r="I60" s="4"/>
      <c r="J60" s="2">
        <v>0</v>
      </c>
      <c r="K60" s="3" t="s">
        <v>84</v>
      </c>
      <c r="L60" s="3" t="s">
        <v>84</v>
      </c>
      <c r="M60" s="2" t="b">
        <v>0</v>
      </c>
      <c r="N60" s="2" t="b">
        <v>0</v>
      </c>
      <c r="O60" s="2" t="b">
        <v>1</v>
      </c>
      <c r="P60" s="2" t="b">
        <v>1</v>
      </c>
      <c r="Q60" s="2">
        <v>1</v>
      </c>
      <c r="R60" s="3" t="s">
        <v>348</v>
      </c>
      <c r="S60" s="3" t="s">
        <v>349</v>
      </c>
      <c r="T60" s="3" t="s">
        <v>87</v>
      </c>
      <c r="U60" s="3" t="s">
        <v>99</v>
      </c>
      <c r="V60" s="3" t="s">
        <v>88</v>
      </c>
      <c r="W60" s="3" t="s">
        <v>86</v>
      </c>
      <c r="X60" s="3" t="s">
        <v>84</v>
      </c>
      <c r="Y60" s="3" t="s">
        <v>135</v>
      </c>
      <c r="Z60" s="3" t="s">
        <v>135</v>
      </c>
      <c r="AA60" s="3" t="s">
        <v>136</v>
      </c>
      <c r="AB60" s="3" t="s">
        <v>84</v>
      </c>
      <c r="AC60" s="3" t="s">
        <v>84</v>
      </c>
      <c r="AD60" s="3" t="s">
        <v>84</v>
      </c>
      <c r="AE60" s="3" t="s">
        <v>84</v>
      </c>
      <c r="AF60" s="3" t="s">
        <v>84</v>
      </c>
      <c r="AG60" s="4"/>
      <c r="AH60" s="2">
        <v>2013</v>
      </c>
      <c r="AI60" s="4"/>
      <c r="AJ60" s="2">
        <v>2030</v>
      </c>
      <c r="AK60" s="3" t="s">
        <v>350</v>
      </c>
      <c r="AL60" s="3" t="s">
        <v>84</v>
      </c>
      <c r="AM60" s="4"/>
      <c r="AN60" s="4"/>
      <c r="AO60" s="4">
        <f>VLOOKUP(A60,cof!A:C,3,FALSE)</f>
        <v>2</v>
      </c>
      <c r="AP60" s="4"/>
      <c r="AQ60" s="3" t="s">
        <v>84</v>
      </c>
      <c r="AR60" s="4"/>
      <c r="AS60" s="4">
        <f>VLOOKUP(A60,Cap!B:X,6,FALSE)</f>
        <v>300</v>
      </c>
      <c r="AT60" s="4">
        <f>VLOOKUP(A60,Cap!B:X,7,FALSE)</f>
        <v>1</v>
      </c>
      <c r="AU60" s="3" t="s">
        <v>91</v>
      </c>
      <c r="AV60" s="2">
        <v>2020</v>
      </c>
      <c r="AW60" s="3" t="s">
        <v>84</v>
      </c>
      <c r="AX60" s="4"/>
      <c r="AY60" s="4"/>
      <c r="AZ60" s="4"/>
      <c r="BA60" s="4"/>
      <c r="BB60" s="4"/>
      <c r="BC60" s="4"/>
      <c r="BD60" s="4"/>
      <c r="BE60" s="4"/>
      <c r="BF60" s="4">
        <f>VLOOKUP(A60,Cap!B:X,19,FALSE)</f>
        <v>3.125</v>
      </c>
      <c r="BG60" s="3" t="s">
        <v>208</v>
      </c>
      <c r="BH60" s="5">
        <v>44025.54109953704</v>
      </c>
      <c r="BI60" s="3" t="s">
        <v>93</v>
      </c>
      <c r="BJ60" s="5">
        <v>44053.603472222225</v>
      </c>
      <c r="BK60" s="3" t="s">
        <v>84</v>
      </c>
      <c r="BL60" s="4"/>
      <c r="BM60" s="3" t="s">
        <v>84</v>
      </c>
      <c r="BN60" s="4"/>
      <c r="BO60" s="3" t="s">
        <v>84</v>
      </c>
      <c r="BP60" s="3" t="s">
        <v>84</v>
      </c>
      <c r="BQ60" s="2">
        <v>1</v>
      </c>
      <c r="BR60" s="3" t="str">
        <f>VLOOKUP($A60, Comments!$A:$D, 2,FALSE)</f>
        <v>good</v>
      </c>
      <c r="BS60" s="3" t="str">
        <f>VLOOKUP($A60, Comments!$A:$D, 3,FALSE)</f>
        <v/>
      </c>
      <c r="BT60" s="3" t="str">
        <f>VLOOKUP($A60, Comments!$A:$D, 4,FALSE)</f>
        <v/>
      </c>
      <c r="BU60" s="3"/>
      <c r="BV60" s="4"/>
      <c r="BW60" s="4"/>
      <c r="BX60" s="3" t="s">
        <v>84</v>
      </c>
      <c r="BY60" s="3" t="s">
        <v>84</v>
      </c>
      <c r="BZ60" s="3" t="s">
        <v>272</v>
      </c>
      <c r="CA60" s="4"/>
      <c r="CB60" s="4"/>
      <c r="CC60" s="4"/>
      <c r="CD60" s="4"/>
      <c r="CE60" s="2" t="b">
        <v>0</v>
      </c>
      <c r="CF60" s="2" t="b">
        <v>0</v>
      </c>
    </row>
    <row r="61" spans="1:84" ht="45" x14ac:dyDescent="0.25">
      <c r="A61" s="2">
        <v>68</v>
      </c>
      <c r="B61" s="3" t="s">
        <v>84</v>
      </c>
      <c r="C61" s="3" t="s">
        <v>84</v>
      </c>
      <c r="D61" s="3" t="s">
        <v>84</v>
      </c>
      <c r="E61" s="2">
        <v>0</v>
      </c>
      <c r="F61" s="4"/>
      <c r="G61" s="4"/>
      <c r="H61" s="4"/>
      <c r="I61" s="4"/>
      <c r="J61" s="2">
        <v>0</v>
      </c>
      <c r="K61" s="3" t="s">
        <v>84</v>
      </c>
      <c r="L61" s="3" t="s">
        <v>84</v>
      </c>
      <c r="M61" s="2" t="b">
        <v>0</v>
      </c>
      <c r="N61" s="2" t="b">
        <v>0</v>
      </c>
      <c r="O61" s="2" t="b">
        <v>1</v>
      </c>
      <c r="P61" s="2" t="b">
        <v>1</v>
      </c>
      <c r="Q61" s="2">
        <v>1</v>
      </c>
      <c r="R61" s="3" t="s">
        <v>351</v>
      </c>
      <c r="S61" s="3" t="s">
        <v>352</v>
      </c>
      <c r="T61" s="3" t="s">
        <v>87</v>
      </c>
      <c r="U61" s="3" t="s">
        <v>99</v>
      </c>
      <c r="V61" s="3" t="s">
        <v>88</v>
      </c>
      <c r="W61" s="3" t="s">
        <v>100</v>
      </c>
      <c r="X61" s="3" t="s">
        <v>84</v>
      </c>
      <c r="Y61" s="3" t="s">
        <v>135</v>
      </c>
      <c r="Z61" s="3" t="s">
        <v>135</v>
      </c>
      <c r="AA61" s="3" t="s">
        <v>136</v>
      </c>
      <c r="AB61" s="3" t="s">
        <v>84</v>
      </c>
      <c r="AC61" s="3" t="s">
        <v>84</v>
      </c>
      <c r="AD61" s="3" t="s">
        <v>84</v>
      </c>
      <c r="AE61" s="3" t="s">
        <v>84</v>
      </c>
      <c r="AF61" s="3" t="s">
        <v>84</v>
      </c>
      <c r="AG61" s="4"/>
      <c r="AH61" s="2">
        <v>2000</v>
      </c>
      <c r="AI61" s="4"/>
      <c r="AJ61" s="2">
        <v>2025</v>
      </c>
      <c r="AK61" s="3" t="s">
        <v>353</v>
      </c>
      <c r="AL61" s="3" t="s">
        <v>84</v>
      </c>
      <c r="AM61" s="4"/>
      <c r="AN61" s="4"/>
      <c r="AO61" s="4">
        <f>VLOOKUP(A61,cof!A:C,3,FALSE)</f>
        <v>2</v>
      </c>
      <c r="AP61" s="4"/>
      <c r="AQ61" s="3" t="s">
        <v>84</v>
      </c>
      <c r="AR61" s="4"/>
      <c r="AS61" s="4">
        <f>VLOOKUP(A61,Cap!B:X,6,FALSE)</f>
        <v>700</v>
      </c>
      <c r="AT61" s="4">
        <f>VLOOKUP(A61,Cap!B:X,7,FALSE)</f>
        <v>3</v>
      </c>
      <c r="AU61" s="3" t="s">
        <v>91</v>
      </c>
      <c r="AV61" s="2">
        <v>2020</v>
      </c>
      <c r="AW61" s="3" t="s">
        <v>84</v>
      </c>
      <c r="AX61" s="4"/>
      <c r="AY61" s="4"/>
      <c r="AZ61" s="4"/>
      <c r="BA61" s="4"/>
      <c r="BB61" s="4"/>
      <c r="BC61" s="4"/>
      <c r="BD61" s="4"/>
      <c r="BE61" s="4"/>
      <c r="BF61" s="4">
        <f>VLOOKUP(A61,Cap!B:X,19,FALSE)</f>
        <v>3.125</v>
      </c>
      <c r="BG61" s="3" t="s">
        <v>105</v>
      </c>
      <c r="BH61" s="5">
        <v>44053.488935185182</v>
      </c>
      <c r="BI61" s="3" t="s">
        <v>93</v>
      </c>
      <c r="BJ61" s="5">
        <v>44053.488935185182</v>
      </c>
      <c r="BK61" s="3" t="s">
        <v>84</v>
      </c>
      <c r="BL61" s="4"/>
      <c r="BM61" s="3" t="s">
        <v>84</v>
      </c>
      <c r="BN61" s="4"/>
      <c r="BO61" s="3" t="s">
        <v>84</v>
      </c>
      <c r="BP61" s="3" t="s">
        <v>84</v>
      </c>
      <c r="BQ61" s="2">
        <v>1</v>
      </c>
      <c r="BR61" s="3" t="str">
        <f>VLOOKUP($A61, Comments!$A:$D, 2,FALSE)</f>
        <v>fair</v>
      </c>
      <c r="BS61" s="3" t="str">
        <f>VLOOKUP($A61, Comments!$A:$D, 3,FALSE)</f>
        <v>corroded</v>
      </c>
      <c r="BT61" s="3" t="str">
        <f>VLOOKUP($A61, Comments!$A:$D, 4,FALSE)</f>
        <v>to be replaced with class 1, div 1 fixture</v>
      </c>
      <c r="BU61" s="3" t="str">
        <f>VLOOKUP(A61,defect!B:G,6,FALSE)</f>
        <v>to be repalced with classified ficture</v>
      </c>
      <c r="BV61" s="4">
        <f>VLOOKUP(A61,defect!B:H,7,FALSE)</f>
        <v>0</v>
      </c>
      <c r="BW61" s="4">
        <f>VLOOKUP(A61,defect!B:I,8,FALSE)</f>
        <v>0</v>
      </c>
      <c r="BX61" s="3" t="s">
        <v>84</v>
      </c>
      <c r="BY61" s="3" t="s">
        <v>84</v>
      </c>
      <c r="BZ61" s="3" t="s">
        <v>276</v>
      </c>
      <c r="CA61" s="4"/>
      <c r="CB61" s="4"/>
      <c r="CC61" s="4"/>
      <c r="CD61" s="4"/>
      <c r="CE61" s="2" t="b">
        <v>0</v>
      </c>
      <c r="CF61" s="2" t="b">
        <v>0</v>
      </c>
    </row>
    <row r="62" spans="1:84" ht="60" x14ac:dyDescent="0.25">
      <c r="A62" s="2">
        <v>69</v>
      </c>
      <c r="B62" s="3" t="s">
        <v>84</v>
      </c>
      <c r="C62" s="3" t="s">
        <v>84</v>
      </c>
      <c r="D62" s="3" t="s">
        <v>84</v>
      </c>
      <c r="E62" s="2">
        <v>0</v>
      </c>
      <c r="F62" s="4"/>
      <c r="G62" s="4"/>
      <c r="H62" s="4"/>
      <c r="I62" s="4"/>
      <c r="J62" s="2">
        <v>0</v>
      </c>
      <c r="K62" s="3" t="s">
        <v>84</v>
      </c>
      <c r="L62" s="3" t="s">
        <v>84</v>
      </c>
      <c r="M62" s="2" t="b">
        <v>0</v>
      </c>
      <c r="N62" s="2" t="b">
        <v>0</v>
      </c>
      <c r="O62" s="2" t="b">
        <v>0</v>
      </c>
      <c r="P62" s="2" t="b">
        <v>0</v>
      </c>
      <c r="Q62" s="4"/>
      <c r="R62" s="3" t="s">
        <v>354</v>
      </c>
      <c r="S62" s="3" t="s">
        <v>355</v>
      </c>
      <c r="T62" s="3" t="s">
        <v>87</v>
      </c>
      <c r="U62" s="3" t="s">
        <v>99</v>
      </c>
      <c r="V62" s="3" t="s">
        <v>84</v>
      </c>
      <c r="W62" s="3" t="s">
        <v>84</v>
      </c>
      <c r="X62" s="3" t="s">
        <v>84</v>
      </c>
      <c r="Y62" s="3" t="s">
        <v>112</v>
      </c>
      <c r="Z62" s="3" t="s">
        <v>84</v>
      </c>
      <c r="AA62" s="3" t="s">
        <v>356</v>
      </c>
      <c r="AB62" s="3" t="s">
        <v>84</v>
      </c>
      <c r="AC62" s="3" t="s">
        <v>84</v>
      </c>
      <c r="AD62" s="3" t="s">
        <v>84</v>
      </c>
      <c r="AE62" s="3" t="s">
        <v>84</v>
      </c>
      <c r="AF62" s="3" t="s">
        <v>84</v>
      </c>
      <c r="AG62" s="4"/>
      <c r="AH62" s="2">
        <v>2000</v>
      </c>
      <c r="AI62" s="4"/>
      <c r="AJ62" s="2">
        <v>2030</v>
      </c>
      <c r="AK62" s="3" t="s">
        <v>357</v>
      </c>
      <c r="AL62" s="3" t="s">
        <v>84</v>
      </c>
      <c r="AM62" s="4"/>
      <c r="AN62" s="4"/>
      <c r="AO62" s="4">
        <f>VLOOKUP(A62,cof!A:C,3,FALSE)</f>
        <v>3</v>
      </c>
      <c r="AP62" s="4"/>
      <c r="AQ62" s="3" t="s">
        <v>84</v>
      </c>
      <c r="AR62" s="4"/>
      <c r="AS62" s="4">
        <f>VLOOKUP(A62,Cap!B:X,6,FALSE)</f>
        <v>57000</v>
      </c>
      <c r="AT62" s="4">
        <f>VLOOKUP(A62,Cap!B:X,7,FALSE)</f>
        <v>1</v>
      </c>
      <c r="AU62" s="3" t="s">
        <v>91</v>
      </c>
      <c r="AV62" s="2">
        <v>2020</v>
      </c>
      <c r="AW62" s="3" t="s">
        <v>84</v>
      </c>
      <c r="AX62" s="4"/>
      <c r="AY62" s="4"/>
      <c r="AZ62" s="4"/>
      <c r="BA62" s="4"/>
      <c r="BB62" s="4"/>
      <c r="BC62" s="4"/>
      <c r="BD62" s="4"/>
      <c r="BE62" s="4"/>
      <c r="BF62" s="4">
        <f>VLOOKUP(A62,Cap!B:X,19,FALSE)</f>
        <v>2.25</v>
      </c>
      <c r="BG62" s="3" t="s">
        <v>208</v>
      </c>
      <c r="BH62" s="5">
        <v>44025.542442129627</v>
      </c>
      <c r="BI62" s="3" t="s">
        <v>84</v>
      </c>
      <c r="BJ62" s="4"/>
      <c r="BK62" s="3" t="s">
        <v>84</v>
      </c>
      <c r="BL62" s="4"/>
      <c r="BM62" s="3" t="s">
        <v>84</v>
      </c>
      <c r="BN62" s="4"/>
      <c r="BO62" s="3" t="s">
        <v>84</v>
      </c>
      <c r="BP62" s="3" t="s">
        <v>84</v>
      </c>
      <c r="BQ62" s="2">
        <v>1</v>
      </c>
      <c r="BR62" s="3" t="str">
        <f>VLOOKUP($A62, Comments!$A:$D, 2,FALSE)</f>
        <v>good</v>
      </c>
      <c r="BS62" s="3" t="str">
        <f>VLOOKUP($A62, Comments!$A:$D, 3,FALSE)</f>
        <v/>
      </c>
      <c r="BT62" s="3" t="str">
        <f>VLOOKUP($A62, Comments!$A:$D, 4,FALSE)</f>
        <v/>
      </c>
      <c r="BU62" s="3"/>
      <c r="BV62" s="4"/>
      <c r="BW62" s="4"/>
      <c r="BX62" s="3" t="s">
        <v>84</v>
      </c>
      <c r="BY62" s="3" t="s">
        <v>84</v>
      </c>
      <c r="BZ62" s="3" t="s">
        <v>280</v>
      </c>
      <c r="CA62" s="4"/>
      <c r="CB62" s="4"/>
      <c r="CC62" s="4"/>
      <c r="CD62" s="4"/>
      <c r="CE62" s="2" t="b">
        <v>0</v>
      </c>
      <c r="CF62" s="2" t="b">
        <v>0</v>
      </c>
    </row>
    <row r="63" spans="1:84" ht="75" x14ac:dyDescent="0.25">
      <c r="A63" s="2">
        <v>73</v>
      </c>
      <c r="B63" s="3" t="s">
        <v>84</v>
      </c>
      <c r="C63" s="3" t="s">
        <v>84</v>
      </c>
      <c r="D63" s="3" t="s">
        <v>84</v>
      </c>
      <c r="E63" s="2">
        <v>0</v>
      </c>
      <c r="F63" s="4"/>
      <c r="G63" s="4"/>
      <c r="H63" s="4"/>
      <c r="I63" s="4"/>
      <c r="J63" s="2">
        <v>0</v>
      </c>
      <c r="K63" s="3" t="s">
        <v>84</v>
      </c>
      <c r="L63" s="3" t="s">
        <v>84</v>
      </c>
      <c r="M63" s="2" t="b">
        <v>0</v>
      </c>
      <c r="N63" s="2" t="b">
        <v>0</v>
      </c>
      <c r="O63" s="2" t="b">
        <v>0</v>
      </c>
      <c r="P63" s="2" t="b">
        <v>0</v>
      </c>
      <c r="Q63" s="2">
        <v>2</v>
      </c>
      <c r="R63" s="3" t="s">
        <v>361</v>
      </c>
      <c r="S63" s="3" t="s">
        <v>362</v>
      </c>
      <c r="T63" s="3" t="s">
        <v>87</v>
      </c>
      <c r="U63" s="3" t="s">
        <v>99</v>
      </c>
      <c r="V63" s="3" t="s">
        <v>88</v>
      </c>
      <c r="W63" s="3" t="s">
        <v>86</v>
      </c>
      <c r="X63" s="3" t="s">
        <v>84</v>
      </c>
      <c r="Y63" s="3" t="s">
        <v>89</v>
      </c>
      <c r="Z63" s="3" t="s">
        <v>90</v>
      </c>
      <c r="AA63" s="3" t="s">
        <v>363</v>
      </c>
      <c r="AB63" s="3" t="s">
        <v>84</v>
      </c>
      <c r="AC63" s="3" t="s">
        <v>84</v>
      </c>
      <c r="AD63" s="3" t="s">
        <v>84</v>
      </c>
      <c r="AE63" s="3" t="s">
        <v>84</v>
      </c>
      <c r="AF63" s="3" t="s">
        <v>84</v>
      </c>
      <c r="AG63" s="4"/>
      <c r="AH63" s="2">
        <v>1992</v>
      </c>
      <c r="AI63" s="4"/>
      <c r="AJ63" s="4"/>
      <c r="AK63" s="3" t="s">
        <v>364</v>
      </c>
      <c r="AL63" s="3" t="s">
        <v>84</v>
      </c>
      <c r="AM63" s="4"/>
      <c r="AN63" s="4"/>
      <c r="AO63" s="4">
        <f>VLOOKUP(A63,cof!A:C,3,FALSE)</f>
        <v>1</v>
      </c>
      <c r="AP63" s="4"/>
      <c r="AQ63" s="3" t="s">
        <v>84</v>
      </c>
      <c r="AR63" s="4"/>
      <c r="AS63" s="4">
        <f>VLOOKUP(A63,Cap!B:X,6,FALSE)</f>
        <v>60</v>
      </c>
      <c r="AT63" s="4">
        <f>VLOOKUP(A63,Cap!B:X,7,FALSE)</f>
        <v>2</v>
      </c>
      <c r="AU63" s="3" t="s">
        <v>91</v>
      </c>
      <c r="AV63" s="2">
        <v>2020</v>
      </c>
      <c r="AW63" s="3" t="s">
        <v>84</v>
      </c>
      <c r="AX63" s="4"/>
      <c r="AY63" s="4"/>
      <c r="AZ63" s="4"/>
      <c r="BA63" s="4"/>
      <c r="BB63" s="4"/>
      <c r="BC63" s="4"/>
      <c r="BD63" s="4"/>
      <c r="BE63" s="4"/>
      <c r="BF63" s="4">
        <f>VLOOKUP(A63,Cap!B:X,19,FALSE)</f>
        <v>3.1875</v>
      </c>
      <c r="BG63" s="3" t="s">
        <v>105</v>
      </c>
      <c r="BH63" s="5">
        <v>44018.415405092594</v>
      </c>
      <c r="BI63" s="3" t="s">
        <v>93</v>
      </c>
      <c r="BJ63" s="5">
        <v>44050.574328703704</v>
      </c>
      <c r="BK63" s="3" t="s">
        <v>84</v>
      </c>
      <c r="BL63" s="4"/>
      <c r="BM63" s="3" t="s">
        <v>84</v>
      </c>
      <c r="BN63" s="4"/>
      <c r="BO63" s="3" t="s">
        <v>84</v>
      </c>
      <c r="BP63" s="3" t="s">
        <v>84</v>
      </c>
      <c r="BQ63" s="2">
        <v>1</v>
      </c>
      <c r="BR63" s="3" t="str">
        <f>VLOOKUP($A63, Comments!$A:$D, 2,FALSE)</f>
        <v>Good condition. Dirt on the signboard was observed</v>
      </c>
      <c r="BS63" s="3" t="str">
        <f>VLOOKUP($A63, Comments!$A:$D, 3,FALSE)</f>
        <v/>
      </c>
      <c r="BT63" s="3" t="str">
        <f>VLOOKUP($A63, Comments!$A:$D, 4,FALSE)</f>
        <v/>
      </c>
      <c r="BU63" s="3" t="str">
        <f>VLOOKUP(A63,defect!B:G,6,FALSE)</f>
        <v>Cleaning</v>
      </c>
      <c r="BV63" s="4">
        <f>VLOOKUP(A63,defect!B:H,7,FALSE)</f>
        <v>2020</v>
      </c>
      <c r="BW63" s="4">
        <f>VLOOKUP(A63,defect!B:I,8,FALSE)</f>
        <v>0</v>
      </c>
      <c r="BX63" s="3" t="s">
        <v>84</v>
      </c>
      <c r="BY63" s="3" t="s">
        <v>84</v>
      </c>
      <c r="BZ63" s="3" t="s">
        <v>249</v>
      </c>
      <c r="CA63" s="4"/>
      <c r="CB63" s="4"/>
      <c r="CC63" s="4"/>
      <c r="CD63" s="4"/>
      <c r="CE63" s="2" t="b">
        <v>0</v>
      </c>
      <c r="CF63" s="2" t="b">
        <v>0</v>
      </c>
    </row>
    <row r="64" spans="1:84" ht="45" x14ac:dyDescent="0.25">
      <c r="A64" s="2">
        <v>75</v>
      </c>
      <c r="B64" s="3" t="s">
        <v>84</v>
      </c>
      <c r="C64" s="3" t="s">
        <v>84</v>
      </c>
      <c r="D64" s="3" t="s">
        <v>84</v>
      </c>
      <c r="E64" s="2">
        <v>0</v>
      </c>
      <c r="F64" s="4"/>
      <c r="G64" s="4"/>
      <c r="H64" s="4"/>
      <c r="I64" s="4"/>
      <c r="J64" s="2">
        <v>0</v>
      </c>
      <c r="K64" s="3" t="s">
        <v>84</v>
      </c>
      <c r="L64" s="3" t="s">
        <v>84</v>
      </c>
      <c r="M64" s="2" t="b">
        <v>0</v>
      </c>
      <c r="N64" s="2" t="b">
        <v>0</v>
      </c>
      <c r="O64" s="2" t="b">
        <v>0</v>
      </c>
      <c r="P64" s="2" t="b">
        <v>0</v>
      </c>
      <c r="Q64" s="2">
        <v>2</v>
      </c>
      <c r="R64" s="3" t="s">
        <v>365</v>
      </c>
      <c r="S64" s="3" t="s">
        <v>366</v>
      </c>
      <c r="T64" s="3" t="s">
        <v>87</v>
      </c>
      <c r="U64" s="3" t="s">
        <v>99</v>
      </c>
      <c r="V64" s="3" t="s">
        <v>88</v>
      </c>
      <c r="W64" s="3" t="s">
        <v>86</v>
      </c>
      <c r="X64" s="3" t="s">
        <v>84</v>
      </c>
      <c r="Y64" s="3" t="s">
        <v>89</v>
      </c>
      <c r="Z64" s="3" t="s">
        <v>90</v>
      </c>
      <c r="AA64" s="3" t="s">
        <v>367</v>
      </c>
      <c r="AB64" s="3" t="s">
        <v>84</v>
      </c>
      <c r="AC64" s="3" t="s">
        <v>84</v>
      </c>
      <c r="AD64" s="3" t="s">
        <v>84</v>
      </c>
      <c r="AE64" s="3" t="s">
        <v>84</v>
      </c>
      <c r="AF64" s="3" t="s">
        <v>84</v>
      </c>
      <c r="AG64" s="4"/>
      <c r="AH64" s="2">
        <v>1992</v>
      </c>
      <c r="AI64" s="4"/>
      <c r="AJ64" s="4"/>
      <c r="AK64" s="3" t="s">
        <v>368</v>
      </c>
      <c r="AL64" s="3" t="s">
        <v>84</v>
      </c>
      <c r="AM64" s="4"/>
      <c r="AN64" s="4"/>
      <c r="AO64" s="4">
        <f>VLOOKUP(A64,cof!A:C,3,FALSE)</f>
        <v>1</v>
      </c>
      <c r="AP64" s="4"/>
      <c r="AQ64" s="3" t="s">
        <v>84</v>
      </c>
      <c r="AR64" s="4"/>
      <c r="AS64" s="4">
        <f>VLOOKUP(A64,Cap!B:X,6,FALSE)</f>
        <v>55</v>
      </c>
      <c r="AT64" s="4">
        <f>VLOOKUP(A64,Cap!B:X,7,FALSE)</f>
        <v>30</v>
      </c>
      <c r="AU64" s="3" t="s">
        <v>91</v>
      </c>
      <c r="AV64" s="2">
        <v>2020</v>
      </c>
      <c r="AW64" s="3" t="s">
        <v>84</v>
      </c>
      <c r="AX64" s="4"/>
      <c r="AY64" s="4"/>
      <c r="AZ64" s="4"/>
      <c r="BA64" s="4"/>
      <c r="BB64" s="4"/>
      <c r="BC64" s="4"/>
      <c r="BD64" s="4"/>
      <c r="BE64" s="4"/>
      <c r="BF64" s="4">
        <f>VLOOKUP(A64,Cap!B:X,19,FALSE)</f>
        <v>1.25</v>
      </c>
      <c r="BG64" s="3" t="s">
        <v>105</v>
      </c>
      <c r="BH64" s="5">
        <v>44018.332129629627</v>
      </c>
      <c r="BI64" s="3" t="s">
        <v>93</v>
      </c>
      <c r="BJ64" s="5">
        <v>44049.612430555557</v>
      </c>
      <c r="BK64" s="3" t="s">
        <v>84</v>
      </c>
      <c r="BL64" s="4"/>
      <c r="BM64" s="3" t="s">
        <v>84</v>
      </c>
      <c r="BN64" s="4"/>
      <c r="BO64" s="3" t="s">
        <v>84</v>
      </c>
      <c r="BP64" s="3" t="s">
        <v>84</v>
      </c>
      <c r="BQ64" s="2">
        <v>1</v>
      </c>
      <c r="BR64" s="3" t="str">
        <f>VLOOKUP($A64, Comments!$A:$D, 2,FALSE)</f>
        <v>The access road was in fair condition. Pot holes and mud bumps were obserevd.</v>
      </c>
      <c r="BS64" s="3" t="str">
        <f>VLOOKUP($A64, Comments!$A:$D, 3,FALSE)</f>
        <v/>
      </c>
      <c r="BT64" s="3" t="str">
        <f>VLOOKUP($A64, Comments!$A:$D, 4,FALSE)</f>
        <v/>
      </c>
      <c r="BU64" s="3"/>
      <c r="BV64" s="4"/>
      <c r="BW64" s="4"/>
      <c r="BX64" s="3" t="s">
        <v>84</v>
      </c>
      <c r="BY64" s="3" t="s">
        <v>84</v>
      </c>
      <c r="BZ64" s="3" t="s">
        <v>263</v>
      </c>
      <c r="CA64" s="4"/>
      <c r="CB64" s="4"/>
      <c r="CC64" s="4"/>
      <c r="CD64" s="4"/>
      <c r="CE64" s="2" t="b">
        <v>0</v>
      </c>
      <c r="CF64" s="2" t="b">
        <v>0</v>
      </c>
    </row>
    <row r="65" spans="1:84" ht="195" x14ac:dyDescent="0.25">
      <c r="A65" s="2">
        <v>76</v>
      </c>
      <c r="B65" s="3" t="s">
        <v>84</v>
      </c>
      <c r="C65" s="3" t="s">
        <v>84</v>
      </c>
      <c r="D65" s="3" t="s">
        <v>84</v>
      </c>
      <c r="E65" s="2">
        <v>0</v>
      </c>
      <c r="F65" s="4"/>
      <c r="G65" s="4"/>
      <c r="H65" s="4"/>
      <c r="I65" s="4"/>
      <c r="J65" s="2">
        <v>0</v>
      </c>
      <c r="K65" s="3" t="s">
        <v>84</v>
      </c>
      <c r="L65" s="3" t="s">
        <v>84</v>
      </c>
      <c r="M65" s="2" t="b">
        <v>0</v>
      </c>
      <c r="N65" s="2" t="b">
        <v>0</v>
      </c>
      <c r="O65" s="2" t="b">
        <v>0</v>
      </c>
      <c r="P65" s="2" t="b">
        <v>0</v>
      </c>
      <c r="Q65" s="2">
        <v>2</v>
      </c>
      <c r="R65" s="3" t="s">
        <v>369</v>
      </c>
      <c r="S65" s="3" t="s">
        <v>370</v>
      </c>
      <c r="T65" s="3" t="s">
        <v>87</v>
      </c>
      <c r="U65" s="3" t="s">
        <v>99</v>
      </c>
      <c r="V65" s="3" t="s">
        <v>88</v>
      </c>
      <c r="W65" s="3" t="s">
        <v>86</v>
      </c>
      <c r="X65" s="3" t="s">
        <v>84</v>
      </c>
      <c r="Y65" s="3" t="s">
        <v>89</v>
      </c>
      <c r="Z65" s="3" t="s">
        <v>90</v>
      </c>
      <c r="AA65" s="3" t="s">
        <v>296</v>
      </c>
      <c r="AB65" s="3" t="s">
        <v>84</v>
      </c>
      <c r="AC65" s="3" t="s">
        <v>84</v>
      </c>
      <c r="AD65" s="3" t="s">
        <v>84</v>
      </c>
      <c r="AE65" s="3" t="s">
        <v>84</v>
      </c>
      <c r="AF65" s="3" t="s">
        <v>84</v>
      </c>
      <c r="AG65" s="4"/>
      <c r="AH65" s="2">
        <v>1992</v>
      </c>
      <c r="AI65" s="4"/>
      <c r="AJ65" s="2">
        <v>2072</v>
      </c>
      <c r="AK65" s="3" t="s">
        <v>84</v>
      </c>
      <c r="AL65" s="3" t="s">
        <v>84</v>
      </c>
      <c r="AM65" s="4"/>
      <c r="AN65" s="4"/>
      <c r="AO65" s="4">
        <f>VLOOKUP(A65,cof!A:C,3,FALSE)</f>
        <v>3</v>
      </c>
      <c r="AP65" s="4"/>
      <c r="AQ65" s="3" t="s">
        <v>84</v>
      </c>
      <c r="AR65" s="4"/>
      <c r="AS65" s="4">
        <f>VLOOKUP(A65,Cap!B:X,6,FALSE)</f>
        <v>80</v>
      </c>
      <c r="AT65" s="4">
        <f>VLOOKUP(A65,Cap!B:X,7,FALSE)</f>
        <v>21</v>
      </c>
      <c r="AU65" s="3" t="s">
        <v>91</v>
      </c>
      <c r="AV65" s="2">
        <v>2020</v>
      </c>
      <c r="AW65" s="3" t="s">
        <v>84</v>
      </c>
      <c r="AX65" s="4"/>
      <c r="AY65" s="4"/>
      <c r="AZ65" s="4"/>
      <c r="BA65" s="4"/>
      <c r="BB65" s="4"/>
      <c r="BC65" s="4"/>
      <c r="BD65" s="4"/>
      <c r="BE65" s="4"/>
      <c r="BF65" s="4">
        <f>VLOOKUP(A65,Cap!B:X,19,FALSE)</f>
        <v>10.700000000000001</v>
      </c>
      <c r="BG65" s="3" t="s">
        <v>92</v>
      </c>
      <c r="BH65" s="5">
        <v>43999.58520833333</v>
      </c>
      <c r="BI65" s="3" t="s">
        <v>93</v>
      </c>
      <c r="BJ65" s="5">
        <v>44049.612476851849</v>
      </c>
      <c r="BK65" s="3" t="s">
        <v>84</v>
      </c>
      <c r="BL65" s="4"/>
      <c r="BM65" s="3" t="s">
        <v>84</v>
      </c>
      <c r="BN65" s="4"/>
      <c r="BO65" s="3" t="s">
        <v>84</v>
      </c>
      <c r="BP65" s="3" t="s">
        <v>84</v>
      </c>
      <c r="BQ65" s="2">
        <v>1</v>
      </c>
      <c r="BR65" s="3" t="str">
        <f>VLOOKUP($A65, Comments!$A:$D, 2,FALSE)</f>
        <v>The sanitary sewer piping was assumed to be in good condition bassed on age.</v>
      </c>
      <c r="BS65" s="3" t="str">
        <f>VLOOKUP($A65, Comments!$A:$D, 3,FALSE)</f>
        <v/>
      </c>
      <c r="BT65" s="3" t="str">
        <f>VLOOKUP($A65, Comments!$A:$D, 4,FALSE)</f>
        <v/>
      </c>
      <c r="BU65" s="3"/>
      <c r="BV65" s="4"/>
      <c r="BW65" s="4"/>
      <c r="BX65" s="3" t="s">
        <v>84</v>
      </c>
      <c r="BY65" s="3" t="s">
        <v>84</v>
      </c>
      <c r="BZ65" s="3" t="s">
        <v>268</v>
      </c>
      <c r="CA65" s="4"/>
      <c r="CB65" s="4"/>
      <c r="CC65" s="4"/>
      <c r="CD65" s="4"/>
      <c r="CE65" s="2" t="b">
        <v>0</v>
      </c>
      <c r="CF65" s="2" t="b">
        <v>0</v>
      </c>
    </row>
    <row r="66" spans="1:84" ht="60" x14ac:dyDescent="0.25">
      <c r="A66" s="2">
        <v>77</v>
      </c>
      <c r="B66" s="3" t="s">
        <v>84</v>
      </c>
      <c r="C66" s="3" t="s">
        <v>84</v>
      </c>
      <c r="D66" s="3" t="s">
        <v>84</v>
      </c>
      <c r="E66" s="2">
        <v>0</v>
      </c>
      <c r="F66" s="4"/>
      <c r="G66" s="4"/>
      <c r="H66" s="4"/>
      <c r="I66" s="4"/>
      <c r="J66" s="2">
        <v>0</v>
      </c>
      <c r="K66" s="3" t="s">
        <v>84</v>
      </c>
      <c r="L66" s="3" t="s">
        <v>84</v>
      </c>
      <c r="M66" s="2" t="b">
        <v>0</v>
      </c>
      <c r="N66" s="2" t="b">
        <v>0</v>
      </c>
      <c r="O66" s="2" t="b">
        <v>0</v>
      </c>
      <c r="P66" s="2" t="b">
        <v>0</v>
      </c>
      <c r="Q66" s="2">
        <v>6</v>
      </c>
      <c r="R66" s="3" t="s">
        <v>371</v>
      </c>
      <c r="S66" s="3" t="s">
        <v>372</v>
      </c>
      <c r="T66" s="3" t="s">
        <v>87</v>
      </c>
      <c r="U66" s="3" t="s">
        <v>99</v>
      </c>
      <c r="V66" s="3" t="s">
        <v>88</v>
      </c>
      <c r="W66" s="3" t="s">
        <v>100</v>
      </c>
      <c r="X66" s="3" t="s">
        <v>84</v>
      </c>
      <c r="Y66" s="3" t="s">
        <v>123</v>
      </c>
      <c r="Z66" s="3" t="s">
        <v>123</v>
      </c>
      <c r="AA66" s="3" t="s">
        <v>84</v>
      </c>
      <c r="AB66" s="3" t="s">
        <v>84</v>
      </c>
      <c r="AC66" s="3" t="s">
        <v>84</v>
      </c>
      <c r="AD66" s="3" t="s">
        <v>84</v>
      </c>
      <c r="AE66" s="3" t="s">
        <v>84</v>
      </c>
      <c r="AF66" s="3" t="s">
        <v>84</v>
      </c>
      <c r="AG66" s="4"/>
      <c r="AH66" s="2">
        <v>1992</v>
      </c>
      <c r="AI66" s="2">
        <v>60</v>
      </c>
      <c r="AJ66" s="2">
        <v>2052</v>
      </c>
      <c r="AK66" s="3" t="s">
        <v>373</v>
      </c>
      <c r="AL66" s="3" t="s">
        <v>84</v>
      </c>
      <c r="AM66" s="4"/>
      <c r="AN66" s="4"/>
      <c r="AO66" s="4">
        <f>VLOOKUP(A66,cof!A:C,3,FALSE)</f>
        <v>2</v>
      </c>
      <c r="AP66" s="4"/>
      <c r="AQ66" s="3" t="s">
        <v>84</v>
      </c>
      <c r="AR66" s="4"/>
      <c r="AS66" s="4">
        <f>VLOOKUP(A66,Cap!B:X,6,FALSE)</f>
        <v>2500</v>
      </c>
      <c r="AT66" s="4">
        <f>VLOOKUP(A66,Cap!B:X,7,FALSE)</f>
        <v>1</v>
      </c>
      <c r="AU66" s="3" t="s">
        <v>91</v>
      </c>
      <c r="AV66" s="2">
        <v>2020</v>
      </c>
      <c r="AW66" s="3" t="s">
        <v>84</v>
      </c>
      <c r="AX66" s="4"/>
      <c r="AY66" s="4"/>
      <c r="AZ66" s="4"/>
      <c r="BA66" s="4"/>
      <c r="BB66" s="4"/>
      <c r="BC66" s="4"/>
      <c r="BD66" s="4"/>
      <c r="BE66" s="4"/>
      <c r="BF66" s="4">
        <f>VLOOKUP(A66,Cap!B:X,19,FALSE)</f>
        <v>1.5</v>
      </c>
      <c r="BG66" s="3" t="s">
        <v>105</v>
      </c>
      <c r="BH66" s="5">
        <v>44025.367638888885</v>
      </c>
      <c r="BI66" s="3" t="s">
        <v>93</v>
      </c>
      <c r="BJ66" s="5">
        <v>44025.367638888885</v>
      </c>
      <c r="BK66" s="3" t="s">
        <v>84</v>
      </c>
      <c r="BL66" s="4"/>
      <c r="BM66" s="3" t="s">
        <v>84</v>
      </c>
      <c r="BN66" s="4"/>
      <c r="BO66" s="3" t="s">
        <v>84</v>
      </c>
      <c r="BP66" s="3" t="s">
        <v>84</v>
      </c>
      <c r="BQ66" s="2">
        <v>1</v>
      </c>
      <c r="BR66" s="3" t="str">
        <f>VLOOKUP($A66, Comments!$A:$D, 2,FALSE)</f>
        <v>fair</v>
      </c>
      <c r="BS66" s="3" t="str">
        <f>VLOOKUP($A66, Comments!$A:$D, 3,FALSE)</f>
        <v>buildup of calcium and minor pitting</v>
      </c>
      <c r="BT66" s="3" t="str">
        <f>VLOOKUP($A66, Comments!$A:$D, 4,FALSE)</f>
        <v/>
      </c>
      <c r="BU66" s="3" t="str">
        <f>VLOOKUP(A66,defect!B:G,6,FALSE)</f>
        <v>Calcium buildup and minor pitting</v>
      </c>
      <c r="BV66" s="4">
        <f>VLOOKUP(A66,defect!B:H,7,FALSE)</f>
        <v>0</v>
      </c>
      <c r="BW66" s="4">
        <f>VLOOKUP(A66,defect!B:I,8,FALSE)</f>
        <v>0</v>
      </c>
      <c r="BX66" s="3" t="s">
        <v>84</v>
      </c>
      <c r="BY66" s="3" t="s">
        <v>84</v>
      </c>
      <c r="BZ66" s="3" t="s">
        <v>231</v>
      </c>
      <c r="CA66" s="4"/>
      <c r="CB66" s="4"/>
      <c r="CC66" s="4"/>
      <c r="CD66" s="4"/>
      <c r="CE66" s="2" t="b">
        <v>0</v>
      </c>
      <c r="CF66" s="2" t="b">
        <v>0</v>
      </c>
    </row>
    <row r="67" spans="1:84" ht="60" x14ac:dyDescent="0.25">
      <c r="A67" s="2">
        <v>78</v>
      </c>
      <c r="B67" s="3" t="s">
        <v>84</v>
      </c>
      <c r="C67" s="3" t="s">
        <v>84</v>
      </c>
      <c r="D67" s="3" t="s">
        <v>84</v>
      </c>
      <c r="E67" s="2">
        <v>0</v>
      </c>
      <c r="F67" s="4"/>
      <c r="G67" s="4"/>
      <c r="H67" s="4"/>
      <c r="I67" s="4"/>
      <c r="J67" s="2">
        <v>0</v>
      </c>
      <c r="K67" s="3" t="s">
        <v>84</v>
      </c>
      <c r="L67" s="3" t="s">
        <v>84</v>
      </c>
      <c r="M67" s="2" t="b">
        <v>0</v>
      </c>
      <c r="N67" s="2" t="b">
        <v>0</v>
      </c>
      <c r="O67" s="2" t="b">
        <v>0</v>
      </c>
      <c r="P67" s="2" t="b">
        <v>0</v>
      </c>
      <c r="Q67" s="2">
        <v>6</v>
      </c>
      <c r="R67" s="3" t="s">
        <v>374</v>
      </c>
      <c r="S67" s="3" t="s">
        <v>375</v>
      </c>
      <c r="T67" s="3" t="s">
        <v>87</v>
      </c>
      <c r="U67" s="3" t="s">
        <v>99</v>
      </c>
      <c r="V67" s="3" t="s">
        <v>88</v>
      </c>
      <c r="W67" s="3" t="s">
        <v>100</v>
      </c>
      <c r="X67" s="3" t="s">
        <v>84</v>
      </c>
      <c r="Y67" s="3" t="s">
        <v>123</v>
      </c>
      <c r="Z67" s="3" t="s">
        <v>123</v>
      </c>
      <c r="AA67" s="3" t="s">
        <v>84</v>
      </c>
      <c r="AB67" s="3" t="s">
        <v>84</v>
      </c>
      <c r="AC67" s="3" t="s">
        <v>84</v>
      </c>
      <c r="AD67" s="3" t="s">
        <v>84</v>
      </c>
      <c r="AE67" s="3" t="s">
        <v>84</v>
      </c>
      <c r="AF67" s="3" t="s">
        <v>84</v>
      </c>
      <c r="AG67" s="4"/>
      <c r="AH67" s="2">
        <v>1992</v>
      </c>
      <c r="AI67" s="2">
        <v>60</v>
      </c>
      <c r="AJ67" s="2">
        <v>2052</v>
      </c>
      <c r="AK67" s="3" t="s">
        <v>376</v>
      </c>
      <c r="AL67" s="3" t="s">
        <v>84</v>
      </c>
      <c r="AM67" s="4"/>
      <c r="AN67" s="4"/>
      <c r="AO67" s="4">
        <f>VLOOKUP(A67,cof!A:C,3,FALSE)</f>
        <v>2</v>
      </c>
      <c r="AP67" s="4"/>
      <c r="AQ67" s="3" t="s">
        <v>84</v>
      </c>
      <c r="AR67" s="4"/>
      <c r="AS67" s="4">
        <f>VLOOKUP(A67,Cap!B:X,6,FALSE)</f>
        <v>200</v>
      </c>
      <c r="AT67" s="4">
        <f>VLOOKUP(A67,Cap!B:X,7,FALSE)</f>
        <v>20</v>
      </c>
      <c r="AU67" s="3" t="s">
        <v>91</v>
      </c>
      <c r="AV67" s="2">
        <v>2020</v>
      </c>
      <c r="AW67" s="3" t="s">
        <v>84</v>
      </c>
      <c r="AX67" s="4"/>
      <c r="AY67" s="4"/>
      <c r="AZ67" s="4"/>
      <c r="BA67" s="4"/>
      <c r="BB67" s="4"/>
      <c r="BC67" s="4"/>
      <c r="BD67" s="4"/>
      <c r="BE67" s="4"/>
      <c r="BF67" s="4">
        <f>VLOOKUP(A67,Cap!B:X,19,FALSE)</f>
        <v>2</v>
      </c>
      <c r="BG67" s="3" t="s">
        <v>105</v>
      </c>
      <c r="BH67" s="5">
        <v>44025.367858796293</v>
      </c>
      <c r="BI67" s="3" t="s">
        <v>93</v>
      </c>
      <c r="BJ67" s="5">
        <v>44025.367858796293</v>
      </c>
      <c r="BK67" s="3" t="s">
        <v>84</v>
      </c>
      <c r="BL67" s="4"/>
      <c r="BM67" s="3" t="s">
        <v>84</v>
      </c>
      <c r="BN67" s="4"/>
      <c r="BO67" s="3" t="s">
        <v>84</v>
      </c>
      <c r="BP67" s="3" t="s">
        <v>84</v>
      </c>
      <c r="BQ67" s="2">
        <v>1</v>
      </c>
      <c r="BR67" s="3" t="str">
        <f>VLOOKUP($A67, Comments!$A:$D, 2,FALSE)</f>
        <v>fair</v>
      </c>
      <c r="BS67" s="3" t="str">
        <f>VLOOKUP($A67, Comments!$A:$D, 3,FALSE)</f>
        <v>buildup of calcium and minor pitting</v>
      </c>
      <c r="BT67" s="3" t="str">
        <f>VLOOKUP($A67, Comments!$A:$D, 4,FALSE)</f>
        <v/>
      </c>
      <c r="BU67" s="3"/>
      <c r="BV67" s="4"/>
      <c r="BW67" s="4"/>
      <c r="BX67" s="3" t="s">
        <v>84</v>
      </c>
      <c r="BY67" s="3" t="s">
        <v>84</v>
      </c>
      <c r="BZ67" s="3" t="s">
        <v>234</v>
      </c>
      <c r="CA67" s="4"/>
      <c r="CB67" s="4"/>
      <c r="CC67" s="4"/>
      <c r="CD67" s="4"/>
      <c r="CE67" s="2" t="b">
        <v>0</v>
      </c>
      <c r="CF67" s="2" t="b">
        <v>0</v>
      </c>
    </row>
    <row r="68" spans="1:84" ht="90" x14ac:dyDescent="0.25">
      <c r="A68" s="2">
        <v>79</v>
      </c>
      <c r="B68" s="3" t="s">
        <v>84</v>
      </c>
      <c r="C68" s="3" t="s">
        <v>84</v>
      </c>
      <c r="D68" s="3" t="s">
        <v>84</v>
      </c>
      <c r="E68" s="2">
        <v>0</v>
      </c>
      <c r="F68" s="4"/>
      <c r="G68" s="4"/>
      <c r="H68" s="4"/>
      <c r="I68" s="4"/>
      <c r="J68" s="2">
        <v>0</v>
      </c>
      <c r="K68" s="3" t="s">
        <v>84</v>
      </c>
      <c r="L68" s="3" t="s">
        <v>84</v>
      </c>
      <c r="M68" s="2" t="b">
        <v>0</v>
      </c>
      <c r="N68" s="2" t="b">
        <v>0</v>
      </c>
      <c r="O68" s="2" t="b">
        <v>0</v>
      </c>
      <c r="P68" s="2" t="b">
        <v>0</v>
      </c>
      <c r="Q68" s="2">
        <v>6</v>
      </c>
      <c r="R68" s="3" t="s">
        <v>377</v>
      </c>
      <c r="S68" s="3" t="s">
        <v>378</v>
      </c>
      <c r="T68" s="3" t="s">
        <v>87</v>
      </c>
      <c r="U68" s="3" t="s">
        <v>99</v>
      </c>
      <c r="V68" s="3" t="s">
        <v>88</v>
      </c>
      <c r="W68" s="3" t="s">
        <v>100</v>
      </c>
      <c r="X68" s="3" t="s">
        <v>84</v>
      </c>
      <c r="Y68" s="3" t="s">
        <v>123</v>
      </c>
      <c r="Z68" s="3" t="s">
        <v>123</v>
      </c>
      <c r="AA68" s="3" t="s">
        <v>84</v>
      </c>
      <c r="AB68" s="3" t="s">
        <v>84</v>
      </c>
      <c r="AC68" s="3" t="s">
        <v>84</v>
      </c>
      <c r="AD68" s="3" t="s">
        <v>84</v>
      </c>
      <c r="AE68" s="3" t="s">
        <v>84</v>
      </c>
      <c r="AF68" s="3" t="s">
        <v>84</v>
      </c>
      <c r="AG68" s="4"/>
      <c r="AH68" s="2">
        <v>1992</v>
      </c>
      <c r="AI68" s="2">
        <v>60</v>
      </c>
      <c r="AJ68" s="2">
        <v>2052</v>
      </c>
      <c r="AK68" s="3" t="s">
        <v>379</v>
      </c>
      <c r="AL68" s="3" t="s">
        <v>84</v>
      </c>
      <c r="AM68" s="4"/>
      <c r="AN68" s="4"/>
      <c r="AO68" s="4">
        <f>VLOOKUP(A68,cof!A:C,3,FALSE)</f>
        <v>2</v>
      </c>
      <c r="AP68" s="4"/>
      <c r="AQ68" s="3" t="s">
        <v>84</v>
      </c>
      <c r="AR68" s="4"/>
      <c r="AS68" s="4">
        <f>VLOOKUP(A68,Cap!B:X,6,FALSE)</f>
        <v>1500</v>
      </c>
      <c r="AT68" s="4">
        <f>VLOOKUP(A68,Cap!B:X,7,FALSE)</f>
        <v>1</v>
      </c>
      <c r="AU68" s="3" t="s">
        <v>91</v>
      </c>
      <c r="AV68" s="2">
        <v>2020</v>
      </c>
      <c r="AW68" s="3" t="s">
        <v>84</v>
      </c>
      <c r="AX68" s="4"/>
      <c r="AY68" s="4"/>
      <c r="AZ68" s="4"/>
      <c r="BA68" s="4"/>
      <c r="BB68" s="4"/>
      <c r="BC68" s="4"/>
      <c r="BD68" s="4"/>
      <c r="BE68" s="4"/>
      <c r="BF68" s="4">
        <f>VLOOKUP(A68,Cap!B:X,19,FALSE)</f>
        <v>1</v>
      </c>
      <c r="BG68" s="3" t="s">
        <v>105</v>
      </c>
      <c r="BH68" s="5">
        <v>44025.370208333334</v>
      </c>
      <c r="BI68" s="3" t="s">
        <v>93</v>
      </c>
      <c r="BJ68" s="5">
        <v>44025.370324074072</v>
      </c>
      <c r="BK68" s="3" t="s">
        <v>84</v>
      </c>
      <c r="BL68" s="4"/>
      <c r="BM68" s="3" t="s">
        <v>84</v>
      </c>
      <c r="BN68" s="4"/>
      <c r="BO68" s="3" t="s">
        <v>84</v>
      </c>
      <c r="BP68" s="3" t="s">
        <v>84</v>
      </c>
      <c r="BQ68" s="2">
        <v>1</v>
      </c>
      <c r="BR68" s="3" t="str">
        <f>VLOOKUP($A68, Comments!$A:$D, 2,FALSE)</f>
        <v>fair</v>
      </c>
      <c r="BS68" s="3" t="str">
        <f>VLOOKUP($A68, Comments!$A:$D, 3,FALSE)</f>
        <v>buildup of calcium and minor pitting</v>
      </c>
      <c r="BT68" s="3" t="str">
        <f>VLOOKUP($A68, Comments!$A:$D, 4,FALSE)</f>
        <v>HS: One section of grating was missing and should be installed/replaced</v>
      </c>
      <c r="BU68" s="3" t="str">
        <f>VLOOKUP(A68,defect!B:G,6,FALSE)</f>
        <v>Install missing grating</v>
      </c>
      <c r="BV68" s="4">
        <f>VLOOKUP(A68,defect!B:H,7,FALSE)</f>
        <v>2021</v>
      </c>
      <c r="BW68" s="4">
        <f>VLOOKUP(A68,defect!B:I,8,FALSE)</f>
        <v>1000</v>
      </c>
      <c r="BX68" s="3" t="s">
        <v>84</v>
      </c>
      <c r="BY68" s="3" t="s">
        <v>84</v>
      </c>
      <c r="BZ68" s="3" t="s">
        <v>240</v>
      </c>
      <c r="CA68" s="4"/>
      <c r="CB68" s="4"/>
      <c r="CC68" s="4"/>
      <c r="CD68" s="4"/>
      <c r="CE68" s="2" t="b">
        <v>0</v>
      </c>
      <c r="CF68" s="2" t="b">
        <v>0</v>
      </c>
    </row>
    <row r="69" spans="1:84" ht="45" x14ac:dyDescent="0.25">
      <c r="A69" s="2">
        <v>80</v>
      </c>
      <c r="B69" s="3" t="s">
        <v>84</v>
      </c>
      <c r="C69" s="3" t="s">
        <v>84</v>
      </c>
      <c r="D69" s="3" t="s">
        <v>84</v>
      </c>
      <c r="E69" s="2">
        <v>0</v>
      </c>
      <c r="F69" s="4"/>
      <c r="G69" s="4"/>
      <c r="H69" s="4"/>
      <c r="I69" s="4"/>
      <c r="J69" s="2">
        <v>0</v>
      </c>
      <c r="K69" s="3" t="s">
        <v>84</v>
      </c>
      <c r="L69" s="3" t="s">
        <v>84</v>
      </c>
      <c r="M69" s="2" t="b">
        <v>0</v>
      </c>
      <c r="N69" s="2" t="b">
        <v>0</v>
      </c>
      <c r="O69" s="2" t="b">
        <v>0</v>
      </c>
      <c r="P69" s="2" t="b">
        <v>0</v>
      </c>
      <c r="Q69" s="2">
        <v>6</v>
      </c>
      <c r="R69" s="3" t="s">
        <v>380</v>
      </c>
      <c r="S69" s="3" t="s">
        <v>381</v>
      </c>
      <c r="T69" s="3" t="s">
        <v>87</v>
      </c>
      <c r="U69" s="3" t="s">
        <v>99</v>
      </c>
      <c r="V69" s="3" t="s">
        <v>88</v>
      </c>
      <c r="W69" s="3" t="s">
        <v>100</v>
      </c>
      <c r="X69" s="3" t="s">
        <v>84</v>
      </c>
      <c r="Y69" s="3" t="s">
        <v>123</v>
      </c>
      <c r="Z69" s="3" t="s">
        <v>123</v>
      </c>
      <c r="AA69" s="3" t="s">
        <v>84</v>
      </c>
      <c r="AB69" s="3" t="s">
        <v>84</v>
      </c>
      <c r="AC69" s="3" t="s">
        <v>84</v>
      </c>
      <c r="AD69" s="3" t="s">
        <v>84</v>
      </c>
      <c r="AE69" s="3" t="s">
        <v>84</v>
      </c>
      <c r="AF69" s="3" t="s">
        <v>84</v>
      </c>
      <c r="AG69" s="4"/>
      <c r="AH69" s="2">
        <v>1992</v>
      </c>
      <c r="AI69" s="2">
        <v>60</v>
      </c>
      <c r="AJ69" s="2">
        <v>2052</v>
      </c>
      <c r="AK69" s="3" t="s">
        <v>382</v>
      </c>
      <c r="AL69" s="3" t="s">
        <v>84</v>
      </c>
      <c r="AM69" s="4"/>
      <c r="AN69" s="4"/>
      <c r="AO69" s="4">
        <f>VLOOKUP(A69,cof!A:C,3,FALSE)</f>
        <v>2</v>
      </c>
      <c r="AP69" s="4"/>
      <c r="AQ69" s="3" t="s">
        <v>84</v>
      </c>
      <c r="AR69" s="4"/>
      <c r="AS69" s="4">
        <f>VLOOKUP(A69,Cap!B:X,6,FALSE)</f>
        <v>5000</v>
      </c>
      <c r="AT69" s="4">
        <f>VLOOKUP(A69,Cap!B:X,7,FALSE)</f>
        <v>1</v>
      </c>
      <c r="AU69" s="3" t="s">
        <v>91</v>
      </c>
      <c r="AV69" s="2">
        <v>2020</v>
      </c>
      <c r="AW69" s="3" t="s">
        <v>84</v>
      </c>
      <c r="AX69" s="4"/>
      <c r="AY69" s="4"/>
      <c r="AZ69" s="4"/>
      <c r="BA69" s="4"/>
      <c r="BB69" s="4"/>
      <c r="BC69" s="4"/>
      <c r="BD69" s="4"/>
      <c r="BE69" s="4"/>
      <c r="BF69" s="4">
        <f>VLOOKUP(A69,Cap!B:X,19,FALSE)</f>
        <v>1</v>
      </c>
      <c r="BG69" s="3" t="s">
        <v>124</v>
      </c>
      <c r="BH69" s="5">
        <v>43997.933738425927</v>
      </c>
      <c r="BI69" s="3" t="s">
        <v>93</v>
      </c>
      <c r="BJ69" s="5">
        <v>44025.370370370372</v>
      </c>
      <c r="BK69" s="3" t="s">
        <v>84</v>
      </c>
      <c r="BL69" s="4"/>
      <c r="BM69" s="3" t="s">
        <v>84</v>
      </c>
      <c r="BN69" s="4"/>
      <c r="BO69" s="3" t="s">
        <v>84</v>
      </c>
      <c r="BP69" s="3" t="s">
        <v>84</v>
      </c>
      <c r="BQ69" s="2">
        <v>1</v>
      </c>
      <c r="BR69" s="3" t="str">
        <f>VLOOKUP($A69, Comments!$A:$D, 2,FALSE)</f>
        <v>good</v>
      </c>
      <c r="BS69" s="3" t="str">
        <f>VLOOKUP($A69, Comments!$A:$D, 3,FALSE)</f>
        <v/>
      </c>
      <c r="BT69" s="3" t="str">
        <f>VLOOKUP($A69, Comments!$A:$D, 4,FALSE)</f>
        <v/>
      </c>
      <c r="BU69" s="3"/>
      <c r="BV69" s="4"/>
      <c r="BW69" s="4"/>
      <c r="BX69" s="3" t="s">
        <v>84</v>
      </c>
      <c r="BY69" s="3" t="s">
        <v>84</v>
      </c>
      <c r="BZ69" s="3" t="s">
        <v>243</v>
      </c>
      <c r="CA69" s="4"/>
      <c r="CB69" s="4"/>
      <c r="CC69" s="4"/>
      <c r="CD69" s="4"/>
      <c r="CE69" s="2" t="b">
        <v>0</v>
      </c>
      <c r="CF69" s="2" t="b">
        <v>0</v>
      </c>
    </row>
    <row r="70" spans="1:84" ht="120" x14ac:dyDescent="0.25">
      <c r="A70" s="2">
        <v>81</v>
      </c>
      <c r="B70" s="3" t="s">
        <v>84</v>
      </c>
      <c r="C70" s="3" t="s">
        <v>84</v>
      </c>
      <c r="D70" s="3" t="s">
        <v>84</v>
      </c>
      <c r="E70" s="2">
        <v>0</v>
      </c>
      <c r="F70" s="4"/>
      <c r="G70" s="4"/>
      <c r="H70" s="4"/>
      <c r="I70" s="4"/>
      <c r="J70" s="2">
        <v>0</v>
      </c>
      <c r="K70" s="3" t="s">
        <v>84</v>
      </c>
      <c r="L70" s="3" t="s">
        <v>84</v>
      </c>
      <c r="M70" s="2" t="b">
        <v>0</v>
      </c>
      <c r="N70" s="2" t="b">
        <v>0</v>
      </c>
      <c r="O70" s="2" t="b">
        <v>0</v>
      </c>
      <c r="P70" s="2" t="b">
        <v>0</v>
      </c>
      <c r="Q70" s="2">
        <v>6</v>
      </c>
      <c r="R70" s="3" t="s">
        <v>383</v>
      </c>
      <c r="S70" s="3" t="s">
        <v>384</v>
      </c>
      <c r="T70" s="3" t="s">
        <v>87</v>
      </c>
      <c r="U70" s="3" t="s">
        <v>99</v>
      </c>
      <c r="V70" s="3" t="s">
        <v>88</v>
      </c>
      <c r="W70" s="3" t="s">
        <v>100</v>
      </c>
      <c r="X70" s="3" t="s">
        <v>84</v>
      </c>
      <c r="Y70" s="3" t="s">
        <v>123</v>
      </c>
      <c r="Z70" s="3" t="s">
        <v>123</v>
      </c>
      <c r="AA70" s="3" t="s">
        <v>84</v>
      </c>
      <c r="AB70" s="3" t="s">
        <v>84</v>
      </c>
      <c r="AC70" s="3" t="s">
        <v>84</v>
      </c>
      <c r="AD70" s="3" t="s">
        <v>84</v>
      </c>
      <c r="AE70" s="3" t="s">
        <v>84</v>
      </c>
      <c r="AF70" s="3" t="s">
        <v>84</v>
      </c>
      <c r="AG70" s="4"/>
      <c r="AH70" s="2">
        <v>1992</v>
      </c>
      <c r="AI70" s="2">
        <v>60</v>
      </c>
      <c r="AJ70" s="2">
        <v>2052</v>
      </c>
      <c r="AK70" s="3" t="s">
        <v>385</v>
      </c>
      <c r="AL70" s="3" t="s">
        <v>84</v>
      </c>
      <c r="AM70" s="4"/>
      <c r="AN70" s="4"/>
      <c r="AO70" s="4">
        <f>VLOOKUP(A70,cof!A:C,3,FALSE)</f>
        <v>2</v>
      </c>
      <c r="AP70" s="4"/>
      <c r="AQ70" s="3" t="s">
        <v>84</v>
      </c>
      <c r="AR70" s="4"/>
      <c r="AS70" s="4">
        <f>VLOOKUP(A70,Cap!B:X,6,FALSE)</f>
        <v>5000</v>
      </c>
      <c r="AT70" s="4">
        <f>VLOOKUP(A70,Cap!B:X,7,FALSE)</f>
        <v>1</v>
      </c>
      <c r="AU70" s="3" t="s">
        <v>91</v>
      </c>
      <c r="AV70" s="2">
        <v>2020</v>
      </c>
      <c r="AW70" s="3" t="s">
        <v>84</v>
      </c>
      <c r="AX70" s="4"/>
      <c r="AY70" s="4"/>
      <c r="AZ70" s="4"/>
      <c r="BA70" s="4"/>
      <c r="BB70" s="4"/>
      <c r="BC70" s="4"/>
      <c r="BD70" s="4"/>
      <c r="BE70" s="4"/>
      <c r="BF70" s="4">
        <f>VLOOKUP(A70,Cap!B:X,19,FALSE)</f>
        <v>1</v>
      </c>
      <c r="BG70" s="3" t="s">
        <v>105</v>
      </c>
      <c r="BH70" s="5">
        <v>44025.371053240742</v>
      </c>
      <c r="BI70" s="3" t="s">
        <v>93</v>
      </c>
      <c r="BJ70" s="5">
        <v>44025.371053240742</v>
      </c>
      <c r="BK70" s="3" t="s">
        <v>84</v>
      </c>
      <c r="BL70" s="4"/>
      <c r="BM70" s="3" t="s">
        <v>84</v>
      </c>
      <c r="BN70" s="4"/>
      <c r="BO70" s="3" t="s">
        <v>84</v>
      </c>
      <c r="BP70" s="3" t="s">
        <v>84</v>
      </c>
      <c r="BQ70" s="2">
        <v>1</v>
      </c>
      <c r="BR70" s="3" t="str">
        <f>VLOOKUP($A70, Comments!$A:$D, 2,FALSE)</f>
        <v>good</v>
      </c>
      <c r="BS70" s="3" t="str">
        <f>VLOOKUP($A70, Comments!$A:$D, 3,FALSE)</f>
        <v>HS: retrofit of safety grating underneath the pump hatch is recommended to mitgate a falling hazard when hatch is open</v>
      </c>
      <c r="BT70" s="3" t="str">
        <f>VLOOKUP($A70, Comments!$A:$D, 4,FALSE)</f>
        <v/>
      </c>
      <c r="BU70" s="3" t="str">
        <f>VLOOKUP(A70,defect!B:G,6,FALSE)</f>
        <v>Install safety grate</v>
      </c>
      <c r="BV70" s="4">
        <f>VLOOKUP(A70,defect!B:H,7,FALSE)</f>
        <v>2021</v>
      </c>
      <c r="BW70" s="4">
        <f>VLOOKUP(A70,defect!B:I,8,FALSE)</f>
        <v>1000</v>
      </c>
      <c r="BX70" s="3" t="s">
        <v>84</v>
      </c>
      <c r="BY70" s="3" t="s">
        <v>84</v>
      </c>
      <c r="BZ70" s="3" t="s">
        <v>249</v>
      </c>
      <c r="CA70" s="4"/>
      <c r="CB70" s="4"/>
      <c r="CC70" s="4"/>
      <c r="CD70" s="4"/>
      <c r="CE70" s="2" t="b">
        <v>0</v>
      </c>
      <c r="CF70" s="2" t="b">
        <v>0</v>
      </c>
    </row>
    <row r="71" spans="1:84" ht="120" x14ac:dyDescent="0.25">
      <c r="A71" s="2">
        <v>82</v>
      </c>
      <c r="B71" s="3" t="s">
        <v>84</v>
      </c>
      <c r="C71" s="3" t="s">
        <v>84</v>
      </c>
      <c r="D71" s="3" t="s">
        <v>84</v>
      </c>
      <c r="E71" s="2">
        <v>0</v>
      </c>
      <c r="F71" s="4"/>
      <c r="G71" s="4"/>
      <c r="H71" s="4"/>
      <c r="I71" s="4"/>
      <c r="J71" s="2">
        <v>0</v>
      </c>
      <c r="K71" s="3" t="s">
        <v>84</v>
      </c>
      <c r="L71" s="3" t="s">
        <v>84</v>
      </c>
      <c r="M71" s="2" t="b">
        <v>0</v>
      </c>
      <c r="N71" s="2" t="b">
        <v>0</v>
      </c>
      <c r="O71" s="2" t="b">
        <v>0</v>
      </c>
      <c r="P71" s="2" t="b">
        <v>0</v>
      </c>
      <c r="Q71" s="2">
        <v>6</v>
      </c>
      <c r="R71" s="3" t="s">
        <v>386</v>
      </c>
      <c r="S71" s="3" t="s">
        <v>384</v>
      </c>
      <c r="T71" s="3" t="s">
        <v>87</v>
      </c>
      <c r="U71" s="3" t="s">
        <v>99</v>
      </c>
      <c r="V71" s="3" t="s">
        <v>88</v>
      </c>
      <c r="W71" s="3" t="s">
        <v>100</v>
      </c>
      <c r="X71" s="3" t="s">
        <v>84</v>
      </c>
      <c r="Y71" s="3" t="s">
        <v>123</v>
      </c>
      <c r="Z71" s="3" t="s">
        <v>123</v>
      </c>
      <c r="AA71" s="3" t="s">
        <v>84</v>
      </c>
      <c r="AB71" s="3" t="s">
        <v>84</v>
      </c>
      <c r="AC71" s="3" t="s">
        <v>84</v>
      </c>
      <c r="AD71" s="3" t="s">
        <v>84</v>
      </c>
      <c r="AE71" s="3" t="s">
        <v>84</v>
      </c>
      <c r="AF71" s="3" t="s">
        <v>84</v>
      </c>
      <c r="AG71" s="4"/>
      <c r="AH71" s="2">
        <v>1992</v>
      </c>
      <c r="AI71" s="2">
        <v>60</v>
      </c>
      <c r="AJ71" s="2">
        <v>2052</v>
      </c>
      <c r="AK71" s="3" t="s">
        <v>385</v>
      </c>
      <c r="AL71" s="3" t="s">
        <v>84</v>
      </c>
      <c r="AM71" s="4"/>
      <c r="AN71" s="4"/>
      <c r="AO71" s="4">
        <f>VLOOKUP(A71,cof!A:C,3,FALSE)</f>
        <v>2</v>
      </c>
      <c r="AP71" s="4"/>
      <c r="AQ71" s="3" t="s">
        <v>84</v>
      </c>
      <c r="AR71" s="4"/>
      <c r="AS71" s="4">
        <f>VLOOKUP(A71,Cap!B:X,6,FALSE)</f>
        <v>6500</v>
      </c>
      <c r="AT71" s="4">
        <f>VLOOKUP(A71,Cap!B:X,7,FALSE)</f>
        <v>1</v>
      </c>
      <c r="AU71" s="3" t="s">
        <v>91</v>
      </c>
      <c r="AV71" s="2">
        <v>2020</v>
      </c>
      <c r="AW71" s="3" t="s">
        <v>84</v>
      </c>
      <c r="AX71" s="4"/>
      <c r="AY71" s="4"/>
      <c r="AZ71" s="4"/>
      <c r="BA71" s="4"/>
      <c r="BB71" s="4"/>
      <c r="BC71" s="4"/>
      <c r="BD71" s="4"/>
      <c r="BE71" s="4"/>
      <c r="BF71" s="4">
        <f>VLOOKUP(A71,Cap!B:X,19,FALSE)</f>
        <v>1</v>
      </c>
      <c r="BG71" s="3" t="s">
        <v>105</v>
      </c>
      <c r="BH71" s="5">
        <v>44025.371400462966</v>
      </c>
      <c r="BI71" s="3" t="s">
        <v>93</v>
      </c>
      <c r="BJ71" s="5">
        <v>44025.371400462966</v>
      </c>
      <c r="BK71" s="3" t="s">
        <v>84</v>
      </c>
      <c r="BL71" s="4"/>
      <c r="BM71" s="3" t="s">
        <v>84</v>
      </c>
      <c r="BN71" s="4"/>
      <c r="BO71" s="3" t="s">
        <v>84</v>
      </c>
      <c r="BP71" s="3" t="s">
        <v>84</v>
      </c>
      <c r="BQ71" s="2">
        <v>1</v>
      </c>
      <c r="BR71" s="3" t="str">
        <f>VLOOKUP($A71, Comments!$A:$D, 2,FALSE)</f>
        <v>good</v>
      </c>
      <c r="BS71" s="3" t="str">
        <f>VLOOKUP($A71, Comments!$A:$D, 3,FALSE)</f>
        <v>retrofit of safety grating underneath the pump hatch is recommended to mitgate a falling hazard when hatch is open</v>
      </c>
      <c r="BT71" s="3" t="str">
        <f>VLOOKUP($A71, Comments!$A:$D, 4,FALSE)</f>
        <v/>
      </c>
      <c r="BU71" s="3" t="str">
        <f>VLOOKUP(A71,defect!B:G,6,FALSE)</f>
        <v>Install safety grate</v>
      </c>
      <c r="BV71" s="4">
        <f>VLOOKUP(A71,defect!B:H,7,FALSE)</f>
        <v>2021</v>
      </c>
      <c r="BW71" s="4">
        <f>VLOOKUP(A71,defect!B:I,8,FALSE)</f>
        <v>1000</v>
      </c>
      <c r="BX71" s="3" t="s">
        <v>84</v>
      </c>
      <c r="BY71" s="3" t="s">
        <v>84</v>
      </c>
      <c r="BZ71" s="3" t="s">
        <v>254</v>
      </c>
      <c r="CA71" s="4"/>
      <c r="CB71" s="4"/>
      <c r="CC71" s="4"/>
      <c r="CD71" s="4"/>
      <c r="CE71" s="2" t="b">
        <v>0</v>
      </c>
      <c r="CF71" s="2" t="b">
        <v>0</v>
      </c>
    </row>
    <row r="72" spans="1:84" ht="120" x14ac:dyDescent="0.25">
      <c r="A72" s="2">
        <v>83</v>
      </c>
      <c r="B72" s="3" t="s">
        <v>84</v>
      </c>
      <c r="C72" s="3" t="s">
        <v>84</v>
      </c>
      <c r="D72" s="3" t="s">
        <v>84</v>
      </c>
      <c r="E72" s="2">
        <v>0</v>
      </c>
      <c r="F72" s="4"/>
      <c r="G72" s="4"/>
      <c r="H72" s="4"/>
      <c r="I72" s="4"/>
      <c r="J72" s="2">
        <v>0</v>
      </c>
      <c r="K72" s="3" t="s">
        <v>84</v>
      </c>
      <c r="L72" s="3" t="s">
        <v>84</v>
      </c>
      <c r="M72" s="2" t="b">
        <v>0</v>
      </c>
      <c r="N72" s="2" t="b">
        <v>0</v>
      </c>
      <c r="O72" s="2" t="b">
        <v>0</v>
      </c>
      <c r="P72" s="2" t="b">
        <v>0</v>
      </c>
      <c r="Q72" s="2">
        <v>6</v>
      </c>
      <c r="R72" s="3" t="s">
        <v>387</v>
      </c>
      <c r="S72" s="3" t="s">
        <v>384</v>
      </c>
      <c r="T72" s="3" t="s">
        <v>87</v>
      </c>
      <c r="U72" s="3" t="s">
        <v>99</v>
      </c>
      <c r="V72" s="3" t="s">
        <v>88</v>
      </c>
      <c r="W72" s="3" t="s">
        <v>100</v>
      </c>
      <c r="X72" s="3" t="s">
        <v>84</v>
      </c>
      <c r="Y72" s="3" t="s">
        <v>123</v>
      </c>
      <c r="Z72" s="3" t="s">
        <v>123</v>
      </c>
      <c r="AA72" s="3" t="s">
        <v>84</v>
      </c>
      <c r="AB72" s="3" t="s">
        <v>84</v>
      </c>
      <c r="AC72" s="3" t="s">
        <v>84</v>
      </c>
      <c r="AD72" s="3" t="s">
        <v>84</v>
      </c>
      <c r="AE72" s="3" t="s">
        <v>84</v>
      </c>
      <c r="AF72" s="3" t="s">
        <v>84</v>
      </c>
      <c r="AG72" s="4"/>
      <c r="AH72" s="2">
        <v>1992</v>
      </c>
      <c r="AI72" s="2">
        <v>60</v>
      </c>
      <c r="AJ72" s="2">
        <v>2052</v>
      </c>
      <c r="AK72" s="3" t="s">
        <v>388</v>
      </c>
      <c r="AL72" s="3" t="s">
        <v>84</v>
      </c>
      <c r="AM72" s="4"/>
      <c r="AN72" s="4"/>
      <c r="AO72" s="4">
        <f>VLOOKUP(A72,cof!A:C,3,FALSE)</f>
        <v>2</v>
      </c>
      <c r="AP72" s="4"/>
      <c r="AQ72" s="3" t="s">
        <v>84</v>
      </c>
      <c r="AR72" s="4"/>
      <c r="AS72" s="4">
        <f>VLOOKUP(A72,Cap!B:X,6,FALSE)</f>
        <v>6500</v>
      </c>
      <c r="AT72" s="4">
        <f>VLOOKUP(A72,Cap!B:X,7,FALSE)</f>
        <v>1</v>
      </c>
      <c r="AU72" s="3" t="s">
        <v>91</v>
      </c>
      <c r="AV72" s="2">
        <v>2020</v>
      </c>
      <c r="AW72" s="3" t="s">
        <v>84</v>
      </c>
      <c r="AX72" s="4"/>
      <c r="AY72" s="4"/>
      <c r="AZ72" s="4"/>
      <c r="BA72" s="4"/>
      <c r="BB72" s="4"/>
      <c r="BC72" s="4"/>
      <c r="BD72" s="4"/>
      <c r="BE72" s="4"/>
      <c r="BF72" s="4">
        <f>VLOOKUP(A72,Cap!B:X,19,FALSE)</f>
        <v>2</v>
      </c>
      <c r="BG72" s="3" t="s">
        <v>105</v>
      </c>
      <c r="BH72" s="5">
        <v>44025.371608796297</v>
      </c>
      <c r="BI72" s="3" t="s">
        <v>93</v>
      </c>
      <c r="BJ72" s="5">
        <v>44025.371608796297</v>
      </c>
      <c r="BK72" s="3" t="s">
        <v>84</v>
      </c>
      <c r="BL72" s="4"/>
      <c r="BM72" s="3" t="s">
        <v>84</v>
      </c>
      <c r="BN72" s="4"/>
      <c r="BO72" s="3" t="s">
        <v>84</v>
      </c>
      <c r="BP72" s="3" t="s">
        <v>84</v>
      </c>
      <c r="BQ72" s="2">
        <v>1</v>
      </c>
      <c r="BR72" s="3" t="str">
        <f>VLOOKUP($A72, Comments!$A:$D, 2,FALSE)</f>
        <v>good</v>
      </c>
      <c r="BS72" s="3" t="str">
        <f>VLOOKUP($A72, Comments!$A:$D, 3,FALSE)</f>
        <v>retrofit of safety grating underneath the pump hatch is recommended to mitgate a falling hazard when hatch is open</v>
      </c>
      <c r="BT72" s="3" t="str">
        <f>VLOOKUP($A72, Comments!$A:$D, 4,FALSE)</f>
        <v/>
      </c>
      <c r="BU72" s="3" t="str">
        <f>VLOOKUP(A72,defect!B:G,6,FALSE)</f>
        <v>Install safety grate</v>
      </c>
      <c r="BV72" s="4">
        <f>VLOOKUP(A72,defect!B:H,7,FALSE)</f>
        <v>2021</v>
      </c>
      <c r="BW72" s="4">
        <f>VLOOKUP(A72,defect!B:I,8,FALSE)</f>
        <v>1000</v>
      </c>
      <c r="BX72" s="3" t="s">
        <v>84</v>
      </c>
      <c r="BY72" s="3" t="s">
        <v>84</v>
      </c>
      <c r="BZ72" s="3" t="s">
        <v>259</v>
      </c>
      <c r="CA72" s="4"/>
      <c r="CB72" s="4"/>
      <c r="CC72" s="4"/>
      <c r="CD72" s="4"/>
      <c r="CE72" s="2" t="b">
        <v>0</v>
      </c>
      <c r="CF72" s="2" t="b">
        <v>0</v>
      </c>
    </row>
    <row r="73" spans="1:84" ht="120" x14ac:dyDescent="0.25">
      <c r="A73" s="2">
        <v>84</v>
      </c>
      <c r="B73" s="3" t="s">
        <v>84</v>
      </c>
      <c r="C73" s="3" t="s">
        <v>84</v>
      </c>
      <c r="D73" s="3" t="s">
        <v>84</v>
      </c>
      <c r="E73" s="2">
        <v>0</v>
      </c>
      <c r="F73" s="4"/>
      <c r="G73" s="4"/>
      <c r="H73" s="4"/>
      <c r="I73" s="4"/>
      <c r="J73" s="2">
        <v>0</v>
      </c>
      <c r="K73" s="3" t="s">
        <v>84</v>
      </c>
      <c r="L73" s="3" t="s">
        <v>84</v>
      </c>
      <c r="M73" s="2" t="b">
        <v>0</v>
      </c>
      <c r="N73" s="2" t="b">
        <v>0</v>
      </c>
      <c r="O73" s="2" t="b">
        <v>0</v>
      </c>
      <c r="P73" s="2" t="b">
        <v>0</v>
      </c>
      <c r="Q73" s="2">
        <v>6</v>
      </c>
      <c r="R73" s="3" t="s">
        <v>389</v>
      </c>
      <c r="S73" s="3" t="s">
        <v>384</v>
      </c>
      <c r="T73" s="3" t="s">
        <v>87</v>
      </c>
      <c r="U73" s="3" t="s">
        <v>99</v>
      </c>
      <c r="V73" s="3" t="s">
        <v>88</v>
      </c>
      <c r="W73" s="3" t="s">
        <v>100</v>
      </c>
      <c r="X73" s="3" t="s">
        <v>84</v>
      </c>
      <c r="Y73" s="3" t="s">
        <v>123</v>
      </c>
      <c r="Z73" s="3" t="s">
        <v>123</v>
      </c>
      <c r="AA73" s="3" t="s">
        <v>84</v>
      </c>
      <c r="AB73" s="3" t="s">
        <v>84</v>
      </c>
      <c r="AC73" s="3" t="s">
        <v>84</v>
      </c>
      <c r="AD73" s="3" t="s">
        <v>84</v>
      </c>
      <c r="AE73" s="3" t="s">
        <v>84</v>
      </c>
      <c r="AF73" s="3" t="s">
        <v>84</v>
      </c>
      <c r="AG73" s="4"/>
      <c r="AH73" s="2">
        <v>1992</v>
      </c>
      <c r="AI73" s="2">
        <v>60</v>
      </c>
      <c r="AJ73" s="2">
        <v>2052</v>
      </c>
      <c r="AK73" s="3" t="s">
        <v>388</v>
      </c>
      <c r="AL73" s="3" t="s">
        <v>84</v>
      </c>
      <c r="AM73" s="4"/>
      <c r="AN73" s="4"/>
      <c r="AO73" s="4">
        <f>VLOOKUP(A73,cof!A:C,3,FALSE)</f>
        <v>2</v>
      </c>
      <c r="AP73" s="4"/>
      <c r="AQ73" s="3" t="s">
        <v>84</v>
      </c>
      <c r="AR73" s="4"/>
      <c r="AS73" s="4">
        <f>VLOOKUP(A73,Cap!B:X,6,FALSE)</f>
        <v>6500</v>
      </c>
      <c r="AT73" s="4">
        <f>VLOOKUP(A73,Cap!B:X,7,FALSE)</f>
        <v>1</v>
      </c>
      <c r="AU73" s="3" t="s">
        <v>91</v>
      </c>
      <c r="AV73" s="2">
        <v>2020</v>
      </c>
      <c r="AW73" s="3" t="s">
        <v>84</v>
      </c>
      <c r="AX73" s="4"/>
      <c r="AY73" s="4"/>
      <c r="AZ73" s="4"/>
      <c r="BA73" s="4"/>
      <c r="BB73" s="4"/>
      <c r="BC73" s="4"/>
      <c r="BD73" s="4"/>
      <c r="BE73" s="4"/>
      <c r="BF73" s="4">
        <f>VLOOKUP(A73,Cap!B:X,19,FALSE)</f>
        <v>1</v>
      </c>
      <c r="BG73" s="3" t="s">
        <v>105</v>
      </c>
      <c r="BH73" s="5">
        <v>44025.461898148147</v>
      </c>
      <c r="BI73" s="3" t="s">
        <v>93</v>
      </c>
      <c r="BJ73" s="5">
        <v>44025.461909722224</v>
      </c>
      <c r="BK73" s="3" t="s">
        <v>84</v>
      </c>
      <c r="BL73" s="4"/>
      <c r="BM73" s="3" t="s">
        <v>84</v>
      </c>
      <c r="BN73" s="4"/>
      <c r="BO73" s="3" t="s">
        <v>84</v>
      </c>
      <c r="BP73" s="3" t="s">
        <v>84</v>
      </c>
      <c r="BQ73" s="2">
        <v>1</v>
      </c>
      <c r="BR73" s="3" t="str">
        <f>VLOOKUP($A73, Comments!$A:$D, 2,FALSE)</f>
        <v>good</v>
      </c>
      <c r="BS73" s="3" t="str">
        <f>VLOOKUP($A73, Comments!$A:$D, 3,FALSE)</f>
        <v>retrofit of safety grating underneath the pump hatch is recommended to mitgate a falling hazard when hatch is open</v>
      </c>
      <c r="BT73" s="3" t="str">
        <f>VLOOKUP($A73, Comments!$A:$D, 4,FALSE)</f>
        <v/>
      </c>
      <c r="BU73" s="3" t="str">
        <f>VLOOKUP(A73,defect!B:G,6,FALSE)</f>
        <v>Install safety grate</v>
      </c>
      <c r="BV73" s="4">
        <f>VLOOKUP(A73,defect!B:H,7,FALSE)</f>
        <v>0</v>
      </c>
      <c r="BW73" s="4">
        <f>VLOOKUP(A73,defect!B:I,8,FALSE)</f>
        <v>0</v>
      </c>
      <c r="BX73" s="3" t="s">
        <v>84</v>
      </c>
      <c r="BY73" s="3" t="s">
        <v>84</v>
      </c>
      <c r="BZ73" s="3" t="s">
        <v>263</v>
      </c>
      <c r="CA73" s="4"/>
      <c r="CB73" s="4"/>
      <c r="CC73" s="4"/>
      <c r="CD73" s="4"/>
      <c r="CE73" s="2" t="b">
        <v>0</v>
      </c>
      <c r="CF73" s="2" t="b">
        <v>0</v>
      </c>
    </row>
    <row r="74" spans="1:84" ht="30" x14ac:dyDescent="0.25">
      <c r="A74" s="2">
        <v>85</v>
      </c>
      <c r="B74" s="3" t="s">
        <v>84</v>
      </c>
      <c r="C74" s="3" t="s">
        <v>84</v>
      </c>
      <c r="D74" s="3" t="s">
        <v>84</v>
      </c>
      <c r="E74" s="2">
        <v>0</v>
      </c>
      <c r="F74" s="4"/>
      <c r="G74" s="4"/>
      <c r="H74" s="4"/>
      <c r="I74" s="4"/>
      <c r="J74" s="2">
        <v>0</v>
      </c>
      <c r="K74" s="3" t="s">
        <v>84</v>
      </c>
      <c r="L74" s="3" t="s">
        <v>84</v>
      </c>
      <c r="M74" s="2" t="b">
        <v>0</v>
      </c>
      <c r="N74" s="2" t="b">
        <v>0</v>
      </c>
      <c r="O74" s="2" t="b">
        <v>0</v>
      </c>
      <c r="P74" s="2" t="b">
        <v>0</v>
      </c>
      <c r="Q74" s="2">
        <v>6</v>
      </c>
      <c r="R74" s="3" t="s">
        <v>390</v>
      </c>
      <c r="S74" s="3" t="s">
        <v>391</v>
      </c>
      <c r="T74" s="3" t="s">
        <v>87</v>
      </c>
      <c r="U74" s="3" t="s">
        <v>99</v>
      </c>
      <c r="V74" s="3" t="s">
        <v>88</v>
      </c>
      <c r="W74" s="3" t="s">
        <v>100</v>
      </c>
      <c r="X74" s="3" t="s">
        <v>84</v>
      </c>
      <c r="Y74" s="3" t="s">
        <v>123</v>
      </c>
      <c r="Z74" s="3" t="s">
        <v>123</v>
      </c>
      <c r="AA74" s="3" t="s">
        <v>84</v>
      </c>
      <c r="AB74" s="3" t="s">
        <v>84</v>
      </c>
      <c r="AC74" s="3" t="s">
        <v>84</v>
      </c>
      <c r="AD74" s="3" t="s">
        <v>84</v>
      </c>
      <c r="AE74" s="3" t="s">
        <v>84</v>
      </c>
      <c r="AF74" s="3" t="s">
        <v>84</v>
      </c>
      <c r="AG74" s="4"/>
      <c r="AH74" s="2">
        <v>1992</v>
      </c>
      <c r="AI74" s="2">
        <v>60</v>
      </c>
      <c r="AJ74" s="2">
        <v>2052</v>
      </c>
      <c r="AK74" s="3" t="s">
        <v>382</v>
      </c>
      <c r="AL74" s="3" t="s">
        <v>84</v>
      </c>
      <c r="AM74" s="4"/>
      <c r="AN74" s="4"/>
      <c r="AO74" s="4">
        <f>VLOOKUP(A74,cof!A:C,3,FALSE)</f>
        <v>2</v>
      </c>
      <c r="AP74" s="4"/>
      <c r="AQ74" s="3" t="s">
        <v>84</v>
      </c>
      <c r="AR74" s="4"/>
      <c r="AS74" s="4">
        <f>VLOOKUP(A74,Cap!B:X,6,FALSE)</f>
        <v>1500</v>
      </c>
      <c r="AT74" s="4">
        <f>VLOOKUP(A74,Cap!B:X,7,FALSE)</f>
        <v>1</v>
      </c>
      <c r="AU74" s="3" t="s">
        <v>91</v>
      </c>
      <c r="AV74" s="2">
        <v>2020</v>
      </c>
      <c r="AW74" s="3" t="s">
        <v>84</v>
      </c>
      <c r="AX74" s="4"/>
      <c r="AY74" s="4"/>
      <c r="AZ74" s="4"/>
      <c r="BA74" s="4"/>
      <c r="BB74" s="4"/>
      <c r="BC74" s="4"/>
      <c r="BD74" s="4"/>
      <c r="BE74" s="4"/>
      <c r="BF74" s="4">
        <f>VLOOKUP(A74,Cap!B:X,19,FALSE)</f>
        <v>2</v>
      </c>
      <c r="BG74" s="3" t="s">
        <v>124</v>
      </c>
      <c r="BH74" s="5">
        <v>43997.934907407405</v>
      </c>
      <c r="BI74" s="3" t="s">
        <v>93</v>
      </c>
      <c r="BJ74" s="5">
        <v>44025.462013888886</v>
      </c>
      <c r="BK74" s="3" t="s">
        <v>84</v>
      </c>
      <c r="BL74" s="4"/>
      <c r="BM74" s="3" t="s">
        <v>84</v>
      </c>
      <c r="BN74" s="4"/>
      <c r="BO74" s="3" t="s">
        <v>84</v>
      </c>
      <c r="BP74" s="3" t="s">
        <v>84</v>
      </c>
      <c r="BQ74" s="2">
        <v>1</v>
      </c>
      <c r="BR74" s="3" t="str">
        <f>VLOOKUP($A74, Comments!$A:$D, 2,FALSE)</f>
        <v>good</v>
      </c>
      <c r="BS74" s="3" t="str">
        <f>VLOOKUP($A74, Comments!$A:$D, 3,FALSE)</f>
        <v/>
      </c>
      <c r="BT74" s="3" t="str">
        <f>VLOOKUP($A74, Comments!$A:$D, 4,FALSE)</f>
        <v/>
      </c>
      <c r="BU74" s="3"/>
      <c r="BV74" s="4"/>
      <c r="BW74" s="4"/>
      <c r="BX74" s="3" t="s">
        <v>84</v>
      </c>
      <c r="BY74" s="3" t="s">
        <v>84</v>
      </c>
      <c r="BZ74" s="3" t="s">
        <v>268</v>
      </c>
      <c r="CA74" s="4"/>
      <c r="CB74" s="4"/>
      <c r="CC74" s="4"/>
      <c r="CD74" s="4"/>
      <c r="CE74" s="2" t="b">
        <v>0</v>
      </c>
      <c r="CF74" s="2" t="b">
        <v>0</v>
      </c>
    </row>
    <row r="75" spans="1:84" ht="30" x14ac:dyDescent="0.25">
      <c r="A75" s="2">
        <v>86</v>
      </c>
      <c r="B75" s="3" t="s">
        <v>84</v>
      </c>
      <c r="C75" s="3" t="s">
        <v>84</v>
      </c>
      <c r="D75" s="3" t="s">
        <v>84</v>
      </c>
      <c r="E75" s="2">
        <v>0</v>
      </c>
      <c r="F75" s="4"/>
      <c r="G75" s="4"/>
      <c r="H75" s="4"/>
      <c r="I75" s="4"/>
      <c r="J75" s="2">
        <v>0</v>
      </c>
      <c r="K75" s="3" t="s">
        <v>84</v>
      </c>
      <c r="L75" s="3" t="s">
        <v>84</v>
      </c>
      <c r="M75" s="2" t="b">
        <v>0</v>
      </c>
      <c r="N75" s="2" t="b">
        <v>0</v>
      </c>
      <c r="O75" s="2" t="b">
        <v>0</v>
      </c>
      <c r="P75" s="2" t="b">
        <v>0</v>
      </c>
      <c r="Q75" s="2">
        <v>6</v>
      </c>
      <c r="R75" s="3" t="s">
        <v>392</v>
      </c>
      <c r="S75" s="3" t="s">
        <v>391</v>
      </c>
      <c r="T75" s="3" t="s">
        <v>87</v>
      </c>
      <c r="U75" s="3" t="s">
        <v>99</v>
      </c>
      <c r="V75" s="3" t="s">
        <v>88</v>
      </c>
      <c r="W75" s="3" t="s">
        <v>100</v>
      </c>
      <c r="X75" s="3" t="s">
        <v>84</v>
      </c>
      <c r="Y75" s="3" t="s">
        <v>123</v>
      </c>
      <c r="Z75" s="3" t="s">
        <v>123</v>
      </c>
      <c r="AA75" s="3" t="s">
        <v>84</v>
      </c>
      <c r="AB75" s="3" t="s">
        <v>84</v>
      </c>
      <c r="AC75" s="3" t="s">
        <v>84</v>
      </c>
      <c r="AD75" s="3" t="s">
        <v>84</v>
      </c>
      <c r="AE75" s="3" t="s">
        <v>84</v>
      </c>
      <c r="AF75" s="3" t="s">
        <v>84</v>
      </c>
      <c r="AG75" s="4"/>
      <c r="AH75" s="2">
        <v>1992</v>
      </c>
      <c r="AI75" s="2">
        <v>60</v>
      </c>
      <c r="AJ75" s="2">
        <v>2052</v>
      </c>
      <c r="AK75" s="3" t="s">
        <v>385</v>
      </c>
      <c r="AL75" s="3" t="s">
        <v>84</v>
      </c>
      <c r="AM75" s="4"/>
      <c r="AN75" s="4"/>
      <c r="AO75" s="4">
        <f>VLOOKUP(A75,cof!A:C,3,FALSE)</f>
        <v>2</v>
      </c>
      <c r="AP75" s="4"/>
      <c r="AQ75" s="3" t="s">
        <v>84</v>
      </c>
      <c r="AR75" s="4"/>
      <c r="AS75" s="4">
        <f>VLOOKUP(A75,Cap!B:X,6,FALSE)</f>
        <v>1500</v>
      </c>
      <c r="AT75" s="4">
        <f>VLOOKUP(A75,Cap!B:X,7,FALSE)</f>
        <v>1</v>
      </c>
      <c r="AU75" s="3" t="s">
        <v>91</v>
      </c>
      <c r="AV75" s="2">
        <v>2020</v>
      </c>
      <c r="AW75" s="3" t="s">
        <v>84</v>
      </c>
      <c r="AX75" s="4"/>
      <c r="AY75" s="4"/>
      <c r="AZ75" s="4"/>
      <c r="BA75" s="4"/>
      <c r="BB75" s="4"/>
      <c r="BC75" s="4"/>
      <c r="BD75" s="4"/>
      <c r="BE75" s="4"/>
      <c r="BF75" s="4">
        <f>VLOOKUP(A75,Cap!B:X,19,FALSE)</f>
        <v>2</v>
      </c>
      <c r="BG75" s="3" t="s">
        <v>105</v>
      </c>
      <c r="BH75" s="5">
        <v>44025.462268518517</v>
      </c>
      <c r="BI75" s="3" t="s">
        <v>93</v>
      </c>
      <c r="BJ75" s="5">
        <v>44025.462314814817</v>
      </c>
      <c r="BK75" s="3" t="s">
        <v>84</v>
      </c>
      <c r="BL75" s="4"/>
      <c r="BM75" s="3" t="s">
        <v>84</v>
      </c>
      <c r="BN75" s="4"/>
      <c r="BO75" s="3" t="s">
        <v>84</v>
      </c>
      <c r="BP75" s="3" t="s">
        <v>84</v>
      </c>
      <c r="BQ75" s="2">
        <v>1</v>
      </c>
      <c r="BR75" s="3" t="str">
        <f>VLOOKUP($A75, Comments!$A:$D, 2,FALSE)</f>
        <v>good</v>
      </c>
      <c r="BS75" s="3" t="str">
        <f>VLOOKUP($A75, Comments!$A:$D, 3,FALSE)</f>
        <v>Missing cap</v>
      </c>
      <c r="BT75" s="3" t="str">
        <f>VLOOKUP($A75, Comments!$A:$D, 4,FALSE)</f>
        <v/>
      </c>
      <c r="BU75" s="3" t="str">
        <f>VLOOKUP(A75,defect!B:G,6,FALSE)</f>
        <v>Install cap</v>
      </c>
      <c r="BV75" s="4">
        <f>VLOOKUP(A75,defect!B:H,7,FALSE)</f>
        <v>2020</v>
      </c>
      <c r="BW75" s="4">
        <f>VLOOKUP(A75,defect!B:I,8,FALSE)</f>
        <v>100</v>
      </c>
      <c r="BX75" s="3" t="s">
        <v>84</v>
      </c>
      <c r="BY75" s="3" t="s">
        <v>84</v>
      </c>
      <c r="BZ75" s="3" t="s">
        <v>272</v>
      </c>
      <c r="CA75" s="4"/>
      <c r="CB75" s="4"/>
      <c r="CC75" s="4"/>
      <c r="CD75" s="4"/>
      <c r="CE75" s="2" t="b">
        <v>0</v>
      </c>
      <c r="CF75" s="2" t="b">
        <v>0</v>
      </c>
    </row>
    <row r="76" spans="1:84" ht="45" x14ac:dyDescent="0.25">
      <c r="A76" s="2">
        <v>87</v>
      </c>
      <c r="B76" s="3" t="s">
        <v>84</v>
      </c>
      <c r="C76" s="3" t="s">
        <v>84</v>
      </c>
      <c r="D76" s="3" t="s">
        <v>84</v>
      </c>
      <c r="E76" s="2">
        <v>0</v>
      </c>
      <c r="F76" s="4"/>
      <c r="G76" s="4"/>
      <c r="H76" s="4"/>
      <c r="I76" s="4"/>
      <c r="J76" s="2">
        <v>0</v>
      </c>
      <c r="K76" s="3" t="s">
        <v>84</v>
      </c>
      <c r="L76" s="3" t="s">
        <v>84</v>
      </c>
      <c r="M76" s="2" t="b">
        <v>0</v>
      </c>
      <c r="N76" s="2" t="b">
        <v>0</v>
      </c>
      <c r="O76" s="2" t="b">
        <v>0</v>
      </c>
      <c r="P76" s="2" t="b">
        <v>0</v>
      </c>
      <c r="Q76" s="2">
        <v>6</v>
      </c>
      <c r="R76" s="3" t="s">
        <v>393</v>
      </c>
      <c r="S76" s="3" t="s">
        <v>394</v>
      </c>
      <c r="T76" s="3" t="s">
        <v>87</v>
      </c>
      <c r="U76" s="3" t="s">
        <v>99</v>
      </c>
      <c r="V76" s="3" t="s">
        <v>88</v>
      </c>
      <c r="W76" s="3" t="s">
        <v>86</v>
      </c>
      <c r="X76" s="3" t="s">
        <v>395</v>
      </c>
      <c r="Y76" s="3" t="s">
        <v>123</v>
      </c>
      <c r="Z76" s="3" t="s">
        <v>123</v>
      </c>
      <c r="AA76" s="3" t="s">
        <v>84</v>
      </c>
      <c r="AB76" s="3" t="s">
        <v>84</v>
      </c>
      <c r="AC76" s="3" t="s">
        <v>84</v>
      </c>
      <c r="AD76" s="3" t="s">
        <v>84</v>
      </c>
      <c r="AE76" s="3" t="s">
        <v>84</v>
      </c>
      <c r="AF76" s="3" t="s">
        <v>84</v>
      </c>
      <c r="AG76" s="4"/>
      <c r="AH76" s="2">
        <v>1992</v>
      </c>
      <c r="AI76" s="2">
        <v>60</v>
      </c>
      <c r="AJ76" s="2">
        <v>2052</v>
      </c>
      <c r="AK76" s="3" t="s">
        <v>396</v>
      </c>
      <c r="AL76" s="3" t="s">
        <v>84</v>
      </c>
      <c r="AM76" s="4"/>
      <c r="AN76" s="4"/>
      <c r="AO76" s="4">
        <f>VLOOKUP(A76,cof!A:C,3,FALSE)</f>
        <v>1</v>
      </c>
      <c r="AP76" s="4"/>
      <c r="AQ76" s="3" t="s">
        <v>84</v>
      </c>
      <c r="AR76" s="4"/>
      <c r="AS76" s="4">
        <f>VLOOKUP(A76,Cap!B:X,6,FALSE)</f>
        <v>35000</v>
      </c>
      <c r="AT76" s="4">
        <f>VLOOKUP(A76,Cap!B:X,7,FALSE)</f>
        <v>1</v>
      </c>
      <c r="AU76" s="3" t="s">
        <v>91</v>
      </c>
      <c r="AV76" s="2">
        <v>2020</v>
      </c>
      <c r="AW76" s="3" t="s">
        <v>84</v>
      </c>
      <c r="AX76" s="4"/>
      <c r="AY76" s="4"/>
      <c r="AZ76" s="4"/>
      <c r="BA76" s="4"/>
      <c r="BB76" s="4"/>
      <c r="BC76" s="4"/>
      <c r="BD76" s="4"/>
      <c r="BE76" s="4"/>
      <c r="BF76" s="4">
        <f>VLOOKUP(A76,Cap!B:X,19,FALSE)</f>
        <v>2</v>
      </c>
      <c r="BG76" s="3" t="s">
        <v>124</v>
      </c>
      <c r="BH76" s="5">
        <v>43997.93545138889</v>
      </c>
      <c r="BI76" s="3" t="s">
        <v>93</v>
      </c>
      <c r="BJ76" s="5">
        <v>44025.475231481483</v>
      </c>
      <c r="BK76" s="3" t="s">
        <v>84</v>
      </c>
      <c r="BL76" s="4"/>
      <c r="BM76" s="3" t="s">
        <v>84</v>
      </c>
      <c r="BN76" s="4"/>
      <c r="BO76" s="3" t="s">
        <v>84</v>
      </c>
      <c r="BP76" s="3" t="s">
        <v>84</v>
      </c>
      <c r="BQ76" s="2">
        <v>1</v>
      </c>
      <c r="BR76" s="3" t="str">
        <f>VLOOKUP($A76, Comments!$A:$D, 2,FALSE)</f>
        <v>good</v>
      </c>
      <c r="BS76" s="3" t="str">
        <f>VLOOKUP($A76, Comments!$A:$D, 3,FALSE)</f>
        <v/>
      </c>
      <c r="BT76" s="3" t="str">
        <f>VLOOKUP($A76, Comments!$A:$D, 4,FALSE)</f>
        <v/>
      </c>
      <c r="BU76" s="3"/>
      <c r="BV76" s="4"/>
      <c r="BW76" s="4"/>
      <c r="BX76" s="3" t="s">
        <v>84</v>
      </c>
      <c r="BY76" s="3" t="s">
        <v>84</v>
      </c>
      <c r="BZ76" s="3" t="s">
        <v>276</v>
      </c>
      <c r="CA76" s="4"/>
      <c r="CB76" s="4"/>
      <c r="CC76" s="4"/>
      <c r="CD76" s="4"/>
      <c r="CE76" s="2" t="b">
        <v>0</v>
      </c>
      <c r="CF76" s="2" t="b">
        <v>0</v>
      </c>
    </row>
    <row r="77" spans="1:84" ht="45" x14ac:dyDescent="0.25">
      <c r="A77" s="2">
        <v>88</v>
      </c>
      <c r="B77" s="3" t="s">
        <v>84</v>
      </c>
      <c r="C77" s="3" t="s">
        <v>84</v>
      </c>
      <c r="D77" s="3" t="s">
        <v>84</v>
      </c>
      <c r="E77" s="2">
        <v>0</v>
      </c>
      <c r="F77" s="4"/>
      <c r="G77" s="4"/>
      <c r="H77" s="4"/>
      <c r="I77" s="4"/>
      <c r="J77" s="2">
        <v>0</v>
      </c>
      <c r="K77" s="3" t="s">
        <v>84</v>
      </c>
      <c r="L77" s="3" t="s">
        <v>84</v>
      </c>
      <c r="M77" s="2" t="b">
        <v>0</v>
      </c>
      <c r="N77" s="2" t="b">
        <v>0</v>
      </c>
      <c r="O77" s="2" t="b">
        <v>0</v>
      </c>
      <c r="P77" s="2" t="b">
        <v>0</v>
      </c>
      <c r="Q77" s="2">
        <v>6</v>
      </c>
      <c r="R77" s="3" t="s">
        <v>397</v>
      </c>
      <c r="S77" s="3" t="s">
        <v>398</v>
      </c>
      <c r="T77" s="3" t="s">
        <v>87</v>
      </c>
      <c r="U77" s="3" t="s">
        <v>99</v>
      </c>
      <c r="V77" s="3" t="s">
        <v>88</v>
      </c>
      <c r="W77" s="3" t="s">
        <v>86</v>
      </c>
      <c r="X77" s="3" t="s">
        <v>395</v>
      </c>
      <c r="Y77" s="3" t="s">
        <v>123</v>
      </c>
      <c r="Z77" s="3" t="s">
        <v>123</v>
      </c>
      <c r="AA77" s="3" t="s">
        <v>84</v>
      </c>
      <c r="AB77" s="3" t="s">
        <v>84</v>
      </c>
      <c r="AC77" s="3" t="s">
        <v>84</v>
      </c>
      <c r="AD77" s="3" t="s">
        <v>84</v>
      </c>
      <c r="AE77" s="3" t="s">
        <v>84</v>
      </c>
      <c r="AF77" s="3" t="s">
        <v>84</v>
      </c>
      <c r="AG77" s="4"/>
      <c r="AH77" s="2">
        <v>1992</v>
      </c>
      <c r="AI77" s="2">
        <v>60</v>
      </c>
      <c r="AJ77" s="2">
        <v>2052</v>
      </c>
      <c r="AK77" s="3" t="s">
        <v>396</v>
      </c>
      <c r="AL77" s="3" t="s">
        <v>84</v>
      </c>
      <c r="AM77" s="4"/>
      <c r="AN77" s="4"/>
      <c r="AO77" s="4">
        <f>VLOOKUP(A77,cof!A:C,3,FALSE)</f>
        <v>1</v>
      </c>
      <c r="AP77" s="4"/>
      <c r="AQ77" s="3" t="s">
        <v>84</v>
      </c>
      <c r="AR77" s="4"/>
      <c r="AS77" s="4">
        <f>VLOOKUP(A77,Cap!B:X,6,FALSE)</f>
        <v>3000</v>
      </c>
      <c r="AT77" s="4">
        <f>VLOOKUP(A77,Cap!B:X,7,FALSE)</f>
        <v>1</v>
      </c>
      <c r="AU77" s="3" t="s">
        <v>91</v>
      </c>
      <c r="AV77" s="2">
        <v>2020</v>
      </c>
      <c r="AW77" s="3" t="s">
        <v>84</v>
      </c>
      <c r="AX77" s="4"/>
      <c r="AY77" s="4"/>
      <c r="AZ77" s="4"/>
      <c r="BA77" s="4"/>
      <c r="BB77" s="4"/>
      <c r="BC77" s="4"/>
      <c r="BD77" s="4"/>
      <c r="BE77" s="4"/>
      <c r="BF77" s="4">
        <f>VLOOKUP(A77,Cap!B:X,19,FALSE)</f>
        <v>2</v>
      </c>
      <c r="BG77" s="3" t="s">
        <v>124</v>
      </c>
      <c r="BH77" s="5">
        <v>43997.935856481483</v>
      </c>
      <c r="BI77" s="3" t="s">
        <v>93</v>
      </c>
      <c r="BJ77" s="5">
        <v>44025.475289351853</v>
      </c>
      <c r="BK77" s="3" t="s">
        <v>84</v>
      </c>
      <c r="BL77" s="4"/>
      <c r="BM77" s="3" t="s">
        <v>84</v>
      </c>
      <c r="BN77" s="4"/>
      <c r="BO77" s="3" t="s">
        <v>84</v>
      </c>
      <c r="BP77" s="3" t="s">
        <v>84</v>
      </c>
      <c r="BQ77" s="2">
        <v>1</v>
      </c>
      <c r="BR77" s="3" t="str">
        <f>VLOOKUP($A77, Comments!$A:$D, 2,FALSE)</f>
        <v>good</v>
      </c>
      <c r="BS77" s="3" t="str">
        <f>VLOOKUP($A77, Comments!$A:$D, 3,FALSE)</f>
        <v/>
      </c>
      <c r="BT77" s="3" t="str">
        <f>VLOOKUP($A77, Comments!$A:$D, 4,FALSE)</f>
        <v/>
      </c>
      <c r="BU77" s="3"/>
      <c r="BV77" s="4"/>
      <c r="BW77" s="4"/>
      <c r="BX77" s="3" t="s">
        <v>84</v>
      </c>
      <c r="BY77" s="3" t="s">
        <v>84</v>
      </c>
      <c r="BZ77" s="3" t="s">
        <v>280</v>
      </c>
      <c r="CA77" s="4"/>
      <c r="CB77" s="4"/>
      <c r="CC77" s="4"/>
      <c r="CD77" s="4"/>
      <c r="CE77" s="2" t="b">
        <v>0</v>
      </c>
      <c r="CF77" s="2" t="b">
        <v>0</v>
      </c>
    </row>
    <row r="78" spans="1:84" ht="45" x14ac:dyDescent="0.25">
      <c r="A78" s="2">
        <v>89</v>
      </c>
      <c r="B78" s="3" t="s">
        <v>84</v>
      </c>
      <c r="C78" s="3" t="s">
        <v>84</v>
      </c>
      <c r="D78" s="3" t="s">
        <v>84</v>
      </c>
      <c r="E78" s="2">
        <v>0</v>
      </c>
      <c r="F78" s="4"/>
      <c r="G78" s="4"/>
      <c r="H78" s="4"/>
      <c r="I78" s="4"/>
      <c r="J78" s="2">
        <v>0</v>
      </c>
      <c r="K78" s="3" t="s">
        <v>84</v>
      </c>
      <c r="L78" s="3" t="s">
        <v>84</v>
      </c>
      <c r="M78" s="2" t="b">
        <v>0</v>
      </c>
      <c r="N78" s="2" t="b">
        <v>0</v>
      </c>
      <c r="O78" s="2" t="b">
        <v>0</v>
      </c>
      <c r="P78" s="2" t="b">
        <v>0</v>
      </c>
      <c r="Q78" s="2">
        <v>6</v>
      </c>
      <c r="R78" s="3" t="s">
        <v>399</v>
      </c>
      <c r="S78" s="3" t="s">
        <v>400</v>
      </c>
      <c r="T78" s="3" t="s">
        <v>87</v>
      </c>
      <c r="U78" s="3" t="s">
        <v>99</v>
      </c>
      <c r="V78" s="3" t="s">
        <v>88</v>
      </c>
      <c r="W78" s="3" t="s">
        <v>86</v>
      </c>
      <c r="X78" s="3" t="s">
        <v>395</v>
      </c>
      <c r="Y78" s="3" t="s">
        <v>123</v>
      </c>
      <c r="Z78" s="3" t="s">
        <v>123</v>
      </c>
      <c r="AA78" s="3" t="s">
        <v>84</v>
      </c>
      <c r="AB78" s="3" t="s">
        <v>84</v>
      </c>
      <c r="AC78" s="3" t="s">
        <v>84</v>
      </c>
      <c r="AD78" s="3" t="s">
        <v>84</v>
      </c>
      <c r="AE78" s="3" t="s">
        <v>84</v>
      </c>
      <c r="AF78" s="3" t="s">
        <v>84</v>
      </c>
      <c r="AG78" s="4"/>
      <c r="AH78" s="2">
        <v>1992</v>
      </c>
      <c r="AI78" s="2">
        <v>60</v>
      </c>
      <c r="AJ78" s="2">
        <v>2052</v>
      </c>
      <c r="AK78" s="3" t="s">
        <v>396</v>
      </c>
      <c r="AL78" s="3" t="s">
        <v>84</v>
      </c>
      <c r="AM78" s="4"/>
      <c r="AN78" s="4"/>
      <c r="AO78" s="4">
        <f>VLOOKUP(A78,cof!A:C,3,FALSE)</f>
        <v>1</v>
      </c>
      <c r="AP78" s="4"/>
      <c r="AQ78" s="3" t="s">
        <v>84</v>
      </c>
      <c r="AR78" s="4"/>
      <c r="AS78" s="4">
        <f>VLOOKUP(A78,Cap!B:X,6,FALSE)</f>
        <v>5500</v>
      </c>
      <c r="AT78" s="4">
        <f>VLOOKUP(A78,Cap!B:X,7,FALSE)</f>
        <v>1</v>
      </c>
      <c r="AU78" s="3" t="s">
        <v>91</v>
      </c>
      <c r="AV78" s="2">
        <v>2020</v>
      </c>
      <c r="AW78" s="3" t="s">
        <v>84</v>
      </c>
      <c r="AX78" s="4"/>
      <c r="AY78" s="4"/>
      <c r="AZ78" s="4"/>
      <c r="BA78" s="4"/>
      <c r="BB78" s="4"/>
      <c r="BC78" s="4"/>
      <c r="BD78" s="4"/>
      <c r="BE78" s="4"/>
      <c r="BF78" s="4">
        <f>VLOOKUP(A78,Cap!B:X,19,FALSE)</f>
        <v>2</v>
      </c>
      <c r="BG78" s="3" t="s">
        <v>105</v>
      </c>
      <c r="BH78" s="5">
        <v>44025.464224537034</v>
      </c>
      <c r="BI78" s="3" t="s">
        <v>93</v>
      </c>
      <c r="BJ78" s="5">
        <v>44025.475324074076</v>
      </c>
      <c r="BK78" s="3" t="s">
        <v>84</v>
      </c>
      <c r="BL78" s="4"/>
      <c r="BM78" s="3" t="s">
        <v>84</v>
      </c>
      <c r="BN78" s="4"/>
      <c r="BO78" s="3" t="s">
        <v>84</v>
      </c>
      <c r="BP78" s="3" t="s">
        <v>84</v>
      </c>
      <c r="BQ78" s="2">
        <v>1</v>
      </c>
      <c r="BR78" s="3" t="str">
        <f>VLOOKUP($A78, Comments!$A:$D, 2,FALSE)</f>
        <v>good</v>
      </c>
      <c r="BS78" s="3" t="str">
        <f>VLOOKUP($A78, Comments!$A:$D, 3,FALSE)</f>
        <v/>
      </c>
      <c r="BT78" s="3" t="str">
        <f>VLOOKUP($A78, Comments!$A:$D, 4,FALSE)</f>
        <v/>
      </c>
      <c r="BU78" s="3"/>
      <c r="BV78" s="4"/>
      <c r="BW78" s="4"/>
      <c r="BX78" s="3" t="s">
        <v>84</v>
      </c>
      <c r="BY78" s="3" t="s">
        <v>84</v>
      </c>
      <c r="BZ78" s="3" t="s">
        <v>284</v>
      </c>
      <c r="CA78" s="4"/>
      <c r="CB78" s="4"/>
      <c r="CC78" s="4"/>
      <c r="CD78" s="4"/>
      <c r="CE78" s="2" t="b">
        <v>0</v>
      </c>
      <c r="CF78" s="2" t="b">
        <v>0</v>
      </c>
    </row>
    <row r="79" spans="1:84" ht="45" x14ac:dyDescent="0.25">
      <c r="A79" s="2">
        <v>90</v>
      </c>
      <c r="B79" s="3" t="s">
        <v>84</v>
      </c>
      <c r="C79" s="3" t="s">
        <v>84</v>
      </c>
      <c r="D79" s="3" t="s">
        <v>84</v>
      </c>
      <c r="E79" s="2">
        <v>0</v>
      </c>
      <c r="F79" s="4"/>
      <c r="G79" s="4"/>
      <c r="H79" s="4"/>
      <c r="I79" s="4"/>
      <c r="J79" s="2">
        <v>0</v>
      </c>
      <c r="K79" s="3" t="s">
        <v>84</v>
      </c>
      <c r="L79" s="3" t="s">
        <v>84</v>
      </c>
      <c r="M79" s="2" t="b">
        <v>0</v>
      </c>
      <c r="N79" s="2" t="b">
        <v>0</v>
      </c>
      <c r="O79" s="2" t="b">
        <v>0</v>
      </c>
      <c r="P79" s="2" t="b">
        <v>0</v>
      </c>
      <c r="Q79" s="2">
        <v>6</v>
      </c>
      <c r="R79" s="3" t="s">
        <v>401</v>
      </c>
      <c r="S79" s="3" t="s">
        <v>402</v>
      </c>
      <c r="T79" s="3" t="s">
        <v>87</v>
      </c>
      <c r="U79" s="3" t="s">
        <v>99</v>
      </c>
      <c r="V79" s="3" t="s">
        <v>88</v>
      </c>
      <c r="W79" s="3" t="s">
        <v>86</v>
      </c>
      <c r="X79" s="3" t="s">
        <v>395</v>
      </c>
      <c r="Y79" s="3" t="s">
        <v>123</v>
      </c>
      <c r="Z79" s="3" t="s">
        <v>123</v>
      </c>
      <c r="AA79" s="3" t="s">
        <v>84</v>
      </c>
      <c r="AB79" s="3" t="s">
        <v>84</v>
      </c>
      <c r="AC79" s="3" t="s">
        <v>84</v>
      </c>
      <c r="AD79" s="3" t="s">
        <v>84</v>
      </c>
      <c r="AE79" s="3" t="s">
        <v>84</v>
      </c>
      <c r="AF79" s="3" t="s">
        <v>84</v>
      </c>
      <c r="AG79" s="4"/>
      <c r="AH79" s="2">
        <v>1992</v>
      </c>
      <c r="AI79" s="2">
        <v>60</v>
      </c>
      <c r="AJ79" s="2">
        <v>2052</v>
      </c>
      <c r="AK79" s="3" t="s">
        <v>403</v>
      </c>
      <c r="AL79" s="3" t="s">
        <v>84</v>
      </c>
      <c r="AM79" s="4"/>
      <c r="AN79" s="4"/>
      <c r="AO79" s="4">
        <f>VLOOKUP(A79,cof!A:C,3,FALSE)</f>
        <v>1</v>
      </c>
      <c r="AP79" s="4"/>
      <c r="AQ79" s="3" t="s">
        <v>84</v>
      </c>
      <c r="AR79" s="4"/>
      <c r="AS79" s="4">
        <f>VLOOKUP(A79,Cap!B:X,6,FALSE)</f>
        <v>1500</v>
      </c>
      <c r="AT79" s="4">
        <f>VLOOKUP(A79,Cap!B:X,7,FALSE)</f>
        <v>1</v>
      </c>
      <c r="AU79" s="3" t="s">
        <v>91</v>
      </c>
      <c r="AV79" s="2">
        <v>2020</v>
      </c>
      <c r="AW79" s="3" t="s">
        <v>84</v>
      </c>
      <c r="AX79" s="4"/>
      <c r="AY79" s="4"/>
      <c r="AZ79" s="4"/>
      <c r="BA79" s="4"/>
      <c r="BB79" s="4"/>
      <c r="BC79" s="4"/>
      <c r="BD79" s="4"/>
      <c r="BE79" s="4"/>
      <c r="BF79" s="4">
        <f>VLOOKUP(A79,Cap!B:X,19,FALSE)</f>
        <v>2</v>
      </c>
      <c r="BG79" s="3" t="s">
        <v>124</v>
      </c>
      <c r="BH79" s="5">
        <v>43997.936284722222</v>
      </c>
      <c r="BI79" s="3" t="s">
        <v>93</v>
      </c>
      <c r="BJ79" s="5">
        <v>44025.475393518522</v>
      </c>
      <c r="BK79" s="3" t="s">
        <v>84</v>
      </c>
      <c r="BL79" s="4"/>
      <c r="BM79" s="3" t="s">
        <v>84</v>
      </c>
      <c r="BN79" s="4"/>
      <c r="BO79" s="3" t="s">
        <v>84</v>
      </c>
      <c r="BP79" s="3" t="s">
        <v>84</v>
      </c>
      <c r="BQ79" s="2">
        <v>1</v>
      </c>
      <c r="BR79" s="3" t="str">
        <f>VLOOKUP($A79, Comments!$A:$D, 2,FALSE)</f>
        <v>good</v>
      </c>
      <c r="BS79" s="3" t="str">
        <f>VLOOKUP($A79, Comments!$A:$D, 3,FALSE)</f>
        <v/>
      </c>
      <c r="BT79" s="3" t="str">
        <f>VLOOKUP($A79, Comments!$A:$D, 4,FALSE)</f>
        <v/>
      </c>
      <c r="BU79" s="3"/>
      <c r="BV79" s="4"/>
      <c r="BW79" s="4"/>
      <c r="BX79" s="3" t="s">
        <v>84</v>
      </c>
      <c r="BY79" s="3" t="s">
        <v>84</v>
      </c>
      <c r="BZ79" s="3" t="s">
        <v>289</v>
      </c>
      <c r="CA79" s="4"/>
      <c r="CB79" s="4"/>
      <c r="CC79" s="4"/>
      <c r="CD79" s="4"/>
      <c r="CE79" s="2" t="b">
        <v>0</v>
      </c>
      <c r="CF79" s="2" t="b">
        <v>0</v>
      </c>
    </row>
    <row r="80" spans="1:84" ht="45" x14ac:dyDescent="0.25">
      <c r="A80" s="2">
        <v>91</v>
      </c>
      <c r="B80" s="3" t="s">
        <v>84</v>
      </c>
      <c r="C80" s="3" t="s">
        <v>84</v>
      </c>
      <c r="D80" s="3" t="s">
        <v>84</v>
      </c>
      <c r="E80" s="2">
        <v>0</v>
      </c>
      <c r="F80" s="4"/>
      <c r="G80" s="4"/>
      <c r="H80" s="4"/>
      <c r="I80" s="4"/>
      <c r="J80" s="2">
        <v>0</v>
      </c>
      <c r="K80" s="3" t="s">
        <v>84</v>
      </c>
      <c r="L80" s="3" t="s">
        <v>84</v>
      </c>
      <c r="M80" s="2" t="b">
        <v>0</v>
      </c>
      <c r="N80" s="2" t="b">
        <v>0</v>
      </c>
      <c r="O80" s="2" t="b">
        <v>0</v>
      </c>
      <c r="P80" s="2" t="b">
        <v>0</v>
      </c>
      <c r="Q80" s="2">
        <v>6</v>
      </c>
      <c r="R80" s="3" t="s">
        <v>404</v>
      </c>
      <c r="S80" s="3" t="s">
        <v>394</v>
      </c>
      <c r="T80" s="3" t="s">
        <v>87</v>
      </c>
      <c r="U80" s="3" t="s">
        <v>99</v>
      </c>
      <c r="V80" s="3" t="s">
        <v>88</v>
      </c>
      <c r="W80" s="3" t="s">
        <v>86</v>
      </c>
      <c r="X80" s="3" t="s">
        <v>405</v>
      </c>
      <c r="Y80" s="3" t="s">
        <v>123</v>
      </c>
      <c r="Z80" s="3" t="s">
        <v>123</v>
      </c>
      <c r="AA80" s="3" t="s">
        <v>84</v>
      </c>
      <c r="AB80" s="3" t="s">
        <v>84</v>
      </c>
      <c r="AC80" s="3" t="s">
        <v>84</v>
      </c>
      <c r="AD80" s="3" t="s">
        <v>84</v>
      </c>
      <c r="AE80" s="3" t="s">
        <v>84</v>
      </c>
      <c r="AF80" s="3" t="s">
        <v>84</v>
      </c>
      <c r="AG80" s="4"/>
      <c r="AH80" s="2">
        <v>1992</v>
      </c>
      <c r="AI80" s="2">
        <v>60</v>
      </c>
      <c r="AJ80" s="2">
        <v>2052</v>
      </c>
      <c r="AK80" s="3" t="s">
        <v>406</v>
      </c>
      <c r="AL80" s="3" t="s">
        <v>84</v>
      </c>
      <c r="AM80" s="4"/>
      <c r="AN80" s="4"/>
      <c r="AO80" s="4">
        <f>VLOOKUP(A80,cof!A:C,3,FALSE)</f>
        <v>1</v>
      </c>
      <c r="AP80" s="4"/>
      <c r="AQ80" s="3" t="s">
        <v>84</v>
      </c>
      <c r="AR80" s="4"/>
      <c r="AS80" s="4">
        <f>VLOOKUP(A80,Cap!B:X,6,FALSE)</f>
        <v>35000</v>
      </c>
      <c r="AT80" s="4">
        <f>VLOOKUP(A80,Cap!B:X,7,FALSE)</f>
        <v>1</v>
      </c>
      <c r="AU80" s="3" t="s">
        <v>91</v>
      </c>
      <c r="AV80" s="2">
        <v>2020</v>
      </c>
      <c r="AW80" s="3" t="s">
        <v>84</v>
      </c>
      <c r="AX80" s="4"/>
      <c r="AY80" s="4"/>
      <c r="AZ80" s="4"/>
      <c r="BA80" s="4"/>
      <c r="BB80" s="4"/>
      <c r="BC80" s="4"/>
      <c r="BD80" s="4"/>
      <c r="BE80" s="4"/>
      <c r="BF80" s="4">
        <f>VLOOKUP(A80,Cap!B:X,19,FALSE)</f>
        <v>2</v>
      </c>
      <c r="BG80" s="3" t="s">
        <v>124</v>
      </c>
      <c r="BH80" s="5">
        <v>43997.935648148145</v>
      </c>
      <c r="BI80" s="3" t="s">
        <v>93</v>
      </c>
      <c r="BJ80" s="5">
        <v>44025.47550925926</v>
      </c>
      <c r="BK80" s="3" t="s">
        <v>84</v>
      </c>
      <c r="BL80" s="4"/>
      <c r="BM80" s="3" t="s">
        <v>84</v>
      </c>
      <c r="BN80" s="4"/>
      <c r="BO80" s="3" t="s">
        <v>84</v>
      </c>
      <c r="BP80" s="3" t="s">
        <v>84</v>
      </c>
      <c r="BQ80" s="2">
        <v>1</v>
      </c>
      <c r="BR80" s="3" t="str">
        <f>VLOOKUP($A80, Comments!$A:$D, 2,FALSE)</f>
        <v>good</v>
      </c>
      <c r="BS80" s="3" t="str">
        <f>VLOOKUP($A80, Comments!$A:$D, 3,FALSE)</f>
        <v/>
      </c>
      <c r="BT80" s="3" t="str">
        <f>VLOOKUP($A80, Comments!$A:$D, 4,FALSE)</f>
        <v/>
      </c>
      <c r="BU80" s="3"/>
      <c r="BV80" s="4"/>
      <c r="BW80" s="4"/>
      <c r="BX80" s="3" t="s">
        <v>84</v>
      </c>
      <c r="BY80" s="3" t="s">
        <v>84</v>
      </c>
      <c r="BZ80" s="3" t="s">
        <v>407</v>
      </c>
      <c r="CA80" s="4"/>
      <c r="CB80" s="4"/>
      <c r="CC80" s="4"/>
      <c r="CD80" s="4"/>
      <c r="CE80" s="2" t="b">
        <v>0</v>
      </c>
      <c r="CF80" s="2" t="b">
        <v>0</v>
      </c>
    </row>
    <row r="81" spans="1:84" ht="45" x14ac:dyDescent="0.25">
      <c r="A81" s="2">
        <v>92</v>
      </c>
      <c r="B81" s="3" t="s">
        <v>84</v>
      </c>
      <c r="C81" s="3" t="s">
        <v>84</v>
      </c>
      <c r="D81" s="3" t="s">
        <v>84</v>
      </c>
      <c r="E81" s="2">
        <v>0</v>
      </c>
      <c r="F81" s="4"/>
      <c r="G81" s="4"/>
      <c r="H81" s="4"/>
      <c r="I81" s="4"/>
      <c r="J81" s="2">
        <v>0</v>
      </c>
      <c r="K81" s="3" t="s">
        <v>84</v>
      </c>
      <c r="L81" s="3" t="s">
        <v>84</v>
      </c>
      <c r="M81" s="2" t="b">
        <v>0</v>
      </c>
      <c r="N81" s="2" t="b">
        <v>0</v>
      </c>
      <c r="O81" s="2" t="b">
        <v>0</v>
      </c>
      <c r="P81" s="2" t="b">
        <v>0</v>
      </c>
      <c r="Q81" s="2">
        <v>6</v>
      </c>
      <c r="R81" s="3" t="s">
        <v>408</v>
      </c>
      <c r="S81" s="3" t="s">
        <v>398</v>
      </c>
      <c r="T81" s="3" t="s">
        <v>87</v>
      </c>
      <c r="U81" s="3" t="s">
        <v>99</v>
      </c>
      <c r="V81" s="3" t="s">
        <v>88</v>
      </c>
      <c r="W81" s="3" t="s">
        <v>86</v>
      </c>
      <c r="X81" s="3" t="s">
        <v>405</v>
      </c>
      <c r="Y81" s="3" t="s">
        <v>123</v>
      </c>
      <c r="Z81" s="3" t="s">
        <v>123</v>
      </c>
      <c r="AA81" s="3" t="s">
        <v>84</v>
      </c>
      <c r="AB81" s="3" t="s">
        <v>84</v>
      </c>
      <c r="AC81" s="3" t="s">
        <v>84</v>
      </c>
      <c r="AD81" s="3" t="s">
        <v>84</v>
      </c>
      <c r="AE81" s="3" t="s">
        <v>84</v>
      </c>
      <c r="AF81" s="3" t="s">
        <v>84</v>
      </c>
      <c r="AG81" s="4"/>
      <c r="AH81" s="2">
        <v>1992</v>
      </c>
      <c r="AI81" s="2">
        <v>60</v>
      </c>
      <c r="AJ81" s="2">
        <v>2052</v>
      </c>
      <c r="AK81" s="3" t="s">
        <v>406</v>
      </c>
      <c r="AL81" s="3" t="s">
        <v>84</v>
      </c>
      <c r="AM81" s="4"/>
      <c r="AN81" s="4"/>
      <c r="AO81" s="4">
        <f>VLOOKUP(A81,cof!A:C,3,FALSE)</f>
        <v>1</v>
      </c>
      <c r="AP81" s="4"/>
      <c r="AQ81" s="3" t="s">
        <v>84</v>
      </c>
      <c r="AR81" s="4"/>
      <c r="AS81" s="4">
        <f>VLOOKUP(A81,Cap!B:X,6,FALSE)</f>
        <v>3000</v>
      </c>
      <c r="AT81" s="4">
        <f>VLOOKUP(A81,Cap!B:X,7,FALSE)</f>
        <v>1</v>
      </c>
      <c r="AU81" s="3" t="s">
        <v>91</v>
      </c>
      <c r="AV81" s="2">
        <v>2020</v>
      </c>
      <c r="AW81" s="3" t="s">
        <v>84</v>
      </c>
      <c r="AX81" s="4"/>
      <c r="AY81" s="4"/>
      <c r="AZ81" s="4"/>
      <c r="BA81" s="4"/>
      <c r="BB81" s="4"/>
      <c r="BC81" s="4"/>
      <c r="BD81" s="4"/>
      <c r="BE81" s="4"/>
      <c r="BF81" s="4">
        <f>VLOOKUP(A81,Cap!B:X,19,FALSE)</f>
        <v>2</v>
      </c>
      <c r="BG81" s="3" t="s">
        <v>124</v>
      </c>
      <c r="BH81" s="5">
        <v>43997.936597222222</v>
      </c>
      <c r="BI81" s="3" t="s">
        <v>93</v>
      </c>
      <c r="BJ81" s="5">
        <v>44025.475601851853</v>
      </c>
      <c r="BK81" s="3" t="s">
        <v>84</v>
      </c>
      <c r="BL81" s="4"/>
      <c r="BM81" s="3" t="s">
        <v>84</v>
      </c>
      <c r="BN81" s="4"/>
      <c r="BO81" s="3" t="s">
        <v>84</v>
      </c>
      <c r="BP81" s="3" t="s">
        <v>84</v>
      </c>
      <c r="BQ81" s="2">
        <v>1</v>
      </c>
      <c r="BR81" s="3" t="str">
        <f>VLOOKUP($A81, Comments!$A:$D, 2,FALSE)</f>
        <v>good</v>
      </c>
      <c r="BS81" s="3" t="str">
        <f>VLOOKUP($A81, Comments!$A:$D, 3,FALSE)</f>
        <v/>
      </c>
      <c r="BT81" s="3" t="str">
        <f>VLOOKUP($A81, Comments!$A:$D, 4,FALSE)</f>
        <v/>
      </c>
      <c r="BU81" s="3"/>
      <c r="BV81" s="4"/>
      <c r="BW81" s="4"/>
      <c r="BX81" s="3" t="s">
        <v>84</v>
      </c>
      <c r="BY81" s="3" t="s">
        <v>84</v>
      </c>
      <c r="BZ81" s="3" t="s">
        <v>293</v>
      </c>
      <c r="CA81" s="4"/>
      <c r="CB81" s="4"/>
      <c r="CC81" s="4"/>
      <c r="CD81" s="4"/>
      <c r="CE81" s="2" t="b">
        <v>0</v>
      </c>
      <c r="CF81" s="2" t="b">
        <v>0</v>
      </c>
    </row>
    <row r="82" spans="1:84" ht="45" x14ac:dyDescent="0.25">
      <c r="A82" s="2">
        <v>93</v>
      </c>
      <c r="B82" s="3" t="s">
        <v>84</v>
      </c>
      <c r="C82" s="3" t="s">
        <v>84</v>
      </c>
      <c r="D82" s="3" t="s">
        <v>84</v>
      </c>
      <c r="E82" s="2">
        <v>0</v>
      </c>
      <c r="F82" s="4"/>
      <c r="G82" s="4"/>
      <c r="H82" s="4"/>
      <c r="I82" s="4"/>
      <c r="J82" s="2">
        <v>0</v>
      </c>
      <c r="K82" s="3" t="s">
        <v>84</v>
      </c>
      <c r="L82" s="3" t="s">
        <v>84</v>
      </c>
      <c r="M82" s="2" t="b">
        <v>0</v>
      </c>
      <c r="N82" s="2" t="b">
        <v>0</v>
      </c>
      <c r="O82" s="2" t="b">
        <v>0</v>
      </c>
      <c r="P82" s="2" t="b">
        <v>0</v>
      </c>
      <c r="Q82" s="2">
        <v>6</v>
      </c>
      <c r="R82" s="3" t="s">
        <v>409</v>
      </c>
      <c r="S82" s="3" t="s">
        <v>400</v>
      </c>
      <c r="T82" s="3" t="s">
        <v>87</v>
      </c>
      <c r="U82" s="3" t="s">
        <v>99</v>
      </c>
      <c r="V82" s="3" t="s">
        <v>88</v>
      </c>
      <c r="W82" s="3" t="s">
        <v>86</v>
      </c>
      <c r="X82" s="3" t="s">
        <v>405</v>
      </c>
      <c r="Y82" s="3" t="s">
        <v>123</v>
      </c>
      <c r="Z82" s="3" t="s">
        <v>123</v>
      </c>
      <c r="AA82" s="3" t="s">
        <v>84</v>
      </c>
      <c r="AB82" s="3" t="s">
        <v>84</v>
      </c>
      <c r="AC82" s="3" t="s">
        <v>84</v>
      </c>
      <c r="AD82" s="3" t="s">
        <v>84</v>
      </c>
      <c r="AE82" s="3" t="s">
        <v>84</v>
      </c>
      <c r="AF82" s="3" t="s">
        <v>84</v>
      </c>
      <c r="AG82" s="4"/>
      <c r="AH82" s="2">
        <v>1992</v>
      </c>
      <c r="AI82" s="2">
        <v>60</v>
      </c>
      <c r="AJ82" s="2">
        <v>2052</v>
      </c>
      <c r="AK82" s="3" t="s">
        <v>406</v>
      </c>
      <c r="AL82" s="3" t="s">
        <v>84</v>
      </c>
      <c r="AM82" s="4"/>
      <c r="AN82" s="4"/>
      <c r="AO82" s="4">
        <f>VLOOKUP(A82,cof!A:C,3,FALSE)</f>
        <v>1</v>
      </c>
      <c r="AP82" s="4"/>
      <c r="AQ82" s="3" t="s">
        <v>84</v>
      </c>
      <c r="AR82" s="4"/>
      <c r="AS82" s="4">
        <f>VLOOKUP(A82,Cap!B:X,6,FALSE)</f>
        <v>5500</v>
      </c>
      <c r="AT82" s="4">
        <f>VLOOKUP(A82,Cap!B:X,7,FALSE)</f>
        <v>1</v>
      </c>
      <c r="AU82" s="3" t="s">
        <v>91</v>
      </c>
      <c r="AV82" s="2">
        <v>2020</v>
      </c>
      <c r="AW82" s="3" t="s">
        <v>84</v>
      </c>
      <c r="AX82" s="4"/>
      <c r="AY82" s="4"/>
      <c r="AZ82" s="4"/>
      <c r="BA82" s="4"/>
      <c r="BB82" s="4"/>
      <c r="BC82" s="4"/>
      <c r="BD82" s="4"/>
      <c r="BE82" s="4"/>
      <c r="BF82" s="4">
        <f>VLOOKUP(A82,Cap!B:X,19,FALSE)</f>
        <v>2</v>
      </c>
      <c r="BG82" s="3" t="s">
        <v>124</v>
      </c>
      <c r="BH82" s="5">
        <v>43997.936747685184</v>
      </c>
      <c r="BI82" s="3" t="s">
        <v>93</v>
      </c>
      <c r="BJ82" s="5">
        <v>44025.475682870368</v>
      </c>
      <c r="BK82" s="3" t="s">
        <v>84</v>
      </c>
      <c r="BL82" s="4"/>
      <c r="BM82" s="3" t="s">
        <v>84</v>
      </c>
      <c r="BN82" s="4"/>
      <c r="BO82" s="3" t="s">
        <v>84</v>
      </c>
      <c r="BP82" s="3" t="s">
        <v>84</v>
      </c>
      <c r="BQ82" s="2">
        <v>1</v>
      </c>
      <c r="BR82" s="3" t="str">
        <f>VLOOKUP($A82, Comments!$A:$D, 2,FALSE)</f>
        <v>good</v>
      </c>
      <c r="BS82" s="3" t="str">
        <f>VLOOKUP($A82, Comments!$A:$D, 3,FALSE)</f>
        <v/>
      </c>
      <c r="BT82" s="3" t="str">
        <f>VLOOKUP($A82, Comments!$A:$D, 4,FALSE)</f>
        <v/>
      </c>
      <c r="BU82" s="3"/>
      <c r="BV82" s="4"/>
      <c r="BW82" s="4"/>
      <c r="BX82" s="3" t="s">
        <v>84</v>
      </c>
      <c r="BY82" s="3" t="s">
        <v>84</v>
      </c>
      <c r="BZ82" s="3" t="s">
        <v>298</v>
      </c>
      <c r="CA82" s="4"/>
      <c r="CB82" s="4"/>
      <c r="CC82" s="4"/>
      <c r="CD82" s="4"/>
      <c r="CE82" s="2" t="b">
        <v>0</v>
      </c>
      <c r="CF82" s="2" t="b">
        <v>0</v>
      </c>
    </row>
    <row r="83" spans="1:84" ht="45" x14ac:dyDescent="0.25">
      <c r="A83" s="2">
        <v>94</v>
      </c>
      <c r="B83" s="3" t="s">
        <v>84</v>
      </c>
      <c r="C83" s="3" t="s">
        <v>84</v>
      </c>
      <c r="D83" s="3" t="s">
        <v>84</v>
      </c>
      <c r="E83" s="2">
        <v>0</v>
      </c>
      <c r="F83" s="4"/>
      <c r="G83" s="4"/>
      <c r="H83" s="4"/>
      <c r="I83" s="4"/>
      <c r="J83" s="2">
        <v>0</v>
      </c>
      <c r="K83" s="3" t="s">
        <v>84</v>
      </c>
      <c r="L83" s="3" t="s">
        <v>84</v>
      </c>
      <c r="M83" s="2" t="b">
        <v>0</v>
      </c>
      <c r="N83" s="2" t="b">
        <v>0</v>
      </c>
      <c r="O83" s="2" t="b">
        <v>0</v>
      </c>
      <c r="P83" s="2" t="b">
        <v>0</v>
      </c>
      <c r="Q83" s="2">
        <v>6</v>
      </c>
      <c r="R83" s="3" t="s">
        <v>410</v>
      </c>
      <c r="S83" s="3" t="s">
        <v>402</v>
      </c>
      <c r="T83" s="3" t="s">
        <v>87</v>
      </c>
      <c r="U83" s="3" t="s">
        <v>99</v>
      </c>
      <c r="V83" s="3" t="s">
        <v>88</v>
      </c>
      <c r="W83" s="3" t="s">
        <v>86</v>
      </c>
      <c r="X83" s="3" t="s">
        <v>405</v>
      </c>
      <c r="Y83" s="3" t="s">
        <v>123</v>
      </c>
      <c r="Z83" s="3" t="s">
        <v>123</v>
      </c>
      <c r="AA83" s="3" t="s">
        <v>84</v>
      </c>
      <c r="AB83" s="3" t="s">
        <v>84</v>
      </c>
      <c r="AC83" s="3" t="s">
        <v>84</v>
      </c>
      <c r="AD83" s="3" t="s">
        <v>84</v>
      </c>
      <c r="AE83" s="3" t="s">
        <v>84</v>
      </c>
      <c r="AF83" s="3" t="s">
        <v>84</v>
      </c>
      <c r="AG83" s="4"/>
      <c r="AH83" s="2">
        <v>1992</v>
      </c>
      <c r="AI83" s="2">
        <v>60</v>
      </c>
      <c r="AJ83" s="2">
        <v>2052</v>
      </c>
      <c r="AK83" s="3" t="s">
        <v>411</v>
      </c>
      <c r="AL83" s="3" t="s">
        <v>84</v>
      </c>
      <c r="AM83" s="4"/>
      <c r="AN83" s="4"/>
      <c r="AO83" s="4">
        <f>VLOOKUP(A83,cof!A:C,3,FALSE)</f>
        <v>1</v>
      </c>
      <c r="AP83" s="4"/>
      <c r="AQ83" s="3" t="s">
        <v>84</v>
      </c>
      <c r="AR83" s="4"/>
      <c r="AS83" s="4">
        <f>VLOOKUP(A83,Cap!B:X,6,FALSE)</f>
        <v>1500</v>
      </c>
      <c r="AT83" s="4">
        <f>VLOOKUP(A83,Cap!B:X,7,FALSE)</f>
        <v>1</v>
      </c>
      <c r="AU83" s="3" t="s">
        <v>91</v>
      </c>
      <c r="AV83" s="2">
        <v>2020</v>
      </c>
      <c r="AW83" s="3" t="s">
        <v>84</v>
      </c>
      <c r="AX83" s="4"/>
      <c r="AY83" s="4"/>
      <c r="AZ83" s="4"/>
      <c r="BA83" s="4"/>
      <c r="BB83" s="4"/>
      <c r="BC83" s="4"/>
      <c r="BD83" s="4"/>
      <c r="BE83" s="4"/>
      <c r="BF83" s="4">
        <f>VLOOKUP(A83,Cap!B:X,19,FALSE)</f>
        <v>2</v>
      </c>
      <c r="BG83" s="3" t="s">
        <v>124</v>
      </c>
      <c r="BH83" s="5">
        <v>43997.937060185184</v>
      </c>
      <c r="BI83" s="3" t="s">
        <v>93</v>
      </c>
      <c r="BJ83" s="5">
        <v>44025.475775462961</v>
      </c>
      <c r="BK83" s="3" t="s">
        <v>84</v>
      </c>
      <c r="BL83" s="4"/>
      <c r="BM83" s="3" t="s">
        <v>84</v>
      </c>
      <c r="BN83" s="4"/>
      <c r="BO83" s="3" t="s">
        <v>84</v>
      </c>
      <c r="BP83" s="3" t="s">
        <v>84</v>
      </c>
      <c r="BQ83" s="2">
        <v>1</v>
      </c>
      <c r="BR83" s="3" t="str">
        <f>VLOOKUP($A83, Comments!$A:$D, 2,FALSE)</f>
        <v>good</v>
      </c>
      <c r="BS83" s="3" t="str">
        <f>VLOOKUP($A83, Comments!$A:$D, 3,FALSE)</f>
        <v/>
      </c>
      <c r="BT83" s="3" t="str">
        <f>VLOOKUP($A83, Comments!$A:$D, 4,FALSE)</f>
        <v/>
      </c>
      <c r="BU83" s="3"/>
      <c r="BV83" s="4"/>
      <c r="BW83" s="4"/>
      <c r="BX83" s="3" t="s">
        <v>84</v>
      </c>
      <c r="BY83" s="3" t="s">
        <v>84</v>
      </c>
      <c r="BZ83" s="3" t="s">
        <v>300</v>
      </c>
      <c r="CA83" s="4"/>
      <c r="CB83" s="4"/>
      <c r="CC83" s="4"/>
      <c r="CD83" s="4"/>
      <c r="CE83" s="2" t="b">
        <v>0</v>
      </c>
      <c r="CF83" s="2" t="b">
        <v>0</v>
      </c>
    </row>
    <row r="84" spans="1:84" ht="60" x14ac:dyDescent="0.25">
      <c r="A84" s="2">
        <v>95</v>
      </c>
      <c r="B84" s="3" t="s">
        <v>84</v>
      </c>
      <c r="C84" s="3" t="s">
        <v>84</v>
      </c>
      <c r="D84" s="3" t="s">
        <v>84</v>
      </c>
      <c r="E84" s="2">
        <v>0</v>
      </c>
      <c r="F84" s="4"/>
      <c r="G84" s="4"/>
      <c r="H84" s="4"/>
      <c r="I84" s="4"/>
      <c r="J84" s="2">
        <v>0</v>
      </c>
      <c r="K84" s="3" t="s">
        <v>84</v>
      </c>
      <c r="L84" s="3" t="s">
        <v>84</v>
      </c>
      <c r="M84" s="2" t="b">
        <v>0</v>
      </c>
      <c r="N84" s="2" t="b">
        <v>0</v>
      </c>
      <c r="O84" s="2" t="b">
        <v>0</v>
      </c>
      <c r="P84" s="2" t="b">
        <v>0</v>
      </c>
      <c r="Q84" s="2">
        <v>9</v>
      </c>
      <c r="R84" s="3" t="s">
        <v>412</v>
      </c>
      <c r="S84" s="3" t="s">
        <v>413</v>
      </c>
      <c r="T84" s="3" t="s">
        <v>87</v>
      </c>
      <c r="U84" s="3" t="s">
        <v>99</v>
      </c>
      <c r="V84" s="3" t="s">
        <v>88</v>
      </c>
      <c r="W84" s="3" t="s">
        <v>110</v>
      </c>
      <c r="X84" s="3" t="s">
        <v>84</v>
      </c>
      <c r="Y84" s="3" t="s">
        <v>139</v>
      </c>
      <c r="Z84" s="3" t="s">
        <v>139</v>
      </c>
      <c r="AA84" s="3" t="s">
        <v>84</v>
      </c>
      <c r="AB84" s="3" t="s">
        <v>84</v>
      </c>
      <c r="AC84" s="3" t="s">
        <v>84</v>
      </c>
      <c r="AD84" s="3" t="s">
        <v>84</v>
      </c>
      <c r="AE84" s="3" t="s">
        <v>84</v>
      </c>
      <c r="AF84" s="3" t="s">
        <v>84</v>
      </c>
      <c r="AG84" s="4"/>
      <c r="AH84" s="2">
        <v>1992</v>
      </c>
      <c r="AI84" s="2">
        <v>60</v>
      </c>
      <c r="AJ84" s="2">
        <v>2052</v>
      </c>
      <c r="AK84" s="3" t="s">
        <v>84</v>
      </c>
      <c r="AL84" s="3" t="s">
        <v>84</v>
      </c>
      <c r="AM84" s="4"/>
      <c r="AN84" s="4"/>
      <c r="AO84" s="4">
        <f>VLOOKUP(A84,cof!A:C,3,FALSE)</f>
        <v>3</v>
      </c>
      <c r="AP84" s="4"/>
      <c r="AQ84" s="3" t="s">
        <v>84</v>
      </c>
      <c r="AR84" s="4"/>
      <c r="AS84" s="4">
        <f>VLOOKUP(A84,Cap!B:X,6,FALSE)</f>
        <v>40000</v>
      </c>
      <c r="AT84" s="4">
        <f>VLOOKUP(A84,Cap!B:X,7,FALSE)</f>
        <v>1</v>
      </c>
      <c r="AU84" s="3" t="s">
        <v>91</v>
      </c>
      <c r="AV84" s="2">
        <v>2020</v>
      </c>
      <c r="AW84" s="3" t="s">
        <v>84</v>
      </c>
      <c r="AX84" s="4"/>
      <c r="AY84" s="4"/>
      <c r="AZ84" s="4"/>
      <c r="BA84" s="4"/>
      <c r="BB84" s="4"/>
      <c r="BC84" s="4"/>
      <c r="BD84" s="4"/>
      <c r="BE84" s="4"/>
      <c r="BF84" s="4">
        <f>VLOOKUP(A84,Cap!B:X,19,FALSE)</f>
        <v>1</v>
      </c>
      <c r="BG84" s="3" t="s">
        <v>124</v>
      </c>
      <c r="BH84" s="5">
        <v>43997.925543981481</v>
      </c>
      <c r="BI84" s="3" t="s">
        <v>93</v>
      </c>
      <c r="BJ84" s="5">
        <v>44025.479398148149</v>
      </c>
      <c r="BK84" s="3" t="s">
        <v>84</v>
      </c>
      <c r="BL84" s="4"/>
      <c r="BM84" s="3" t="s">
        <v>84</v>
      </c>
      <c r="BN84" s="4"/>
      <c r="BO84" s="3" t="s">
        <v>84</v>
      </c>
      <c r="BP84" s="3" t="s">
        <v>84</v>
      </c>
      <c r="BQ84" s="2">
        <v>1</v>
      </c>
      <c r="BR84" s="3" t="str">
        <f>VLOOKUP($A84, Comments!$A:$D, 2,FALSE)</f>
        <v>Hidden and could not be inspected. Good based on condition of other visible structural assets</v>
      </c>
      <c r="BS84" s="3" t="str">
        <f>VLOOKUP($A84, Comments!$A:$D, 3,FALSE)</f>
        <v/>
      </c>
      <c r="BT84" s="3" t="str">
        <f>VLOOKUP($A84, Comments!$A:$D, 4,FALSE)</f>
        <v/>
      </c>
      <c r="BU84" s="3"/>
      <c r="BV84" s="4"/>
      <c r="BW84" s="4"/>
      <c r="BX84" s="3" t="s">
        <v>84</v>
      </c>
      <c r="BY84" s="3" t="s">
        <v>84</v>
      </c>
      <c r="BZ84" s="3" t="s">
        <v>414</v>
      </c>
      <c r="CA84" s="4"/>
      <c r="CB84" s="4"/>
      <c r="CC84" s="4"/>
      <c r="CD84" s="4"/>
      <c r="CE84" s="2" t="b">
        <v>0</v>
      </c>
      <c r="CF84" s="2" t="b">
        <v>0</v>
      </c>
    </row>
    <row r="85" spans="1:84" ht="45" x14ac:dyDescent="0.25">
      <c r="A85" s="2">
        <v>96</v>
      </c>
      <c r="B85" s="3" t="s">
        <v>84</v>
      </c>
      <c r="C85" s="3" t="s">
        <v>84</v>
      </c>
      <c r="D85" s="3" t="s">
        <v>84</v>
      </c>
      <c r="E85" s="2">
        <v>0</v>
      </c>
      <c r="F85" s="4"/>
      <c r="G85" s="4"/>
      <c r="H85" s="4"/>
      <c r="I85" s="4"/>
      <c r="J85" s="2">
        <v>0</v>
      </c>
      <c r="K85" s="3" t="s">
        <v>84</v>
      </c>
      <c r="L85" s="3" t="s">
        <v>84</v>
      </c>
      <c r="M85" s="2" t="b">
        <v>0</v>
      </c>
      <c r="N85" s="2" t="b">
        <v>0</v>
      </c>
      <c r="O85" s="2" t="b">
        <v>0</v>
      </c>
      <c r="P85" s="2" t="b">
        <v>0</v>
      </c>
      <c r="Q85" s="2">
        <v>9</v>
      </c>
      <c r="R85" s="3" t="s">
        <v>415</v>
      </c>
      <c r="S85" s="3" t="s">
        <v>416</v>
      </c>
      <c r="T85" s="3" t="s">
        <v>87</v>
      </c>
      <c r="U85" s="3" t="s">
        <v>99</v>
      </c>
      <c r="V85" s="3" t="s">
        <v>88</v>
      </c>
      <c r="W85" s="3" t="s">
        <v>110</v>
      </c>
      <c r="X85" s="3" t="s">
        <v>84</v>
      </c>
      <c r="Y85" s="3" t="s">
        <v>139</v>
      </c>
      <c r="Z85" s="3" t="s">
        <v>139</v>
      </c>
      <c r="AA85" s="3" t="s">
        <v>84</v>
      </c>
      <c r="AB85" s="3" t="s">
        <v>84</v>
      </c>
      <c r="AC85" s="3" t="s">
        <v>84</v>
      </c>
      <c r="AD85" s="3" t="s">
        <v>84</v>
      </c>
      <c r="AE85" s="3" t="s">
        <v>84</v>
      </c>
      <c r="AF85" s="3" t="s">
        <v>84</v>
      </c>
      <c r="AG85" s="4"/>
      <c r="AH85" s="2">
        <v>1992</v>
      </c>
      <c r="AI85" s="2">
        <v>60</v>
      </c>
      <c r="AJ85" s="2">
        <v>2052</v>
      </c>
      <c r="AK85" s="3" t="s">
        <v>417</v>
      </c>
      <c r="AL85" s="3" t="s">
        <v>84</v>
      </c>
      <c r="AM85" s="4"/>
      <c r="AN85" s="4"/>
      <c r="AO85" s="4">
        <f>VLOOKUP(A85,cof!A:C,3,FALSE)</f>
        <v>3</v>
      </c>
      <c r="AP85" s="4"/>
      <c r="AQ85" s="3" t="s">
        <v>84</v>
      </c>
      <c r="AR85" s="4"/>
      <c r="AS85" s="4">
        <f>VLOOKUP(A85,Cap!B:X,6,FALSE)</f>
        <v>1200</v>
      </c>
      <c r="AT85" s="4">
        <f>VLOOKUP(A85,Cap!B:X,7,FALSE)</f>
        <v>17</v>
      </c>
      <c r="AU85" s="3" t="s">
        <v>91</v>
      </c>
      <c r="AV85" s="2">
        <v>2020</v>
      </c>
      <c r="AW85" s="3" t="s">
        <v>84</v>
      </c>
      <c r="AX85" s="4"/>
      <c r="AY85" s="4"/>
      <c r="AZ85" s="4"/>
      <c r="BA85" s="4"/>
      <c r="BB85" s="4"/>
      <c r="BC85" s="4"/>
      <c r="BD85" s="4"/>
      <c r="BE85" s="4"/>
      <c r="BF85" s="4">
        <f>VLOOKUP(A85,Cap!B:X,19,FALSE)</f>
        <v>1.5</v>
      </c>
      <c r="BG85" s="3" t="s">
        <v>124</v>
      </c>
      <c r="BH85" s="5">
        <v>43997.925937499997</v>
      </c>
      <c r="BI85" s="3" t="s">
        <v>93</v>
      </c>
      <c r="BJ85" s="5">
        <v>44025.479490740741</v>
      </c>
      <c r="BK85" s="3" t="s">
        <v>84</v>
      </c>
      <c r="BL85" s="4"/>
      <c r="BM85" s="3" t="s">
        <v>84</v>
      </c>
      <c r="BN85" s="4"/>
      <c r="BO85" s="3" t="s">
        <v>84</v>
      </c>
      <c r="BP85" s="3" t="s">
        <v>84</v>
      </c>
      <c r="BQ85" s="2">
        <v>1</v>
      </c>
      <c r="BR85" s="3" t="str">
        <f>VLOOKUP($A85, Comments!$A:$D, 2,FALSE)</f>
        <v>good</v>
      </c>
      <c r="BS85" s="3" t="str">
        <f>VLOOKUP($A85, Comments!$A:$D, 3,FALSE)</f>
        <v/>
      </c>
      <c r="BT85" s="3" t="str">
        <f>VLOOKUP($A85, Comments!$A:$D, 4,FALSE)</f>
        <v/>
      </c>
      <c r="BU85" s="3"/>
      <c r="BV85" s="4"/>
      <c r="BW85" s="4"/>
      <c r="BX85" s="3" t="s">
        <v>84</v>
      </c>
      <c r="BY85" s="3" t="s">
        <v>84</v>
      </c>
      <c r="BZ85" s="3" t="s">
        <v>418</v>
      </c>
      <c r="CA85" s="4"/>
      <c r="CB85" s="4"/>
      <c r="CC85" s="4"/>
      <c r="CD85" s="4"/>
      <c r="CE85" s="2" t="b">
        <v>0</v>
      </c>
      <c r="CF85" s="2" t="b">
        <v>0</v>
      </c>
    </row>
    <row r="86" spans="1:84" ht="60" x14ac:dyDescent="0.25">
      <c r="A86" s="2">
        <v>97</v>
      </c>
      <c r="B86" s="3" t="s">
        <v>84</v>
      </c>
      <c r="C86" s="3" t="s">
        <v>84</v>
      </c>
      <c r="D86" s="3" t="s">
        <v>84</v>
      </c>
      <c r="E86" s="2">
        <v>0</v>
      </c>
      <c r="F86" s="4"/>
      <c r="G86" s="4"/>
      <c r="H86" s="4"/>
      <c r="I86" s="4"/>
      <c r="J86" s="2">
        <v>0</v>
      </c>
      <c r="K86" s="3" t="s">
        <v>84</v>
      </c>
      <c r="L86" s="3" t="s">
        <v>84</v>
      </c>
      <c r="M86" s="2" t="b">
        <v>0</v>
      </c>
      <c r="N86" s="2" t="b">
        <v>0</v>
      </c>
      <c r="O86" s="2" t="b">
        <v>0</v>
      </c>
      <c r="P86" s="2" t="b">
        <v>0</v>
      </c>
      <c r="Q86" s="2">
        <v>9</v>
      </c>
      <c r="R86" s="3" t="s">
        <v>419</v>
      </c>
      <c r="S86" s="3" t="s">
        <v>420</v>
      </c>
      <c r="T86" s="3" t="s">
        <v>87</v>
      </c>
      <c r="U86" s="3" t="s">
        <v>99</v>
      </c>
      <c r="V86" s="3" t="s">
        <v>88</v>
      </c>
      <c r="W86" s="3" t="s">
        <v>110</v>
      </c>
      <c r="X86" s="3" t="s">
        <v>84</v>
      </c>
      <c r="Y86" s="3" t="s">
        <v>139</v>
      </c>
      <c r="Z86" s="3" t="s">
        <v>139</v>
      </c>
      <c r="AA86" s="3" t="s">
        <v>84</v>
      </c>
      <c r="AB86" s="3" t="s">
        <v>84</v>
      </c>
      <c r="AC86" s="3" t="s">
        <v>84</v>
      </c>
      <c r="AD86" s="3" t="s">
        <v>84</v>
      </c>
      <c r="AE86" s="3" t="s">
        <v>84</v>
      </c>
      <c r="AF86" s="3" t="s">
        <v>84</v>
      </c>
      <c r="AG86" s="4"/>
      <c r="AH86" s="2">
        <v>1992</v>
      </c>
      <c r="AI86" s="2">
        <v>60</v>
      </c>
      <c r="AJ86" s="2">
        <v>2052</v>
      </c>
      <c r="AK86" s="3" t="s">
        <v>417</v>
      </c>
      <c r="AL86" s="3" t="s">
        <v>84</v>
      </c>
      <c r="AM86" s="4"/>
      <c r="AN86" s="4"/>
      <c r="AO86" s="4">
        <f>VLOOKUP(A86,cof!A:C,3,FALSE)</f>
        <v>3</v>
      </c>
      <c r="AP86" s="4"/>
      <c r="AQ86" s="3" t="s">
        <v>84</v>
      </c>
      <c r="AR86" s="4"/>
      <c r="AS86" s="4">
        <f>VLOOKUP(A86,Cap!B:X,6,FALSE)</f>
        <v>150</v>
      </c>
      <c r="AT86" s="4">
        <f>VLOOKUP(A86,Cap!B:X,7,FALSE)</f>
        <v>76</v>
      </c>
      <c r="AU86" s="3" t="s">
        <v>91</v>
      </c>
      <c r="AV86" s="2">
        <v>2020</v>
      </c>
      <c r="AW86" s="3" t="s">
        <v>84</v>
      </c>
      <c r="AX86" s="4"/>
      <c r="AY86" s="4"/>
      <c r="AZ86" s="4"/>
      <c r="BA86" s="4"/>
      <c r="BB86" s="4"/>
      <c r="BC86" s="4"/>
      <c r="BD86" s="4"/>
      <c r="BE86" s="4"/>
      <c r="BF86" s="4">
        <f>VLOOKUP(A86,Cap!B:X,19,FALSE)</f>
        <v>2.5</v>
      </c>
      <c r="BG86" s="3" t="s">
        <v>124</v>
      </c>
      <c r="BH86" s="5">
        <v>43997.926412037035</v>
      </c>
      <c r="BI86" s="3" t="s">
        <v>93</v>
      </c>
      <c r="BJ86" s="5">
        <v>44025.479571759257</v>
      </c>
      <c r="BK86" s="3" t="s">
        <v>84</v>
      </c>
      <c r="BL86" s="4"/>
      <c r="BM86" s="3" t="s">
        <v>84</v>
      </c>
      <c r="BN86" s="4"/>
      <c r="BO86" s="3" t="s">
        <v>84</v>
      </c>
      <c r="BP86" s="3" t="s">
        <v>84</v>
      </c>
      <c r="BQ86" s="2">
        <v>1</v>
      </c>
      <c r="BR86" s="3" t="str">
        <f>VLOOKUP($A86, Comments!$A:$D, 2,FALSE)</f>
        <v>good</v>
      </c>
      <c r="BS86" s="3" t="str">
        <f>VLOOKUP($A86, Comments!$A:$D, 3,FALSE)</f>
        <v/>
      </c>
      <c r="BT86" s="3" t="str">
        <f>VLOOKUP($A86, Comments!$A:$D, 4,FALSE)</f>
        <v/>
      </c>
      <c r="BU86" s="3"/>
      <c r="BV86" s="4"/>
      <c r="BW86" s="4"/>
      <c r="BX86" s="3" t="s">
        <v>84</v>
      </c>
      <c r="BY86" s="3" t="s">
        <v>84</v>
      </c>
      <c r="BZ86" s="3" t="s">
        <v>421</v>
      </c>
      <c r="CA86" s="4"/>
      <c r="CB86" s="4"/>
      <c r="CC86" s="4"/>
      <c r="CD86" s="4"/>
      <c r="CE86" s="2" t="b">
        <v>0</v>
      </c>
      <c r="CF86" s="2" t="b">
        <v>0</v>
      </c>
    </row>
    <row r="87" spans="1:84" ht="45" x14ac:dyDescent="0.25">
      <c r="A87" s="2">
        <v>98</v>
      </c>
      <c r="B87" s="3" t="s">
        <v>84</v>
      </c>
      <c r="C87" s="3" t="s">
        <v>84</v>
      </c>
      <c r="D87" s="3" t="s">
        <v>84</v>
      </c>
      <c r="E87" s="2">
        <v>0</v>
      </c>
      <c r="F87" s="4"/>
      <c r="G87" s="4"/>
      <c r="H87" s="4"/>
      <c r="I87" s="4"/>
      <c r="J87" s="2">
        <v>0</v>
      </c>
      <c r="K87" s="3" t="s">
        <v>84</v>
      </c>
      <c r="L87" s="3" t="s">
        <v>84</v>
      </c>
      <c r="M87" s="2" t="b">
        <v>0</v>
      </c>
      <c r="N87" s="2" t="b">
        <v>0</v>
      </c>
      <c r="O87" s="2" t="b">
        <v>0</v>
      </c>
      <c r="P87" s="2" t="b">
        <v>0</v>
      </c>
      <c r="Q87" s="2">
        <v>9</v>
      </c>
      <c r="R87" s="3" t="s">
        <v>422</v>
      </c>
      <c r="S87" s="3" t="s">
        <v>423</v>
      </c>
      <c r="T87" s="3" t="s">
        <v>87</v>
      </c>
      <c r="U87" s="3" t="s">
        <v>99</v>
      </c>
      <c r="V87" s="3" t="s">
        <v>88</v>
      </c>
      <c r="W87" s="3" t="s">
        <v>110</v>
      </c>
      <c r="X87" s="3" t="s">
        <v>84</v>
      </c>
      <c r="Y87" s="3" t="s">
        <v>139</v>
      </c>
      <c r="Z87" s="3" t="s">
        <v>139</v>
      </c>
      <c r="AA87" s="3" t="s">
        <v>84</v>
      </c>
      <c r="AB87" s="3" t="s">
        <v>84</v>
      </c>
      <c r="AC87" s="3" t="s">
        <v>84</v>
      </c>
      <c r="AD87" s="3" t="s">
        <v>84</v>
      </c>
      <c r="AE87" s="3" t="s">
        <v>84</v>
      </c>
      <c r="AF87" s="3" t="s">
        <v>84</v>
      </c>
      <c r="AG87" s="4"/>
      <c r="AH87" s="2">
        <v>1992</v>
      </c>
      <c r="AI87" s="2">
        <v>60</v>
      </c>
      <c r="AJ87" s="2">
        <v>2052</v>
      </c>
      <c r="AK87" s="3" t="s">
        <v>424</v>
      </c>
      <c r="AL87" s="3" t="s">
        <v>84</v>
      </c>
      <c r="AM87" s="4"/>
      <c r="AN87" s="4"/>
      <c r="AO87" s="4">
        <f>VLOOKUP(A87,cof!A:C,3,FALSE)</f>
        <v>3</v>
      </c>
      <c r="AP87" s="4"/>
      <c r="AQ87" s="3" t="s">
        <v>84</v>
      </c>
      <c r="AR87" s="4"/>
      <c r="AS87" s="4">
        <f>VLOOKUP(A87,Cap!B:X,6,FALSE)</f>
        <v>250</v>
      </c>
      <c r="AT87" s="4">
        <f>VLOOKUP(A87,Cap!B:X,7,FALSE)</f>
        <v>42</v>
      </c>
      <c r="AU87" s="3" t="s">
        <v>91</v>
      </c>
      <c r="AV87" s="2">
        <v>2020</v>
      </c>
      <c r="AW87" s="3" t="s">
        <v>84</v>
      </c>
      <c r="AX87" s="4"/>
      <c r="AY87" s="4"/>
      <c r="AZ87" s="4"/>
      <c r="BA87" s="4"/>
      <c r="BB87" s="4"/>
      <c r="BC87" s="4"/>
      <c r="BD87" s="4"/>
      <c r="BE87" s="4"/>
      <c r="BF87" s="4">
        <f>VLOOKUP(A87,Cap!B:X,19,FALSE)</f>
        <v>2.5</v>
      </c>
      <c r="BG87" s="3" t="s">
        <v>124</v>
      </c>
      <c r="BH87" s="5">
        <v>43997.926759259259</v>
      </c>
      <c r="BI87" s="3" t="s">
        <v>93</v>
      </c>
      <c r="BJ87" s="5">
        <v>44025.479675925926</v>
      </c>
      <c r="BK87" s="3" t="s">
        <v>84</v>
      </c>
      <c r="BL87" s="4"/>
      <c r="BM87" s="3" t="s">
        <v>84</v>
      </c>
      <c r="BN87" s="4"/>
      <c r="BO87" s="3" t="s">
        <v>84</v>
      </c>
      <c r="BP87" s="3" t="s">
        <v>84</v>
      </c>
      <c r="BQ87" s="2">
        <v>1</v>
      </c>
      <c r="BR87" s="3" t="str">
        <f>VLOOKUP($A87, Comments!$A:$D, 2,FALSE)</f>
        <v>good</v>
      </c>
      <c r="BS87" s="3" t="str">
        <f>VLOOKUP($A87, Comments!$A:$D, 3,FALSE)</f>
        <v/>
      </c>
      <c r="BT87" s="3" t="str">
        <f>VLOOKUP($A87, Comments!$A:$D, 4,FALSE)</f>
        <v/>
      </c>
      <c r="BU87" s="3"/>
      <c r="BV87" s="4"/>
      <c r="BW87" s="4"/>
      <c r="BX87" s="3" t="s">
        <v>84</v>
      </c>
      <c r="BY87" s="3" t="s">
        <v>84</v>
      </c>
      <c r="BZ87" s="3" t="s">
        <v>425</v>
      </c>
      <c r="CA87" s="4"/>
      <c r="CB87" s="4"/>
      <c r="CC87" s="4"/>
      <c r="CD87" s="4"/>
      <c r="CE87" s="2" t="b">
        <v>0</v>
      </c>
      <c r="CF87" s="2" t="b">
        <v>0</v>
      </c>
    </row>
    <row r="88" spans="1:84" ht="45" x14ac:dyDescent="0.25">
      <c r="A88" s="2">
        <v>99</v>
      </c>
      <c r="B88" s="3" t="s">
        <v>84</v>
      </c>
      <c r="C88" s="3" t="s">
        <v>84</v>
      </c>
      <c r="D88" s="3" t="s">
        <v>84</v>
      </c>
      <c r="E88" s="2">
        <v>0</v>
      </c>
      <c r="F88" s="4"/>
      <c r="G88" s="4"/>
      <c r="H88" s="4"/>
      <c r="I88" s="4"/>
      <c r="J88" s="2">
        <v>0</v>
      </c>
      <c r="K88" s="3" t="s">
        <v>84</v>
      </c>
      <c r="L88" s="3" t="s">
        <v>84</v>
      </c>
      <c r="M88" s="2" t="b">
        <v>0</v>
      </c>
      <c r="N88" s="2" t="b">
        <v>0</v>
      </c>
      <c r="O88" s="2" t="b">
        <v>0</v>
      </c>
      <c r="P88" s="2" t="b">
        <v>0</v>
      </c>
      <c r="Q88" s="2">
        <v>6</v>
      </c>
      <c r="R88" s="3" t="s">
        <v>426</v>
      </c>
      <c r="S88" s="3" t="s">
        <v>402</v>
      </c>
      <c r="T88" s="3" t="s">
        <v>87</v>
      </c>
      <c r="U88" s="3" t="s">
        <v>99</v>
      </c>
      <c r="V88" s="3" t="s">
        <v>88</v>
      </c>
      <c r="W88" s="3" t="s">
        <v>86</v>
      </c>
      <c r="X88" s="3" t="s">
        <v>427</v>
      </c>
      <c r="Y88" s="3" t="s">
        <v>123</v>
      </c>
      <c r="Z88" s="3" t="s">
        <v>123</v>
      </c>
      <c r="AA88" s="3" t="s">
        <v>84</v>
      </c>
      <c r="AB88" s="3" t="s">
        <v>84</v>
      </c>
      <c r="AC88" s="3" t="s">
        <v>84</v>
      </c>
      <c r="AD88" s="3" t="s">
        <v>84</v>
      </c>
      <c r="AE88" s="3" t="s">
        <v>84</v>
      </c>
      <c r="AF88" s="3" t="s">
        <v>84</v>
      </c>
      <c r="AG88" s="4"/>
      <c r="AH88" s="2">
        <v>1992</v>
      </c>
      <c r="AI88" s="2">
        <v>60</v>
      </c>
      <c r="AJ88" s="2">
        <v>2052</v>
      </c>
      <c r="AK88" s="3" t="s">
        <v>428</v>
      </c>
      <c r="AL88" s="3" t="s">
        <v>84</v>
      </c>
      <c r="AM88" s="4"/>
      <c r="AN88" s="4"/>
      <c r="AO88" s="4">
        <f>VLOOKUP(A88,cof!A:C,3,FALSE)</f>
        <v>1</v>
      </c>
      <c r="AP88" s="4"/>
      <c r="AQ88" s="3" t="s">
        <v>84</v>
      </c>
      <c r="AR88" s="4"/>
      <c r="AS88" s="4">
        <f>VLOOKUP(A88,Cap!B:X,6,FALSE)</f>
        <v>1500</v>
      </c>
      <c r="AT88" s="4">
        <f>VLOOKUP(A88,Cap!B:X,7,FALSE)</f>
        <v>1</v>
      </c>
      <c r="AU88" s="3" t="s">
        <v>91</v>
      </c>
      <c r="AV88" s="2">
        <v>2020</v>
      </c>
      <c r="AW88" s="3" t="s">
        <v>84</v>
      </c>
      <c r="AX88" s="4"/>
      <c r="AY88" s="4"/>
      <c r="AZ88" s="4"/>
      <c r="BA88" s="4"/>
      <c r="BB88" s="4"/>
      <c r="BC88" s="4"/>
      <c r="BD88" s="4"/>
      <c r="BE88" s="4"/>
      <c r="BF88" s="4">
        <f>VLOOKUP(A88,Cap!B:X,19,FALSE)</f>
        <v>2</v>
      </c>
      <c r="BG88" s="3" t="s">
        <v>124</v>
      </c>
      <c r="BH88" s="5">
        <v>43997.937222222223</v>
      </c>
      <c r="BI88" s="3" t="s">
        <v>93</v>
      </c>
      <c r="BJ88" s="5">
        <v>44025.478032407409</v>
      </c>
      <c r="BK88" s="3" t="s">
        <v>84</v>
      </c>
      <c r="BL88" s="4"/>
      <c r="BM88" s="3" t="s">
        <v>84</v>
      </c>
      <c r="BN88" s="4"/>
      <c r="BO88" s="3" t="s">
        <v>84</v>
      </c>
      <c r="BP88" s="3" t="s">
        <v>84</v>
      </c>
      <c r="BQ88" s="2">
        <v>1</v>
      </c>
      <c r="BR88" s="3" t="str">
        <f>VLOOKUP($A88, Comments!$A:$D, 2,FALSE)</f>
        <v>good</v>
      </c>
      <c r="BS88" s="3" t="str">
        <f>VLOOKUP($A88, Comments!$A:$D, 3,FALSE)</f>
        <v/>
      </c>
      <c r="BT88" s="3" t="str">
        <f>VLOOKUP($A88, Comments!$A:$D, 4,FALSE)</f>
        <v/>
      </c>
      <c r="BU88" s="3"/>
      <c r="BV88" s="4"/>
      <c r="BW88" s="4"/>
      <c r="BX88" s="3" t="s">
        <v>84</v>
      </c>
      <c r="BY88" s="3" t="s">
        <v>84</v>
      </c>
      <c r="BZ88" s="3" t="s">
        <v>429</v>
      </c>
      <c r="CA88" s="4"/>
      <c r="CB88" s="4"/>
      <c r="CC88" s="4"/>
      <c r="CD88" s="4"/>
      <c r="CE88" s="2" t="b">
        <v>0</v>
      </c>
      <c r="CF88" s="2" t="b">
        <v>0</v>
      </c>
    </row>
    <row r="89" spans="1:84" ht="45" x14ac:dyDescent="0.25">
      <c r="A89" s="2">
        <v>100</v>
      </c>
      <c r="B89" s="3" t="s">
        <v>84</v>
      </c>
      <c r="C89" s="3" t="s">
        <v>84</v>
      </c>
      <c r="D89" s="3" t="s">
        <v>84</v>
      </c>
      <c r="E89" s="2">
        <v>0</v>
      </c>
      <c r="F89" s="4"/>
      <c r="G89" s="4"/>
      <c r="H89" s="4"/>
      <c r="I89" s="4"/>
      <c r="J89" s="2">
        <v>0</v>
      </c>
      <c r="K89" s="3" t="s">
        <v>84</v>
      </c>
      <c r="L89" s="3" t="s">
        <v>84</v>
      </c>
      <c r="M89" s="2" t="b">
        <v>0</v>
      </c>
      <c r="N89" s="2" t="b">
        <v>0</v>
      </c>
      <c r="O89" s="2" t="b">
        <v>0</v>
      </c>
      <c r="P89" s="2" t="b">
        <v>0</v>
      </c>
      <c r="Q89" s="2">
        <v>6</v>
      </c>
      <c r="R89" s="3" t="s">
        <v>430</v>
      </c>
      <c r="S89" s="3" t="s">
        <v>431</v>
      </c>
      <c r="T89" s="3" t="s">
        <v>87</v>
      </c>
      <c r="U89" s="3" t="s">
        <v>99</v>
      </c>
      <c r="V89" s="3" t="s">
        <v>88</v>
      </c>
      <c r="W89" s="3" t="s">
        <v>86</v>
      </c>
      <c r="X89" s="3" t="s">
        <v>427</v>
      </c>
      <c r="Y89" s="3" t="s">
        <v>123</v>
      </c>
      <c r="Z89" s="3" t="s">
        <v>123</v>
      </c>
      <c r="AA89" s="3" t="s">
        <v>84</v>
      </c>
      <c r="AB89" s="3" t="s">
        <v>84</v>
      </c>
      <c r="AC89" s="3" t="s">
        <v>84</v>
      </c>
      <c r="AD89" s="3" t="s">
        <v>84</v>
      </c>
      <c r="AE89" s="3" t="s">
        <v>84</v>
      </c>
      <c r="AF89" s="3" t="s">
        <v>84</v>
      </c>
      <c r="AG89" s="4"/>
      <c r="AH89" s="2">
        <v>1992</v>
      </c>
      <c r="AI89" s="2">
        <v>60</v>
      </c>
      <c r="AJ89" s="2">
        <v>2052</v>
      </c>
      <c r="AK89" s="3" t="s">
        <v>432</v>
      </c>
      <c r="AL89" s="3" t="s">
        <v>84</v>
      </c>
      <c r="AM89" s="4"/>
      <c r="AN89" s="4"/>
      <c r="AO89" s="4">
        <f>VLOOKUP(A89,cof!A:C,3,FALSE)</f>
        <v>1</v>
      </c>
      <c r="AP89" s="4"/>
      <c r="AQ89" s="3" t="s">
        <v>84</v>
      </c>
      <c r="AR89" s="4"/>
      <c r="AS89" s="4">
        <f>VLOOKUP(A89,Cap!B:X,6,FALSE)</f>
        <v>1500</v>
      </c>
      <c r="AT89" s="4">
        <f>VLOOKUP(A89,Cap!B:X,7,FALSE)</f>
        <v>1</v>
      </c>
      <c r="AU89" s="3" t="s">
        <v>91</v>
      </c>
      <c r="AV89" s="2">
        <v>2020</v>
      </c>
      <c r="AW89" s="3" t="s">
        <v>84</v>
      </c>
      <c r="AX89" s="4"/>
      <c r="AY89" s="4"/>
      <c r="AZ89" s="4"/>
      <c r="BA89" s="4"/>
      <c r="BB89" s="4"/>
      <c r="BC89" s="4"/>
      <c r="BD89" s="4"/>
      <c r="BE89" s="4"/>
      <c r="BF89" s="4">
        <f>VLOOKUP(A89,Cap!B:X,19,FALSE)</f>
        <v>2</v>
      </c>
      <c r="BG89" s="3" t="s">
        <v>124</v>
      </c>
      <c r="BH89" s="5">
        <v>43997.937476851854</v>
      </c>
      <c r="BI89" s="3" t="s">
        <v>93</v>
      </c>
      <c r="BJ89" s="5">
        <v>44025.478125000001</v>
      </c>
      <c r="BK89" s="3" t="s">
        <v>84</v>
      </c>
      <c r="BL89" s="4"/>
      <c r="BM89" s="3" t="s">
        <v>84</v>
      </c>
      <c r="BN89" s="4"/>
      <c r="BO89" s="3" t="s">
        <v>84</v>
      </c>
      <c r="BP89" s="3" t="s">
        <v>84</v>
      </c>
      <c r="BQ89" s="2">
        <v>1</v>
      </c>
      <c r="BR89" s="3" t="str">
        <f>VLOOKUP($A89, Comments!$A:$D, 2,FALSE)</f>
        <v>good</v>
      </c>
      <c r="BS89" s="3" t="str">
        <f>VLOOKUP($A89, Comments!$A:$D, 3,FALSE)</f>
        <v/>
      </c>
      <c r="BT89" s="3" t="str">
        <f>VLOOKUP($A89, Comments!$A:$D, 4,FALSE)</f>
        <v/>
      </c>
      <c r="BU89" s="3"/>
      <c r="BV89" s="4"/>
      <c r="BW89" s="4"/>
      <c r="BX89" s="3" t="s">
        <v>84</v>
      </c>
      <c r="BY89" s="3" t="s">
        <v>84</v>
      </c>
      <c r="BZ89" s="3" t="s">
        <v>433</v>
      </c>
      <c r="CA89" s="4"/>
      <c r="CB89" s="4"/>
      <c r="CC89" s="4"/>
      <c r="CD89" s="4"/>
      <c r="CE89" s="2" t="b">
        <v>0</v>
      </c>
      <c r="CF89" s="2" t="b">
        <v>0</v>
      </c>
    </row>
    <row r="90" spans="1:84" ht="45" x14ac:dyDescent="0.25">
      <c r="A90" s="2">
        <v>101</v>
      </c>
      <c r="B90" s="3" t="s">
        <v>84</v>
      </c>
      <c r="C90" s="3" t="s">
        <v>84</v>
      </c>
      <c r="D90" s="3" t="s">
        <v>84</v>
      </c>
      <c r="E90" s="2">
        <v>0</v>
      </c>
      <c r="F90" s="4"/>
      <c r="G90" s="4"/>
      <c r="H90" s="4"/>
      <c r="I90" s="4"/>
      <c r="J90" s="2">
        <v>0</v>
      </c>
      <c r="K90" s="3" t="s">
        <v>84</v>
      </c>
      <c r="L90" s="3" t="s">
        <v>84</v>
      </c>
      <c r="M90" s="2" t="b">
        <v>0</v>
      </c>
      <c r="N90" s="2" t="b">
        <v>0</v>
      </c>
      <c r="O90" s="2" t="b">
        <v>0</v>
      </c>
      <c r="P90" s="2" t="b">
        <v>0</v>
      </c>
      <c r="Q90" s="2">
        <v>6</v>
      </c>
      <c r="R90" s="3" t="s">
        <v>434</v>
      </c>
      <c r="S90" s="3" t="s">
        <v>435</v>
      </c>
      <c r="T90" s="3" t="s">
        <v>87</v>
      </c>
      <c r="U90" s="3" t="s">
        <v>99</v>
      </c>
      <c r="V90" s="3" t="s">
        <v>88</v>
      </c>
      <c r="W90" s="3" t="s">
        <v>86</v>
      </c>
      <c r="X90" s="3" t="s">
        <v>427</v>
      </c>
      <c r="Y90" s="3" t="s">
        <v>123</v>
      </c>
      <c r="Z90" s="3" t="s">
        <v>123</v>
      </c>
      <c r="AA90" s="3" t="s">
        <v>84</v>
      </c>
      <c r="AB90" s="3" t="s">
        <v>84</v>
      </c>
      <c r="AC90" s="3" t="s">
        <v>84</v>
      </c>
      <c r="AD90" s="3" t="s">
        <v>84</v>
      </c>
      <c r="AE90" s="3" t="s">
        <v>84</v>
      </c>
      <c r="AF90" s="3" t="s">
        <v>84</v>
      </c>
      <c r="AG90" s="4"/>
      <c r="AH90" s="2">
        <v>1992</v>
      </c>
      <c r="AI90" s="2">
        <v>60</v>
      </c>
      <c r="AJ90" s="2">
        <v>2052</v>
      </c>
      <c r="AK90" s="3" t="s">
        <v>432</v>
      </c>
      <c r="AL90" s="3" t="s">
        <v>84</v>
      </c>
      <c r="AM90" s="4"/>
      <c r="AN90" s="4"/>
      <c r="AO90" s="4">
        <f>VLOOKUP(A90,cof!A:C,3,FALSE)</f>
        <v>1</v>
      </c>
      <c r="AP90" s="4"/>
      <c r="AQ90" s="3" t="s">
        <v>84</v>
      </c>
      <c r="AR90" s="4"/>
      <c r="AS90" s="4">
        <f>VLOOKUP(A90,Cap!B:X,6,FALSE)</f>
        <v>9000</v>
      </c>
      <c r="AT90" s="4">
        <f>VLOOKUP(A90,Cap!B:X,7,FALSE)</f>
        <v>1</v>
      </c>
      <c r="AU90" s="3" t="s">
        <v>91</v>
      </c>
      <c r="AV90" s="2">
        <v>2020</v>
      </c>
      <c r="AW90" s="3" t="s">
        <v>84</v>
      </c>
      <c r="AX90" s="4"/>
      <c r="AY90" s="4"/>
      <c r="AZ90" s="4"/>
      <c r="BA90" s="4"/>
      <c r="BB90" s="4"/>
      <c r="BC90" s="4"/>
      <c r="BD90" s="4"/>
      <c r="BE90" s="4"/>
      <c r="BF90" s="4">
        <f>VLOOKUP(A90,Cap!B:X,19,FALSE)</f>
        <v>2</v>
      </c>
      <c r="BG90" s="3" t="s">
        <v>124</v>
      </c>
      <c r="BH90" s="5">
        <v>43997.937835648147</v>
      </c>
      <c r="BI90" s="3" t="s">
        <v>93</v>
      </c>
      <c r="BJ90" s="5">
        <v>44025.478321759256</v>
      </c>
      <c r="BK90" s="3" t="s">
        <v>84</v>
      </c>
      <c r="BL90" s="4"/>
      <c r="BM90" s="3" t="s">
        <v>84</v>
      </c>
      <c r="BN90" s="4"/>
      <c r="BO90" s="3" t="s">
        <v>84</v>
      </c>
      <c r="BP90" s="3" t="s">
        <v>84</v>
      </c>
      <c r="BQ90" s="2">
        <v>1</v>
      </c>
      <c r="BR90" s="3" t="str">
        <f>VLOOKUP($A90, Comments!$A:$D, 2,FALSE)</f>
        <v>good</v>
      </c>
      <c r="BS90" s="3" t="str">
        <f>VLOOKUP($A90, Comments!$A:$D, 3,FALSE)</f>
        <v/>
      </c>
      <c r="BT90" s="3" t="str">
        <f>VLOOKUP($A90, Comments!$A:$D, 4,FALSE)</f>
        <v/>
      </c>
      <c r="BU90" s="3"/>
      <c r="BV90" s="4"/>
      <c r="BW90" s="4"/>
      <c r="BX90" s="3" t="s">
        <v>84</v>
      </c>
      <c r="BY90" s="3" t="s">
        <v>84</v>
      </c>
      <c r="BZ90" s="3" t="s">
        <v>436</v>
      </c>
      <c r="CA90" s="4"/>
      <c r="CB90" s="4"/>
      <c r="CC90" s="4"/>
      <c r="CD90" s="4"/>
      <c r="CE90" s="2" t="b">
        <v>0</v>
      </c>
      <c r="CF90" s="2" t="b">
        <v>0</v>
      </c>
    </row>
    <row r="91" spans="1:84" ht="60" x14ac:dyDescent="0.25">
      <c r="A91" s="2">
        <v>102</v>
      </c>
      <c r="B91" s="3" t="s">
        <v>84</v>
      </c>
      <c r="C91" s="3" t="s">
        <v>84</v>
      </c>
      <c r="D91" s="3" t="s">
        <v>84</v>
      </c>
      <c r="E91" s="2">
        <v>0</v>
      </c>
      <c r="F91" s="4"/>
      <c r="G91" s="4"/>
      <c r="H91" s="4"/>
      <c r="I91" s="4"/>
      <c r="J91" s="2">
        <v>0</v>
      </c>
      <c r="K91" s="3" t="s">
        <v>84</v>
      </c>
      <c r="L91" s="3" t="s">
        <v>84</v>
      </c>
      <c r="M91" s="2" t="b">
        <v>0</v>
      </c>
      <c r="N91" s="2" t="b">
        <v>0</v>
      </c>
      <c r="O91" s="2" t="b">
        <v>0</v>
      </c>
      <c r="P91" s="2" t="b">
        <v>0</v>
      </c>
      <c r="Q91" s="2">
        <v>10</v>
      </c>
      <c r="R91" s="3" t="s">
        <v>437</v>
      </c>
      <c r="S91" s="3" t="s">
        <v>84</v>
      </c>
      <c r="T91" s="3" t="s">
        <v>87</v>
      </c>
      <c r="U91" s="3" t="s">
        <v>99</v>
      </c>
      <c r="V91" s="3" t="s">
        <v>88</v>
      </c>
      <c r="W91" s="3" t="s">
        <v>110</v>
      </c>
      <c r="X91" s="3" t="s">
        <v>84</v>
      </c>
      <c r="Y91" s="3" t="s">
        <v>141</v>
      </c>
      <c r="Z91" s="3" t="s">
        <v>141</v>
      </c>
      <c r="AA91" s="3" t="s">
        <v>84</v>
      </c>
      <c r="AB91" s="3" t="s">
        <v>84</v>
      </c>
      <c r="AC91" s="3" t="s">
        <v>84</v>
      </c>
      <c r="AD91" s="3" t="s">
        <v>84</v>
      </c>
      <c r="AE91" s="3" t="s">
        <v>84</v>
      </c>
      <c r="AF91" s="3" t="s">
        <v>84</v>
      </c>
      <c r="AG91" s="4"/>
      <c r="AH91" s="2">
        <v>1992</v>
      </c>
      <c r="AI91" s="2">
        <v>60</v>
      </c>
      <c r="AJ91" s="2">
        <v>2052</v>
      </c>
      <c r="AK91" s="3" t="s">
        <v>438</v>
      </c>
      <c r="AL91" s="3" t="s">
        <v>84</v>
      </c>
      <c r="AM91" s="4"/>
      <c r="AN91" s="4"/>
      <c r="AO91" s="4">
        <f>VLOOKUP(A91,cof!A:C,3,FALSE)</f>
        <v>3</v>
      </c>
      <c r="AP91" s="4"/>
      <c r="AQ91" s="3" t="s">
        <v>84</v>
      </c>
      <c r="AR91" s="4"/>
      <c r="AS91" s="4">
        <f>VLOOKUP(A91,Cap!B:X,6,FALSE)</f>
        <v>180</v>
      </c>
      <c r="AT91" s="4">
        <f>VLOOKUP(A91,Cap!B:X,7,FALSE)</f>
        <v>76</v>
      </c>
      <c r="AU91" s="3" t="s">
        <v>91</v>
      </c>
      <c r="AV91" s="2">
        <v>2020</v>
      </c>
      <c r="AW91" s="3" t="s">
        <v>84</v>
      </c>
      <c r="AX91" s="4"/>
      <c r="AY91" s="4"/>
      <c r="AZ91" s="4"/>
      <c r="BA91" s="4"/>
      <c r="BB91" s="4"/>
      <c r="BC91" s="4"/>
      <c r="BD91" s="4"/>
      <c r="BE91" s="4"/>
      <c r="BF91" s="4">
        <f>VLOOKUP(A91,Cap!B:X,19,FALSE)</f>
        <v>2.5</v>
      </c>
      <c r="BG91" s="3" t="s">
        <v>124</v>
      </c>
      <c r="BH91" s="5">
        <v>43997.908726851849</v>
      </c>
      <c r="BI91" s="3" t="s">
        <v>93</v>
      </c>
      <c r="BJ91" s="5">
        <v>44025.480092592596</v>
      </c>
      <c r="BK91" s="3" t="s">
        <v>84</v>
      </c>
      <c r="BL91" s="4"/>
      <c r="BM91" s="3" t="s">
        <v>84</v>
      </c>
      <c r="BN91" s="4"/>
      <c r="BO91" s="3" t="s">
        <v>84</v>
      </c>
      <c r="BP91" s="3" t="s">
        <v>84</v>
      </c>
      <c r="BQ91" s="2">
        <v>1</v>
      </c>
      <c r="BR91" s="3" t="str">
        <f>VLOOKUP($A91, Comments!$A:$D, 2,FALSE)</f>
        <v>good</v>
      </c>
      <c r="BS91" s="3" t="str">
        <f>VLOOKUP($A91, Comments!$A:$D, 3,FALSE)</f>
        <v/>
      </c>
      <c r="BT91" s="3" t="str">
        <f>VLOOKUP($A91, Comments!$A:$D, 4,FALSE)</f>
        <v/>
      </c>
      <c r="BU91" s="3"/>
      <c r="BV91" s="4"/>
      <c r="BW91" s="4"/>
      <c r="BX91" s="3" t="s">
        <v>84</v>
      </c>
      <c r="BY91" s="3" t="s">
        <v>84</v>
      </c>
      <c r="BZ91" s="3" t="s">
        <v>439</v>
      </c>
      <c r="CA91" s="4"/>
      <c r="CB91" s="4"/>
      <c r="CC91" s="4"/>
      <c r="CD91" s="4"/>
      <c r="CE91" s="2" t="b">
        <v>0</v>
      </c>
      <c r="CF91" s="2" t="b">
        <v>0</v>
      </c>
    </row>
    <row r="92" spans="1:84" ht="45" x14ac:dyDescent="0.25">
      <c r="A92" s="2">
        <v>103</v>
      </c>
      <c r="B92" s="3" t="s">
        <v>84</v>
      </c>
      <c r="C92" s="3" t="s">
        <v>84</v>
      </c>
      <c r="D92" s="3" t="s">
        <v>84</v>
      </c>
      <c r="E92" s="2">
        <v>0</v>
      </c>
      <c r="F92" s="4"/>
      <c r="G92" s="4"/>
      <c r="H92" s="4"/>
      <c r="I92" s="4"/>
      <c r="J92" s="2">
        <v>0</v>
      </c>
      <c r="K92" s="3" t="s">
        <v>84</v>
      </c>
      <c r="L92" s="3" t="s">
        <v>84</v>
      </c>
      <c r="M92" s="2" t="b">
        <v>0</v>
      </c>
      <c r="N92" s="2" t="b">
        <v>0</v>
      </c>
      <c r="O92" s="2" t="b">
        <v>0</v>
      </c>
      <c r="P92" s="2" t="b">
        <v>0</v>
      </c>
      <c r="Q92" s="2">
        <v>10</v>
      </c>
      <c r="R92" s="3" t="s">
        <v>440</v>
      </c>
      <c r="S92" s="3" t="s">
        <v>84</v>
      </c>
      <c r="T92" s="3" t="s">
        <v>87</v>
      </c>
      <c r="U92" s="3" t="s">
        <v>99</v>
      </c>
      <c r="V92" s="3" t="s">
        <v>88</v>
      </c>
      <c r="W92" s="3" t="s">
        <v>110</v>
      </c>
      <c r="X92" s="3" t="s">
        <v>84</v>
      </c>
      <c r="Y92" s="3" t="s">
        <v>141</v>
      </c>
      <c r="Z92" s="3" t="s">
        <v>141</v>
      </c>
      <c r="AA92" s="3" t="s">
        <v>84</v>
      </c>
      <c r="AB92" s="3" t="s">
        <v>84</v>
      </c>
      <c r="AC92" s="3" t="s">
        <v>84</v>
      </c>
      <c r="AD92" s="3" t="s">
        <v>84</v>
      </c>
      <c r="AE92" s="3" t="s">
        <v>84</v>
      </c>
      <c r="AF92" s="3" t="s">
        <v>84</v>
      </c>
      <c r="AG92" s="4"/>
      <c r="AH92" s="2">
        <v>1992</v>
      </c>
      <c r="AI92" s="2">
        <v>15</v>
      </c>
      <c r="AJ92" s="2">
        <v>2025</v>
      </c>
      <c r="AK92" s="3" t="s">
        <v>441</v>
      </c>
      <c r="AL92" s="3" t="s">
        <v>84</v>
      </c>
      <c r="AM92" s="4"/>
      <c r="AN92" s="4"/>
      <c r="AO92" s="4">
        <f>VLOOKUP(A92,cof!A:C,3,FALSE)</f>
        <v>3</v>
      </c>
      <c r="AP92" s="4"/>
      <c r="AQ92" s="3" t="s">
        <v>84</v>
      </c>
      <c r="AR92" s="4"/>
      <c r="AS92" s="4">
        <f>VLOOKUP(A92,Cap!B:X,6,FALSE)</f>
        <v>50</v>
      </c>
      <c r="AT92" s="4">
        <f>VLOOKUP(A92,Cap!B:X,7,FALSE)</f>
        <v>50</v>
      </c>
      <c r="AU92" s="3" t="s">
        <v>91</v>
      </c>
      <c r="AV92" s="2">
        <v>2020</v>
      </c>
      <c r="AW92" s="3" t="s">
        <v>84</v>
      </c>
      <c r="AX92" s="4"/>
      <c r="AY92" s="4"/>
      <c r="AZ92" s="4"/>
      <c r="BA92" s="4"/>
      <c r="BB92" s="4"/>
      <c r="BC92" s="4"/>
      <c r="BD92" s="4"/>
      <c r="BE92" s="4"/>
      <c r="BF92" s="4">
        <f>VLOOKUP(A92,Cap!B:X,19,FALSE)</f>
        <v>2</v>
      </c>
      <c r="BG92" s="3" t="s">
        <v>124</v>
      </c>
      <c r="BH92" s="5">
        <v>43997.909699074073</v>
      </c>
      <c r="BI92" s="3" t="s">
        <v>93</v>
      </c>
      <c r="BJ92" s="5">
        <v>44025.480185185188</v>
      </c>
      <c r="BK92" s="3" t="s">
        <v>84</v>
      </c>
      <c r="BL92" s="4"/>
      <c r="BM92" s="3" t="s">
        <v>84</v>
      </c>
      <c r="BN92" s="4"/>
      <c r="BO92" s="3" t="s">
        <v>84</v>
      </c>
      <c r="BP92" s="3" t="s">
        <v>84</v>
      </c>
      <c r="BQ92" s="2">
        <v>1</v>
      </c>
      <c r="BR92" s="3" t="str">
        <f>VLOOKUP($A92, Comments!$A:$D, 2,FALSE)</f>
        <v>good</v>
      </c>
      <c r="BS92" s="3" t="str">
        <f>VLOOKUP($A92, Comments!$A:$D, 3,FALSE)</f>
        <v/>
      </c>
      <c r="BT92" s="3" t="str">
        <f>VLOOKUP($A92, Comments!$A:$D, 4,FALSE)</f>
        <v/>
      </c>
      <c r="BU92" s="3"/>
      <c r="BV92" s="4"/>
      <c r="BW92" s="4"/>
      <c r="BX92" s="3" t="s">
        <v>84</v>
      </c>
      <c r="BY92" s="3" t="s">
        <v>84</v>
      </c>
      <c r="BZ92" s="3" t="s">
        <v>442</v>
      </c>
      <c r="CA92" s="4"/>
      <c r="CB92" s="4"/>
      <c r="CC92" s="4"/>
      <c r="CD92" s="4"/>
      <c r="CE92" s="2" t="b">
        <v>0</v>
      </c>
      <c r="CF92" s="2" t="b">
        <v>0</v>
      </c>
    </row>
    <row r="93" spans="1:84" ht="45" x14ac:dyDescent="0.25">
      <c r="A93" s="2">
        <v>104</v>
      </c>
      <c r="B93" s="3" t="s">
        <v>84</v>
      </c>
      <c r="C93" s="3" t="s">
        <v>84</v>
      </c>
      <c r="D93" s="3" t="s">
        <v>84</v>
      </c>
      <c r="E93" s="2">
        <v>0</v>
      </c>
      <c r="F93" s="4"/>
      <c r="G93" s="4"/>
      <c r="H93" s="4"/>
      <c r="I93" s="4"/>
      <c r="J93" s="2">
        <v>0</v>
      </c>
      <c r="K93" s="3" t="s">
        <v>84</v>
      </c>
      <c r="L93" s="3" t="s">
        <v>84</v>
      </c>
      <c r="M93" s="2" t="b">
        <v>0</v>
      </c>
      <c r="N93" s="2" t="b">
        <v>0</v>
      </c>
      <c r="O93" s="2" t="b">
        <v>0</v>
      </c>
      <c r="P93" s="2" t="b">
        <v>0</v>
      </c>
      <c r="Q93" s="2">
        <v>10</v>
      </c>
      <c r="R93" s="3" t="s">
        <v>443</v>
      </c>
      <c r="S93" s="3" t="s">
        <v>84</v>
      </c>
      <c r="T93" s="3" t="s">
        <v>87</v>
      </c>
      <c r="U93" s="3" t="s">
        <v>99</v>
      </c>
      <c r="V93" s="3" t="s">
        <v>88</v>
      </c>
      <c r="W93" s="3" t="s">
        <v>110</v>
      </c>
      <c r="X93" s="3" t="s">
        <v>84</v>
      </c>
      <c r="Y93" s="3" t="s">
        <v>141</v>
      </c>
      <c r="Z93" s="3" t="s">
        <v>141</v>
      </c>
      <c r="AA93" s="3" t="s">
        <v>84</v>
      </c>
      <c r="AB93" s="3" t="s">
        <v>84</v>
      </c>
      <c r="AC93" s="3" t="s">
        <v>84</v>
      </c>
      <c r="AD93" s="3" t="s">
        <v>84</v>
      </c>
      <c r="AE93" s="3" t="s">
        <v>84</v>
      </c>
      <c r="AF93" s="3" t="s">
        <v>84</v>
      </c>
      <c r="AG93" s="4"/>
      <c r="AH93" s="2">
        <v>1992</v>
      </c>
      <c r="AI93" s="2">
        <v>60</v>
      </c>
      <c r="AJ93" s="2">
        <v>2052</v>
      </c>
      <c r="AK93" s="3" t="s">
        <v>441</v>
      </c>
      <c r="AL93" s="3" t="s">
        <v>84</v>
      </c>
      <c r="AM93" s="4"/>
      <c r="AN93" s="4"/>
      <c r="AO93" s="4">
        <f>VLOOKUP(A93,cof!A:C,3,FALSE)</f>
        <v>3</v>
      </c>
      <c r="AP93" s="4"/>
      <c r="AQ93" s="3" t="s">
        <v>84</v>
      </c>
      <c r="AR93" s="4"/>
      <c r="AS93" s="4">
        <f>VLOOKUP(A93,Cap!B:X,6,FALSE)</f>
        <v>8000</v>
      </c>
      <c r="AT93" s="4">
        <f>VLOOKUP(A93,Cap!B:X,7,FALSE)</f>
        <v>1</v>
      </c>
      <c r="AU93" s="3" t="s">
        <v>91</v>
      </c>
      <c r="AV93" s="2">
        <v>2020</v>
      </c>
      <c r="AW93" s="3" t="s">
        <v>84</v>
      </c>
      <c r="AX93" s="4"/>
      <c r="AY93" s="4"/>
      <c r="AZ93" s="4"/>
      <c r="BA93" s="4"/>
      <c r="BB93" s="4"/>
      <c r="BC93" s="4"/>
      <c r="BD93" s="4"/>
      <c r="BE93" s="4"/>
      <c r="BF93" s="4">
        <f>VLOOKUP(A93,Cap!B:X,19,FALSE)</f>
        <v>1</v>
      </c>
      <c r="BG93" s="3" t="s">
        <v>124</v>
      </c>
      <c r="BH93" s="5">
        <v>43997.914918981478</v>
      </c>
      <c r="BI93" s="3" t="s">
        <v>93</v>
      </c>
      <c r="BJ93" s="5">
        <v>44025.48028935185</v>
      </c>
      <c r="BK93" s="3" t="s">
        <v>84</v>
      </c>
      <c r="BL93" s="4"/>
      <c r="BM93" s="3" t="s">
        <v>84</v>
      </c>
      <c r="BN93" s="4"/>
      <c r="BO93" s="3" t="s">
        <v>84</v>
      </c>
      <c r="BP93" s="3" t="s">
        <v>84</v>
      </c>
      <c r="BQ93" s="2">
        <v>1</v>
      </c>
      <c r="BR93" s="3" t="str">
        <f>VLOOKUP($A93, Comments!$A:$D, 2,FALSE)</f>
        <v>hidden under asphalt singles and precast roof. Assumed to be good based on condition of other visible assets</v>
      </c>
      <c r="BS93" s="3" t="str">
        <f>VLOOKUP($A93, Comments!$A:$D, 3,FALSE)</f>
        <v/>
      </c>
      <c r="BT93" s="3" t="str">
        <f>VLOOKUP($A93, Comments!$A:$D, 4,FALSE)</f>
        <v/>
      </c>
      <c r="BU93" s="3"/>
      <c r="BV93" s="4"/>
      <c r="BW93" s="4"/>
      <c r="BX93" s="3" t="s">
        <v>84</v>
      </c>
      <c r="BY93" s="3" t="s">
        <v>84</v>
      </c>
      <c r="BZ93" s="3" t="s">
        <v>444</v>
      </c>
      <c r="CA93" s="4"/>
      <c r="CB93" s="4"/>
      <c r="CC93" s="4"/>
      <c r="CD93" s="4"/>
      <c r="CE93" s="2" t="b">
        <v>0</v>
      </c>
      <c r="CF93" s="2" t="b">
        <v>0</v>
      </c>
    </row>
    <row r="94" spans="1:84" ht="60" x14ac:dyDescent="0.25">
      <c r="A94" s="2">
        <v>105</v>
      </c>
      <c r="B94" s="3" t="s">
        <v>84</v>
      </c>
      <c r="C94" s="3" t="s">
        <v>84</v>
      </c>
      <c r="D94" s="3" t="s">
        <v>84</v>
      </c>
      <c r="E94" s="2">
        <v>0</v>
      </c>
      <c r="F94" s="4"/>
      <c r="G94" s="4"/>
      <c r="H94" s="4"/>
      <c r="I94" s="4"/>
      <c r="J94" s="2">
        <v>0</v>
      </c>
      <c r="K94" s="3" t="s">
        <v>84</v>
      </c>
      <c r="L94" s="3" t="s">
        <v>84</v>
      </c>
      <c r="M94" s="2" t="b">
        <v>0</v>
      </c>
      <c r="N94" s="2" t="b">
        <v>0</v>
      </c>
      <c r="O94" s="2" t="b">
        <v>0</v>
      </c>
      <c r="P94" s="2" t="b">
        <v>0</v>
      </c>
      <c r="Q94" s="2">
        <v>10</v>
      </c>
      <c r="R94" s="3" t="s">
        <v>445</v>
      </c>
      <c r="S94" s="3" t="s">
        <v>84</v>
      </c>
      <c r="T94" s="3" t="s">
        <v>87</v>
      </c>
      <c r="U94" s="3" t="s">
        <v>99</v>
      </c>
      <c r="V94" s="3" t="s">
        <v>88</v>
      </c>
      <c r="W94" s="3" t="s">
        <v>110</v>
      </c>
      <c r="X94" s="3" t="s">
        <v>111</v>
      </c>
      <c r="Y94" s="3" t="s">
        <v>141</v>
      </c>
      <c r="Z94" s="3" t="s">
        <v>141</v>
      </c>
      <c r="AA94" s="3" t="s">
        <v>84</v>
      </c>
      <c r="AB94" s="3" t="s">
        <v>84</v>
      </c>
      <c r="AC94" s="3" t="s">
        <v>84</v>
      </c>
      <c r="AD94" s="3" t="s">
        <v>84</v>
      </c>
      <c r="AE94" s="3" t="s">
        <v>84</v>
      </c>
      <c r="AF94" s="3" t="s">
        <v>84</v>
      </c>
      <c r="AG94" s="4"/>
      <c r="AH94" s="2">
        <v>1992</v>
      </c>
      <c r="AI94" s="2">
        <v>15</v>
      </c>
      <c r="AJ94" s="2">
        <v>2025</v>
      </c>
      <c r="AK94" s="3" t="s">
        <v>417</v>
      </c>
      <c r="AL94" s="3" t="s">
        <v>84</v>
      </c>
      <c r="AM94" s="4"/>
      <c r="AN94" s="4"/>
      <c r="AO94" s="4">
        <f>VLOOKUP(A94,cof!A:C,3,FALSE)</f>
        <v>1</v>
      </c>
      <c r="AP94" s="4"/>
      <c r="AQ94" s="3" t="s">
        <v>84</v>
      </c>
      <c r="AR94" s="4"/>
      <c r="AS94" s="4">
        <f>VLOOKUP(A94,Cap!B:X,6,FALSE)</f>
        <v>20</v>
      </c>
      <c r="AT94" s="4">
        <f>VLOOKUP(A94,Cap!B:X,7,FALSE)</f>
        <v>140</v>
      </c>
      <c r="AU94" s="3" t="s">
        <v>91</v>
      </c>
      <c r="AV94" s="2">
        <v>2020</v>
      </c>
      <c r="AW94" s="3" t="s">
        <v>84</v>
      </c>
      <c r="AX94" s="4"/>
      <c r="AY94" s="4"/>
      <c r="AZ94" s="4"/>
      <c r="BA94" s="4"/>
      <c r="BB94" s="4"/>
      <c r="BC94" s="4"/>
      <c r="BD94" s="4"/>
      <c r="BE94" s="4"/>
      <c r="BF94" s="4">
        <f>VLOOKUP(A94,Cap!B:X,19,FALSE)</f>
        <v>3.2124999999999999</v>
      </c>
      <c r="BG94" s="3" t="s">
        <v>105</v>
      </c>
      <c r="BH94" s="5">
        <v>44025.480729166666</v>
      </c>
      <c r="BI94" s="3" t="s">
        <v>93</v>
      </c>
      <c r="BJ94" s="5">
        <v>44025.504930555559</v>
      </c>
      <c r="BK94" s="3" t="s">
        <v>84</v>
      </c>
      <c r="BL94" s="4"/>
      <c r="BM94" s="3" t="s">
        <v>84</v>
      </c>
      <c r="BN94" s="4"/>
      <c r="BO94" s="3" t="s">
        <v>84</v>
      </c>
      <c r="BP94" s="3" t="s">
        <v>84</v>
      </c>
      <c r="BQ94" s="2">
        <v>1</v>
      </c>
      <c r="BR94" s="3" t="str">
        <f>VLOOKUP($A94, Comments!$A:$D, 2,FALSE)</f>
        <v>good</v>
      </c>
      <c r="BS94" s="3" t="str">
        <f>VLOOKUP($A94, Comments!$A:$D, 3,FALSE)</f>
        <v>Missing/bare spot at washroom</v>
      </c>
      <c r="BT94" s="3" t="str">
        <f>VLOOKUP($A94, Comments!$A:$D, 4,FALSE)</f>
        <v/>
      </c>
      <c r="BU94" s="3" t="str">
        <f>VLOOKUP(A94,defect!B:G,6,FALSE)</f>
        <v>Touch up paint</v>
      </c>
      <c r="BV94" s="4">
        <f>VLOOKUP(A94,defect!B:H,7,FALSE)</f>
        <v>2021</v>
      </c>
      <c r="BW94" s="4">
        <f>VLOOKUP(A94,defect!B:I,8,FALSE)</f>
        <v>200</v>
      </c>
      <c r="BX94" s="3" t="s">
        <v>84</v>
      </c>
      <c r="BY94" s="3" t="s">
        <v>84</v>
      </c>
      <c r="BZ94" s="3" t="s">
        <v>446</v>
      </c>
      <c r="CA94" s="4"/>
      <c r="CB94" s="4"/>
      <c r="CC94" s="4"/>
      <c r="CD94" s="4"/>
      <c r="CE94" s="2" t="b">
        <v>0</v>
      </c>
      <c r="CF94" s="2" t="b">
        <v>0</v>
      </c>
    </row>
    <row r="95" spans="1:84" ht="60" x14ac:dyDescent="0.25">
      <c r="A95" s="2">
        <v>106</v>
      </c>
      <c r="B95" s="3" t="s">
        <v>84</v>
      </c>
      <c r="C95" s="3" t="s">
        <v>84</v>
      </c>
      <c r="D95" s="3" t="s">
        <v>84</v>
      </c>
      <c r="E95" s="2">
        <v>0</v>
      </c>
      <c r="F95" s="4"/>
      <c r="G95" s="4"/>
      <c r="H95" s="4"/>
      <c r="I95" s="4"/>
      <c r="J95" s="2">
        <v>0</v>
      </c>
      <c r="K95" s="3" t="s">
        <v>84</v>
      </c>
      <c r="L95" s="3" t="s">
        <v>84</v>
      </c>
      <c r="M95" s="2" t="b">
        <v>0</v>
      </c>
      <c r="N95" s="2" t="b">
        <v>0</v>
      </c>
      <c r="O95" s="2" t="b">
        <v>0</v>
      </c>
      <c r="P95" s="2" t="b">
        <v>0</v>
      </c>
      <c r="Q95" s="2">
        <v>10</v>
      </c>
      <c r="R95" s="3" t="s">
        <v>447</v>
      </c>
      <c r="S95" s="3" t="s">
        <v>84</v>
      </c>
      <c r="T95" s="3" t="s">
        <v>87</v>
      </c>
      <c r="U95" s="3" t="s">
        <v>99</v>
      </c>
      <c r="V95" s="3" t="s">
        <v>88</v>
      </c>
      <c r="W95" s="3" t="s">
        <v>110</v>
      </c>
      <c r="X95" s="3" t="s">
        <v>111</v>
      </c>
      <c r="Y95" s="3" t="s">
        <v>141</v>
      </c>
      <c r="Z95" s="3" t="s">
        <v>141</v>
      </c>
      <c r="AA95" s="3" t="s">
        <v>84</v>
      </c>
      <c r="AB95" s="3" t="s">
        <v>84</v>
      </c>
      <c r="AC95" s="3" t="s">
        <v>84</v>
      </c>
      <c r="AD95" s="3" t="s">
        <v>84</v>
      </c>
      <c r="AE95" s="3" t="s">
        <v>84</v>
      </c>
      <c r="AF95" s="3" t="s">
        <v>84</v>
      </c>
      <c r="AG95" s="4"/>
      <c r="AH95" s="2">
        <v>1992</v>
      </c>
      <c r="AI95" s="2">
        <v>15</v>
      </c>
      <c r="AJ95" s="2">
        <v>2025</v>
      </c>
      <c r="AK95" s="3" t="s">
        <v>417</v>
      </c>
      <c r="AL95" s="3" t="s">
        <v>84</v>
      </c>
      <c r="AM95" s="4"/>
      <c r="AN95" s="4"/>
      <c r="AO95" s="4">
        <f>VLOOKUP(A95,cof!A:C,3,FALSE)</f>
        <v>1</v>
      </c>
      <c r="AP95" s="4"/>
      <c r="AQ95" s="3" t="s">
        <v>84</v>
      </c>
      <c r="AR95" s="4"/>
      <c r="AS95" s="4">
        <f>VLOOKUP(A95,Cap!B:X,6,FALSE)</f>
        <v>60</v>
      </c>
      <c r="AT95" s="4">
        <f>VLOOKUP(A95,Cap!B:X,7,FALSE)</f>
        <v>20</v>
      </c>
      <c r="AU95" s="3" t="s">
        <v>91</v>
      </c>
      <c r="AV95" s="2">
        <v>2020</v>
      </c>
      <c r="AW95" s="3" t="s">
        <v>84</v>
      </c>
      <c r="AX95" s="4"/>
      <c r="AY95" s="4"/>
      <c r="AZ95" s="4"/>
      <c r="BA95" s="4"/>
      <c r="BB95" s="4"/>
      <c r="BC95" s="4"/>
      <c r="BD95" s="4"/>
      <c r="BE95" s="4"/>
      <c r="BF95" s="4">
        <f>VLOOKUP(A95,Cap!B:X,19,FALSE)</f>
        <v>2</v>
      </c>
      <c r="BG95" s="3" t="s">
        <v>124</v>
      </c>
      <c r="BH95" s="5">
        <v>43997.912974537037</v>
      </c>
      <c r="BI95" s="3" t="s">
        <v>93</v>
      </c>
      <c r="BJ95" s="5">
        <v>44025.481550925928</v>
      </c>
      <c r="BK95" s="3" t="s">
        <v>84</v>
      </c>
      <c r="BL95" s="4"/>
      <c r="BM95" s="3" t="s">
        <v>84</v>
      </c>
      <c r="BN95" s="4"/>
      <c r="BO95" s="3" t="s">
        <v>84</v>
      </c>
      <c r="BP95" s="3" t="s">
        <v>84</v>
      </c>
      <c r="BQ95" s="2">
        <v>1</v>
      </c>
      <c r="BR95" s="3" t="str">
        <f>VLOOKUP($A95, Comments!$A:$D, 2,FALSE)</f>
        <v>good</v>
      </c>
      <c r="BS95" s="3" t="str">
        <f>VLOOKUP($A95, Comments!$A:$D, 3,FALSE)</f>
        <v/>
      </c>
      <c r="BT95" s="3" t="str">
        <f>VLOOKUP($A95, Comments!$A:$D, 4,FALSE)</f>
        <v/>
      </c>
      <c r="BU95" s="3"/>
      <c r="BV95" s="4"/>
      <c r="BW95" s="4"/>
      <c r="BX95" s="3" t="s">
        <v>84</v>
      </c>
      <c r="BY95" s="3" t="s">
        <v>84</v>
      </c>
      <c r="BZ95" s="3" t="s">
        <v>448</v>
      </c>
      <c r="CA95" s="4"/>
      <c r="CB95" s="4"/>
      <c r="CC95" s="4"/>
      <c r="CD95" s="4"/>
      <c r="CE95" s="2" t="b">
        <v>0</v>
      </c>
      <c r="CF95" s="2" t="b">
        <v>0</v>
      </c>
    </row>
    <row r="96" spans="1:84" ht="45" x14ac:dyDescent="0.25">
      <c r="A96" s="2">
        <v>107</v>
      </c>
      <c r="B96" s="3" t="s">
        <v>84</v>
      </c>
      <c r="C96" s="3" t="s">
        <v>84</v>
      </c>
      <c r="D96" s="3" t="s">
        <v>84</v>
      </c>
      <c r="E96" s="2">
        <v>0</v>
      </c>
      <c r="F96" s="4"/>
      <c r="G96" s="4"/>
      <c r="H96" s="4"/>
      <c r="I96" s="4"/>
      <c r="J96" s="2">
        <v>0</v>
      </c>
      <c r="K96" s="3" t="s">
        <v>84</v>
      </c>
      <c r="L96" s="3" t="s">
        <v>84</v>
      </c>
      <c r="M96" s="2" t="b">
        <v>0</v>
      </c>
      <c r="N96" s="2" t="b">
        <v>0</v>
      </c>
      <c r="O96" s="2" t="b">
        <v>0</v>
      </c>
      <c r="P96" s="2" t="b">
        <v>0</v>
      </c>
      <c r="Q96" s="2">
        <v>10</v>
      </c>
      <c r="R96" s="3" t="s">
        <v>449</v>
      </c>
      <c r="S96" s="3" t="s">
        <v>84</v>
      </c>
      <c r="T96" s="3" t="s">
        <v>87</v>
      </c>
      <c r="U96" s="3" t="s">
        <v>99</v>
      </c>
      <c r="V96" s="3" t="s">
        <v>88</v>
      </c>
      <c r="W96" s="3" t="s">
        <v>110</v>
      </c>
      <c r="X96" s="3" t="s">
        <v>111</v>
      </c>
      <c r="Y96" s="3" t="s">
        <v>141</v>
      </c>
      <c r="Z96" s="3" t="s">
        <v>141</v>
      </c>
      <c r="AA96" s="3" t="s">
        <v>84</v>
      </c>
      <c r="AB96" s="3" t="s">
        <v>84</v>
      </c>
      <c r="AC96" s="3" t="s">
        <v>84</v>
      </c>
      <c r="AD96" s="3" t="s">
        <v>84</v>
      </c>
      <c r="AE96" s="3" t="s">
        <v>84</v>
      </c>
      <c r="AF96" s="3" t="s">
        <v>84</v>
      </c>
      <c r="AG96" s="4"/>
      <c r="AH96" s="2">
        <v>1992</v>
      </c>
      <c r="AI96" s="2">
        <v>15</v>
      </c>
      <c r="AJ96" s="2">
        <v>2052</v>
      </c>
      <c r="AK96" s="3" t="s">
        <v>450</v>
      </c>
      <c r="AL96" s="3" t="s">
        <v>84</v>
      </c>
      <c r="AM96" s="4"/>
      <c r="AN96" s="4"/>
      <c r="AO96" s="4">
        <f>VLOOKUP(A96,cof!A:C,3,FALSE)</f>
        <v>1</v>
      </c>
      <c r="AP96" s="4"/>
      <c r="AQ96" s="3" t="s">
        <v>84</v>
      </c>
      <c r="AR96" s="4"/>
      <c r="AS96" s="4">
        <f>VLOOKUP(A96,Cap!B:X,6,FALSE)</f>
        <v>500</v>
      </c>
      <c r="AT96" s="4">
        <f>VLOOKUP(A96,Cap!B:X,7,FALSE)</f>
        <v>1</v>
      </c>
      <c r="AU96" s="3" t="s">
        <v>91</v>
      </c>
      <c r="AV96" s="2">
        <v>2020</v>
      </c>
      <c r="AW96" s="3" t="s">
        <v>84</v>
      </c>
      <c r="AX96" s="4"/>
      <c r="AY96" s="4"/>
      <c r="AZ96" s="4"/>
      <c r="BA96" s="4"/>
      <c r="BB96" s="4"/>
      <c r="BC96" s="4"/>
      <c r="BD96" s="4"/>
      <c r="BE96" s="4"/>
      <c r="BF96" s="4">
        <f>VLOOKUP(A96,Cap!B:X,19,FALSE)</f>
        <v>1.5</v>
      </c>
      <c r="BG96" s="3" t="s">
        <v>124</v>
      </c>
      <c r="BH96" s="5">
        <v>43997.913865740738</v>
      </c>
      <c r="BI96" s="3" t="s">
        <v>93</v>
      </c>
      <c r="BJ96" s="5">
        <v>44025.48170138889</v>
      </c>
      <c r="BK96" s="3" t="s">
        <v>84</v>
      </c>
      <c r="BL96" s="4"/>
      <c r="BM96" s="3" t="s">
        <v>84</v>
      </c>
      <c r="BN96" s="4"/>
      <c r="BO96" s="3" t="s">
        <v>84</v>
      </c>
      <c r="BP96" s="3" t="s">
        <v>84</v>
      </c>
      <c r="BQ96" s="2">
        <v>1</v>
      </c>
      <c r="BR96" s="3" t="str">
        <f>VLOOKUP($A96, Comments!$A:$D, 2,FALSE)</f>
        <v>good</v>
      </c>
      <c r="BS96" s="3" t="str">
        <f>VLOOKUP($A96, Comments!$A:$D, 3,FALSE)</f>
        <v/>
      </c>
      <c r="BT96" s="3" t="str">
        <f>VLOOKUP($A96, Comments!$A:$D, 4,FALSE)</f>
        <v/>
      </c>
      <c r="BU96" s="3"/>
      <c r="BV96" s="4"/>
      <c r="BW96" s="4"/>
      <c r="BX96" s="3" t="s">
        <v>84</v>
      </c>
      <c r="BY96" s="3" t="s">
        <v>84</v>
      </c>
      <c r="BZ96" s="3" t="s">
        <v>451</v>
      </c>
      <c r="CA96" s="4"/>
      <c r="CB96" s="4"/>
      <c r="CC96" s="4"/>
      <c r="CD96" s="4"/>
      <c r="CE96" s="2" t="b">
        <v>0</v>
      </c>
      <c r="CF96" s="2" t="b">
        <v>0</v>
      </c>
    </row>
    <row r="97" spans="1:84" ht="60" x14ac:dyDescent="0.25">
      <c r="A97" s="2">
        <v>108</v>
      </c>
      <c r="B97" s="3" t="s">
        <v>84</v>
      </c>
      <c r="C97" s="3" t="s">
        <v>84</v>
      </c>
      <c r="D97" s="3" t="s">
        <v>84</v>
      </c>
      <c r="E97" s="2">
        <v>0</v>
      </c>
      <c r="F97" s="4"/>
      <c r="G97" s="4"/>
      <c r="H97" s="4"/>
      <c r="I97" s="4"/>
      <c r="J97" s="2">
        <v>0</v>
      </c>
      <c r="K97" s="3" t="s">
        <v>84</v>
      </c>
      <c r="L97" s="3" t="s">
        <v>84</v>
      </c>
      <c r="M97" s="2" t="b">
        <v>0</v>
      </c>
      <c r="N97" s="2" t="b">
        <v>0</v>
      </c>
      <c r="O97" s="2" t="b">
        <v>0</v>
      </c>
      <c r="P97" s="2" t="b">
        <v>0</v>
      </c>
      <c r="Q97" s="2">
        <v>10</v>
      </c>
      <c r="R97" s="3" t="s">
        <v>452</v>
      </c>
      <c r="S97" s="3" t="s">
        <v>84</v>
      </c>
      <c r="T97" s="3" t="s">
        <v>87</v>
      </c>
      <c r="U97" s="3" t="s">
        <v>99</v>
      </c>
      <c r="V97" s="3" t="s">
        <v>88</v>
      </c>
      <c r="W97" s="3" t="s">
        <v>110</v>
      </c>
      <c r="X97" s="3" t="s">
        <v>111</v>
      </c>
      <c r="Y97" s="3" t="s">
        <v>141</v>
      </c>
      <c r="Z97" s="3" t="s">
        <v>141</v>
      </c>
      <c r="AA97" s="3" t="s">
        <v>84</v>
      </c>
      <c r="AB97" s="3" t="s">
        <v>84</v>
      </c>
      <c r="AC97" s="3" t="s">
        <v>84</v>
      </c>
      <c r="AD97" s="3" t="s">
        <v>84</v>
      </c>
      <c r="AE97" s="3" t="s">
        <v>84</v>
      </c>
      <c r="AF97" s="3" t="s">
        <v>84</v>
      </c>
      <c r="AG97" s="4"/>
      <c r="AH97" s="2">
        <v>1992</v>
      </c>
      <c r="AI97" s="2">
        <v>15</v>
      </c>
      <c r="AJ97" s="2">
        <v>2025</v>
      </c>
      <c r="AK97" s="3" t="s">
        <v>438</v>
      </c>
      <c r="AL97" s="3" t="s">
        <v>84</v>
      </c>
      <c r="AM97" s="4"/>
      <c r="AN97" s="4"/>
      <c r="AO97" s="4">
        <f>VLOOKUP(A97,cof!A:C,3,FALSE)</f>
        <v>2</v>
      </c>
      <c r="AP97" s="4"/>
      <c r="AQ97" s="3" t="s">
        <v>84</v>
      </c>
      <c r="AR97" s="4"/>
      <c r="AS97" s="4">
        <f>VLOOKUP(A97,Cap!B:X,6,FALSE)</f>
        <v>2000</v>
      </c>
      <c r="AT97" s="4">
        <f>VLOOKUP(A97,Cap!B:X,7,FALSE)</f>
        <v>1</v>
      </c>
      <c r="AU97" s="3" t="s">
        <v>91</v>
      </c>
      <c r="AV97" s="2">
        <v>2020</v>
      </c>
      <c r="AW97" s="3" t="s">
        <v>84</v>
      </c>
      <c r="AX97" s="4"/>
      <c r="AY97" s="4"/>
      <c r="AZ97" s="4"/>
      <c r="BA97" s="4"/>
      <c r="BB97" s="4"/>
      <c r="BC97" s="4"/>
      <c r="BD97" s="4"/>
      <c r="BE97" s="4"/>
      <c r="BF97" s="4">
        <f>VLOOKUP(A97,Cap!B:X,19,FALSE)</f>
        <v>2.5</v>
      </c>
      <c r="BG97" s="3" t="s">
        <v>105</v>
      </c>
      <c r="BH97" s="5">
        <v>44025.482546296298</v>
      </c>
      <c r="BI97" s="3" t="s">
        <v>93</v>
      </c>
      <c r="BJ97" s="5">
        <v>44025.482604166667</v>
      </c>
      <c r="BK97" s="3" t="s">
        <v>84</v>
      </c>
      <c r="BL97" s="4"/>
      <c r="BM97" s="3" t="s">
        <v>84</v>
      </c>
      <c r="BN97" s="4"/>
      <c r="BO97" s="3" t="s">
        <v>84</v>
      </c>
      <c r="BP97" s="3" t="s">
        <v>84</v>
      </c>
      <c r="BQ97" s="2">
        <v>1</v>
      </c>
      <c r="BR97" s="3" t="str">
        <f>VLOOKUP($A97, Comments!$A:$D, 2,FALSE)</f>
        <v>surface corrosion and corrosion on hardware</v>
      </c>
      <c r="BS97" s="3" t="str">
        <f>VLOOKUP($A97, Comments!$A:$D, 3,FALSE)</f>
        <v>weathered paint</v>
      </c>
      <c r="BT97" s="3" t="str">
        <f>VLOOKUP($A97, Comments!$A:$D, 4,FALSE)</f>
        <v/>
      </c>
      <c r="BU97" s="3"/>
      <c r="BV97" s="4"/>
      <c r="BW97" s="4"/>
      <c r="BX97" s="3" t="s">
        <v>84</v>
      </c>
      <c r="BY97" s="3" t="s">
        <v>84</v>
      </c>
      <c r="BZ97" s="3" t="s">
        <v>453</v>
      </c>
      <c r="CA97" s="4"/>
      <c r="CB97" s="4"/>
      <c r="CC97" s="4"/>
      <c r="CD97" s="4"/>
      <c r="CE97" s="2" t="b">
        <v>0</v>
      </c>
      <c r="CF97" s="2" t="b">
        <v>0</v>
      </c>
    </row>
    <row r="98" spans="1:84" ht="45" x14ac:dyDescent="0.25">
      <c r="A98" s="2">
        <v>109</v>
      </c>
      <c r="B98" s="3" t="s">
        <v>84</v>
      </c>
      <c r="C98" s="3" t="s">
        <v>84</v>
      </c>
      <c r="D98" s="3" t="s">
        <v>84</v>
      </c>
      <c r="E98" s="2">
        <v>0</v>
      </c>
      <c r="F98" s="4"/>
      <c r="G98" s="4"/>
      <c r="H98" s="4"/>
      <c r="I98" s="4"/>
      <c r="J98" s="2">
        <v>0</v>
      </c>
      <c r="K98" s="3" t="s">
        <v>84</v>
      </c>
      <c r="L98" s="3" t="s">
        <v>84</v>
      </c>
      <c r="M98" s="2" t="b">
        <v>0</v>
      </c>
      <c r="N98" s="2" t="b">
        <v>0</v>
      </c>
      <c r="O98" s="2" t="b">
        <v>0</v>
      </c>
      <c r="P98" s="2" t="b">
        <v>0</v>
      </c>
      <c r="Q98" s="2">
        <v>10</v>
      </c>
      <c r="R98" s="3" t="s">
        <v>454</v>
      </c>
      <c r="S98" s="3" t="s">
        <v>84</v>
      </c>
      <c r="T98" s="3" t="s">
        <v>87</v>
      </c>
      <c r="U98" s="3" t="s">
        <v>99</v>
      </c>
      <c r="V98" s="3" t="s">
        <v>88</v>
      </c>
      <c r="W98" s="3" t="s">
        <v>110</v>
      </c>
      <c r="X98" s="3" t="s">
        <v>196</v>
      </c>
      <c r="Y98" s="3" t="s">
        <v>141</v>
      </c>
      <c r="Z98" s="3" t="s">
        <v>141</v>
      </c>
      <c r="AA98" s="3" t="s">
        <v>84</v>
      </c>
      <c r="AB98" s="3" t="s">
        <v>84</v>
      </c>
      <c r="AC98" s="3" t="s">
        <v>84</v>
      </c>
      <c r="AD98" s="3" t="s">
        <v>84</v>
      </c>
      <c r="AE98" s="3" t="s">
        <v>84</v>
      </c>
      <c r="AF98" s="3" t="s">
        <v>84</v>
      </c>
      <c r="AG98" s="4"/>
      <c r="AH98" s="2">
        <v>1992</v>
      </c>
      <c r="AI98" s="2">
        <v>15</v>
      </c>
      <c r="AJ98" s="2">
        <v>2025</v>
      </c>
      <c r="AK98" s="3" t="s">
        <v>455</v>
      </c>
      <c r="AL98" s="3" t="s">
        <v>84</v>
      </c>
      <c r="AM98" s="4"/>
      <c r="AN98" s="4"/>
      <c r="AO98" s="4">
        <f>VLOOKUP(A98,cof!A:C,3,FALSE)</f>
        <v>2</v>
      </c>
      <c r="AP98" s="4"/>
      <c r="AQ98" s="3" t="s">
        <v>84</v>
      </c>
      <c r="AR98" s="4"/>
      <c r="AS98" s="4">
        <f>VLOOKUP(A98,Cap!B:X,6,FALSE)</f>
        <v>1520</v>
      </c>
      <c r="AT98" s="4">
        <f>VLOOKUP(A98,Cap!B:X,7,FALSE)</f>
        <v>1</v>
      </c>
      <c r="AU98" s="3" t="s">
        <v>91</v>
      </c>
      <c r="AV98" s="2">
        <v>2020</v>
      </c>
      <c r="AW98" s="3" t="s">
        <v>84</v>
      </c>
      <c r="AX98" s="4"/>
      <c r="AY98" s="4"/>
      <c r="AZ98" s="4"/>
      <c r="BA98" s="4"/>
      <c r="BB98" s="4"/>
      <c r="BC98" s="4"/>
      <c r="BD98" s="4"/>
      <c r="BE98" s="4"/>
      <c r="BF98" s="4">
        <f>VLOOKUP(A98,Cap!B:X,19,FALSE)</f>
        <v>2.5</v>
      </c>
      <c r="BG98" s="3" t="s">
        <v>124</v>
      </c>
      <c r="BH98" s="5">
        <v>43997.914525462962</v>
      </c>
      <c r="BI98" s="3" t="s">
        <v>93</v>
      </c>
      <c r="BJ98" s="5">
        <v>44025.482766203706</v>
      </c>
      <c r="BK98" s="3" t="s">
        <v>84</v>
      </c>
      <c r="BL98" s="4"/>
      <c r="BM98" s="3" t="s">
        <v>84</v>
      </c>
      <c r="BN98" s="4"/>
      <c r="BO98" s="3" t="s">
        <v>84</v>
      </c>
      <c r="BP98" s="3" t="s">
        <v>84</v>
      </c>
      <c r="BQ98" s="2">
        <v>1</v>
      </c>
      <c r="BR98" s="3" t="str">
        <f>VLOOKUP($A98, Comments!$A:$D, 2,FALSE)</f>
        <v>good</v>
      </c>
      <c r="BS98" s="3" t="str">
        <f>VLOOKUP($A98, Comments!$A:$D, 3,FALSE)</f>
        <v/>
      </c>
      <c r="BT98" s="3" t="str">
        <f>VLOOKUP($A98, Comments!$A:$D, 4,FALSE)</f>
        <v/>
      </c>
      <c r="BU98" s="3"/>
      <c r="BV98" s="4"/>
      <c r="BW98" s="4"/>
      <c r="BX98" s="3" t="s">
        <v>84</v>
      </c>
      <c r="BY98" s="3" t="s">
        <v>84</v>
      </c>
      <c r="BZ98" s="3" t="s">
        <v>456</v>
      </c>
      <c r="CA98" s="4"/>
      <c r="CB98" s="4"/>
      <c r="CC98" s="4"/>
      <c r="CD98" s="4"/>
      <c r="CE98" s="2" t="b">
        <v>0</v>
      </c>
      <c r="CF98" s="2" t="b">
        <v>0</v>
      </c>
    </row>
    <row r="99" spans="1:84" ht="60" x14ac:dyDescent="0.25">
      <c r="A99" s="2">
        <v>110</v>
      </c>
      <c r="B99" s="3" t="s">
        <v>84</v>
      </c>
      <c r="C99" s="3" t="s">
        <v>84</v>
      </c>
      <c r="D99" s="3" t="s">
        <v>84</v>
      </c>
      <c r="E99" s="2">
        <v>0</v>
      </c>
      <c r="F99" s="4"/>
      <c r="G99" s="4"/>
      <c r="H99" s="4"/>
      <c r="I99" s="4"/>
      <c r="J99" s="2">
        <v>0</v>
      </c>
      <c r="K99" s="3" t="s">
        <v>84</v>
      </c>
      <c r="L99" s="3" t="s">
        <v>84</v>
      </c>
      <c r="M99" s="2" t="b">
        <v>0</v>
      </c>
      <c r="N99" s="2" t="b">
        <v>0</v>
      </c>
      <c r="O99" s="2" t="b">
        <v>0</v>
      </c>
      <c r="P99" s="2" t="b">
        <v>0</v>
      </c>
      <c r="Q99" s="2">
        <v>9</v>
      </c>
      <c r="R99" s="3" t="s">
        <v>457</v>
      </c>
      <c r="S99" s="3" t="s">
        <v>458</v>
      </c>
      <c r="T99" s="3" t="s">
        <v>87</v>
      </c>
      <c r="U99" s="3" t="s">
        <v>99</v>
      </c>
      <c r="V99" s="3" t="s">
        <v>88</v>
      </c>
      <c r="W99" s="3" t="s">
        <v>110</v>
      </c>
      <c r="X99" s="3" t="s">
        <v>84</v>
      </c>
      <c r="Y99" s="3" t="s">
        <v>139</v>
      </c>
      <c r="Z99" s="3" t="s">
        <v>139</v>
      </c>
      <c r="AA99" s="3" t="s">
        <v>84</v>
      </c>
      <c r="AB99" s="3" t="s">
        <v>84</v>
      </c>
      <c r="AC99" s="3" t="s">
        <v>84</v>
      </c>
      <c r="AD99" s="3" t="s">
        <v>84</v>
      </c>
      <c r="AE99" s="3" t="s">
        <v>84</v>
      </c>
      <c r="AF99" s="3" t="s">
        <v>84</v>
      </c>
      <c r="AG99" s="4"/>
      <c r="AH99" s="2">
        <v>1992</v>
      </c>
      <c r="AI99" s="2">
        <v>60</v>
      </c>
      <c r="AJ99" s="2">
        <v>2052</v>
      </c>
      <c r="AK99" s="3" t="s">
        <v>459</v>
      </c>
      <c r="AL99" s="3" t="s">
        <v>84</v>
      </c>
      <c r="AM99" s="4"/>
      <c r="AN99" s="4"/>
      <c r="AO99" s="4">
        <f>VLOOKUP(A99,cof!A:C,3,FALSE)</f>
        <v>2</v>
      </c>
      <c r="AP99" s="4"/>
      <c r="AQ99" s="3" t="s">
        <v>84</v>
      </c>
      <c r="AR99" s="4"/>
      <c r="AS99" s="4">
        <f>VLOOKUP(A99,Cap!B:X,6,FALSE)</f>
        <v>1500</v>
      </c>
      <c r="AT99" s="4">
        <f>VLOOKUP(A99,Cap!B:X,7,FALSE)</f>
        <v>1</v>
      </c>
      <c r="AU99" s="3" t="s">
        <v>91</v>
      </c>
      <c r="AV99" s="2">
        <v>2020</v>
      </c>
      <c r="AW99" s="3" t="s">
        <v>84</v>
      </c>
      <c r="AX99" s="4"/>
      <c r="AY99" s="4"/>
      <c r="AZ99" s="4"/>
      <c r="BA99" s="4"/>
      <c r="BB99" s="4"/>
      <c r="BC99" s="4"/>
      <c r="BD99" s="4"/>
      <c r="BE99" s="4"/>
      <c r="BF99" s="4">
        <f>VLOOKUP(A99,Cap!B:X,19,FALSE)</f>
        <v>1.5</v>
      </c>
      <c r="BG99" s="3" t="s">
        <v>124</v>
      </c>
      <c r="BH99" s="5">
        <v>43997.926979166667</v>
      </c>
      <c r="BI99" s="3" t="s">
        <v>93</v>
      </c>
      <c r="BJ99" s="5">
        <v>44025.479826388888</v>
      </c>
      <c r="BK99" s="3" t="s">
        <v>84</v>
      </c>
      <c r="BL99" s="4"/>
      <c r="BM99" s="3" t="s">
        <v>84</v>
      </c>
      <c r="BN99" s="4"/>
      <c r="BO99" s="3" t="s">
        <v>84</v>
      </c>
      <c r="BP99" s="3" t="s">
        <v>84</v>
      </c>
      <c r="BQ99" s="2">
        <v>1</v>
      </c>
      <c r="BR99" s="3" t="str">
        <f>VLOOKUP($A99, Comments!$A:$D, 2,FALSE)</f>
        <v>good</v>
      </c>
      <c r="BS99" s="3" t="str">
        <f>VLOOKUP($A99, Comments!$A:$D, 3,FALSE)</f>
        <v/>
      </c>
      <c r="BT99" s="3" t="str">
        <f>VLOOKUP($A99, Comments!$A:$D, 4,FALSE)</f>
        <v/>
      </c>
      <c r="BU99" s="3"/>
      <c r="BV99" s="4"/>
      <c r="BW99" s="4"/>
      <c r="BX99" s="3" t="s">
        <v>84</v>
      </c>
      <c r="BY99" s="3" t="s">
        <v>84</v>
      </c>
      <c r="BZ99" s="3" t="s">
        <v>460</v>
      </c>
      <c r="CA99" s="4"/>
      <c r="CB99" s="4"/>
      <c r="CC99" s="4"/>
      <c r="CD99" s="4"/>
      <c r="CE99" s="2" t="b">
        <v>0</v>
      </c>
      <c r="CF99" s="2" t="b">
        <v>0</v>
      </c>
    </row>
    <row r="100" spans="1:84" ht="45" x14ac:dyDescent="0.25">
      <c r="A100" s="2">
        <v>111</v>
      </c>
      <c r="B100" s="3" t="s">
        <v>84</v>
      </c>
      <c r="C100" s="3" t="s">
        <v>84</v>
      </c>
      <c r="D100" s="3" t="s">
        <v>84</v>
      </c>
      <c r="E100" s="2">
        <v>0</v>
      </c>
      <c r="F100" s="4"/>
      <c r="G100" s="4"/>
      <c r="H100" s="4"/>
      <c r="I100" s="4"/>
      <c r="J100" s="2">
        <v>0</v>
      </c>
      <c r="K100" s="3" t="s">
        <v>84</v>
      </c>
      <c r="L100" s="3" t="s">
        <v>84</v>
      </c>
      <c r="M100" s="2" t="b">
        <v>0</v>
      </c>
      <c r="N100" s="2" t="b">
        <v>0</v>
      </c>
      <c r="O100" s="2" t="b">
        <v>0</v>
      </c>
      <c r="P100" s="2" t="b">
        <v>0</v>
      </c>
      <c r="Q100" s="2">
        <v>1</v>
      </c>
      <c r="R100" s="3" t="s">
        <v>461</v>
      </c>
      <c r="S100" s="3" t="s">
        <v>462</v>
      </c>
      <c r="T100" s="3" t="s">
        <v>87</v>
      </c>
      <c r="U100" s="3" t="s">
        <v>84</v>
      </c>
      <c r="V100" s="3" t="s">
        <v>88</v>
      </c>
      <c r="W100" s="3" t="s">
        <v>84</v>
      </c>
      <c r="X100" s="3" t="s">
        <v>84</v>
      </c>
      <c r="Y100" s="3" t="s">
        <v>128</v>
      </c>
      <c r="Z100" s="3" t="s">
        <v>128</v>
      </c>
      <c r="AA100" s="3" t="s">
        <v>463</v>
      </c>
      <c r="AB100" s="3" t="s">
        <v>84</v>
      </c>
      <c r="AC100" s="3" t="s">
        <v>84</v>
      </c>
      <c r="AD100" s="3" t="s">
        <v>84</v>
      </c>
      <c r="AE100" s="3" t="s">
        <v>84</v>
      </c>
      <c r="AF100" s="3" t="s">
        <v>84</v>
      </c>
      <c r="AG100" s="4"/>
      <c r="AH100" s="2">
        <v>1992</v>
      </c>
      <c r="AI100" s="4"/>
      <c r="AJ100" s="2">
        <v>2045</v>
      </c>
      <c r="AK100" s="3" t="s">
        <v>464</v>
      </c>
      <c r="AL100" s="3" t="s">
        <v>84</v>
      </c>
      <c r="AM100" s="4"/>
      <c r="AN100" s="4"/>
      <c r="AO100" s="4">
        <f>VLOOKUP(A100,cof!A:C,3,FALSE)</f>
        <v>3</v>
      </c>
      <c r="AP100" s="4"/>
      <c r="AQ100" s="3" t="s">
        <v>84</v>
      </c>
      <c r="AR100" s="4"/>
      <c r="AS100" s="4">
        <f>VLOOKUP(A100,Cap!B:X,6,FALSE)</f>
        <v>4500</v>
      </c>
      <c r="AT100" s="4">
        <f>VLOOKUP(A100,Cap!B:X,7,FALSE)</f>
        <v>1</v>
      </c>
      <c r="AU100" s="3" t="s">
        <v>91</v>
      </c>
      <c r="AV100" s="2">
        <v>2020</v>
      </c>
      <c r="AW100" s="3" t="s">
        <v>84</v>
      </c>
      <c r="AX100" s="4"/>
      <c r="AY100" s="4"/>
      <c r="AZ100" s="4"/>
      <c r="BA100" s="4"/>
      <c r="BB100" s="4"/>
      <c r="BC100" s="4"/>
      <c r="BD100" s="4"/>
      <c r="BE100" s="4"/>
      <c r="BF100" s="4">
        <f>VLOOKUP(A100,Cap!B:X,19,FALSE)</f>
        <v>1</v>
      </c>
      <c r="BG100" s="3" t="s">
        <v>131</v>
      </c>
      <c r="BH100" s="5">
        <v>44022.455000000002</v>
      </c>
      <c r="BI100" s="3" t="s">
        <v>84</v>
      </c>
      <c r="BJ100" s="4"/>
      <c r="BK100" s="3" t="s">
        <v>84</v>
      </c>
      <c r="BL100" s="4"/>
      <c r="BM100" s="3" t="s">
        <v>84</v>
      </c>
      <c r="BN100" s="4"/>
      <c r="BO100" s="3" t="s">
        <v>84</v>
      </c>
      <c r="BP100" s="3" t="s">
        <v>84</v>
      </c>
      <c r="BQ100" s="2">
        <v>1</v>
      </c>
      <c r="BR100" s="3" t="str">
        <f>VLOOKUP($A100, Comments!$A:$D, 2,FALSE)</f>
        <v>Good condition.</v>
      </c>
      <c r="BS100" s="3" t="str">
        <f>VLOOKUP($A100, Comments!$A:$D, 3,FALSE)</f>
        <v/>
      </c>
      <c r="BT100" s="3" t="str">
        <f>VLOOKUP($A100, Comments!$A:$D, 4,FALSE)</f>
        <v/>
      </c>
      <c r="BU100" s="3"/>
      <c r="BV100" s="4"/>
      <c r="BW100" s="4"/>
      <c r="BX100" s="3" t="s">
        <v>84</v>
      </c>
      <c r="BY100" s="3" t="s">
        <v>84</v>
      </c>
      <c r="BZ100" s="3" t="s">
        <v>231</v>
      </c>
      <c r="CA100" s="4"/>
      <c r="CB100" s="4"/>
      <c r="CC100" s="4"/>
      <c r="CD100" s="4"/>
      <c r="CE100" s="2" t="b">
        <v>0</v>
      </c>
      <c r="CF100" s="2" t="b">
        <v>0</v>
      </c>
    </row>
    <row r="101" spans="1:84" ht="30" x14ac:dyDescent="0.25">
      <c r="A101" s="2">
        <v>112</v>
      </c>
      <c r="B101" s="3" t="s">
        <v>84</v>
      </c>
      <c r="C101" s="3" t="s">
        <v>84</v>
      </c>
      <c r="D101" s="3" t="s">
        <v>84</v>
      </c>
      <c r="E101" s="2">
        <v>0</v>
      </c>
      <c r="F101" s="4"/>
      <c r="G101" s="4"/>
      <c r="H101" s="4"/>
      <c r="I101" s="4"/>
      <c r="J101" s="2">
        <v>0</v>
      </c>
      <c r="K101" s="3" t="s">
        <v>84</v>
      </c>
      <c r="L101" s="3" t="s">
        <v>84</v>
      </c>
      <c r="M101" s="2" t="b">
        <v>0</v>
      </c>
      <c r="N101" s="2" t="b">
        <v>0</v>
      </c>
      <c r="O101" s="2" t="b">
        <v>0</v>
      </c>
      <c r="P101" s="2" t="b">
        <v>0</v>
      </c>
      <c r="Q101" s="2">
        <v>1</v>
      </c>
      <c r="R101" s="3" t="s">
        <v>465</v>
      </c>
      <c r="S101" s="3" t="s">
        <v>466</v>
      </c>
      <c r="T101" s="3" t="s">
        <v>87</v>
      </c>
      <c r="U101" s="3" t="s">
        <v>84</v>
      </c>
      <c r="V101" s="3" t="s">
        <v>88</v>
      </c>
      <c r="W101" s="3" t="s">
        <v>110</v>
      </c>
      <c r="X101" s="3" t="s">
        <v>196</v>
      </c>
      <c r="Y101" s="3" t="s">
        <v>128</v>
      </c>
      <c r="Z101" s="3" t="s">
        <v>128</v>
      </c>
      <c r="AA101" s="3" t="s">
        <v>129</v>
      </c>
      <c r="AB101" s="3" t="s">
        <v>84</v>
      </c>
      <c r="AC101" s="3" t="s">
        <v>84</v>
      </c>
      <c r="AD101" s="3" t="s">
        <v>84</v>
      </c>
      <c r="AE101" s="3" t="s">
        <v>84</v>
      </c>
      <c r="AF101" s="3" t="s">
        <v>84</v>
      </c>
      <c r="AG101" s="4"/>
      <c r="AH101" s="2">
        <v>1992</v>
      </c>
      <c r="AI101" s="4"/>
      <c r="AJ101" s="2">
        <v>2030</v>
      </c>
      <c r="AK101" s="3" t="s">
        <v>467</v>
      </c>
      <c r="AL101" s="3" t="s">
        <v>84</v>
      </c>
      <c r="AM101" s="4"/>
      <c r="AN101" s="4"/>
      <c r="AO101" s="4">
        <f>VLOOKUP(A101,cof!A:C,3,FALSE)</f>
        <v>2</v>
      </c>
      <c r="AP101" s="4"/>
      <c r="AQ101" s="3" t="s">
        <v>84</v>
      </c>
      <c r="AR101" s="4"/>
      <c r="AS101" s="4">
        <f>VLOOKUP(A101,Cap!B:X,6,FALSE)</f>
        <v>250</v>
      </c>
      <c r="AT101" s="4">
        <f>VLOOKUP(A101,Cap!B:X,7,FALSE)</f>
        <v>1</v>
      </c>
      <c r="AU101" s="3" t="s">
        <v>91</v>
      </c>
      <c r="AV101" s="2">
        <v>2020</v>
      </c>
      <c r="AW101" s="3" t="s">
        <v>84</v>
      </c>
      <c r="AX101" s="4"/>
      <c r="AY101" s="4"/>
      <c r="AZ101" s="4"/>
      <c r="BA101" s="4"/>
      <c r="BB101" s="4"/>
      <c r="BC101" s="4"/>
      <c r="BD101" s="4"/>
      <c r="BE101" s="4"/>
      <c r="BF101" s="4">
        <f>VLOOKUP(A101,Cap!B:X,19,FALSE)</f>
        <v>2.4375</v>
      </c>
      <c r="BG101" s="3" t="s">
        <v>84</v>
      </c>
      <c r="BH101" s="5">
        <v>44025.526620370372</v>
      </c>
      <c r="BI101" s="3" t="s">
        <v>93</v>
      </c>
      <c r="BJ101" s="5">
        <v>44025.526620370372</v>
      </c>
      <c r="BK101" s="3" t="s">
        <v>84</v>
      </c>
      <c r="BL101" s="4"/>
      <c r="BM101" s="3" t="s">
        <v>84</v>
      </c>
      <c r="BN101" s="4"/>
      <c r="BO101" s="3" t="s">
        <v>84</v>
      </c>
      <c r="BP101" s="3" t="s">
        <v>84</v>
      </c>
      <c r="BQ101" s="2">
        <v>1</v>
      </c>
      <c r="BR101" s="3" t="str">
        <f>VLOOKUP($A101, Comments!$A:$D, 2,FALSE)</f>
        <v>Fair condition</v>
      </c>
      <c r="BS101" s="3" t="str">
        <f>VLOOKUP($A101, Comments!$A:$D, 3,FALSE)</f>
        <v>Discoloration and dust</v>
      </c>
      <c r="BT101" s="3" t="str">
        <f>VLOOKUP($A101, Comments!$A:$D, 4,FALSE)</f>
        <v/>
      </c>
      <c r="BU101" s="3"/>
      <c r="BV101" s="4"/>
      <c r="BW101" s="4"/>
      <c r="BX101" s="3" t="s">
        <v>84</v>
      </c>
      <c r="BY101" s="3" t="s">
        <v>84</v>
      </c>
      <c r="BZ101" s="3" t="s">
        <v>234</v>
      </c>
      <c r="CA101" s="4"/>
      <c r="CB101" s="4"/>
      <c r="CC101" s="4"/>
      <c r="CD101" s="4"/>
      <c r="CE101" s="2" t="b">
        <v>0</v>
      </c>
      <c r="CF101" s="2" t="b">
        <v>0</v>
      </c>
    </row>
    <row r="102" spans="1:84" ht="45" x14ac:dyDescent="0.25">
      <c r="A102" s="2">
        <v>113</v>
      </c>
      <c r="B102" s="3" t="s">
        <v>84</v>
      </c>
      <c r="C102" s="3" t="s">
        <v>84</v>
      </c>
      <c r="D102" s="3" t="s">
        <v>84</v>
      </c>
      <c r="E102" s="2">
        <v>0</v>
      </c>
      <c r="F102" s="4"/>
      <c r="G102" s="4"/>
      <c r="H102" s="4"/>
      <c r="I102" s="4"/>
      <c r="J102" s="2">
        <v>0</v>
      </c>
      <c r="K102" s="3" t="s">
        <v>84</v>
      </c>
      <c r="L102" s="3" t="s">
        <v>84</v>
      </c>
      <c r="M102" s="2" t="b">
        <v>0</v>
      </c>
      <c r="N102" s="2" t="b">
        <v>0</v>
      </c>
      <c r="O102" s="2" t="b">
        <v>0</v>
      </c>
      <c r="P102" s="2" t="b">
        <v>0</v>
      </c>
      <c r="Q102" s="2">
        <v>1</v>
      </c>
      <c r="R102" s="3" t="s">
        <v>468</v>
      </c>
      <c r="S102" s="3" t="s">
        <v>469</v>
      </c>
      <c r="T102" s="3" t="s">
        <v>87</v>
      </c>
      <c r="U102" s="3" t="s">
        <v>99</v>
      </c>
      <c r="V102" s="3" t="s">
        <v>88</v>
      </c>
      <c r="W102" s="3" t="s">
        <v>84</v>
      </c>
      <c r="X102" s="3" t="s">
        <v>84</v>
      </c>
      <c r="Y102" s="3" t="s">
        <v>128</v>
      </c>
      <c r="Z102" s="3" t="s">
        <v>128</v>
      </c>
      <c r="AA102" s="3" t="s">
        <v>470</v>
      </c>
      <c r="AB102" s="3" t="s">
        <v>84</v>
      </c>
      <c r="AC102" s="3" t="s">
        <v>84</v>
      </c>
      <c r="AD102" s="3" t="s">
        <v>84</v>
      </c>
      <c r="AE102" s="3" t="s">
        <v>84</v>
      </c>
      <c r="AF102" s="3" t="s">
        <v>84</v>
      </c>
      <c r="AG102" s="4"/>
      <c r="AH102" s="2">
        <v>1992</v>
      </c>
      <c r="AI102" s="4"/>
      <c r="AJ102" s="2">
        <v>2021</v>
      </c>
      <c r="AK102" s="3" t="s">
        <v>471</v>
      </c>
      <c r="AL102" s="3" t="s">
        <v>84</v>
      </c>
      <c r="AM102" s="4"/>
      <c r="AN102" s="4"/>
      <c r="AO102" s="4">
        <f>VLOOKUP(A102,cof!A:C,3,FALSE)</f>
        <v>2</v>
      </c>
      <c r="AP102" s="4"/>
      <c r="AQ102" s="3" t="s">
        <v>84</v>
      </c>
      <c r="AR102" s="4"/>
      <c r="AS102" s="4">
        <f>VLOOKUP(A102,Cap!B:X,6,FALSE)</f>
        <v>1200</v>
      </c>
      <c r="AT102" s="4">
        <f>VLOOKUP(A102,Cap!B:X,7,FALSE)</f>
        <v>1</v>
      </c>
      <c r="AU102" s="3" t="s">
        <v>91</v>
      </c>
      <c r="AV102" s="2">
        <v>2020</v>
      </c>
      <c r="AW102" s="3" t="s">
        <v>84</v>
      </c>
      <c r="AX102" s="4"/>
      <c r="AY102" s="4"/>
      <c r="AZ102" s="4"/>
      <c r="BA102" s="4"/>
      <c r="BB102" s="4"/>
      <c r="BC102" s="4"/>
      <c r="BD102" s="4"/>
      <c r="BE102" s="4"/>
      <c r="BF102" s="4">
        <f>VLOOKUP(A102,Cap!B:X,19,FALSE)</f>
        <v>2.4375</v>
      </c>
      <c r="BG102" s="3" t="s">
        <v>131</v>
      </c>
      <c r="BH102" s="5">
        <v>44022.458310185182</v>
      </c>
      <c r="BI102" s="3" t="s">
        <v>84</v>
      </c>
      <c r="BJ102" s="4"/>
      <c r="BK102" s="3" t="s">
        <v>84</v>
      </c>
      <c r="BL102" s="4"/>
      <c r="BM102" s="3" t="s">
        <v>84</v>
      </c>
      <c r="BN102" s="4"/>
      <c r="BO102" s="3" t="s">
        <v>84</v>
      </c>
      <c r="BP102" s="3" t="s">
        <v>84</v>
      </c>
      <c r="BQ102" s="2">
        <v>1</v>
      </c>
      <c r="BR102" s="3" t="str">
        <f>VLOOKUP($A102, Comments!$A:$D, 2,FALSE)</f>
        <v>Fair condition, typical hot water heater is at the end of its life</v>
      </c>
      <c r="BS102" s="3" t="str">
        <f>VLOOKUP($A102, Comments!$A:$D, 3,FALSE)</f>
        <v/>
      </c>
      <c r="BT102" s="3" t="str">
        <f>VLOOKUP($A102, Comments!$A:$D, 4,FALSE)</f>
        <v/>
      </c>
      <c r="BU102" s="3"/>
      <c r="BV102" s="4"/>
      <c r="BW102" s="4"/>
      <c r="BX102" s="3" t="s">
        <v>84</v>
      </c>
      <c r="BY102" s="3" t="s">
        <v>84</v>
      </c>
      <c r="BZ102" s="3" t="s">
        <v>240</v>
      </c>
      <c r="CA102" s="4"/>
      <c r="CB102" s="4"/>
      <c r="CC102" s="4"/>
      <c r="CD102" s="4"/>
      <c r="CE102" s="2" t="b">
        <v>0</v>
      </c>
      <c r="CF102" s="2" t="b">
        <v>0</v>
      </c>
    </row>
    <row r="103" spans="1:84" ht="75" x14ac:dyDescent="0.25">
      <c r="A103" s="2">
        <v>114</v>
      </c>
      <c r="B103" s="3" t="s">
        <v>84</v>
      </c>
      <c r="C103" s="3" t="s">
        <v>472</v>
      </c>
      <c r="D103" s="3" t="s">
        <v>84</v>
      </c>
      <c r="E103" s="2">
        <v>0</v>
      </c>
      <c r="F103" s="4"/>
      <c r="G103" s="4"/>
      <c r="H103" s="4"/>
      <c r="I103" s="4"/>
      <c r="J103" s="2">
        <v>0</v>
      </c>
      <c r="K103" s="3" t="s">
        <v>84</v>
      </c>
      <c r="L103" s="3" t="s">
        <v>84</v>
      </c>
      <c r="M103" s="2" t="b">
        <v>0</v>
      </c>
      <c r="N103" s="2" t="b">
        <v>0</v>
      </c>
      <c r="O103" s="2" t="b">
        <v>0</v>
      </c>
      <c r="P103" s="2" t="b">
        <v>0</v>
      </c>
      <c r="Q103" s="2">
        <v>1</v>
      </c>
      <c r="R103" s="3" t="s">
        <v>473</v>
      </c>
      <c r="S103" s="3" t="s">
        <v>474</v>
      </c>
      <c r="T103" s="3" t="s">
        <v>87</v>
      </c>
      <c r="U103" s="3" t="s">
        <v>84</v>
      </c>
      <c r="V103" s="3" t="s">
        <v>88</v>
      </c>
      <c r="W103" s="3" t="s">
        <v>84</v>
      </c>
      <c r="X103" s="3" t="s">
        <v>84</v>
      </c>
      <c r="Y103" s="3" t="s">
        <v>128</v>
      </c>
      <c r="Z103" s="3" t="s">
        <v>128</v>
      </c>
      <c r="AA103" s="3" t="s">
        <v>475</v>
      </c>
      <c r="AB103" s="3" t="s">
        <v>84</v>
      </c>
      <c r="AC103" s="3" t="s">
        <v>84</v>
      </c>
      <c r="AD103" s="3" t="s">
        <v>84</v>
      </c>
      <c r="AE103" s="3" t="s">
        <v>84</v>
      </c>
      <c r="AF103" s="3" t="s">
        <v>84</v>
      </c>
      <c r="AG103" s="4"/>
      <c r="AH103" s="2">
        <v>1992</v>
      </c>
      <c r="AI103" s="4"/>
      <c r="AJ103" s="2">
        <v>2021</v>
      </c>
      <c r="AK103" s="3" t="s">
        <v>476</v>
      </c>
      <c r="AL103" s="3" t="s">
        <v>84</v>
      </c>
      <c r="AM103" s="4"/>
      <c r="AN103" s="4"/>
      <c r="AO103" s="4">
        <f>VLOOKUP(A103,cof!A:C,3,FALSE)</f>
        <v>2</v>
      </c>
      <c r="AP103" s="4"/>
      <c r="AQ103" s="3" t="s">
        <v>84</v>
      </c>
      <c r="AR103" s="4"/>
      <c r="AS103" s="4">
        <f>VLOOKUP(A103,Cap!B:X,6,FALSE)</f>
        <v>5500</v>
      </c>
      <c r="AT103" s="4">
        <f>VLOOKUP(A103,Cap!B:X,7,FALSE)</f>
        <v>1</v>
      </c>
      <c r="AU103" s="3" t="s">
        <v>91</v>
      </c>
      <c r="AV103" s="2">
        <v>2020</v>
      </c>
      <c r="AW103" s="3" t="s">
        <v>84</v>
      </c>
      <c r="AX103" s="4"/>
      <c r="AY103" s="4"/>
      <c r="AZ103" s="4"/>
      <c r="BA103" s="4"/>
      <c r="BB103" s="4"/>
      <c r="BC103" s="4"/>
      <c r="BD103" s="4"/>
      <c r="BE103" s="4"/>
      <c r="BF103" s="4">
        <f>VLOOKUP(A103,Cap!B:X,19,FALSE)</f>
        <v>3.5</v>
      </c>
      <c r="BG103" s="3" t="s">
        <v>84</v>
      </c>
      <c r="BH103" s="5">
        <v>44025.539733796293</v>
      </c>
      <c r="BI103" s="3" t="s">
        <v>93</v>
      </c>
      <c r="BJ103" s="5">
        <v>44054.41</v>
      </c>
      <c r="BK103" s="3" t="s">
        <v>84</v>
      </c>
      <c r="BL103" s="4"/>
      <c r="BM103" s="3" t="s">
        <v>84</v>
      </c>
      <c r="BN103" s="4"/>
      <c r="BO103" s="3" t="s">
        <v>84</v>
      </c>
      <c r="BP103" s="3" t="s">
        <v>84</v>
      </c>
      <c r="BQ103" s="2">
        <v>1</v>
      </c>
      <c r="BR103" s="3" t="str">
        <f>VLOOKUP($A103, Comments!$A:$D, 2,FALSE)</f>
        <v>CC: The wet well was equipped with a supply fan only. This do not conform with NFPA 820 Section 9.2.6 requirements. As per the mentioned section ventilation system serving classified locations shall maintain a minimum differential pressure relative to ambient</v>
      </c>
      <c r="BS103" s="3" t="str">
        <f>VLOOKUP($A103, Comments!$A:$D, 3,FALSE)</f>
        <v>Moderate corrosion on the duct</v>
      </c>
      <c r="BT103" s="3" t="str">
        <f>VLOOKUP($A103, Comments!$A:$D, 4,FALSE)</f>
        <v>Minor corrosion on fan casing</v>
      </c>
      <c r="BU103" s="3"/>
      <c r="BV103" s="4"/>
      <c r="BW103" s="4"/>
      <c r="BX103" s="3" t="s">
        <v>84</v>
      </c>
      <c r="BY103" s="3" t="s">
        <v>84</v>
      </c>
      <c r="BZ103" s="3" t="s">
        <v>243</v>
      </c>
      <c r="CA103" s="4"/>
      <c r="CB103" s="4"/>
      <c r="CC103" s="4"/>
      <c r="CD103" s="4"/>
      <c r="CE103" s="2" t="b">
        <v>0</v>
      </c>
      <c r="CF103" s="2" t="b">
        <v>0</v>
      </c>
    </row>
    <row r="104" spans="1:84" ht="75" x14ac:dyDescent="0.25">
      <c r="A104" s="2">
        <v>115</v>
      </c>
      <c r="B104" s="3" t="s">
        <v>84</v>
      </c>
      <c r="C104" s="3" t="s">
        <v>84</v>
      </c>
      <c r="D104" s="3" t="s">
        <v>84</v>
      </c>
      <c r="E104" s="2">
        <v>0</v>
      </c>
      <c r="F104" s="4"/>
      <c r="G104" s="4"/>
      <c r="H104" s="4"/>
      <c r="I104" s="4"/>
      <c r="J104" s="2">
        <v>0</v>
      </c>
      <c r="K104" s="3" t="s">
        <v>84</v>
      </c>
      <c r="L104" s="3" t="s">
        <v>84</v>
      </c>
      <c r="M104" s="2" t="b">
        <v>0</v>
      </c>
      <c r="N104" s="2" t="b">
        <v>0</v>
      </c>
      <c r="O104" s="2" t="b">
        <v>0</v>
      </c>
      <c r="P104" s="2" t="b">
        <v>0</v>
      </c>
      <c r="Q104" s="2">
        <v>1</v>
      </c>
      <c r="R104" s="3" t="s">
        <v>477</v>
      </c>
      <c r="S104" s="3" t="s">
        <v>84</v>
      </c>
      <c r="T104" s="3" t="s">
        <v>87</v>
      </c>
      <c r="U104" s="3" t="s">
        <v>84</v>
      </c>
      <c r="V104" s="3" t="s">
        <v>88</v>
      </c>
      <c r="W104" s="3" t="s">
        <v>110</v>
      </c>
      <c r="X104" s="3" t="s">
        <v>196</v>
      </c>
      <c r="Y104" s="3" t="s">
        <v>128</v>
      </c>
      <c r="Z104" s="3" t="s">
        <v>128</v>
      </c>
      <c r="AA104" s="3" t="s">
        <v>475</v>
      </c>
      <c r="AB104" s="3" t="s">
        <v>84</v>
      </c>
      <c r="AC104" s="3" t="s">
        <v>84</v>
      </c>
      <c r="AD104" s="3" t="s">
        <v>84</v>
      </c>
      <c r="AE104" s="3" t="s">
        <v>84</v>
      </c>
      <c r="AF104" s="3" t="s">
        <v>84</v>
      </c>
      <c r="AG104" s="4"/>
      <c r="AH104" s="4"/>
      <c r="AI104" s="4"/>
      <c r="AJ104" s="4"/>
      <c r="AK104" s="3" t="s">
        <v>478</v>
      </c>
      <c r="AL104" s="3" t="s">
        <v>84</v>
      </c>
      <c r="AM104" s="4"/>
      <c r="AN104" s="4"/>
      <c r="AO104" s="4">
        <v>2</v>
      </c>
      <c r="AP104" s="4"/>
      <c r="AQ104" s="3" t="s">
        <v>84</v>
      </c>
      <c r="AR104" s="4"/>
      <c r="AS104" s="4"/>
      <c r="AT104" s="4"/>
      <c r="AU104" s="3" t="s">
        <v>91</v>
      </c>
      <c r="AV104" s="2">
        <v>2020</v>
      </c>
      <c r="AW104" s="3" t="s">
        <v>84</v>
      </c>
      <c r="AX104" s="4"/>
      <c r="AY104" s="4"/>
      <c r="AZ104" s="4"/>
      <c r="BA104" s="4"/>
      <c r="BB104" s="4"/>
      <c r="BC104" s="4"/>
      <c r="BD104" s="4"/>
      <c r="BE104" s="4"/>
      <c r="BF104" s="4">
        <f>VLOOKUP(A104,Cap!B:X,19,FALSE)</f>
        <v>1</v>
      </c>
      <c r="BG104" s="3" t="s">
        <v>131</v>
      </c>
      <c r="BH104" s="5">
        <v>44022.47760416667</v>
      </c>
      <c r="BI104" s="3" t="s">
        <v>93</v>
      </c>
      <c r="BJ104" s="5">
        <v>44054.426678240743</v>
      </c>
      <c r="BK104" s="3" t="s">
        <v>84</v>
      </c>
      <c r="BL104" s="4"/>
      <c r="BM104" s="3" t="s">
        <v>84</v>
      </c>
      <c r="BN104" s="4"/>
      <c r="BO104" s="3" t="s">
        <v>84</v>
      </c>
      <c r="BP104" s="3" t="s">
        <v>84</v>
      </c>
      <c r="BQ104" s="2">
        <v>1</v>
      </c>
      <c r="BR104" s="3" t="str">
        <f>VLOOKUP($A104, Comments!$A:$D, 2,FALSE)</f>
        <v>CC: There was no exhaust fan installed in the washroom, which do not conform with the OBC 9.32.3.5 “Supplemental Exhaust” requirements. Additionally, as per City’s Wastewater Outstations Design Manual Ref. No. 13.1.3 one exhaust fan with an on/off switch with</v>
      </c>
      <c r="BS104" s="3" t="str">
        <f>VLOOKUP($A104, Comments!$A:$D, 3,FALSE)</f>
        <v/>
      </c>
      <c r="BT104" s="3" t="str">
        <f>VLOOKUP($A104, Comments!$A:$D, 4,FALSE)</f>
        <v/>
      </c>
      <c r="BU104" s="3"/>
      <c r="BV104" s="4"/>
      <c r="BW104" s="4"/>
      <c r="BX104" s="3" t="s">
        <v>84</v>
      </c>
      <c r="BY104" s="3" t="s">
        <v>84</v>
      </c>
      <c r="BZ104" s="3" t="s">
        <v>249</v>
      </c>
      <c r="CA104" s="4"/>
      <c r="CB104" s="4"/>
      <c r="CC104" s="4"/>
      <c r="CD104" s="4"/>
      <c r="CE104" s="2" t="b">
        <v>0</v>
      </c>
      <c r="CF104" s="2" t="b">
        <v>0</v>
      </c>
    </row>
    <row r="105" spans="1:84" ht="75" x14ac:dyDescent="0.25">
      <c r="A105" s="2">
        <v>116</v>
      </c>
      <c r="B105" s="3" t="s">
        <v>84</v>
      </c>
      <c r="C105" s="3" t="s">
        <v>84</v>
      </c>
      <c r="D105" s="3" t="s">
        <v>84</v>
      </c>
      <c r="E105" s="2">
        <v>0</v>
      </c>
      <c r="F105" s="4"/>
      <c r="G105" s="4"/>
      <c r="H105" s="4"/>
      <c r="I105" s="4"/>
      <c r="J105" s="2">
        <v>0</v>
      </c>
      <c r="K105" s="3" t="s">
        <v>84</v>
      </c>
      <c r="L105" s="3" t="s">
        <v>84</v>
      </c>
      <c r="M105" s="2" t="b">
        <v>0</v>
      </c>
      <c r="N105" s="2" t="b">
        <v>0</v>
      </c>
      <c r="O105" s="2" t="b">
        <v>0</v>
      </c>
      <c r="P105" s="2" t="b">
        <v>0</v>
      </c>
      <c r="Q105" s="2">
        <v>1</v>
      </c>
      <c r="R105" s="3" t="s">
        <v>479</v>
      </c>
      <c r="S105" s="3" t="s">
        <v>480</v>
      </c>
      <c r="T105" s="3" t="s">
        <v>87</v>
      </c>
      <c r="U105" s="3" t="s">
        <v>109</v>
      </c>
      <c r="V105" s="3" t="s">
        <v>88</v>
      </c>
      <c r="W105" s="3" t="s">
        <v>100</v>
      </c>
      <c r="X105" s="3" t="s">
        <v>84</v>
      </c>
      <c r="Y105" s="3" t="s">
        <v>128</v>
      </c>
      <c r="Z105" s="3" t="s">
        <v>128</v>
      </c>
      <c r="AA105" s="3" t="s">
        <v>470</v>
      </c>
      <c r="AB105" s="3" t="s">
        <v>84</v>
      </c>
      <c r="AC105" s="3" t="s">
        <v>84</v>
      </c>
      <c r="AD105" s="3" t="s">
        <v>84</v>
      </c>
      <c r="AE105" s="3" t="s">
        <v>84</v>
      </c>
      <c r="AF105" s="3" t="s">
        <v>84</v>
      </c>
      <c r="AG105" s="4"/>
      <c r="AH105" s="2">
        <v>1912</v>
      </c>
      <c r="AI105" s="4"/>
      <c r="AJ105" s="4"/>
      <c r="AK105" s="3" t="s">
        <v>481</v>
      </c>
      <c r="AL105" s="3" t="s">
        <v>84</v>
      </c>
      <c r="AM105" s="4"/>
      <c r="AN105" s="4"/>
      <c r="AO105" s="4">
        <f>VLOOKUP(A105,cof!A:C,3,FALSE)</f>
        <v>3</v>
      </c>
      <c r="AP105" s="4"/>
      <c r="AQ105" s="3" t="s">
        <v>84</v>
      </c>
      <c r="AR105" s="4"/>
      <c r="AS105" s="4">
        <f>VLOOKUP(A105,Cap!B:X,6,FALSE)</f>
        <v>20000</v>
      </c>
      <c r="AT105" s="4">
        <f>VLOOKUP(A105,Cap!B:X,7,FALSE)</f>
        <v>1</v>
      </c>
      <c r="AU105" s="3" t="s">
        <v>91</v>
      </c>
      <c r="AV105" s="2">
        <v>2020</v>
      </c>
      <c r="AW105" s="3" t="s">
        <v>84</v>
      </c>
      <c r="AX105" s="4"/>
      <c r="AY105" s="4"/>
      <c r="AZ105" s="4"/>
      <c r="BA105" s="4"/>
      <c r="BB105" s="4"/>
      <c r="BC105" s="4"/>
      <c r="BD105" s="4"/>
      <c r="BE105" s="4"/>
      <c r="BF105" s="4">
        <f>VLOOKUP(A105,Cap!B:X,19,FALSE)</f>
        <v>1</v>
      </c>
      <c r="BG105" s="3" t="s">
        <v>84</v>
      </c>
      <c r="BH105" s="5">
        <v>44025.53434027778</v>
      </c>
      <c r="BI105" s="3" t="s">
        <v>93</v>
      </c>
      <c r="BJ105" s="5">
        <v>44054.426215277781</v>
      </c>
      <c r="BK105" s="3" t="s">
        <v>84</v>
      </c>
      <c r="BL105" s="4"/>
      <c r="BM105" s="3" t="s">
        <v>84</v>
      </c>
      <c r="BN105" s="4"/>
      <c r="BO105" s="3" t="s">
        <v>84</v>
      </c>
      <c r="BP105" s="3" t="s">
        <v>84</v>
      </c>
      <c r="BQ105" s="2">
        <v>1</v>
      </c>
      <c r="BR105" s="3" t="str">
        <f>VLOOKUP($A105, Comments!$A:$D, 2,FALSE)</f>
        <v>HS: The backflow was installed in the wet well. As per Ontario’s Design Guidelines for Sewage Works Section 7.3, backflow preventers require periodic inspection, maintenance and induce high pressure loss and therefore cannot be installed below ground level.</v>
      </c>
      <c r="BS105" s="3" t="str">
        <f>VLOOKUP($A105, Comments!$A:$D, 3,FALSE)</f>
        <v>Fair</v>
      </c>
      <c r="BT105" s="3" t="str">
        <f>VLOOKUP($A105, Comments!$A:$D, 4,FALSE)</f>
        <v>Minor corrosion on bolts</v>
      </c>
      <c r="BU105" s="3"/>
      <c r="BV105" s="4"/>
      <c r="BW105" s="4"/>
      <c r="BX105" s="3" t="s">
        <v>84</v>
      </c>
      <c r="BY105" s="3" t="s">
        <v>84</v>
      </c>
      <c r="BZ105" s="3" t="s">
        <v>254</v>
      </c>
      <c r="CA105" s="4"/>
      <c r="CB105" s="4"/>
      <c r="CC105" s="4"/>
      <c r="CD105" s="4"/>
      <c r="CE105" s="2" t="b">
        <v>0</v>
      </c>
      <c r="CF105" s="2" t="b">
        <v>0</v>
      </c>
    </row>
    <row r="106" spans="1:84" ht="60" x14ac:dyDescent="0.25">
      <c r="A106" s="2">
        <v>117</v>
      </c>
      <c r="B106" s="3" t="s">
        <v>84</v>
      </c>
      <c r="C106" s="3" t="s">
        <v>84</v>
      </c>
      <c r="D106" s="3" t="s">
        <v>84</v>
      </c>
      <c r="E106" s="2">
        <v>0</v>
      </c>
      <c r="F106" s="4"/>
      <c r="G106" s="4"/>
      <c r="H106" s="4"/>
      <c r="I106" s="4"/>
      <c r="J106" s="2">
        <v>0</v>
      </c>
      <c r="K106" s="3" t="s">
        <v>84</v>
      </c>
      <c r="L106" s="3" t="s">
        <v>84</v>
      </c>
      <c r="M106" s="2" t="b">
        <v>0</v>
      </c>
      <c r="N106" s="2" t="b">
        <v>0</v>
      </c>
      <c r="O106" s="2" t="b">
        <v>1</v>
      </c>
      <c r="P106" s="2" t="b">
        <v>1</v>
      </c>
      <c r="Q106" s="2">
        <v>1</v>
      </c>
      <c r="R106" s="3" t="s">
        <v>482</v>
      </c>
      <c r="S106" s="3" t="s">
        <v>483</v>
      </c>
      <c r="T106" s="3" t="s">
        <v>87</v>
      </c>
      <c r="U106" s="3" t="s">
        <v>99</v>
      </c>
      <c r="V106" s="3" t="s">
        <v>88</v>
      </c>
      <c r="W106" s="3" t="s">
        <v>110</v>
      </c>
      <c r="X106" s="3" t="s">
        <v>111</v>
      </c>
      <c r="Y106" s="3" t="s">
        <v>128</v>
      </c>
      <c r="Z106" s="3" t="s">
        <v>128</v>
      </c>
      <c r="AA106" s="3" t="s">
        <v>484</v>
      </c>
      <c r="AB106" s="3" t="s">
        <v>84</v>
      </c>
      <c r="AC106" s="3" t="s">
        <v>84</v>
      </c>
      <c r="AD106" s="3" t="s">
        <v>84</v>
      </c>
      <c r="AE106" s="3" t="s">
        <v>84</v>
      </c>
      <c r="AF106" s="3" t="s">
        <v>84</v>
      </c>
      <c r="AG106" s="4"/>
      <c r="AH106" s="2">
        <v>2020</v>
      </c>
      <c r="AI106" s="4"/>
      <c r="AJ106" s="4"/>
      <c r="AK106" s="3" t="s">
        <v>130</v>
      </c>
      <c r="AL106" s="3" t="s">
        <v>84</v>
      </c>
      <c r="AM106" s="4"/>
      <c r="AN106" s="4"/>
      <c r="AO106" s="4">
        <f>VLOOKUP(A106,cof!A:C,3,FALSE)</f>
        <v>3</v>
      </c>
      <c r="AP106" s="4"/>
      <c r="AQ106" s="3" t="s">
        <v>84</v>
      </c>
      <c r="AR106" s="4"/>
      <c r="AS106" s="4">
        <f>VLOOKUP(A106,Cap!B:X,6,FALSE)</f>
        <v>100</v>
      </c>
      <c r="AT106" s="4">
        <f>VLOOKUP(A106,Cap!B:X,7,FALSE)</f>
        <v>1</v>
      </c>
      <c r="AU106" s="3" t="s">
        <v>91</v>
      </c>
      <c r="AV106" s="2">
        <v>2020</v>
      </c>
      <c r="AW106" s="3" t="s">
        <v>84</v>
      </c>
      <c r="AX106" s="4"/>
      <c r="AY106" s="4"/>
      <c r="AZ106" s="4"/>
      <c r="BA106" s="4"/>
      <c r="BB106" s="4"/>
      <c r="BC106" s="4"/>
      <c r="BD106" s="4"/>
      <c r="BE106" s="4"/>
      <c r="BF106" s="4">
        <f>VLOOKUP(A106,Cap!B:X,19,FALSE)</f>
        <v>2.5</v>
      </c>
      <c r="BG106" s="3" t="s">
        <v>84</v>
      </c>
      <c r="BH106" s="5">
        <v>44025.549363425926</v>
      </c>
      <c r="BI106" s="3" t="s">
        <v>93</v>
      </c>
      <c r="BJ106" s="5">
        <v>44054.425891203704</v>
      </c>
      <c r="BK106" s="3" t="s">
        <v>84</v>
      </c>
      <c r="BL106" s="4"/>
      <c r="BM106" s="3" t="s">
        <v>84</v>
      </c>
      <c r="BN106" s="4"/>
      <c r="BO106" s="3" t="s">
        <v>84</v>
      </c>
      <c r="BP106" s="3" t="s">
        <v>84</v>
      </c>
      <c r="BQ106" s="2">
        <v>1</v>
      </c>
      <c r="BR106" s="3" t="str">
        <f>VLOOKUP($A106, Comments!$A:$D, 2,FALSE)</f>
        <v>Very Good</v>
      </c>
      <c r="BS106" s="3" t="str">
        <f>VLOOKUP($A106, Comments!$A:$D, 3,FALSE)</f>
        <v/>
      </c>
      <c r="BT106" s="3" t="str">
        <f>VLOOKUP($A106, Comments!$A:$D, 4,FALSE)</f>
        <v/>
      </c>
      <c r="BU106" s="3"/>
      <c r="BV106" s="4"/>
      <c r="BW106" s="4"/>
      <c r="BX106" s="3" t="s">
        <v>84</v>
      </c>
      <c r="BY106" s="3" t="s">
        <v>84</v>
      </c>
      <c r="BZ106" s="3" t="s">
        <v>259</v>
      </c>
      <c r="CA106" s="4"/>
      <c r="CB106" s="4"/>
      <c r="CC106" s="4"/>
      <c r="CD106" s="4"/>
      <c r="CE106" s="2" t="b">
        <v>0</v>
      </c>
      <c r="CF106" s="2" t="b">
        <v>0</v>
      </c>
    </row>
    <row r="107" spans="1:84" ht="165" x14ac:dyDescent="0.25">
      <c r="A107" s="2">
        <v>118</v>
      </c>
      <c r="B107" s="3" t="s">
        <v>84</v>
      </c>
      <c r="C107" s="3" t="s">
        <v>84</v>
      </c>
      <c r="D107" s="3" t="s">
        <v>84</v>
      </c>
      <c r="E107" s="2">
        <v>0</v>
      </c>
      <c r="F107" s="4"/>
      <c r="G107" s="4"/>
      <c r="H107" s="4"/>
      <c r="I107" s="4"/>
      <c r="J107" s="2">
        <v>0</v>
      </c>
      <c r="K107" s="3" t="s">
        <v>84</v>
      </c>
      <c r="L107" s="3" t="s">
        <v>84</v>
      </c>
      <c r="M107" s="2" t="b">
        <v>0</v>
      </c>
      <c r="N107" s="2" t="b">
        <v>0</v>
      </c>
      <c r="O107" s="2" t="b">
        <v>0</v>
      </c>
      <c r="P107" s="2" t="b">
        <v>0</v>
      </c>
      <c r="Q107" s="2">
        <v>2</v>
      </c>
      <c r="R107" s="3" t="s">
        <v>485</v>
      </c>
      <c r="S107" s="3" t="s">
        <v>486</v>
      </c>
      <c r="T107" s="3" t="s">
        <v>87</v>
      </c>
      <c r="U107" s="3" t="s">
        <v>99</v>
      </c>
      <c r="V107" s="3" t="s">
        <v>88</v>
      </c>
      <c r="W107" s="3" t="s">
        <v>86</v>
      </c>
      <c r="X107" s="3" t="s">
        <v>84</v>
      </c>
      <c r="Y107" s="3" t="s">
        <v>89</v>
      </c>
      <c r="Z107" s="3" t="s">
        <v>90</v>
      </c>
      <c r="AA107" s="3" t="s">
        <v>84</v>
      </c>
      <c r="AB107" s="3" t="s">
        <v>84</v>
      </c>
      <c r="AC107" s="3" t="s">
        <v>84</v>
      </c>
      <c r="AD107" s="3" t="s">
        <v>84</v>
      </c>
      <c r="AE107" s="3" t="s">
        <v>84</v>
      </c>
      <c r="AF107" s="3" t="s">
        <v>84</v>
      </c>
      <c r="AG107" s="4"/>
      <c r="AH107" s="4"/>
      <c r="AI107" s="4"/>
      <c r="AJ107" s="4"/>
      <c r="AK107" s="3" t="s">
        <v>84</v>
      </c>
      <c r="AL107" s="3" t="s">
        <v>84</v>
      </c>
      <c r="AM107" s="4"/>
      <c r="AN107" s="4"/>
      <c r="AO107" s="4">
        <f>VLOOKUP(A107,cof!A:C,3,FALSE)</f>
        <v>3</v>
      </c>
      <c r="AP107" s="4"/>
      <c r="AQ107" s="3" t="s">
        <v>84</v>
      </c>
      <c r="AR107" s="4"/>
      <c r="AS107" s="4">
        <f>VLOOKUP(A107,Cap!B:X,6,FALSE)</f>
        <v>325</v>
      </c>
      <c r="AT107" s="4">
        <f>VLOOKUP(A107,Cap!B:X,7,FALSE)</f>
        <v>35</v>
      </c>
      <c r="AU107" s="3" t="s">
        <v>91</v>
      </c>
      <c r="AV107" s="2">
        <v>2020</v>
      </c>
      <c r="AW107" s="3" t="s">
        <v>84</v>
      </c>
      <c r="AX107" s="4"/>
      <c r="AY107" s="4"/>
      <c r="AZ107" s="4"/>
      <c r="BA107" s="4"/>
      <c r="BB107" s="4"/>
      <c r="BC107" s="4"/>
      <c r="BD107" s="4"/>
      <c r="BE107" s="4"/>
      <c r="BF107" s="4">
        <f>VLOOKUP(A107,Cap!B:X,19,FALSE)</f>
        <v>4</v>
      </c>
      <c r="BG107" s="3" t="s">
        <v>105</v>
      </c>
      <c r="BH107" s="5">
        <v>44049.610763888886</v>
      </c>
      <c r="BI107" s="3" t="s">
        <v>93</v>
      </c>
      <c r="BJ107" s="5">
        <v>44050.574895833335</v>
      </c>
      <c r="BK107" s="3" t="s">
        <v>84</v>
      </c>
      <c r="BL107" s="4"/>
      <c r="BM107" s="3" t="s">
        <v>84</v>
      </c>
      <c r="BN107" s="4"/>
      <c r="BO107" s="3" t="s">
        <v>84</v>
      </c>
      <c r="BP107" s="3" t="s">
        <v>84</v>
      </c>
      <c r="BQ107" s="2">
        <v>1</v>
      </c>
      <c r="BR107" s="3" t="str">
        <f>VLOOKUP($A107, Comments!$A:$D, 2,FALSE)</f>
        <v>The overflow piping was assumed to be in good condition based on age. The discharge of the overflow piping in equipped with a flap gate. Stones build-up at the discharge end was observed.</v>
      </c>
      <c r="BS107" s="3" t="str">
        <f>VLOOKUP($A107, Comments!$A:$D, 3,FALSE)</f>
        <v/>
      </c>
      <c r="BT107" s="3" t="str">
        <f>VLOOKUP($A107, Comments!$A:$D, 4,FALSE)</f>
        <v/>
      </c>
      <c r="BU107" s="3"/>
      <c r="BV107" s="4"/>
      <c r="BW107" s="4"/>
      <c r="BX107" s="3" t="s">
        <v>84</v>
      </c>
      <c r="BY107" s="3" t="s">
        <v>84</v>
      </c>
      <c r="BZ107" s="3" t="s">
        <v>84</v>
      </c>
      <c r="CA107" s="2">
        <v>0</v>
      </c>
      <c r="CB107" s="2">
        <v>0</v>
      </c>
      <c r="CC107" s="2">
        <v>0</v>
      </c>
      <c r="CD107" s="2">
        <v>0</v>
      </c>
      <c r="CE107" s="2" t="b">
        <v>0</v>
      </c>
      <c r="CF107" s="2" t="b">
        <v>0</v>
      </c>
    </row>
    <row r="108" spans="1:84" ht="105" x14ac:dyDescent="0.25">
      <c r="A108" s="2">
        <v>119</v>
      </c>
      <c r="B108" s="3" t="s">
        <v>84</v>
      </c>
      <c r="C108" s="3" t="s">
        <v>84</v>
      </c>
      <c r="D108" s="3" t="s">
        <v>84</v>
      </c>
      <c r="E108" s="2">
        <v>0</v>
      </c>
      <c r="F108" s="4"/>
      <c r="G108" s="4"/>
      <c r="H108" s="4"/>
      <c r="I108" s="4"/>
      <c r="J108" s="2">
        <v>0</v>
      </c>
      <c r="K108" s="3" t="s">
        <v>84</v>
      </c>
      <c r="L108" s="3" t="s">
        <v>84</v>
      </c>
      <c r="M108" s="2" t="b">
        <v>0</v>
      </c>
      <c r="N108" s="2" t="b">
        <v>0</v>
      </c>
      <c r="O108" s="2" t="b">
        <v>0</v>
      </c>
      <c r="P108" s="2" t="b">
        <v>0</v>
      </c>
      <c r="Q108" s="2">
        <v>2</v>
      </c>
      <c r="R108" s="3" t="s">
        <v>487</v>
      </c>
      <c r="S108" s="3" t="s">
        <v>488</v>
      </c>
      <c r="T108" s="3" t="s">
        <v>87</v>
      </c>
      <c r="U108" s="3" t="s">
        <v>99</v>
      </c>
      <c r="V108" s="3" t="s">
        <v>88</v>
      </c>
      <c r="W108" s="3" t="s">
        <v>86</v>
      </c>
      <c r="X108" s="3" t="s">
        <v>84</v>
      </c>
      <c r="Y108" s="3" t="s">
        <v>89</v>
      </c>
      <c r="Z108" s="3" t="s">
        <v>90</v>
      </c>
      <c r="AA108" s="3" t="s">
        <v>84</v>
      </c>
      <c r="AB108" s="3" t="s">
        <v>367</v>
      </c>
      <c r="AC108" s="3" t="s">
        <v>84</v>
      </c>
      <c r="AD108" s="3" t="s">
        <v>84</v>
      </c>
      <c r="AE108" s="3" t="s">
        <v>84</v>
      </c>
      <c r="AF108" s="3" t="s">
        <v>84</v>
      </c>
      <c r="AG108" s="4"/>
      <c r="AH108" s="2">
        <v>1992</v>
      </c>
      <c r="AI108" s="4"/>
      <c r="AJ108" s="4"/>
      <c r="AK108" s="3" t="s">
        <v>489</v>
      </c>
      <c r="AL108" s="3" t="s">
        <v>84</v>
      </c>
      <c r="AM108" s="4"/>
      <c r="AN108" s="4"/>
      <c r="AO108" s="4">
        <f>VLOOKUP(A108,cof!A:C,3,FALSE)</f>
        <v>1</v>
      </c>
      <c r="AP108" s="4"/>
      <c r="AQ108" s="3" t="s">
        <v>84</v>
      </c>
      <c r="AR108" s="4"/>
      <c r="AS108" s="4">
        <f>VLOOKUP(A108,Cap!B:X,6,FALSE)</f>
        <v>55</v>
      </c>
      <c r="AT108" s="4">
        <f>VLOOKUP(A108,Cap!B:X,7,FALSE)</f>
        <v>250</v>
      </c>
      <c r="AU108" s="3" t="s">
        <v>91</v>
      </c>
      <c r="AV108" s="2">
        <v>2020</v>
      </c>
      <c r="AW108" s="3" t="s">
        <v>84</v>
      </c>
      <c r="AX108" s="4"/>
      <c r="AY108" s="4"/>
      <c r="AZ108" s="4"/>
      <c r="BA108" s="4"/>
      <c r="BB108" s="4"/>
      <c r="BC108" s="4"/>
      <c r="BD108" s="4"/>
      <c r="BE108" s="4"/>
      <c r="BF108" s="4">
        <f>VLOOKUP(A108,Cap!B:X,19,FALSE)</f>
        <v>1.25</v>
      </c>
      <c r="BG108" s="3" t="s">
        <v>105</v>
      </c>
      <c r="BH108" s="5">
        <v>44050.507708333331</v>
      </c>
      <c r="BI108" s="3" t="s">
        <v>93</v>
      </c>
      <c r="BJ108" s="5">
        <v>44050.570752314816</v>
      </c>
      <c r="BK108" s="3" t="s">
        <v>84</v>
      </c>
      <c r="BL108" s="4"/>
      <c r="BM108" s="3" t="s">
        <v>84</v>
      </c>
      <c r="BN108" s="4"/>
      <c r="BO108" s="3" t="s">
        <v>84</v>
      </c>
      <c r="BP108" s="3" t="s">
        <v>84</v>
      </c>
      <c r="BQ108" s="2">
        <v>1</v>
      </c>
      <c r="BR108" s="3" t="str">
        <f>VLOOKUP($A108, Comments!$A:$D, 2,FALSE)</f>
        <v>The access road was in good condition overall.  Vegetation and pot holes  at the site entrance were observed. Gravels and mud were noted throughout the site.</v>
      </c>
      <c r="BS108" s="3" t="str">
        <f>VLOOKUP($A108, Comments!$A:$D, 3,FALSE)</f>
        <v>HS: The presence of gravel and dirt on the driveway adjacent to the wet well presents a trip hazard.</v>
      </c>
      <c r="BT108" s="3" t="str">
        <f>VLOOKUP($A108, Comments!$A:$D, 4,FALSE)</f>
        <v/>
      </c>
      <c r="BU108" s="3" t="str">
        <f>VLOOKUP(A108,defect!B:G,6,FALSE)</f>
        <v>Remove the gravel and dirt</v>
      </c>
      <c r="BV108" s="4">
        <f>VLOOKUP(A108,defect!B:H,7,FALSE)</f>
        <v>2020</v>
      </c>
      <c r="BW108" s="4">
        <f>VLOOKUP(A108,defect!B:I,8,FALSE)</f>
        <v>1000</v>
      </c>
      <c r="BX108" s="3" t="s">
        <v>84</v>
      </c>
      <c r="BY108" s="3" t="s">
        <v>84</v>
      </c>
      <c r="BZ108" s="3" t="s">
        <v>84</v>
      </c>
      <c r="CA108" s="2">
        <v>0</v>
      </c>
      <c r="CB108" s="2">
        <v>0</v>
      </c>
      <c r="CC108" s="2">
        <v>0</v>
      </c>
      <c r="CD108" s="2">
        <v>0</v>
      </c>
      <c r="CE108" s="2" t="b">
        <v>0</v>
      </c>
      <c r="CF108" s="2" t="b">
        <v>0</v>
      </c>
    </row>
    <row r="109" spans="1:84" ht="90" x14ac:dyDescent="0.25">
      <c r="A109" s="2">
        <v>120</v>
      </c>
      <c r="B109" s="3" t="s">
        <v>84</v>
      </c>
      <c r="C109" s="3" t="s">
        <v>84</v>
      </c>
      <c r="D109" s="3" t="s">
        <v>84</v>
      </c>
      <c r="E109" s="2">
        <v>0</v>
      </c>
      <c r="F109" s="4"/>
      <c r="G109" s="4"/>
      <c r="H109" s="4"/>
      <c r="I109" s="4"/>
      <c r="J109" s="2">
        <v>0</v>
      </c>
      <c r="K109" s="3" t="s">
        <v>84</v>
      </c>
      <c r="L109" s="3" t="s">
        <v>84</v>
      </c>
      <c r="M109" s="2" t="b">
        <v>0</v>
      </c>
      <c r="N109" s="2" t="b">
        <v>0</v>
      </c>
      <c r="O109" s="2" t="b">
        <v>0</v>
      </c>
      <c r="P109" s="2" t="b">
        <v>0</v>
      </c>
      <c r="Q109" s="2">
        <v>2</v>
      </c>
      <c r="R109" s="3" t="s">
        <v>490</v>
      </c>
      <c r="S109" s="3" t="s">
        <v>491</v>
      </c>
      <c r="T109" s="3" t="s">
        <v>87</v>
      </c>
      <c r="U109" s="3" t="s">
        <v>84</v>
      </c>
      <c r="V109" s="3" t="s">
        <v>88</v>
      </c>
      <c r="W109" s="3" t="s">
        <v>86</v>
      </c>
      <c r="X109" s="3" t="s">
        <v>84</v>
      </c>
      <c r="Y109" s="3" t="s">
        <v>89</v>
      </c>
      <c r="Z109" s="3" t="s">
        <v>90</v>
      </c>
      <c r="AA109" s="3" t="s">
        <v>84</v>
      </c>
      <c r="AB109" s="3" t="s">
        <v>228</v>
      </c>
      <c r="AC109" s="3" t="s">
        <v>84</v>
      </c>
      <c r="AD109" s="3" t="s">
        <v>84</v>
      </c>
      <c r="AE109" s="3" t="s">
        <v>84</v>
      </c>
      <c r="AF109" s="3" t="s">
        <v>84</v>
      </c>
      <c r="AG109" s="4"/>
      <c r="AH109" s="4"/>
      <c r="AI109" s="4"/>
      <c r="AJ109" s="4"/>
      <c r="AK109" s="3" t="s">
        <v>492</v>
      </c>
      <c r="AL109" s="3" t="s">
        <v>84</v>
      </c>
      <c r="AM109" s="4"/>
      <c r="AN109" s="4"/>
      <c r="AO109" s="4">
        <f>VLOOKUP(A109,cof!A:C,3,FALSE)</f>
        <v>1</v>
      </c>
      <c r="AP109" s="4"/>
      <c r="AQ109" s="3" t="s">
        <v>84</v>
      </c>
      <c r="AR109" s="4"/>
      <c r="AS109" s="4">
        <f>VLOOKUP(A109,Cap!B:X,6,FALSE)</f>
        <v>3380</v>
      </c>
      <c r="AT109" s="4">
        <f>VLOOKUP(A109,Cap!B:X,7,FALSE)</f>
        <v>1</v>
      </c>
      <c r="AU109" s="3" t="s">
        <v>91</v>
      </c>
      <c r="AV109" s="2">
        <v>2020</v>
      </c>
      <c r="AW109" s="3" t="s">
        <v>84</v>
      </c>
      <c r="AX109" s="4"/>
      <c r="AY109" s="4"/>
      <c r="AZ109" s="4"/>
      <c r="BA109" s="4"/>
      <c r="BB109" s="4"/>
      <c r="BC109" s="4"/>
      <c r="BD109" s="4"/>
      <c r="BE109" s="4"/>
      <c r="BF109" s="4">
        <f>VLOOKUP(A109,Cap!B:X,19,FALSE)</f>
        <v>3.1875</v>
      </c>
      <c r="BG109" s="3" t="s">
        <v>105</v>
      </c>
      <c r="BH109" s="5">
        <v>44050.545902777776</v>
      </c>
      <c r="BI109" s="3" t="s">
        <v>93</v>
      </c>
      <c r="BJ109" s="5">
        <v>44050.570671296293</v>
      </c>
      <c r="BK109" s="3" t="s">
        <v>84</v>
      </c>
      <c r="BL109" s="4"/>
      <c r="BM109" s="3" t="s">
        <v>84</v>
      </c>
      <c r="BN109" s="4"/>
      <c r="BO109" s="3" t="s">
        <v>84</v>
      </c>
      <c r="BP109" s="3" t="s">
        <v>84</v>
      </c>
      <c r="BQ109" s="2">
        <v>1</v>
      </c>
      <c r="BR109" s="3" t="str">
        <f>VLOOKUP($A109, Comments!$A:$D, 2,FALSE)</f>
        <v>The manual perimeter fencing gate was in fair condition. Minor corrosion, broken barbed wires and deformation of the gate was observed.</v>
      </c>
      <c r="BS109" s="3" t="str">
        <f>VLOOKUP($A109, Comments!$A:$D, 3,FALSE)</f>
        <v>It was identified by the operator that the station has experienced vandalism in the past.</v>
      </c>
      <c r="BT109" s="3" t="str">
        <f>VLOOKUP($A109, Comments!$A:$D, 4,FALSE)</f>
        <v/>
      </c>
      <c r="BU109" s="3"/>
      <c r="BV109" s="4"/>
      <c r="BW109" s="4"/>
      <c r="BX109" s="3" t="s">
        <v>84</v>
      </c>
      <c r="BY109" s="3" t="s">
        <v>84</v>
      </c>
      <c r="BZ109" s="3" t="s">
        <v>84</v>
      </c>
      <c r="CA109" s="2">
        <v>0</v>
      </c>
      <c r="CB109" s="2">
        <v>0</v>
      </c>
      <c r="CC109" s="2">
        <v>0</v>
      </c>
      <c r="CD109" s="2">
        <v>0</v>
      </c>
      <c r="CE109" s="2" t="b">
        <v>0</v>
      </c>
      <c r="CF109" s="2" t="b">
        <v>0</v>
      </c>
    </row>
    <row r="110" spans="1:84" ht="240" x14ac:dyDescent="0.25">
      <c r="A110" s="2">
        <v>121</v>
      </c>
      <c r="B110" s="3" t="s">
        <v>84</v>
      </c>
      <c r="C110" s="3" t="s">
        <v>84</v>
      </c>
      <c r="D110" s="3" t="s">
        <v>84</v>
      </c>
      <c r="E110" s="2">
        <v>0</v>
      </c>
      <c r="F110" s="4"/>
      <c r="G110" s="4"/>
      <c r="H110" s="4"/>
      <c r="I110" s="4"/>
      <c r="J110" s="2">
        <v>0</v>
      </c>
      <c r="K110" s="3" t="s">
        <v>84</v>
      </c>
      <c r="L110" s="3" t="s">
        <v>84</v>
      </c>
      <c r="M110" s="2" t="b">
        <v>0</v>
      </c>
      <c r="N110" s="2" t="b">
        <v>0</v>
      </c>
      <c r="O110" s="2" t="b">
        <v>0</v>
      </c>
      <c r="P110" s="2" t="b">
        <v>0</v>
      </c>
      <c r="Q110" s="2">
        <v>2</v>
      </c>
      <c r="R110" s="3" t="s">
        <v>493</v>
      </c>
      <c r="S110" s="3" t="s">
        <v>494</v>
      </c>
      <c r="T110" s="3" t="s">
        <v>87</v>
      </c>
      <c r="U110" s="3" t="s">
        <v>84</v>
      </c>
      <c r="V110" s="3" t="s">
        <v>88</v>
      </c>
      <c r="W110" s="3" t="s">
        <v>86</v>
      </c>
      <c r="X110" s="3" t="s">
        <v>84</v>
      </c>
      <c r="Y110" s="3" t="s">
        <v>89</v>
      </c>
      <c r="Z110" s="3" t="s">
        <v>90</v>
      </c>
      <c r="AA110" s="3" t="s">
        <v>84</v>
      </c>
      <c r="AB110" s="3" t="s">
        <v>495</v>
      </c>
      <c r="AC110" s="3" t="s">
        <v>84</v>
      </c>
      <c r="AD110" s="3" t="s">
        <v>84</v>
      </c>
      <c r="AE110" s="3" t="s">
        <v>84</v>
      </c>
      <c r="AF110" s="3" t="s">
        <v>84</v>
      </c>
      <c r="AG110" s="4"/>
      <c r="AH110" s="4"/>
      <c r="AI110" s="4"/>
      <c r="AJ110" s="4"/>
      <c r="AK110" s="3" t="s">
        <v>496</v>
      </c>
      <c r="AL110" s="3" t="s">
        <v>84</v>
      </c>
      <c r="AM110" s="4"/>
      <c r="AN110" s="4"/>
      <c r="AO110" s="4">
        <f>VLOOKUP(A110,cof!A:C,3,FALSE)</f>
        <v>1</v>
      </c>
      <c r="AP110" s="4"/>
      <c r="AQ110" s="3" t="s">
        <v>84</v>
      </c>
      <c r="AR110" s="4"/>
      <c r="AS110" s="4">
        <f>VLOOKUP(A110,Cap!B:X,6,FALSE)</f>
        <v>170</v>
      </c>
      <c r="AT110" s="4">
        <f>VLOOKUP(A110,Cap!B:X,7,FALSE)</f>
        <v>110</v>
      </c>
      <c r="AU110" s="3" t="s">
        <v>91</v>
      </c>
      <c r="AV110" s="2">
        <v>2020</v>
      </c>
      <c r="AW110" s="3" t="s">
        <v>84</v>
      </c>
      <c r="AX110" s="4"/>
      <c r="AY110" s="4"/>
      <c r="AZ110" s="4"/>
      <c r="BA110" s="4"/>
      <c r="BB110" s="4"/>
      <c r="BC110" s="4"/>
      <c r="BD110" s="4"/>
      <c r="BE110" s="4"/>
      <c r="BF110" s="4">
        <f>VLOOKUP(A110,Cap!B:X,19,FALSE)</f>
        <v>3.1875</v>
      </c>
      <c r="BG110" s="3" t="s">
        <v>105</v>
      </c>
      <c r="BH110" s="5">
        <v>44050.570555555554</v>
      </c>
      <c r="BI110" s="3" t="s">
        <v>93</v>
      </c>
      <c r="BJ110" s="5">
        <v>44050.570567129631</v>
      </c>
      <c r="BK110" s="3" t="s">
        <v>84</v>
      </c>
      <c r="BL110" s="4"/>
      <c r="BM110" s="3" t="s">
        <v>84</v>
      </c>
      <c r="BN110" s="4"/>
      <c r="BO110" s="3" t="s">
        <v>84</v>
      </c>
      <c r="BP110" s="3" t="s">
        <v>84</v>
      </c>
      <c r="BQ110" s="2">
        <v>1</v>
      </c>
      <c r="BR110" s="3" t="str">
        <f>VLOOKUP($A110, Comments!$A:$D, 2,FALSE)</f>
        <v>HS: It was identified by the operator that the station has experienced vandalism in the past.</v>
      </c>
      <c r="BS110" s="3" t="str">
        <f>VLOOKUP($A110, Comments!$A:$D, 3,FALSE)</f>
        <v>The fencing was in fair condition. Overgrown vegetation penetrated through the fencing throughout the station was obsereved. Minor corrosion throughout the fencing, as well as broken barbed wires were observed.</v>
      </c>
      <c r="BT110" s="3" t="str">
        <f>VLOOKUP($A110, Comments!$A:$D, 4,FALSE)</f>
        <v>It was identified by the operator that the station has experienced vandalism in the past.</v>
      </c>
      <c r="BU110" s="3" t="str">
        <f>VLOOKUP(A110,defect!B:G,6,FALSE)</f>
        <v>Cleaning vegetation</v>
      </c>
      <c r="BV110" s="4">
        <f>VLOOKUP(A110,defect!B:H,7,FALSE)</f>
        <v>2020</v>
      </c>
      <c r="BW110" s="4">
        <f>VLOOKUP(A110,defect!B:I,8,FALSE)</f>
        <v>1000</v>
      </c>
      <c r="BX110" s="3" t="s">
        <v>84</v>
      </c>
      <c r="BY110" s="3" t="s">
        <v>84</v>
      </c>
      <c r="BZ110" s="3" t="s">
        <v>84</v>
      </c>
      <c r="CA110" s="2">
        <v>0</v>
      </c>
      <c r="CB110" s="2">
        <v>0</v>
      </c>
      <c r="CC110" s="2">
        <v>0</v>
      </c>
      <c r="CD110" s="2">
        <v>0</v>
      </c>
      <c r="CE110" s="2" t="b">
        <v>0</v>
      </c>
      <c r="CF110" s="2" t="b">
        <v>0</v>
      </c>
    </row>
    <row r="111" spans="1:84" ht="75" x14ac:dyDescent="0.25">
      <c r="A111" s="2">
        <v>122</v>
      </c>
      <c r="B111" s="3" t="s">
        <v>84</v>
      </c>
      <c r="C111" s="3" t="s">
        <v>84</v>
      </c>
      <c r="D111" s="3" t="s">
        <v>84</v>
      </c>
      <c r="E111" s="2">
        <v>0</v>
      </c>
      <c r="F111" s="4"/>
      <c r="G111" s="4"/>
      <c r="H111" s="4"/>
      <c r="I111" s="4"/>
      <c r="J111" s="2">
        <v>0</v>
      </c>
      <c r="K111" s="3" t="s">
        <v>84</v>
      </c>
      <c r="L111" s="3" t="s">
        <v>84</v>
      </c>
      <c r="M111" s="2" t="b">
        <v>0</v>
      </c>
      <c r="N111" s="2" t="b">
        <v>0</v>
      </c>
      <c r="O111" s="2" t="b">
        <v>0</v>
      </c>
      <c r="P111" s="2" t="b">
        <v>0</v>
      </c>
      <c r="Q111" s="2">
        <v>2</v>
      </c>
      <c r="R111" s="3" t="s">
        <v>497</v>
      </c>
      <c r="S111" s="3" t="s">
        <v>497</v>
      </c>
      <c r="T111" s="3" t="s">
        <v>87</v>
      </c>
      <c r="U111" s="3" t="s">
        <v>99</v>
      </c>
      <c r="V111" s="3" t="s">
        <v>88</v>
      </c>
      <c r="W111" s="3" t="s">
        <v>86</v>
      </c>
      <c r="X111" s="3" t="s">
        <v>84</v>
      </c>
      <c r="Y111" s="3" t="s">
        <v>89</v>
      </c>
      <c r="Z111" s="3" t="s">
        <v>90</v>
      </c>
      <c r="AA111" s="3" t="s">
        <v>84</v>
      </c>
      <c r="AB111" s="3" t="s">
        <v>228</v>
      </c>
      <c r="AC111" s="3" t="s">
        <v>84</v>
      </c>
      <c r="AD111" s="3" t="s">
        <v>84</v>
      </c>
      <c r="AE111" s="3" t="s">
        <v>84</v>
      </c>
      <c r="AF111" s="3" t="s">
        <v>84</v>
      </c>
      <c r="AG111" s="4"/>
      <c r="AH111" s="2">
        <v>1992</v>
      </c>
      <c r="AI111" s="4"/>
      <c r="AJ111" s="4"/>
      <c r="AK111" s="3" t="s">
        <v>498</v>
      </c>
      <c r="AL111" s="3" t="s">
        <v>84</v>
      </c>
      <c r="AM111" s="4"/>
      <c r="AN111" s="4"/>
      <c r="AO111" s="4">
        <f>VLOOKUP(A111,cof!A:C,3,FALSE)</f>
        <v>2</v>
      </c>
      <c r="AP111" s="4"/>
      <c r="AQ111" s="3" t="s">
        <v>84</v>
      </c>
      <c r="AR111" s="4"/>
      <c r="AS111" s="4">
        <f>VLOOKUP(A111,Cap!B:X,6,FALSE)</f>
        <v>0</v>
      </c>
      <c r="AT111" s="4">
        <f>VLOOKUP(A111,Cap!B:X,7,FALSE)</f>
        <v>1</v>
      </c>
      <c r="AU111" s="3" t="s">
        <v>91</v>
      </c>
      <c r="AV111" s="2">
        <v>2020</v>
      </c>
      <c r="AW111" s="3" t="s">
        <v>84</v>
      </c>
      <c r="AX111" s="4"/>
      <c r="AY111" s="4"/>
      <c r="AZ111" s="4"/>
      <c r="BA111" s="4"/>
      <c r="BB111" s="4"/>
      <c r="BC111" s="4"/>
      <c r="BD111" s="4"/>
      <c r="BE111" s="4"/>
      <c r="BF111" s="4">
        <f>VLOOKUP(A111,Cap!B:X,19,FALSE)</f>
        <v>0</v>
      </c>
      <c r="BG111" s="3" t="s">
        <v>105</v>
      </c>
      <c r="BH111" s="5">
        <v>44050.569826388892</v>
      </c>
      <c r="BI111" s="3" t="s">
        <v>93</v>
      </c>
      <c r="BJ111" s="5">
        <v>44050.570300925923</v>
      </c>
      <c r="BK111" s="3" t="s">
        <v>84</v>
      </c>
      <c r="BL111" s="4"/>
      <c r="BM111" s="3" t="s">
        <v>84</v>
      </c>
      <c r="BN111" s="4"/>
      <c r="BO111" s="3" t="s">
        <v>84</v>
      </c>
      <c r="BP111" s="3" t="s">
        <v>84</v>
      </c>
      <c r="BQ111" s="2">
        <v>1</v>
      </c>
      <c r="BR111" s="3" t="str">
        <f>VLOOKUP($A111, Comments!$A:$D, 2,FALSE)</f>
        <v>The flap gate was in good condition overall. The flap gate was blocked by stones and dirt and would not open properly in the event of station overflow.</v>
      </c>
      <c r="BS111" s="3" t="str">
        <f>VLOOKUP($A111, Comments!$A:$D, 3,FALSE)</f>
        <v/>
      </c>
      <c r="BT111" s="3" t="str">
        <f>VLOOKUP($A111, Comments!$A:$D, 4,FALSE)</f>
        <v/>
      </c>
      <c r="BU111" s="3" t="str">
        <f>VLOOKUP(A111,defect!B:G,6,FALSE)</f>
        <v>Remove stones and dirt to allow the flap gate to open effortlessly in the event of an overflow</v>
      </c>
      <c r="BV111" s="4">
        <f>VLOOKUP(A111,defect!B:H,7,FALSE)</f>
        <v>2021</v>
      </c>
      <c r="BW111" s="4">
        <f>VLOOKUP(A111,defect!B:I,8,FALSE)</f>
        <v>1000</v>
      </c>
      <c r="BX111" s="3" t="s">
        <v>84</v>
      </c>
      <c r="BY111" s="3" t="s">
        <v>84</v>
      </c>
      <c r="BZ111" s="3" t="s">
        <v>84</v>
      </c>
      <c r="CA111" s="2">
        <v>0</v>
      </c>
      <c r="CB111" s="2">
        <v>0</v>
      </c>
      <c r="CC111" s="2">
        <v>0</v>
      </c>
      <c r="CD111" s="2">
        <v>0</v>
      </c>
      <c r="CE111" s="2" t="b">
        <v>0</v>
      </c>
      <c r="CF111" s="2" t="b">
        <v>0</v>
      </c>
    </row>
    <row r="112" spans="1:84" ht="165" x14ac:dyDescent="0.25">
      <c r="A112" s="2">
        <v>123</v>
      </c>
      <c r="B112" s="3" t="s">
        <v>84</v>
      </c>
      <c r="C112" s="3" t="s">
        <v>84</v>
      </c>
      <c r="D112" s="3" t="s">
        <v>84</v>
      </c>
      <c r="E112" s="2">
        <v>0</v>
      </c>
      <c r="F112" s="4"/>
      <c r="G112" s="4"/>
      <c r="H112" s="4"/>
      <c r="I112" s="4"/>
      <c r="J112" s="2">
        <v>0</v>
      </c>
      <c r="K112" s="3" t="s">
        <v>84</v>
      </c>
      <c r="L112" s="3" t="s">
        <v>84</v>
      </c>
      <c r="M112" s="2" t="b">
        <v>0</v>
      </c>
      <c r="N112" s="2" t="b">
        <v>0</v>
      </c>
      <c r="O112" s="2" t="b">
        <v>0</v>
      </c>
      <c r="P112" s="2" t="b">
        <v>0</v>
      </c>
      <c r="Q112" s="2">
        <v>11</v>
      </c>
      <c r="R112" s="3" t="s">
        <v>499</v>
      </c>
      <c r="S112" s="3" t="s">
        <v>500</v>
      </c>
      <c r="T112" s="3" t="s">
        <v>87</v>
      </c>
      <c r="U112" s="3" t="s">
        <v>84</v>
      </c>
      <c r="V112" s="3" t="s">
        <v>88</v>
      </c>
      <c r="W112" s="3" t="s">
        <v>110</v>
      </c>
      <c r="X112" s="3" t="s">
        <v>111</v>
      </c>
      <c r="Y112" s="3" t="s">
        <v>128</v>
      </c>
      <c r="Z112" s="3" t="s">
        <v>128</v>
      </c>
      <c r="AA112" s="3" t="s">
        <v>84</v>
      </c>
      <c r="AB112" s="3" t="s">
        <v>84</v>
      </c>
      <c r="AC112" s="3" t="s">
        <v>84</v>
      </c>
      <c r="AD112" s="3" t="s">
        <v>84</v>
      </c>
      <c r="AE112" s="3" t="s">
        <v>84</v>
      </c>
      <c r="AF112" s="3" t="s">
        <v>84</v>
      </c>
      <c r="AG112" s="4"/>
      <c r="AH112" s="4"/>
      <c r="AI112" s="4"/>
      <c r="AJ112" s="2">
        <v>2040</v>
      </c>
      <c r="AK112" s="3" t="s">
        <v>150</v>
      </c>
      <c r="AL112" s="3" t="s">
        <v>84</v>
      </c>
      <c r="AM112" s="4"/>
      <c r="AN112" s="4"/>
      <c r="AO112" s="4">
        <f>VLOOKUP(A112,cof!A:C,3,FALSE)</f>
        <v>3</v>
      </c>
      <c r="AP112" s="4"/>
      <c r="AQ112" s="3" t="s">
        <v>84</v>
      </c>
      <c r="AR112" s="4"/>
      <c r="AS112" s="4">
        <f>VLOOKUP(A112,Cap!B:X,6,FALSE)</f>
        <v>15000</v>
      </c>
      <c r="AT112" s="4">
        <f>VLOOKUP(A112,Cap!B:X,7,FALSE)</f>
        <v>1</v>
      </c>
      <c r="AU112" s="3" t="s">
        <v>91</v>
      </c>
      <c r="AV112" s="2">
        <v>2020</v>
      </c>
      <c r="AW112" s="3" t="s">
        <v>84</v>
      </c>
      <c r="AX112" s="4"/>
      <c r="AY112" s="4"/>
      <c r="AZ112" s="4"/>
      <c r="BA112" s="4"/>
      <c r="BB112" s="4"/>
      <c r="BC112" s="4"/>
      <c r="BD112" s="4"/>
      <c r="BE112" s="4"/>
      <c r="BF112" s="4">
        <f>VLOOKUP(A112,Cap!B:X,19,FALSE)</f>
        <v>1.5</v>
      </c>
      <c r="BG112" s="3" t="s">
        <v>105</v>
      </c>
      <c r="BH112" s="5">
        <v>44050.579629629632</v>
      </c>
      <c r="BI112" s="3" t="s">
        <v>93</v>
      </c>
      <c r="BJ112" s="5">
        <v>44054.416608796295</v>
      </c>
      <c r="BK112" s="3" t="s">
        <v>84</v>
      </c>
      <c r="BL112" s="4"/>
      <c r="BM112" s="3" t="s">
        <v>84</v>
      </c>
      <c r="BN112" s="4"/>
      <c r="BO112" s="3" t="s">
        <v>84</v>
      </c>
      <c r="BP112" s="3" t="s">
        <v>84</v>
      </c>
      <c r="BQ112" s="2">
        <v>1</v>
      </c>
      <c r="BR112" s="3" t="str">
        <f>VLOOKUP($A112, Comments!$A:$D, 2,FALSE)</f>
        <v>Tanks appear to be in good condition</v>
      </c>
      <c r="BS112" s="3" t="str">
        <f>VLOOKUP($A112, Comments!$A:$D, 3,FALSE)</f>
        <v>CC: There was no containment for diesel fuel lines. TSSA requires all equipment containing or carrying 
fuel to be contained per CSA B139.1.1-15 Section 6.5.1.4.</v>
      </c>
      <c r="BT112" s="3" t="str">
        <f>VLOOKUP($A112, Comments!$A:$D, 4,FALSE)</f>
        <v/>
      </c>
      <c r="BU112" s="3"/>
      <c r="BV112" s="4"/>
      <c r="BW112" s="4"/>
      <c r="BX112" s="3" t="s">
        <v>84</v>
      </c>
      <c r="BY112" s="3" t="s">
        <v>84</v>
      </c>
      <c r="BZ112" s="3" t="s">
        <v>84</v>
      </c>
      <c r="CA112" s="2">
        <v>0</v>
      </c>
      <c r="CB112" s="2">
        <v>0</v>
      </c>
      <c r="CC112" s="2">
        <v>0</v>
      </c>
      <c r="CD112" s="2">
        <v>0</v>
      </c>
      <c r="CE112" s="2" t="b">
        <v>0</v>
      </c>
      <c r="CF112" s="2" t="b">
        <v>0</v>
      </c>
    </row>
    <row r="113" spans="1:84" ht="30" x14ac:dyDescent="0.25">
      <c r="A113" s="2">
        <v>124</v>
      </c>
      <c r="B113" s="3" t="s">
        <v>84</v>
      </c>
      <c r="C113" s="3" t="s">
        <v>84</v>
      </c>
      <c r="D113" s="3" t="s">
        <v>84</v>
      </c>
      <c r="E113" s="2">
        <v>0</v>
      </c>
      <c r="F113" s="4"/>
      <c r="G113" s="4"/>
      <c r="H113" s="4"/>
      <c r="I113" s="4"/>
      <c r="J113" s="2">
        <v>0</v>
      </c>
      <c r="K113" s="3" t="s">
        <v>84</v>
      </c>
      <c r="L113" s="3" t="s">
        <v>84</v>
      </c>
      <c r="M113" s="2" t="b">
        <v>0</v>
      </c>
      <c r="N113" s="2" t="b">
        <v>0</v>
      </c>
      <c r="O113" s="2" t="b">
        <v>0</v>
      </c>
      <c r="P113" s="2" t="b">
        <v>0</v>
      </c>
      <c r="Q113" s="2">
        <v>11</v>
      </c>
      <c r="R113" s="3" t="s">
        <v>501</v>
      </c>
      <c r="S113" s="3" t="s">
        <v>502</v>
      </c>
      <c r="T113" s="3" t="s">
        <v>87</v>
      </c>
      <c r="U113" s="3" t="s">
        <v>99</v>
      </c>
      <c r="V113" s="3" t="s">
        <v>88</v>
      </c>
      <c r="W113" s="3" t="s">
        <v>110</v>
      </c>
      <c r="X113" s="3" t="s">
        <v>111</v>
      </c>
      <c r="Y113" s="3" t="s">
        <v>128</v>
      </c>
      <c r="Z113" s="3" t="s">
        <v>128</v>
      </c>
      <c r="AA113" s="3" t="s">
        <v>84</v>
      </c>
      <c r="AB113" s="3" t="s">
        <v>84</v>
      </c>
      <c r="AC113" s="3" t="s">
        <v>84</v>
      </c>
      <c r="AD113" s="3" t="s">
        <v>84</v>
      </c>
      <c r="AE113" s="3" t="s">
        <v>84</v>
      </c>
      <c r="AF113" s="3" t="s">
        <v>84</v>
      </c>
      <c r="AG113" s="4"/>
      <c r="AH113" s="2">
        <v>1992</v>
      </c>
      <c r="AI113" s="4"/>
      <c r="AJ113" s="2">
        <v>2045</v>
      </c>
      <c r="AK113" s="3" t="s">
        <v>503</v>
      </c>
      <c r="AL113" s="3" t="s">
        <v>84</v>
      </c>
      <c r="AM113" s="4"/>
      <c r="AN113" s="4"/>
      <c r="AO113" s="4">
        <f>VLOOKUP(A113,cof!A:C,3,FALSE)</f>
        <v>3</v>
      </c>
      <c r="AP113" s="4"/>
      <c r="AQ113" s="3" t="s">
        <v>84</v>
      </c>
      <c r="AR113" s="4"/>
      <c r="AS113" s="4">
        <f>VLOOKUP(A113,Cap!B:X,6,FALSE)</f>
        <v>1430</v>
      </c>
      <c r="AT113" s="4">
        <f>VLOOKUP(A113,Cap!B:X,7,FALSE)</f>
        <v>1</v>
      </c>
      <c r="AU113" s="3" t="s">
        <v>91</v>
      </c>
      <c r="AV113" s="2">
        <v>2020</v>
      </c>
      <c r="AW113" s="3" t="s">
        <v>84</v>
      </c>
      <c r="AX113" s="4"/>
      <c r="AY113" s="4"/>
      <c r="AZ113" s="4"/>
      <c r="BA113" s="4"/>
      <c r="BB113" s="4"/>
      <c r="BC113" s="4"/>
      <c r="BD113" s="4"/>
      <c r="BE113" s="4"/>
      <c r="BF113" s="4">
        <f>VLOOKUP(A113,Cap!B:X,19,FALSE)</f>
        <v>2.4375</v>
      </c>
      <c r="BG113" s="3" t="s">
        <v>105</v>
      </c>
      <c r="BH113" s="5">
        <v>44050.582384259258</v>
      </c>
      <c r="BI113" s="3" t="s">
        <v>93</v>
      </c>
      <c r="BJ113" s="5">
        <v>44050.582488425927</v>
      </c>
      <c r="BK113" s="3" t="s">
        <v>84</v>
      </c>
      <c r="BL113" s="4"/>
      <c r="BM113" s="3" t="s">
        <v>84</v>
      </c>
      <c r="BN113" s="4"/>
      <c r="BO113" s="3" t="s">
        <v>84</v>
      </c>
      <c r="BP113" s="3" t="s">
        <v>84</v>
      </c>
      <c r="BQ113" s="2">
        <v>1</v>
      </c>
      <c r="BR113" s="3" t="str">
        <f>VLOOKUP($A113, Comments!$A:$D, 2,FALSE)</f>
        <v>Damper appears to be original</v>
      </c>
      <c r="BS113" s="3" t="str">
        <f>VLOOKUP($A113, Comments!$A:$D, 3,FALSE)</f>
        <v>Good condition</v>
      </c>
      <c r="BT113" s="3" t="str">
        <f>VLOOKUP($A113, Comments!$A:$D, 4,FALSE)</f>
        <v>minor surface corrosion</v>
      </c>
      <c r="BU113" s="3"/>
      <c r="BV113" s="4"/>
      <c r="BW113" s="4"/>
      <c r="BX113" s="3" t="s">
        <v>84</v>
      </c>
      <c r="BY113" s="3" t="s">
        <v>84</v>
      </c>
      <c r="BZ113" s="3" t="s">
        <v>84</v>
      </c>
      <c r="CA113" s="2">
        <v>0</v>
      </c>
      <c r="CB113" s="2">
        <v>0</v>
      </c>
      <c r="CC113" s="2">
        <v>0</v>
      </c>
      <c r="CD113" s="2">
        <v>0</v>
      </c>
      <c r="CE113" s="2" t="b">
        <v>0</v>
      </c>
      <c r="CF113" s="2" t="b">
        <v>0</v>
      </c>
    </row>
    <row r="114" spans="1:84" ht="105" x14ac:dyDescent="0.25">
      <c r="A114" s="2">
        <v>125</v>
      </c>
      <c r="B114" s="3" t="s">
        <v>84</v>
      </c>
      <c r="C114" s="3" t="s">
        <v>84</v>
      </c>
      <c r="D114" s="3" t="s">
        <v>84</v>
      </c>
      <c r="E114" s="2">
        <v>0</v>
      </c>
      <c r="F114" s="4"/>
      <c r="G114" s="4"/>
      <c r="H114" s="4"/>
      <c r="I114" s="4"/>
      <c r="J114" s="2">
        <v>0</v>
      </c>
      <c r="K114" s="3" t="s">
        <v>84</v>
      </c>
      <c r="L114" s="3" t="s">
        <v>84</v>
      </c>
      <c r="M114" s="2" t="b">
        <v>0</v>
      </c>
      <c r="N114" s="2" t="b">
        <v>0</v>
      </c>
      <c r="O114" s="2" t="b">
        <v>0</v>
      </c>
      <c r="P114" s="2" t="b">
        <v>0</v>
      </c>
      <c r="Q114" s="4"/>
      <c r="R114" s="3" t="s">
        <v>504</v>
      </c>
      <c r="S114" s="3" t="s">
        <v>505</v>
      </c>
      <c r="T114" s="3" t="s">
        <v>87</v>
      </c>
      <c r="U114" s="3" t="s">
        <v>99</v>
      </c>
      <c r="V114" s="3" t="s">
        <v>88</v>
      </c>
      <c r="W114" s="3" t="s">
        <v>110</v>
      </c>
      <c r="X114" s="3" t="s">
        <v>84</v>
      </c>
      <c r="Y114" s="3" t="s">
        <v>128</v>
      </c>
      <c r="Z114" s="3" t="s">
        <v>128</v>
      </c>
      <c r="AA114" s="3" t="s">
        <v>84</v>
      </c>
      <c r="AB114" s="3" t="s">
        <v>84</v>
      </c>
      <c r="AC114" s="3" t="s">
        <v>84</v>
      </c>
      <c r="AD114" s="3" t="s">
        <v>84</v>
      </c>
      <c r="AE114" s="3" t="s">
        <v>84</v>
      </c>
      <c r="AF114" s="3" t="s">
        <v>84</v>
      </c>
      <c r="AG114" s="4"/>
      <c r="AH114" s="2">
        <v>2010</v>
      </c>
      <c r="AI114" s="4"/>
      <c r="AJ114" s="2">
        <v>2040</v>
      </c>
      <c r="AK114" s="3" t="s">
        <v>506</v>
      </c>
      <c r="AL114" s="3" t="s">
        <v>84</v>
      </c>
      <c r="AM114" s="4"/>
      <c r="AN114" s="4"/>
      <c r="AO114" s="4">
        <f>VLOOKUP(A114,cof!A:C,3,FALSE)</f>
        <v>2</v>
      </c>
      <c r="AP114" s="4"/>
      <c r="AQ114" s="3" t="s">
        <v>84</v>
      </c>
      <c r="AR114" s="4"/>
      <c r="AS114" s="4">
        <f>VLOOKUP(A114,Cap!B:X,6,FALSE)</f>
        <v>1430</v>
      </c>
      <c r="AT114" s="4">
        <f>VLOOKUP(A114,Cap!B:X,7,FALSE)</f>
        <v>1</v>
      </c>
      <c r="AU114" s="3" t="s">
        <v>91</v>
      </c>
      <c r="AV114" s="2">
        <v>2020</v>
      </c>
      <c r="AW114" s="3" t="s">
        <v>84</v>
      </c>
      <c r="AX114" s="4"/>
      <c r="AY114" s="4"/>
      <c r="AZ114" s="4"/>
      <c r="BA114" s="4"/>
      <c r="BB114" s="4"/>
      <c r="BC114" s="4"/>
      <c r="BD114" s="4"/>
      <c r="BE114" s="4"/>
      <c r="BF114" s="4">
        <f>VLOOKUP(A114,Cap!B:X,19,FALSE)</f>
        <v>2.4375</v>
      </c>
      <c r="BG114" s="3" t="s">
        <v>105</v>
      </c>
      <c r="BH114" s="5">
        <v>44050.583321759259</v>
      </c>
      <c r="BI114" s="3" t="s">
        <v>93</v>
      </c>
      <c r="BJ114" s="5">
        <v>44054.424502314818</v>
      </c>
      <c r="BK114" s="3" t="s">
        <v>84</v>
      </c>
      <c r="BL114" s="4"/>
      <c r="BM114" s="3" t="s">
        <v>84</v>
      </c>
      <c r="BN114" s="4"/>
      <c r="BO114" s="3" t="s">
        <v>84</v>
      </c>
      <c r="BP114" s="3" t="s">
        <v>84</v>
      </c>
      <c r="BQ114" s="2">
        <v>1</v>
      </c>
      <c r="BR114" s="3" t="str">
        <f>VLOOKUP($A114, Comments!$A:$D, 2,FALSE)</f>
        <v>Summer Ventilation Exhaust Fan. Original to the building.</v>
      </c>
      <c r="BS114" s="3" t="str">
        <f>VLOOKUP($A114, Comments!$A:$D, 3,FALSE)</f>
        <v>Good condition</v>
      </c>
      <c r="BT114" s="3" t="str">
        <f>VLOOKUP($A114, Comments!$A:$D, 4,FALSE)</f>
        <v/>
      </c>
      <c r="BU114" s="3"/>
      <c r="BV114" s="4"/>
      <c r="BW114" s="4"/>
      <c r="BX114" s="3" t="s">
        <v>84</v>
      </c>
      <c r="BY114" s="3" t="s">
        <v>84</v>
      </c>
      <c r="BZ114" s="3" t="s">
        <v>84</v>
      </c>
      <c r="CA114" s="2">
        <v>0</v>
      </c>
      <c r="CB114" s="2">
        <v>0</v>
      </c>
      <c r="CC114" s="2">
        <v>0</v>
      </c>
      <c r="CD114" s="2">
        <v>0</v>
      </c>
      <c r="CE114" s="2" t="b">
        <v>0</v>
      </c>
      <c r="CF114" s="2" t="b">
        <v>0</v>
      </c>
    </row>
    <row r="115" spans="1:84" ht="30" x14ac:dyDescent="0.25">
      <c r="A115" s="2">
        <v>126</v>
      </c>
      <c r="B115" s="3" t="s">
        <v>84</v>
      </c>
      <c r="C115" s="3" t="s">
        <v>84</v>
      </c>
      <c r="D115" s="3" t="s">
        <v>84</v>
      </c>
      <c r="E115" s="2">
        <v>0</v>
      </c>
      <c r="F115" s="4"/>
      <c r="G115" s="4"/>
      <c r="H115" s="4"/>
      <c r="I115" s="4"/>
      <c r="J115" s="2">
        <v>0</v>
      </c>
      <c r="K115" s="3" t="s">
        <v>84</v>
      </c>
      <c r="L115" s="3" t="s">
        <v>84</v>
      </c>
      <c r="M115" s="2" t="b">
        <v>0</v>
      </c>
      <c r="N115" s="2" t="b">
        <v>0</v>
      </c>
      <c r="O115" s="2" t="b">
        <v>0</v>
      </c>
      <c r="P115" s="2" t="b">
        <v>0</v>
      </c>
      <c r="Q115" s="4"/>
      <c r="R115" s="3" t="s">
        <v>507</v>
      </c>
      <c r="S115" s="3" t="s">
        <v>508</v>
      </c>
      <c r="T115" s="3" t="s">
        <v>87</v>
      </c>
      <c r="U115" s="3" t="s">
        <v>109</v>
      </c>
      <c r="V115" s="3" t="s">
        <v>88</v>
      </c>
      <c r="W115" s="3" t="s">
        <v>110</v>
      </c>
      <c r="X115" s="3" t="s">
        <v>111</v>
      </c>
      <c r="Y115" s="3" t="s">
        <v>128</v>
      </c>
      <c r="Z115" s="3" t="s">
        <v>128</v>
      </c>
      <c r="AA115" s="3" t="s">
        <v>84</v>
      </c>
      <c r="AB115" s="3" t="s">
        <v>84</v>
      </c>
      <c r="AC115" s="3" t="s">
        <v>84</v>
      </c>
      <c r="AD115" s="3" t="s">
        <v>84</v>
      </c>
      <c r="AE115" s="3" t="s">
        <v>84</v>
      </c>
      <c r="AF115" s="3" t="s">
        <v>84</v>
      </c>
      <c r="AG115" s="4"/>
      <c r="AH115" s="2">
        <v>1992</v>
      </c>
      <c r="AI115" s="4"/>
      <c r="AJ115" s="2">
        <v>2045</v>
      </c>
      <c r="AK115" s="3" t="s">
        <v>464</v>
      </c>
      <c r="AL115" s="3" t="s">
        <v>84</v>
      </c>
      <c r="AM115" s="4"/>
      <c r="AN115" s="4"/>
      <c r="AO115" s="4">
        <f>VLOOKUP(A115,cof!A:C,3,FALSE)</f>
        <v>3</v>
      </c>
      <c r="AP115" s="4"/>
      <c r="AQ115" s="3" t="s">
        <v>84</v>
      </c>
      <c r="AR115" s="4"/>
      <c r="AS115" s="4">
        <f>VLOOKUP(A115,Cap!B:X,6,FALSE)</f>
        <v>20000</v>
      </c>
      <c r="AT115" s="4">
        <f>VLOOKUP(A115,Cap!B:X,7,FALSE)</f>
        <v>1</v>
      </c>
      <c r="AU115" s="3" t="s">
        <v>91</v>
      </c>
      <c r="AV115" s="2">
        <v>2020</v>
      </c>
      <c r="AW115" s="3" t="s">
        <v>84</v>
      </c>
      <c r="AX115" s="4"/>
      <c r="AY115" s="4"/>
      <c r="AZ115" s="4"/>
      <c r="BA115" s="4"/>
      <c r="BB115" s="4"/>
      <c r="BC115" s="4"/>
      <c r="BD115" s="4"/>
      <c r="BE115" s="4"/>
      <c r="BF115" s="4">
        <f>VLOOKUP(A115,Cap!B:X,19,FALSE)</f>
        <v>1</v>
      </c>
      <c r="BG115" s="3" t="s">
        <v>105</v>
      </c>
      <c r="BH115" s="5">
        <v>44050.584652777776</v>
      </c>
      <c r="BI115" s="3" t="s">
        <v>93</v>
      </c>
      <c r="BJ115" s="5">
        <v>44054.421122685184</v>
      </c>
      <c r="BK115" s="3" t="s">
        <v>84</v>
      </c>
      <c r="BL115" s="4"/>
      <c r="BM115" s="3" t="s">
        <v>84</v>
      </c>
      <c r="BN115" s="4"/>
      <c r="BO115" s="3" t="s">
        <v>84</v>
      </c>
      <c r="BP115" s="3" t="s">
        <v>84</v>
      </c>
      <c r="BQ115" s="2">
        <v>1</v>
      </c>
      <c r="BR115" s="3" t="str">
        <f>VLOOKUP($A115, Comments!$A:$D, 2,FALSE)</f>
        <v>Fully insulated silencer and exhaust piping. All original to building.</v>
      </c>
      <c r="BS115" s="3" t="str">
        <f>VLOOKUP($A115, Comments!$A:$D, 3,FALSE)</f>
        <v/>
      </c>
      <c r="BT115" s="3" t="str">
        <f>VLOOKUP($A115, Comments!$A:$D, 4,FALSE)</f>
        <v/>
      </c>
      <c r="BU115" s="3"/>
      <c r="BV115" s="4"/>
      <c r="BW115" s="4"/>
      <c r="BX115" s="3" t="s">
        <v>84</v>
      </c>
      <c r="BY115" s="3" t="s">
        <v>84</v>
      </c>
      <c r="BZ115" s="3" t="s">
        <v>84</v>
      </c>
      <c r="CA115" s="2">
        <v>0</v>
      </c>
      <c r="CB115" s="2">
        <v>0</v>
      </c>
      <c r="CC115" s="2">
        <v>0</v>
      </c>
      <c r="CD115" s="2">
        <v>0</v>
      </c>
      <c r="CE115" s="2" t="b">
        <v>0</v>
      </c>
      <c r="CF115" s="2" t="b">
        <v>0</v>
      </c>
    </row>
    <row r="116" spans="1:84" ht="75" x14ac:dyDescent="0.25">
      <c r="A116" s="2">
        <v>127</v>
      </c>
      <c r="B116" s="3" t="s">
        <v>84</v>
      </c>
      <c r="C116" s="3" t="s">
        <v>509</v>
      </c>
      <c r="D116" s="3" t="s">
        <v>84</v>
      </c>
      <c r="E116" s="2">
        <v>0</v>
      </c>
      <c r="F116" s="4"/>
      <c r="G116" s="4"/>
      <c r="H116" s="4"/>
      <c r="I116" s="4"/>
      <c r="J116" s="2">
        <v>0</v>
      </c>
      <c r="K116" s="3" t="s">
        <v>84</v>
      </c>
      <c r="L116" s="3" t="s">
        <v>84</v>
      </c>
      <c r="M116" s="2" t="b">
        <v>0</v>
      </c>
      <c r="N116" s="2" t="b">
        <v>0</v>
      </c>
      <c r="O116" s="2" t="b">
        <v>1</v>
      </c>
      <c r="P116" s="2" t="b">
        <v>1</v>
      </c>
      <c r="Q116" s="2">
        <v>1</v>
      </c>
      <c r="R116" s="3" t="s">
        <v>510</v>
      </c>
      <c r="S116" s="3" t="s">
        <v>511</v>
      </c>
      <c r="T116" s="3" t="s">
        <v>87</v>
      </c>
      <c r="U116" s="3" t="s">
        <v>99</v>
      </c>
      <c r="V116" s="3" t="s">
        <v>88</v>
      </c>
      <c r="W116" s="3" t="s">
        <v>100</v>
      </c>
      <c r="X116" s="3" t="s">
        <v>84</v>
      </c>
      <c r="Y116" s="3" t="s">
        <v>101</v>
      </c>
      <c r="Z116" s="3" t="s">
        <v>102</v>
      </c>
      <c r="AA116" s="3" t="s">
        <v>103</v>
      </c>
      <c r="AB116" s="3" t="s">
        <v>84</v>
      </c>
      <c r="AC116" s="3" t="s">
        <v>84</v>
      </c>
      <c r="AD116" s="3" t="s">
        <v>84</v>
      </c>
      <c r="AE116" s="3" t="s">
        <v>84</v>
      </c>
      <c r="AF116" s="3" t="s">
        <v>84</v>
      </c>
      <c r="AG116" s="4"/>
      <c r="AH116" s="2">
        <v>2009</v>
      </c>
      <c r="AI116" s="4"/>
      <c r="AJ116" s="4"/>
      <c r="AK116" s="3" t="s">
        <v>512</v>
      </c>
      <c r="AL116" s="3" t="s">
        <v>84</v>
      </c>
      <c r="AM116" s="4"/>
      <c r="AN116" s="4"/>
      <c r="AO116" s="4">
        <f>VLOOKUP(A116,cof!A:C,3,FALSE)</f>
        <v>3</v>
      </c>
      <c r="AP116" s="4"/>
      <c r="AQ116" s="3" t="s">
        <v>84</v>
      </c>
      <c r="AR116" s="4"/>
      <c r="AS116" s="4">
        <f>VLOOKUP(A116,Cap!B:X,6,FALSE)</f>
        <v>137700</v>
      </c>
      <c r="AT116" s="4">
        <f>VLOOKUP(A116,Cap!B:X,7,FALSE)</f>
        <v>1</v>
      </c>
      <c r="AU116" s="3" t="s">
        <v>91</v>
      </c>
      <c r="AV116" s="2">
        <v>2020</v>
      </c>
      <c r="AW116" s="3" t="s">
        <v>84</v>
      </c>
      <c r="AX116" s="4"/>
      <c r="AY116" s="4"/>
      <c r="AZ116" s="4"/>
      <c r="BA116" s="4"/>
      <c r="BB116" s="4"/>
      <c r="BC116" s="4"/>
      <c r="BD116" s="4"/>
      <c r="BE116" s="4"/>
      <c r="BF116" s="4">
        <f>VLOOKUP(A116,Cap!B:X,19,FALSE)</f>
        <v>1.3625</v>
      </c>
      <c r="BG116" s="3" t="s">
        <v>105</v>
      </c>
      <c r="BH116" s="5">
        <v>44054.608449074076</v>
      </c>
      <c r="BI116" s="3" t="s">
        <v>93</v>
      </c>
      <c r="BJ116" s="5">
        <v>44054.608472222222</v>
      </c>
      <c r="BK116" s="3" t="s">
        <v>84</v>
      </c>
      <c r="BL116" s="4"/>
      <c r="BM116" s="3" t="s">
        <v>84</v>
      </c>
      <c r="BN116" s="4"/>
      <c r="BO116" s="3" t="s">
        <v>84</v>
      </c>
      <c r="BP116" s="3" t="s">
        <v>84</v>
      </c>
      <c r="BQ116" s="2">
        <v>1</v>
      </c>
      <c r="BR116" s="3" t="str">
        <f>VLOOKUP($A116, Comments!$A:$D, 2,FALSE)</f>
        <v>The pumps were assumed to be in good condition based on its age. No performance issues were identified during the inspection.</v>
      </c>
      <c r="BS116" s="3" t="str">
        <f>VLOOKUP($A116, Comments!$A:$D, 3,FALSE)</f>
        <v>Good</v>
      </c>
      <c r="BT116" s="3" t="str">
        <f>VLOOKUP($A116, Comments!$A:$D, 4,FALSE)</f>
        <v/>
      </c>
      <c r="BU116" s="3"/>
      <c r="BV116" s="4"/>
      <c r="BW116" s="4"/>
      <c r="BX116" s="3" t="s">
        <v>84</v>
      </c>
      <c r="BY116" s="3" t="s">
        <v>84</v>
      </c>
      <c r="BZ116" s="3" t="s">
        <v>84</v>
      </c>
      <c r="CA116" s="2">
        <v>0</v>
      </c>
      <c r="CB116" s="2">
        <v>0</v>
      </c>
      <c r="CC116" s="2">
        <v>0</v>
      </c>
      <c r="CD116" s="2">
        <v>0</v>
      </c>
      <c r="CE116" s="2" t="b">
        <v>0</v>
      </c>
      <c r="CF116" s="2" t="b">
        <v>0</v>
      </c>
    </row>
    <row r="117" spans="1:84" ht="120" x14ac:dyDescent="0.25">
      <c r="A117" s="2">
        <v>128</v>
      </c>
      <c r="B117" s="3" t="s">
        <v>84</v>
      </c>
      <c r="C117" s="3" t="s">
        <v>513</v>
      </c>
      <c r="D117" s="3" t="s">
        <v>84</v>
      </c>
      <c r="E117" s="2">
        <v>0</v>
      </c>
      <c r="F117" s="4"/>
      <c r="G117" s="4"/>
      <c r="H117" s="4"/>
      <c r="I117" s="4"/>
      <c r="J117" s="2">
        <v>0</v>
      </c>
      <c r="K117" s="3" t="s">
        <v>84</v>
      </c>
      <c r="L117" s="3" t="s">
        <v>84</v>
      </c>
      <c r="M117" s="2" t="b">
        <v>0</v>
      </c>
      <c r="N117" s="2" t="b">
        <v>0</v>
      </c>
      <c r="O117" s="2" t="b">
        <v>1</v>
      </c>
      <c r="P117" s="2" t="b">
        <v>1</v>
      </c>
      <c r="Q117" s="2">
        <v>1</v>
      </c>
      <c r="R117" s="3" t="s">
        <v>514</v>
      </c>
      <c r="S117" s="3" t="s">
        <v>515</v>
      </c>
      <c r="T117" s="3" t="s">
        <v>87</v>
      </c>
      <c r="U117" s="3" t="s">
        <v>99</v>
      </c>
      <c r="V117" s="3" t="s">
        <v>88</v>
      </c>
      <c r="W117" s="3" t="s">
        <v>100</v>
      </c>
      <c r="X117" s="3" t="s">
        <v>84</v>
      </c>
      <c r="Y117" s="3" t="s">
        <v>101</v>
      </c>
      <c r="Z117" s="3" t="s">
        <v>102</v>
      </c>
      <c r="AA117" s="3" t="s">
        <v>103</v>
      </c>
      <c r="AB117" s="3" t="s">
        <v>84</v>
      </c>
      <c r="AC117" s="3" t="s">
        <v>84</v>
      </c>
      <c r="AD117" s="3" t="s">
        <v>84</v>
      </c>
      <c r="AE117" s="3" t="s">
        <v>84</v>
      </c>
      <c r="AF117" s="3" t="s">
        <v>84</v>
      </c>
      <c r="AG117" s="4"/>
      <c r="AH117" s="2">
        <v>2009</v>
      </c>
      <c r="AI117" s="4"/>
      <c r="AJ117" s="4"/>
      <c r="AK117" s="3" t="s">
        <v>516</v>
      </c>
      <c r="AL117" s="3" t="s">
        <v>84</v>
      </c>
      <c r="AM117" s="4"/>
      <c r="AN117" s="4"/>
      <c r="AO117" s="4">
        <f>VLOOKUP(A117,cof!A:C,3,FALSE)</f>
        <v>3</v>
      </c>
      <c r="AP117" s="4"/>
      <c r="AQ117" s="3" t="s">
        <v>84</v>
      </c>
      <c r="AR117" s="4"/>
      <c r="AS117" s="4">
        <f>VLOOKUP(A117,Cap!B:X,6,FALSE)</f>
        <v>137700</v>
      </c>
      <c r="AT117" s="4">
        <f>VLOOKUP(A117,Cap!B:X,7,FALSE)</f>
        <v>1</v>
      </c>
      <c r="AU117" s="3" t="s">
        <v>91</v>
      </c>
      <c r="AV117" s="2">
        <v>2020</v>
      </c>
      <c r="AW117" s="3" t="s">
        <v>84</v>
      </c>
      <c r="AX117" s="4"/>
      <c r="AY117" s="4"/>
      <c r="AZ117" s="4"/>
      <c r="BA117" s="4"/>
      <c r="BB117" s="4"/>
      <c r="BC117" s="4"/>
      <c r="BD117" s="4"/>
      <c r="BE117" s="4"/>
      <c r="BF117" s="4">
        <f>VLOOKUP(A117,Cap!B:X,19,FALSE)</f>
        <v>1.3625</v>
      </c>
      <c r="BG117" s="3" t="s">
        <v>105</v>
      </c>
      <c r="BH117" s="5">
        <v>44054.608252314814</v>
      </c>
      <c r="BI117" s="3" t="s">
        <v>93</v>
      </c>
      <c r="BJ117" s="5">
        <v>44054.608310185184</v>
      </c>
      <c r="BK117" s="3" t="s">
        <v>84</v>
      </c>
      <c r="BL117" s="4"/>
      <c r="BM117" s="3" t="s">
        <v>84</v>
      </c>
      <c r="BN117" s="4"/>
      <c r="BO117" s="3" t="s">
        <v>84</v>
      </c>
      <c r="BP117" s="3" t="s">
        <v>84</v>
      </c>
      <c r="BQ117" s="2">
        <v>1</v>
      </c>
      <c r="BR117" s="3" t="str">
        <f>VLOOKUP($A117, Comments!$A:$D, 2,FALSE)</f>
        <v>Good</v>
      </c>
      <c r="BS117" s="3" t="str">
        <f>VLOOKUP($A117, Comments!$A:$D, 3,FALSE)</f>
        <v>The pumps were assumed to be in good condition based on its age. No performance issues were identified during the inspection.</v>
      </c>
      <c r="BT117" s="3" t="str">
        <f>VLOOKUP($A117, Comments!$A:$D, 4,FALSE)</f>
        <v/>
      </c>
      <c r="BU117" s="3"/>
      <c r="BV117" s="4"/>
      <c r="BW117" s="4"/>
      <c r="BX117" s="3" t="s">
        <v>84</v>
      </c>
      <c r="BY117" s="3" t="s">
        <v>84</v>
      </c>
      <c r="BZ117" s="3" t="s">
        <v>84</v>
      </c>
      <c r="CA117" s="2">
        <v>0</v>
      </c>
      <c r="CB117" s="2">
        <v>0</v>
      </c>
      <c r="CC117" s="2">
        <v>0</v>
      </c>
      <c r="CD117" s="2">
        <v>0</v>
      </c>
      <c r="CE117" s="2" t="b">
        <v>0</v>
      </c>
      <c r="CF117" s="2" t="b">
        <v>0</v>
      </c>
    </row>
    <row r="118" spans="1:84" ht="75" x14ac:dyDescent="0.25">
      <c r="A118" s="2">
        <v>129</v>
      </c>
      <c r="B118" s="3" t="s">
        <v>84</v>
      </c>
      <c r="C118" s="3" t="s">
        <v>84</v>
      </c>
      <c r="D118" s="3" t="s">
        <v>84</v>
      </c>
      <c r="E118" s="2">
        <v>0</v>
      </c>
      <c r="F118" s="4"/>
      <c r="G118" s="4"/>
      <c r="H118" s="4"/>
      <c r="I118" s="4"/>
      <c r="J118" s="2">
        <v>0</v>
      </c>
      <c r="K118" s="3" t="s">
        <v>84</v>
      </c>
      <c r="L118" s="3" t="s">
        <v>84</v>
      </c>
      <c r="M118" s="2" t="b">
        <v>0</v>
      </c>
      <c r="N118" s="2" t="b">
        <v>0</v>
      </c>
      <c r="O118" s="2" t="b">
        <v>0</v>
      </c>
      <c r="P118" s="2" t="b">
        <v>0</v>
      </c>
      <c r="Q118" s="2">
        <v>1</v>
      </c>
      <c r="R118" s="3" t="s">
        <v>517</v>
      </c>
      <c r="S118" s="3" t="s">
        <v>518</v>
      </c>
      <c r="T118" s="3" t="s">
        <v>87</v>
      </c>
      <c r="U118" s="3" t="s">
        <v>227</v>
      </c>
      <c r="V118" s="3" t="s">
        <v>88</v>
      </c>
      <c r="W118" s="3" t="s">
        <v>100</v>
      </c>
      <c r="X118" s="3" t="s">
        <v>84</v>
      </c>
      <c r="Y118" s="3" t="s">
        <v>101</v>
      </c>
      <c r="Z118" s="3" t="s">
        <v>102</v>
      </c>
      <c r="AA118" s="3" t="s">
        <v>228</v>
      </c>
      <c r="AB118" s="3" t="s">
        <v>84</v>
      </c>
      <c r="AC118" s="3" t="s">
        <v>84</v>
      </c>
      <c r="AD118" s="3" t="s">
        <v>84</v>
      </c>
      <c r="AE118" s="3" t="s">
        <v>84</v>
      </c>
      <c r="AF118" s="3" t="s">
        <v>84</v>
      </c>
      <c r="AG118" s="4"/>
      <c r="AH118" s="2">
        <v>1992</v>
      </c>
      <c r="AI118" s="4"/>
      <c r="AJ118" s="4"/>
      <c r="AK118" s="3" t="s">
        <v>229</v>
      </c>
      <c r="AL118" s="3" t="s">
        <v>84</v>
      </c>
      <c r="AM118" s="4"/>
      <c r="AN118" s="4"/>
      <c r="AO118" s="4">
        <f>VLOOKUP(A118,cof!A:C,3,FALSE)</f>
        <v>2</v>
      </c>
      <c r="AP118" s="4"/>
      <c r="AQ118" s="3" t="s">
        <v>84</v>
      </c>
      <c r="AR118" s="4"/>
      <c r="AS118" s="4">
        <f>VLOOKUP(A118,Cap!B:X,6,FALSE)</f>
        <v>6080</v>
      </c>
      <c r="AT118" s="4">
        <f>VLOOKUP(A118,Cap!B:X,7,FALSE)</f>
        <v>1</v>
      </c>
      <c r="AU118" s="3" t="s">
        <v>91</v>
      </c>
      <c r="AV118" s="2">
        <v>2020</v>
      </c>
      <c r="AW118" s="3" t="s">
        <v>84</v>
      </c>
      <c r="AX118" s="4"/>
      <c r="AY118" s="4"/>
      <c r="AZ118" s="4"/>
      <c r="BA118" s="4"/>
      <c r="BB118" s="4"/>
      <c r="BC118" s="4"/>
      <c r="BD118" s="4"/>
      <c r="BE118" s="4"/>
      <c r="BF118" s="4">
        <f>VLOOKUP(A118,Cap!B:X,19,FALSE)</f>
        <v>1.85</v>
      </c>
      <c r="BG118" s="3" t="s">
        <v>105</v>
      </c>
      <c r="BH118" s="5">
        <v>44054.608657407407</v>
      </c>
      <c r="BI118" s="3" t="s">
        <v>93</v>
      </c>
      <c r="BJ118" s="5">
        <v>44054.608715277776</v>
      </c>
      <c r="BK118" s="3" t="s">
        <v>84</v>
      </c>
      <c r="BL118" s="4"/>
      <c r="BM118" s="3" t="s">
        <v>84</v>
      </c>
      <c r="BN118" s="4"/>
      <c r="BO118" s="3" t="s">
        <v>84</v>
      </c>
      <c r="BP118" s="3" t="s">
        <v>84</v>
      </c>
      <c r="BQ118" s="2">
        <v>1</v>
      </c>
      <c r="BR118" s="3" t="str">
        <f>VLOOKUP($A118, Comments!$A:$D, 2,FALSE)</f>
        <v>Poor</v>
      </c>
      <c r="BS118" s="3" t="str">
        <f>VLOOKUP($A118, Comments!$A:$D, 3,FALSE)</f>
        <v>The gate was at three quarter of its expected life and deterioration was observed.</v>
      </c>
      <c r="BT118" s="3" t="str">
        <f>VLOOKUP($A118, Comments!$A:$D, 4,FALSE)</f>
        <v/>
      </c>
      <c r="BU118" s="3"/>
      <c r="BV118" s="4"/>
      <c r="BW118" s="4"/>
      <c r="BX118" s="3" t="s">
        <v>84</v>
      </c>
      <c r="BY118" s="3" t="s">
        <v>84</v>
      </c>
      <c r="BZ118" s="3" t="s">
        <v>84</v>
      </c>
      <c r="CA118" s="2">
        <v>0</v>
      </c>
      <c r="CB118" s="2">
        <v>0</v>
      </c>
      <c r="CC118" s="2">
        <v>0</v>
      </c>
      <c r="CD118" s="2">
        <v>0</v>
      </c>
      <c r="CE118" s="2" t="b">
        <v>0</v>
      </c>
      <c r="CF118" s="2" t="b">
        <v>0</v>
      </c>
    </row>
    <row r="119" spans="1:84" ht="150" x14ac:dyDescent="0.25">
      <c r="A119" s="2">
        <v>130</v>
      </c>
      <c r="B119" s="3" t="s">
        <v>84</v>
      </c>
      <c r="C119" s="3" t="s">
        <v>84</v>
      </c>
      <c r="D119" s="3" t="s">
        <v>84</v>
      </c>
      <c r="E119" s="2">
        <v>0</v>
      </c>
      <c r="F119" s="4"/>
      <c r="G119" s="4"/>
      <c r="H119" s="4"/>
      <c r="I119" s="4"/>
      <c r="J119" s="2">
        <v>0</v>
      </c>
      <c r="K119" s="3" t="s">
        <v>84</v>
      </c>
      <c r="L119" s="3" t="s">
        <v>84</v>
      </c>
      <c r="M119" s="2" t="b">
        <v>0</v>
      </c>
      <c r="N119" s="2" t="b">
        <v>0</v>
      </c>
      <c r="O119" s="2" t="b">
        <v>0</v>
      </c>
      <c r="P119" s="2" t="b">
        <v>0</v>
      </c>
      <c r="Q119" s="2">
        <v>6</v>
      </c>
      <c r="R119" s="3" t="s">
        <v>519</v>
      </c>
      <c r="S119" s="3" t="s">
        <v>520</v>
      </c>
      <c r="T119" s="3" t="s">
        <v>87</v>
      </c>
      <c r="U119" s="3" t="s">
        <v>84</v>
      </c>
      <c r="V119" s="3" t="s">
        <v>88</v>
      </c>
      <c r="W119" s="3" t="s">
        <v>100</v>
      </c>
      <c r="X119" s="3" t="s">
        <v>84</v>
      </c>
      <c r="Y119" s="3" t="s">
        <v>123</v>
      </c>
      <c r="Z119" s="3" t="s">
        <v>123</v>
      </c>
      <c r="AA119" s="3" t="s">
        <v>84</v>
      </c>
      <c r="AB119" s="3" t="s">
        <v>84</v>
      </c>
      <c r="AC119" s="3" t="s">
        <v>84</v>
      </c>
      <c r="AD119" s="3" t="s">
        <v>84</v>
      </c>
      <c r="AE119" s="3" t="s">
        <v>84</v>
      </c>
      <c r="AF119" s="3" t="s">
        <v>84</v>
      </c>
      <c r="AG119" s="4"/>
      <c r="AH119" s="2">
        <v>1992</v>
      </c>
      <c r="AI119" s="4"/>
      <c r="AJ119" s="2">
        <v>2052</v>
      </c>
      <c r="AK119" s="3" t="s">
        <v>521</v>
      </c>
      <c r="AL119" s="3" t="s">
        <v>84</v>
      </c>
      <c r="AM119" s="4"/>
      <c r="AN119" s="4"/>
      <c r="AO119" s="4">
        <f>VLOOKUP(A119,cof!A:C,3,FALSE)</f>
        <v>3</v>
      </c>
      <c r="AP119" s="4"/>
      <c r="AQ119" s="3" t="s">
        <v>84</v>
      </c>
      <c r="AR119" s="4"/>
      <c r="AS119" s="4">
        <f>VLOOKUP(A119,Cap!B:X,6,FALSE)</f>
        <v>280000</v>
      </c>
      <c r="AT119" s="4">
        <f>VLOOKUP(A119,Cap!B:X,7,FALSE)</f>
        <v>1</v>
      </c>
      <c r="AU119" s="3" t="s">
        <v>91</v>
      </c>
      <c r="AV119" s="2">
        <v>2020</v>
      </c>
      <c r="AW119" s="3" t="s">
        <v>84</v>
      </c>
      <c r="AX119" s="4"/>
      <c r="AY119" s="4"/>
      <c r="AZ119" s="4"/>
      <c r="BA119" s="4"/>
      <c r="BB119" s="4"/>
      <c r="BC119" s="4"/>
      <c r="BD119" s="4"/>
      <c r="BE119" s="4"/>
      <c r="BF119" s="4">
        <f>VLOOKUP(A119,Cap!B:X,19,FALSE)</f>
        <v>2</v>
      </c>
      <c r="BG119" s="3" t="s">
        <v>105</v>
      </c>
      <c r="BH119" s="5">
        <v>44050.644884259258</v>
      </c>
      <c r="BI119" s="3" t="s">
        <v>93</v>
      </c>
      <c r="BJ119" s="5">
        <v>44053.371168981481</v>
      </c>
      <c r="BK119" s="3" t="s">
        <v>84</v>
      </c>
      <c r="BL119" s="4"/>
      <c r="BM119" s="3" t="s">
        <v>84</v>
      </c>
      <c r="BN119" s="4"/>
      <c r="BO119" s="3" t="s">
        <v>84</v>
      </c>
      <c r="BP119" s="3" t="s">
        <v>84</v>
      </c>
      <c r="BQ119" s="2">
        <v>1</v>
      </c>
      <c r="BR119" s="3" t="str">
        <f>VLOOKUP($A119, Comments!$A:$D, 2,FALSE)</f>
        <v>good</v>
      </c>
      <c r="BS119" s="3" t="str">
        <f>VLOOKUP($A119, Comments!$A:$D, 3,FALSE)</f>
        <v>concrete was found to be hard/strong based on hammer striking and schmidt hammer test. Concrete cover at 51mm based on cover meter test</v>
      </c>
      <c r="BT119" s="3" t="str">
        <f>VLOOKUP($A119, Comments!$A:$D, 4,FALSE)</f>
        <v/>
      </c>
      <c r="BU119" s="3"/>
      <c r="BV119" s="4"/>
      <c r="BW119" s="4"/>
      <c r="BX119" s="3" t="s">
        <v>84</v>
      </c>
      <c r="BY119" s="3" t="s">
        <v>84</v>
      </c>
      <c r="BZ119" s="3" t="s">
        <v>84</v>
      </c>
      <c r="CA119" s="2">
        <v>0</v>
      </c>
      <c r="CB119" s="2">
        <v>0</v>
      </c>
      <c r="CC119" s="2">
        <v>0</v>
      </c>
      <c r="CD119" s="2">
        <v>0</v>
      </c>
      <c r="CE119" s="2" t="b">
        <v>0</v>
      </c>
      <c r="CF119" s="2" t="b">
        <v>0</v>
      </c>
    </row>
    <row r="120" spans="1:84" ht="90" x14ac:dyDescent="0.25">
      <c r="A120" s="2">
        <v>131</v>
      </c>
      <c r="B120" s="3" t="s">
        <v>84</v>
      </c>
      <c r="C120" s="3" t="s">
        <v>84</v>
      </c>
      <c r="D120" s="3" t="s">
        <v>84</v>
      </c>
      <c r="E120" s="2">
        <v>0</v>
      </c>
      <c r="F120" s="4"/>
      <c r="G120" s="4"/>
      <c r="H120" s="4"/>
      <c r="I120" s="4"/>
      <c r="J120" s="2">
        <v>0</v>
      </c>
      <c r="K120" s="3" t="s">
        <v>84</v>
      </c>
      <c r="L120" s="3" t="s">
        <v>84</v>
      </c>
      <c r="M120" s="2" t="b">
        <v>0</v>
      </c>
      <c r="N120" s="2" t="b">
        <v>0</v>
      </c>
      <c r="O120" s="2" t="b">
        <v>0</v>
      </c>
      <c r="P120" s="2" t="b">
        <v>0</v>
      </c>
      <c r="Q120" s="2">
        <v>6</v>
      </c>
      <c r="R120" s="3" t="s">
        <v>371</v>
      </c>
      <c r="S120" s="3" t="s">
        <v>522</v>
      </c>
      <c r="T120" s="3" t="s">
        <v>87</v>
      </c>
      <c r="U120" s="3" t="s">
        <v>99</v>
      </c>
      <c r="V120" s="3" t="s">
        <v>88</v>
      </c>
      <c r="W120" s="3" t="s">
        <v>100</v>
      </c>
      <c r="X120" s="3" t="s">
        <v>84</v>
      </c>
      <c r="Y120" s="3" t="s">
        <v>123</v>
      </c>
      <c r="Z120" s="3" t="s">
        <v>123</v>
      </c>
      <c r="AA120" s="3" t="s">
        <v>84</v>
      </c>
      <c r="AB120" s="3" t="s">
        <v>84</v>
      </c>
      <c r="AC120" s="3" t="s">
        <v>84</v>
      </c>
      <c r="AD120" s="3" t="s">
        <v>84</v>
      </c>
      <c r="AE120" s="3" t="s">
        <v>84</v>
      </c>
      <c r="AF120" s="3" t="s">
        <v>84</v>
      </c>
      <c r="AG120" s="4"/>
      <c r="AH120" s="2">
        <v>1992</v>
      </c>
      <c r="AI120" s="4"/>
      <c r="AJ120" s="2">
        <v>2052</v>
      </c>
      <c r="AK120" s="3" t="s">
        <v>523</v>
      </c>
      <c r="AL120" s="3" t="s">
        <v>84</v>
      </c>
      <c r="AM120" s="4"/>
      <c r="AN120" s="4"/>
      <c r="AO120" s="4">
        <f>VLOOKUP(A120,cof!A:C,3,FALSE)</f>
        <v>1</v>
      </c>
      <c r="AP120" s="4"/>
      <c r="AQ120" s="3" t="s">
        <v>84</v>
      </c>
      <c r="AR120" s="4"/>
      <c r="AS120" s="4">
        <f>VLOOKUP(A120,Cap!B:X,6,FALSE)</f>
        <v>3500</v>
      </c>
      <c r="AT120" s="4">
        <f>VLOOKUP(A120,Cap!B:X,7,FALSE)</f>
        <v>1</v>
      </c>
      <c r="AU120" s="3" t="s">
        <v>91</v>
      </c>
      <c r="AV120" s="2">
        <v>2020</v>
      </c>
      <c r="AW120" s="3" t="s">
        <v>84</v>
      </c>
      <c r="AX120" s="4"/>
      <c r="AY120" s="4"/>
      <c r="AZ120" s="4"/>
      <c r="BA120" s="4"/>
      <c r="BB120" s="4"/>
      <c r="BC120" s="4"/>
      <c r="BD120" s="4"/>
      <c r="BE120" s="4"/>
      <c r="BF120" s="4">
        <f>VLOOKUP(A120,Cap!B:X,19,FALSE)</f>
        <v>1.5</v>
      </c>
      <c r="BG120" s="3" t="s">
        <v>105</v>
      </c>
      <c r="BH120" s="5">
        <v>44053.385011574072</v>
      </c>
      <c r="BI120" s="3" t="s">
        <v>93</v>
      </c>
      <c r="BJ120" s="5">
        <v>44053.385185185187</v>
      </c>
      <c r="BK120" s="3" t="s">
        <v>84</v>
      </c>
      <c r="BL120" s="4"/>
      <c r="BM120" s="3" t="s">
        <v>84</v>
      </c>
      <c r="BN120" s="4"/>
      <c r="BO120" s="3" t="s">
        <v>84</v>
      </c>
      <c r="BP120" s="3" t="s">
        <v>84</v>
      </c>
      <c r="BQ120" s="2">
        <v>1</v>
      </c>
      <c r="BR120" s="3" t="str">
        <f>VLOOKUP($A120, Comments!$A:$D, 2,FALSE)</f>
        <v>fair</v>
      </c>
      <c r="BS120" s="3" t="str">
        <f>VLOOKUP($A120, Comments!$A:$D, 3,FALSE)</f>
        <v>buildup of calcium and minor pitting</v>
      </c>
      <c r="BT120" s="3" t="str">
        <f>VLOOKUP($A120, Comments!$A:$D, 4,FALSE)</f>
        <v/>
      </c>
      <c r="BU120" s="3"/>
      <c r="BV120" s="4"/>
      <c r="BW120" s="4"/>
      <c r="BX120" s="3" t="s">
        <v>84</v>
      </c>
      <c r="BY120" s="3" t="s">
        <v>84</v>
      </c>
      <c r="BZ120" s="3" t="s">
        <v>84</v>
      </c>
      <c r="CA120" s="2">
        <v>0</v>
      </c>
      <c r="CB120" s="2">
        <v>0</v>
      </c>
      <c r="CC120" s="2">
        <v>0</v>
      </c>
      <c r="CD120" s="2">
        <v>0</v>
      </c>
      <c r="CE120" s="2" t="b">
        <v>0</v>
      </c>
      <c r="CF120" s="2" t="b">
        <v>0</v>
      </c>
    </row>
    <row r="121" spans="1:84" ht="90" x14ac:dyDescent="0.25">
      <c r="A121" s="2">
        <v>132</v>
      </c>
      <c r="B121" s="3" t="s">
        <v>84</v>
      </c>
      <c r="C121" s="3" t="s">
        <v>84</v>
      </c>
      <c r="D121" s="3" t="s">
        <v>84</v>
      </c>
      <c r="E121" s="2">
        <v>0</v>
      </c>
      <c r="F121" s="4"/>
      <c r="G121" s="4"/>
      <c r="H121" s="4"/>
      <c r="I121" s="4"/>
      <c r="J121" s="2">
        <v>0</v>
      </c>
      <c r="K121" s="3" t="s">
        <v>84</v>
      </c>
      <c r="L121" s="3" t="s">
        <v>84</v>
      </c>
      <c r="M121" s="2" t="b">
        <v>0</v>
      </c>
      <c r="N121" s="2" t="b">
        <v>0</v>
      </c>
      <c r="O121" s="2" t="b">
        <v>0</v>
      </c>
      <c r="P121" s="2" t="b">
        <v>0</v>
      </c>
      <c r="Q121" s="2">
        <v>6</v>
      </c>
      <c r="R121" s="3" t="s">
        <v>371</v>
      </c>
      <c r="S121" s="3" t="s">
        <v>524</v>
      </c>
      <c r="T121" s="3" t="s">
        <v>87</v>
      </c>
      <c r="U121" s="3" t="s">
        <v>99</v>
      </c>
      <c r="V121" s="3" t="s">
        <v>88</v>
      </c>
      <c r="W121" s="3" t="s">
        <v>100</v>
      </c>
      <c r="X121" s="3" t="s">
        <v>84</v>
      </c>
      <c r="Y121" s="3" t="s">
        <v>123</v>
      </c>
      <c r="Z121" s="3" t="s">
        <v>123</v>
      </c>
      <c r="AA121" s="3" t="s">
        <v>84</v>
      </c>
      <c r="AB121" s="3" t="s">
        <v>84</v>
      </c>
      <c r="AC121" s="3" t="s">
        <v>84</v>
      </c>
      <c r="AD121" s="3" t="s">
        <v>84</v>
      </c>
      <c r="AE121" s="3" t="s">
        <v>84</v>
      </c>
      <c r="AF121" s="3" t="s">
        <v>84</v>
      </c>
      <c r="AG121" s="4"/>
      <c r="AH121" s="2">
        <v>1992</v>
      </c>
      <c r="AI121" s="4"/>
      <c r="AJ121" s="2">
        <v>2052</v>
      </c>
      <c r="AK121" s="3" t="s">
        <v>523</v>
      </c>
      <c r="AL121" s="3" t="s">
        <v>84</v>
      </c>
      <c r="AM121" s="4"/>
      <c r="AN121" s="4"/>
      <c r="AO121" s="4">
        <f>VLOOKUP(A121,cof!A:C,3,FALSE)</f>
        <v>1</v>
      </c>
      <c r="AP121" s="4"/>
      <c r="AQ121" s="3" t="s">
        <v>84</v>
      </c>
      <c r="AR121" s="4"/>
      <c r="AS121" s="4">
        <f>VLOOKUP(A121,Cap!B:X,6,FALSE)</f>
        <v>3500</v>
      </c>
      <c r="AT121" s="4">
        <f>VLOOKUP(A121,Cap!B:X,7,FALSE)</f>
        <v>1</v>
      </c>
      <c r="AU121" s="3" t="s">
        <v>91</v>
      </c>
      <c r="AV121" s="2">
        <v>2020</v>
      </c>
      <c r="AW121" s="3" t="s">
        <v>84</v>
      </c>
      <c r="AX121" s="4"/>
      <c r="AY121" s="4"/>
      <c r="AZ121" s="4"/>
      <c r="BA121" s="4"/>
      <c r="BB121" s="4"/>
      <c r="BC121" s="4"/>
      <c r="BD121" s="4"/>
      <c r="BE121" s="4"/>
      <c r="BF121" s="4">
        <f>VLOOKUP(A121,Cap!B:X,19,FALSE)</f>
        <v>1.5</v>
      </c>
      <c r="BG121" s="3" t="s">
        <v>105</v>
      </c>
      <c r="BH121" s="5">
        <v>44053.38658564815</v>
      </c>
      <c r="BI121" s="3" t="s">
        <v>93</v>
      </c>
      <c r="BJ121" s="5">
        <v>44053.38658564815</v>
      </c>
      <c r="BK121" s="3" t="s">
        <v>84</v>
      </c>
      <c r="BL121" s="4"/>
      <c r="BM121" s="3" t="s">
        <v>84</v>
      </c>
      <c r="BN121" s="4"/>
      <c r="BO121" s="3" t="s">
        <v>84</v>
      </c>
      <c r="BP121" s="3" t="s">
        <v>84</v>
      </c>
      <c r="BQ121" s="2">
        <v>1</v>
      </c>
      <c r="BR121" s="3" t="str">
        <f>VLOOKUP($A121, Comments!$A:$D, 2,FALSE)</f>
        <v>fair</v>
      </c>
      <c r="BS121" s="3" t="str">
        <f>VLOOKUP($A121, Comments!$A:$D, 3,FALSE)</f>
        <v>buildup of calcium and minor pitting</v>
      </c>
      <c r="BT121" s="3" t="str">
        <f>VLOOKUP($A121, Comments!$A:$D, 4,FALSE)</f>
        <v/>
      </c>
      <c r="BU121" s="3"/>
      <c r="BV121" s="4"/>
      <c r="BW121" s="4"/>
      <c r="BX121" s="3" t="s">
        <v>84</v>
      </c>
      <c r="BY121" s="3" t="s">
        <v>84</v>
      </c>
      <c r="BZ121" s="3" t="s">
        <v>84</v>
      </c>
      <c r="CA121" s="2">
        <v>0</v>
      </c>
      <c r="CB121" s="2">
        <v>0</v>
      </c>
      <c r="CC121" s="2">
        <v>0</v>
      </c>
      <c r="CD121" s="2">
        <v>0</v>
      </c>
      <c r="CE121" s="2" t="b">
        <v>0</v>
      </c>
      <c r="CF121" s="2" t="b">
        <v>0</v>
      </c>
    </row>
    <row r="122" spans="1:84" ht="60" x14ac:dyDescent="0.25">
      <c r="A122" s="2">
        <v>133</v>
      </c>
      <c r="B122" s="3" t="s">
        <v>84</v>
      </c>
      <c r="C122" s="3" t="s">
        <v>84</v>
      </c>
      <c r="D122" s="3" t="s">
        <v>84</v>
      </c>
      <c r="E122" s="2">
        <v>0</v>
      </c>
      <c r="F122" s="4"/>
      <c r="G122" s="4"/>
      <c r="H122" s="4"/>
      <c r="I122" s="4"/>
      <c r="J122" s="2">
        <v>0</v>
      </c>
      <c r="K122" s="3" t="s">
        <v>84</v>
      </c>
      <c r="L122" s="3" t="s">
        <v>84</v>
      </c>
      <c r="M122" s="2" t="b">
        <v>0</v>
      </c>
      <c r="N122" s="2" t="b">
        <v>0</v>
      </c>
      <c r="O122" s="2" t="b">
        <v>0</v>
      </c>
      <c r="P122" s="2" t="b">
        <v>0</v>
      </c>
      <c r="Q122" s="2">
        <v>6</v>
      </c>
      <c r="R122" s="3" t="s">
        <v>371</v>
      </c>
      <c r="S122" s="3" t="s">
        <v>372</v>
      </c>
      <c r="T122" s="3" t="s">
        <v>87</v>
      </c>
      <c r="U122" s="3" t="s">
        <v>99</v>
      </c>
      <c r="V122" s="3" t="s">
        <v>88</v>
      </c>
      <c r="W122" s="3" t="s">
        <v>100</v>
      </c>
      <c r="X122" s="3" t="s">
        <v>84</v>
      </c>
      <c r="Y122" s="3" t="s">
        <v>123</v>
      </c>
      <c r="Z122" s="3" t="s">
        <v>123</v>
      </c>
      <c r="AA122" s="3" t="s">
        <v>84</v>
      </c>
      <c r="AB122" s="3" t="s">
        <v>84</v>
      </c>
      <c r="AC122" s="3" t="s">
        <v>84</v>
      </c>
      <c r="AD122" s="3" t="s">
        <v>84</v>
      </c>
      <c r="AE122" s="3" t="s">
        <v>84</v>
      </c>
      <c r="AF122" s="3" t="s">
        <v>84</v>
      </c>
      <c r="AG122" s="4"/>
      <c r="AH122" s="2">
        <v>1992</v>
      </c>
      <c r="AI122" s="4"/>
      <c r="AJ122" s="2">
        <v>2052</v>
      </c>
      <c r="AK122" s="3" t="s">
        <v>525</v>
      </c>
      <c r="AL122" s="3" t="s">
        <v>84</v>
      </c>
      <c r="AM122" s="4"/>
      <c r="AN122" s="4"/>
      <c r="AO122" s="4">
        <f>VLOOKUP(A122,cof!A:C,3,FALSE)</f>
        <v>1</v>
      </c>
      <c r="AP122" s="4"/>
      <c r="AQ122" s="3" t="s">
        <v>84</v>
      </c>
      <c r="AR122" s="4"/>
      <c r="AS122" s="4">
        <f>VLOOKUP(A122,Cap!B:X,6,FALSE)</f>
        <v>2500</v>
      </c>
      <c r="AT122" s="4">
        <f>VLOOKUP(A122,Cap!B:X,7,FALSE)</f>
        <v>1</v>
      </c>
      <c r="AU122" s="3" t="s">
        <v>91</v>
      </c>
      <c r="AV122" s="2">
        <v>2020</v>
      </c>
      <c r="AW122" s="3" t="s">
        <v>84</v>
      </c>
      <c r="AX122" s="4"/>
      <c r="AY122" s="4"/>
      <c r="AZ122" s="4"/>
      <c r="BA122" s="4"/>
      <c r="BB122" s="4"/>
      <c r="BC122" s="4"/>
      <c r="BD122" s="4"/>
      <c r="BE122" s="4"/>
      <c r="BF122" s="4">
        <f>VLOOKUP(A122,Cap!B:X,19,FALSE)</f>
        <v>1.5</v>
      </c>
      <c r="BG122" s="3" t="s">
        <v>105</v>
      </c>
      <c r="BH122" s="5">
        <v>44053.387569444443</v>
      </c>
      <c r="BI122" s="3" t="s">
        <v>93</v>
      </c>
      <c r="BJ122" s="5">
        <v>44053.387569444443</v>
      </c>
      <c r="BK122" s="3" t="s">
        <v>84</v>
      </c>
      <c r="BL122" s="4"/>
      <c r="BM122" s="3" t="s">
        <v>84</v>
      </c>
      <c r="BN122" s="4"/>
      <c r="BO122" s="3" t="s">
        <v>84</v>
      </c>
      <c r="BP122" s="3" t="s">
        <v>84</v>
      </c>
      <c r="BQ122" s="2">
        <v>1</v>
      </c>
      <c r="BR122" s="3" t="str">
        <f>VLOOKUP($A122, Comments!$A:$D, 2,FALSE)</f>
        <v>fair</v>
      </c>
      <c r="BS122" s="3" t="str">
        <f>VLOOKUP($A122, Comments!$A:$D, 3,FALSE)</f>
        <v>HS: buildup of calcium and minor pitting</v>
      </c>
      <c r="BT122" s="3" t="str">
        <f>VLOOKUP($A122, Comments!$A:$D, 4,FALSE)</f>
        <v/>
      </c>
      <c r="BU122" s="3"/>
      <c r="BV122" s="4"/>
      <c r="BW122" s="4"/>
      <c r="BX122" s="3" t="s">
        <v>84</v>
      </c>
      <c r="BY122" s="3" t="s">
        <v>84</v>
      </c>
      <c r="BZ122" s="3" t="s">
        <v>84</v>
      </c>
      <c r="CA122" s="2">
        <v>0</v>
      </c>
      <c r="CB122" s="2">
        <v>0</v>
      </c>
      <c r="CC122" s="2">
        <v>0</v>
      </c>
      <c r="CD122" s="2">
        <v>0</v>
      </c>
      <c r="CE122" s="2" t="b">
        <v>0</v>
      </c>
      <c r="CF122" s="2" t="b">
        <v>0</v>
      </c>
    </row>
    <row r="123" spans="1:84" ht="45" x14ac:dyDescent="0.25">
      <c r="A123" s="2">
        <v>134</v>
      </c>
      <c r="B123" s="3" t="s">
        <v>84</v>
      </c>
      <c r="C123" s="3" t="s">
        <v>526</v>
      </c>
      <c r="D123" s="3" t="s">
        <v>84</v>
      </c>
      <c r="E123" s="2">
        <v>0</v>
      </c>
      <c r="F123" s="4"/>
      <c r="G123" s="4"/>
      <c r="H123" s="4"/>
      <c r="I123" s="4"/>
      <c r="J123" s="2">
        <v>0</v>
      </c>
      <c r="K123" s="3" t="s">
        <v>84</v>
      </c>
      <c r="L123" s="3" t="s">
        <v>84</v>
      </c>
      <c r="M123" s="2" t="b">
        <v>0</v>
      </c>
      <c r="N123" s="2" t="b">
        <v>0</v>
      </c>
      <c r="O123" s="2" t="b">
        <v>0</v>
      </c>
      <c r="P123" s="2" t="b">
        <v>0</v>
      </c>
      <c r="Q123" s="4"/>
      <c r="R123" s="3" t="s">
        <v>527</v>
      </c>
      <c r="S123" s="3" t="s">
        <v>528</v>
      </c>
      <c r="T123" s="3" t="s">
        <v>87</v>
      </c>
      <c r="U123" s="3" t="s">
        <v>99</v>
      </c>
      <c r="V123" s="3" t="s">
        <v>88</v>
      </c>
      <c r="W123" s="3" t="s">
        <v>100</v>
      </c>
      <c r="X123" s="3" t="s">
        <v>84</v>
      </c>
      <c r="Y123" s="3" t="s">
        <v>119</v>
      </c>
      <c r="Z123" s="3" t="s">
        <v>120</v>
      </c>
      <c r="AA123" s="3" t="s">
        <v>84</v>
      </c>
      <c r="AB123" s="3" t="s">
        <v>84</v>
      </c>
      <c r="AC123" s="3" t="s">
        <v>84</v>
      </c>
      <c r="AD123" s="3" t="s">
        <v>84</v>
      </c>
      <c r="AE123" s="3" t="s">
        <v>84</v>
      </c>
      <c r="AF123" s="3" t="s">
        <v>84</v>
      </c>
      <c r="AG123" s="4"/>
      <c r="AH123" s="2">
        <v>2016</v>
      </c>
      <c r="AI123" s="4"/>
      <c r="AJ123" s="4"/>
      <c r="AK123" s="3" t="s">
        <v>317</v>
      </c>
      <c r="AL123" s="3" t="s">
        <v>84</v>
      </c>
      <c r="AM123" s="4"/>
      <c r="AN123" s="4"/>
      <c r="AO123" s="4">
        <f>VLOOKUP(A123,cof!A:C,3,FALSE)</f>
        <v>2</v>
      </c>
      <c r="AP123" s="4"/>
      <c r="AQ123" s="3" t="s">
        <v>84</v>
      </c>
      <c r="AR123" s="4"/>
      <c r="AS123" s="4">
        <f>VLOOKUP(A123,Cap!B:X,6,FALSE)</f>
        <v>500</v>
      </c>
      <c r="AT123" s="4">
        <f>VLOOKUP(A123,Cap!B:X,7,FALSE)</f>
        <v>1</v>
      </c>
      <c r="AU123" s="3" t="s">
        <v>91</v>
      </c>
      <c r="AV123" s="2">
        <v>2020</v>
      </c>
      <c r="AW123" s="3" t="s">
        <v>84</v>
      </c>
      <c r="AX123" s="4"/>
      <c r="AY123" s="4"/>
      <c r="AZ123" s="4"/>
      <c r="BA123" s="4"/>
      <c r="BB123" s="4"/>
      <c r="BC123" s="4"/>
      <c r="BD123" s="4"/>
      <c r="BE123" s="4"/>
      <c r="BF123" s="4">
        <f>VLOOKUP(A123,Cap!B:X,19,FALSE)</f>
        <v>1.3</v>
      </c>
      <c r="BG123" s="3" t="s">
        <v>105</v>
      </c>
      <c r="BH123" s="5">
        <v>44054.717372685183</v>
      </c>
      <c r="BI123" s="3" t="s">
        <v>93</v>
      </c>
      <c r="BJ123" s="5">
        <v>44054.717407407406</v>
      </c>
      <c r="BK123" s="3" t="s">
        <v>84</v>
      </c>
      <c r="BL123" s="4"/>
      <c r="BM123" s="3" t="s">
        <v>84</v>
      </c>
      <c r="BN123" s="4"/>
      <c r="BO123" s="3" t="s">
        <v>84</v>
      </c>
      <c r="BP123" s="3" t="s">
        <v>84</v>
      </c>
      <c r="BQ123" s="2">
        <v>1</v>
      </c>
      <c r="BR123" s="3" t="str">
        <f>VLOOKUP($A123, Comments!$A:$D, 2,FALSE)</f>
        <v/>
      </c>
      <c r="BS123" s="3" t="str">
        <f>VLOOKUP($A123, Comments!$A:$D, 3,FALSE)</f>
        <v/>
      </c>
      <c r="BT123" s="3" t="str">
        <f>VLOOKUP($A123, Comments!$A:$D, 4,FALSE)</f>
        <v/>
      </c>
      <c r="BU123" s="3"/>
      <c r="BV123" s="4"/>
      <c r="BW123" s="4"/>
      <c r="BX123" s="3" t="s">
        <v>84</v>
      </c>
      <c r="BY123" s="3" t="s">
        <v>84</v>
      </c>
      <c r="BZ123" s="3" t="s">
        <v>84</v>
      </c>
      <c r="CA123" s="2">
        <v>0</v>
      </c>
      <c r="CB123" s="2">
        <v>0</v>
      </c>
      <c r="CC123" s="2">
        <v>0</v>
      </c>
      <c r="CD123" s="2">
        <v>0</v>
      </c>
      <c r="CE123" s="2" t="b">
        <v>0</v>
      </c>
      <c r="CF123" s="2" t="b">
        <v>0</v>
      </c>
    </row>
    <row r="124" spans="1:84" ht="45" x14ac:dyDescent="0.25">
      <c r="A124" s="2">
        <v>135</v>
      </c>
      <c r="B124" s="3" t="s">
        <v>84</v>
      </c>
      <c r="C124" s="3" t="s">
        <v>529</v>
      </c>
      <c r="D124" s="3" t="s">
        <v>84</v>
      </c>
      <c r="E124" s="2">
        <v>0</v>
      </c>
      <c r="F124" s="4"/>
      <c r="G124" s="4"/>
      <c r="H124" s="4"/>
      <c r="I124" s="4"/>
      <c r="J124" s="2">
        <v>0</v>
      </c>
      <c r="K124" s="3" t="s">
        <v>84</v>
      </c>
      <c r="L124" s="3" t="s">
        <v>84</v>
      </c>
      <c r="M124" s="2" t="b">
        <v>0</v>
      </c>
      <c r="N124" s="2" t="b">
        <v>0</v>
      </c>
      <c r="O124" s="2" t="b">
        <v>0</v>
      </c>
      <c r="P124" s="2" t="b">
        <v>0</v>
      </c>
      <c r="Q124" s="4"/>
      <c r="R124" s="3" t="s">
        <v>530</v>
      </c>
      <c r="S124" s="3" t="s">
        <v>531</v>
      </c>
      <c r="T124" s="3" t="s">
        <v>87</v>
      </c>
      <c r="U124" s="3" t="s">
        <v>99</v>
      </c>
      <c r="V124" s="3" t="s">
        <v>88</v>
      </c>
      <c r="W124" s="3" t="s">
        <v>100</v>
      </c>
      <c r="X124" s="3" t="s">
        <v>84</v>
      </c>
      <c r="Y124" s="3" t="s">
        <v>119</v>
      </c>
      <c r="Z124" s="3" t="s">
        <v>120</v>
      </c>
      <c r="AA124" s="3" t="s">
        <v>84</v>
      </c>
      <c r="AB124" s="3" t="s">
        <v>84</v>
      </c>
      <c r="AC124" s="3" t="s">
        <v>84</v>
      </c>
      <c r="AD124" s="3" t="s">
        <v>84</v>
      </c>
      <c r="AE124" s="3" t="s">
        <v>84</v>
      </c>
      <c r="AF124" s="3" t="s">
        <v>84</v>
      </c>
      <c r="AG124" s="4"/>
      <c r="AH124" s="2">
        <v>2016</v>
      </c>
      <c r="AI124" s="4"/>
      <c r="AJ124" s="4"/>
      <c r="AK124" s="3" t="s">
        <v>317</v>
      </c>
      <c r="AL124" s="3" t="s">
        <v>84</v>
      </c>
      <c r="AM124" s="4"/>
      <c r="AN124" s="4"/>
      <c r="AO124" s="4">
        <f>VLOOKUP(A124,cof!A:C,3,FALSE)</f>
        <v>2</v>
      </c>
      <c r="AP124" s="4"/>
      <c r="AQ124" s="3" t="s">
        <v>84</v>
      </c>
      <c r="AR124" s="4"/>
      <c r="AS124" s="4">
        <f>VLOOKUP(A124,Cap!B:X,6,FALSE)</f>
        <v>500</v>
      </c>
      <c r="AT124" s="4">
        <f>VLOOKUP(A124,Cap!B:X,7,FALSE)</f>
        <v>1</v>
      </c>
      <c r="AU124" s="3" t="s">
        <v>91</v>
      </c>
      <c r="AV124" s="2">
        <v>2020</v>
      </c>
      <c r="AW124" s="3" t="s">
        <v>84</v>
      </c>
      <c r="AX124" s="4"/>
      <c r="AY124" s="4"/>
      <c r="AZ124" s="4"/>
      <c r="BA124" s="4"/>
      <c r="BB124" s="4"/>
      <c r="BC124" s="4"/>
      <c r="BD124" s="4"/>
      <c r="BE124" s="4"/>
      <c r="BF124" s="4">
        <f>VLOOKUP(A124,Cap!B:X,19,FALSE)</f>
        <v>1.3</v>
      </c>
      <c r="BG124" s="3" t="s">
        <v>105</v>
      </c>
      <c r="BH124" s="5">
        <v>44054.717581018522</v>
      </c>
      <c r="BI124" s="3" t="s">
        <v>93</v>
      </c>
      <c r="BJ124" s="5">
        <v>44054.717592592591</v>
      </c>
      <c r="BK124" s="3" t="s">
        <v>84</v>
      </c>
      <c r="BL124" s="4"/>
      <c r="BM124" s="3" t="s">
        <v>84</v>
      </c>
      <c r="BN124" s="4"/>
      <c r="BO124" s="3" t="s">
        <v>84</v>
      </c>
      <c r="BP124" s="3" t="s">
        <v>84</v>
      </c>
      <c r="BQ124" s="2">
        <v>1</v>
      </c>
      <c r="BR124" s="3" t="str">
        <f>VLOOKUP($A124, Comments!$A:$D, 2,FALSE)</f>
        <v/>
      </c>
      <c r="BS124" s="3" t="str">
        <f>VLOOKUP($A124, Comments!$A:$D, 3,FALSE)</f>
        <v/>
      </c>
      <c r="BT124" s="3" t="str">
        <f>VLOOKUP($A124, Comments!$A:$D, 4,FALSE)</f>
        <v/>
      </c>
      <c r="BU124" s="3"/>
      <c r="BV124" s="4"/>
      <c r="BW124" s="4"/>
      <c r="BX124" s="3" t="s">
        <v>84</v>
      </c>
      <c r="BY124" s="3" t="s">
        <v>84</v>
      </c>
      <c r="BZ124" s="3" t="s">
        <v>84</v>
      </c>
      <c r="CA124" s="2">
        <v>0</v>
      </c>
      <c r="CB124" s="2">
        <v>0</v>
      </c>
      <c r="CC124" s="2">
        <v>0</v>
      </c>
      <c r="CD124" s="2">
        <v>0</v>
      </c>
      <c r="CE124" s="2" t="b">
        <v>0</v>
      </c>
      <c r="CF124" s="2" t="b">
        <v>0</v>
      </c>
    </row>
    <row r="125" spans="1:84" ht="60" x14ac:dyDescent="0.25">
      <c r="A125" s="2">
        <v>136</v>
      </c>
      <c r="B125" s="3" t="s">
        <v>84</v>
      </c>
      <c r="C125" s="3" t="s">
        <v>84</v>
      </c>
      <c r="D125" s="3" t="s">
        <v>84</v>
      </c>
      <c r="E125" s="2">
        <v>0</v>
      </c>
      <c r="F125" s="4"/>
      <c r="G125" s="4"/>
      <c r="H125" s="4"/>
      <c r="I125" s="4"/>
      <c r="J125" s="2">
        <v>0</v>
      </c>
      <c r="K125" s="3" t="s">
        <v>84</v>
      </c>
      <c r="L125" s="3" t="s">
        <v>84</v>
      </c>
      <c r="M125" s="2" t="b">
        <v>0</v>
      </c>
      <c r="N125" s="2" t="b">
        <v>0</v>
      </c>
      <c r="O125" s="2" t="b">
        <v>1</v>
      </c>
      <c r="P125" s="2" t="b">
        <v>1</v>
      </c>
      <c r="Q125" s="2">
        <v>1</v>
      </c>
      <c r="R125" s="3" t="s">
        <v>133</v>
      </c>
      <c r="S125" s="3" t="s">
        <v>134</v>
      </c>
      <c r="T125" s="3" t="s">
        <v>87</v>
      </c>
      <c r="U125" s="3" t="s">
        <v>84</v>
      </c>
      <c r="V125" s="3" t="s">
        <v>88</v>
      </c>
      <c r="W125" s="3" t="s">
        <v>110</v>
      </c>
      <c r="X125" s="3" t="s">
        <v>111</v>
      </c>
      <c r="Y125" s="3" t="s">
        <v>135</v>
      </c>
      <c r="Z125" s="3" t="s">
        <v>135</v>
      </c>
      <c r="AA125" s="3" t="s">
        <v>136</v>
      </c>
      <c r="AB125" s="3" t="s">
        <v>84</v>
      </c>
      <c r="AC125" s="3" t="s">
        <v>84</v>
      </c>
      <c r="AD125" s="3" t="s">
        <v>84</v>
      </c>
      <c r="AE125" s="3" t="s">
        <v>84</v>
      </c>
      <c r="AF125" s="3" t="s">
        <v>84</v>
      </c>
      <c r="AG125" s="4"/>
      <c r="AH125" s="4"/>
      <c r="AI125" s="4"/>
      <c r="AJ125" s="4"/>
      <c r="AK125" s="3" t="s">
        <v>84</v>
      </c>
      <c r="AL125" s="3" t="s">
        <v>84</v>
      </c>
      <c r="AM125" s="4"/>
      <c r="AN125" s="4"/>
      <c r="AO125" s="4">
        <f>VLOOKUP(A125,cof!A:C,3,FALSE)</f>
        <v>2</v>
      </c>
      <c r="AP125" s="4"/>
      <c r="AQ125" s="3" t="s">
        <v>84</v>
      </c>
      <c r="AR125" s="4"/>
      <c r="AS125" s="4">
        <f>VLOOKUP(A125,Cap!B:X,6,FALSE)</f>
        <v>500</v>
      </c>
      <c r="AT125" s="4">
        <f>VLOOKUP(A125,Cap!B:X,7,FALSE)</f>
        <v>1</v>
      </c>
      <c r="AU125" s="3" t="s">
        <v>91</v>
      </c>
      <c r="AV125" s="2">
        <v>2020</v>
      </c>
      <c r="AW125" s="3" t="s">
        <v>84</v>
      </c>
      <c r="AX125" s="4"/>
      <c r="AY125" s="4"/>
      <c r="AZ125" s="4"/>
      <c r="BA125" s="4"/>
      <c r="BB125" s="4"/>
      <c r="BC125" s="4"/>
      <c r="BD125" s="4"/>
      <c r="BE125" s="4"/>
      <c r="BF125" s="4">
        <f>VLOOKUP(A125,Cap!B:X,19,FALSE)</f>
        <v>1.3</v>
      </c>
      <c r="BG125" s="3" t="s">
        <v>105</v>
      </c>
      <c r="BH125" s="5">
        <v>44054.712129629632</v>
      </c>
      <c r="BI125" s="3" t="s">
        <v>93</v>
      </c>
      <c r="BJ125" s="5">
        <v>44054.712268518517</v>
      </c>
      <c r="BK125" s="3" t="s">
        <v>84</v>
      </c>
      <c r="BL125" s="4"/>
      <c r="BM125" s="3" t="s">
        <v>84</v>
      </c>
      <c r="BN125" s="4"/>
      <c r="BO125" s="3" t="s">
        <v>84</v>
      </c>
      <c r="BP125" s="3" t="s">
        <v>84</v>
      </c>
      <c r="BQ125" s="2">
        <v>1</v>
      </c>
      <c r="BR125" s="3" t="str">
        <f>VLOOKUP($A125, Comments!$A:$D, 2,FALSE)</f>
        <v>CC: There was no exit sign installed at the station. The station needs an exit sign according to Canadian Building Code (section 3.2.7.3) and Canadian Fire Code (Section 2.7.3).</v>
      </c>
      <c r="BS125" s="3" t="str">
        <f>VLOOKUP($A125, Comments!$A:$D, 3,FALSE)</f>
        <v/>
      </c>
      <c r="BT125" s="3" t="str">
        <f>VLOOKUP($A125, Comments!$A:$D, 4,FALSE)</f>
        <v/>
      </c>
      <c r="BU125" s="3"/>
      <c r="BV125" s="4"/>
      <c r="BW125" s="4"/>
      <c r="BX125" s="3" t="s">
        <v>84</v>
      </c>
      <c r="BY125" s="3" t="s">
        <v>84</v>
      </c>
      <c r="BZ125" s="3" t="s">
        <v>84</v>
      </c>
      <c r="CA125" s="2">
        <v>0</v>
      </c>
      <c r="CB125" s="2">
        <v>0</v>
      </c>
      <c r="CC125" s="2">
        <v>0</v>
      </c>
      <c r="CD125" s="2">
        <v>0</v>
      </c>
      <c r="CE125" s="2" t="b">
        <v>0</v>
      </c>
      <c r="CF125" s="2" t="b">
        <v>0</v>
      </c>
    </row>
  </sheetData>
  <autoFilter ref="A1:CF125" xr:uid="{2F363AE3-4633-4C05-BC5B-F57DD3489A53}"/>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81D98-D901-47AF-8D68-0CBD42EBF136}">
  <dimension ref="A1:CF136"/>
  <sheetViews>
    <sheetView tabSelected="1" workbookViewId="0">
      <selection activeCell="BL4" sqref="BL4"/>
    </sheetView>
  </sheetViews>
  <sheetFormatPr defaultColWidth="8.85546875" defaultRowHeight="15" x14ac:dyDescent="0.25"/>
  <cols>
    <col min="60" max="60" width="12.28515625" bestFit="1" customWidth="1"/>
    <col min="62" max="62" width="19.140625" bestFit="1" customWidth="1"/>
    <col min="70" max="70" width="22.42578125" customWidth="1"/>
    <col min="71" max="71" width="28" customWidth="1"/>
    <col min="72" max="72" width="30.7109375" customWidth="1"/>
  </cols>
  <sheetData>
    <row r="1" spans="1:84" x14ac:dyDescent="0.25">
      <c r="A1" s="19" t="s">
        <v>0</v>
      </c>
      <c r="B1" s="19" t="s">
        <v>1</v>
      </c>
      <c r="C1" s="19" t="s">
        <v>2</v>
      </c>
      <c r="D1" s="19" t="s">
        <v>3</v>
      </c>
      <c r="E1" s="19" t="s">
        <v>4</v>
      </c>
      <c r="F1" s="19" t="s">
        <v>5</v>
      </c>
      <c r="G1" s="19" t="s">
        <v>6</v>
      </c>
      <c r="H1" s="19" t="s">
        <v>7</v>
      </c>
      <c r="I1" s="19" t="s">
        <v>8</v>
      </c>
      <c r="J1" s="19" t="s">
        <v>9</v>
      </c>
      <c r="K1" s="19" t="s">
        <v>10</v>
      </c>
      <c r="L1" s="19" t="s">
        <v>11</v>
      </c>
      <c r="M1" s="19" t="s">
        <v>12</v>
      </c>
      <c r="N1" s="19" t="s">
        <v>13</v>
      </c>
      <c r="O1" s="19" t="s">
        <v>14</v>
      </c>
      <c r="P1" s="19" t="s">
        <v>15</v>
      </c>
      <c r="Q1" s="19" t="s">
        <v>16</v>
      </c>
      <c r="R1" s="19" t="s">
        <v>17</v>
      </c>
      <c r="S1" s="19" t="s">
        <v>18</v>
      </c>
      <c r="T1" s="19" t="s">
        <v>19</v>
      </c>
      <c r="U1" s="19" t="s">
        <v>20</v>
      </c>
      <c r="V1" s="19" t="s">
        <v>21</v>
      </c>
      <c r="W1" s="19" t="s">
        <v>22</v>
      </c>
      <c r="X1" s="19" t="s">
        <v>23</v>
      </c>
      <c r="Y1" s="19" t="s">
        <v>24</v>
      </c>
      <c r="Z1" s="19" t="s">
        <v>25</v>
      </c>
      <c r="AA1" s="19" t="s">
        <v>26</v>
      </c>
      <c r="AB1" s="19" t="s">
        <v>27</v>
      </c>
      <c r="AC1" s="19" t="s">
        <v>28</v>
      </c>
      <c r="AD1" s="19" t="s">
        <v>29</v>
      </c>
      <c r="AE1" s="19" t="s">
        <v>30</v>
      </c>
      <c r="AF1" s="19" t="s">
        <v>31</v>
      </c>
      <c r="AG1" s="19" t="s">
        <v>32</v>
      </c>
      <c r="AH1" s="19" t="s">
        <v>33</v>
      </c>
      <c r="AI1" s="19" t="s">
        <v>34</v>
      </c>
      <c r="AJ1" s="19" t="s">
        <v>35</v>
      </c>
      <c r="AK1" s="19" t="s">
        <v>36</v>
      </c>
      <c r="AL1" s="19" t="s">
        <v>37</v>
      </c>
      <c r="AM1" s="19" t="s">
        <v>38</v>
      </c>
      <c r="AN1" s="19" t="s">
        <v>39</v>
      </c>
      <c r="AO1" s="19" t="s">
        <v>40</v>
      </c>
      <c r="AP1" s="19" t="s">
        <v>41</v>
      </c>
      <c r="AQ1" s="19" t="s">
        <v>42</v>
      </c>
      <c r="AR1" s="19" t="s">
        <v>43</v>
      </c>
      <c r="AS1" s="19" t="s">
        <v>44</v>
      </c>
      <c r="AT1" s="19" t="s">
        <v>45</v>
      </c>
      <c r="AU1" s="19" t="s">
        <v>46</v>
      </c>
      <c r="AV1" s="19" t="s">
        <v>47</v>
      </c>
      <c r="AW1" s="19" t="s">
        <v>48</v>
      </c>
      <c r="AX1" s="19" t="s">
        <v>49</v>
      </c>
      <c r="AY1" s="19" t="s">
        <v>50</v>
      </c>
      <c r="AZ1" s="19" t="s">
        <v>51</v>
      </c>
      <c r="BA1" s="19" t="s">
        <v>52</v>
      </c>
      <c r="BB1" s="19" t="s">
        <v>53</v>
      </c>
      <c r="BC1" s="19" t="s">
        <v>54</v>
      </c>
      <c r="BD1" s="19" t="s">
        <v>55</v>
      </c>
      <c r="BE1" s="19" t="s">
        <v>56</v>
      </c>
      <c r="BF1" s="19" t="s">
        <v>57</v>
      </c>
      <c r="BG1" s="19" t="s">
        <v>58</v>
      </c>
      <c r="BH1" s="19" t="s">
        <v>59</v>
      </c>
      <c r="BI1" s="19" t="s">
        <v>60</v>
      </c>
      <c r="BJ1" s="19" t="s">
        <v>61</v>
      </c>
      <c r="BK1" s="19" t="s">
        <v>62</v>
      </c>
      <c r="BL1" s="19" t="s">
        <v>63</v>
      </c>
      <c r="BM1" s="19" t="s">
        <v>64</v>
      </c>
      <c r="BN1" s="19" t="s">
        <v>65</v>
      </c>
      <c r="BO1" s="19" t="s">
        <v>66</v>
      </c>
      <c r="BP1" s="19" t="s">
        <v>67</v>
      </c>
      <c r="BQ1" s="19" t="s">
        <v>68</v>
      </c>
      <c r="BR1" s="19" t="s">
        <v>69</v>
      </c>
      <c r="BS1" s="19" t="s">
        <v>70</v>
      </c>
      <c r="BT1" s="19" t="s">
        <v>71</v>
      </c>
      <c r="BU1" s="19" t="s">
        <v>72</v>
      </c>
      <c r="BV1" s="19" t="s">
        <v>73</v>
      </c>
      <c r="BW1" s="19" t="s">
        <v>74</v>
      </c>
      <c r="BX1" s="19" t="s">
        <v>75</v>
      </c>
      <c r="BY1" s="19" t="s">
        <v>76</v>
      </c>
      <c r="BZ1" s="19" t="s">
        <v>77</v>
      </c>
      <c r="CA1" s="19" t="s">
        <v>78</v>
      </c>
      <c r="CB1" s="19" t="s">
        <v>79</v>
      </c>
      <c r="CC1" s="19" t="s">
        <v>80</v>
      </c>
      <c r="CD1" s="19" t="s">
        <v>81</v>
      </c>
      <c r="CE1" s="19" t="s">
        <v>82</v>
      </c>
      <c r="CF1" s="19" t="s">
        <v>83</v>
      </c>
    </row>
    <row r="2" spans="1:84" ht="30" x14ac:dyDescent="0.25">
      <c r="A2" s="20">
        <v>1</v>
      </c>
      <c r="B2" s="21" t="s">
        <v>84</v>
      </c>
      <c r="C2" s="21" t="s">
        <v>84</v>
      </c>
      <c r="D2" s="21" t="s">
        <v>84</v>
      </c>
      <c r="E2" s="20">
        <v>0</v>
      </c>
      <c r="F2" s="4"/>
      <c r="G2" s="4"/>
      <c r="H2" s="4"/>
      <c r="I2" s="4"/>
      <c r="J2" s="20">
        <v>0</v>
      </c>
      <c r="K2" s="21" t="s">
        <v>84</v>
      </c>
      <c r="L2" s="21" t="s">
        <v>84</v>
      </c>
      <c r="M2" s="20" t="b">
        <v>0</v>
      </c>
      <c r="N2" s="20" t="b">
        <v>0</v>
      </c>
      <c r="O2" s="20" t="b">
        <v>0</v>
      </c>
      <c r="P2" s="20" t="b">
        <v>1</v>
      </c>
      <c r="Q2" s="4"/>
      <c r="R2" s="21" t="s">
        <v>85</v>
      </c>
      <c r="S2" s="21" t="s">
        <v>86</v>
      </c>
      <c r="T2" s="21" t="s">
        <v>87</v>
      </c>
      <c r="U2" s="21" t="s">
        <v>84</v>
      </c>
      <c r="V2" s="21" t="s">
        <v>88</v>
      </c>
      <c r="W2" s="21" t="s">
        <v>84</v>
      </c>
      <c r="X2" s="21" t="s">
        <v>84</v>
      </c>
      <c r="Y2" s="21" t="s">
        <v>89</v>
      </c>
      <c r="Z2" s="21" t="s">
        <v>90</v>
      </c>
      <c r="AA2" s="21" t="s">
        <v>84</v>
      </c>
      <c r="AB2" s="21" t="s">
        <v>84</v>
      </c>
      <c r="AC2" s="21" t="s">
        <v>84</v>
      </c>
      <c r="AD2" s="21" t="s">
        <v>84</v>
      </c>
      <c r="AE2" s="21" t="s">
        <v>84</v>
      </c>
      <c r="AF2" s="21" t="s">
        <v>84</v>
      </c>
      <c r="AG2" s="4"/>
      <c r="AH2" s="4"/>
      <c r="AI2" s="4"/>
      <c r="AJ2" s="4"/>
      <c r="AK2" s="21" t="s">
        <v>84</v>
      </c>
      <c r="AL2" s="21" t="s">
        <v>84</v>
      </c>
      <c r="AM2" s="4"/>
      <c r="AN2" s="4"/>
      <c r="AO2" s="4"/>
      <c r="AP2" s="4"/>
      <c r="AQ2" s="21" t="s">
        <v>84</v>
      </c>
      <c r="AR2" s="4"/>
      <c r="AS2" s="21"/>
      <c r="AT2" s="21"/>
      <c r="AU2" s="21" t="s">
        <v>91</v>
      </c>
      <c r="AV2" s="20">
        <v>2020</v>
      </c>
      <c r="AW2" s="21"/>
      <c r="AX2" s="4"/>
      <c r="AY2" s="4"/>
      <c r="AZ2" s="4"/>
      <c r="BA2" s="4"/>
      <c r="BB2" s="4"/>
      <c r="BC2" s="4"/>
      <c r="BD2" s="4"/>
      <c r="BE2" s="4"/>
      <c r="BF2" s="4"/>
      <c r="BG2" s="21" t="s">
        <v>92</v>
      </c>
      <c r="BH2" s="22">
        <v>43999.482627314814</v>
      </c>
      <c r="BI2" s="21" t="s">
        <v>93</v>
      </c>
      <c r="BJ2" s="22">
        <v>44049.590046296296</v>
      </c>
      <c r="BK2" s="21" t="s">
        <v>84</v>
      </c>
      <c r="BL2" s="4"/>
      <c r="BM2" s="21" t="s">
        <v>84</v>
      </c>
      <c r="BN2" s="4"/>
      <c r="BO2" s="21" t="s">
        <v>84</v>
      </c>
      <c r="BP2" s="21" t="s">
        <v>84</v>
      </c>
      <c r="BQ2" s="20">
        <v>1</v>
      </c>
      <c r="BR2" s="21" t="s">
        <v>84</v>
      </c>
      <c r="BS2" s="21" t="s">
        <v>84</v>
      </c>
      <c r="BT2" s="21" t="s">
        <v>84</v>
      </c>
      <c r="BU2" s="21"/>
      <c r="BV2" s="21"/>
      <c r="BW2" s="21"/>
      <c r="BX2" s="21" t="s">
        <v>84</v>
      </c>
      <c r="BY2" s="21" t="s">
        <v>84</v>
      </c>
      <c r="BZ2" s="21" t="s">
        <v>94</v>
      </c>
      <c r="CA2" s="4"/>
      <c r="CB2" s="4"/>
      <c r="CC2" s="4"/>
      <c r="CD2" s="4"/>
      <c r="CE2" s="20" t="b">
        <v>0</v>
      </c>
      <c r="CF2" s="20" t="b">
        <v>0</v>
      </c>
    </row>
    <row r="3" spans="1:84" ht="30" x14ac:dyDescent="0.25">
      <c r="A3" s="20">
        <v>2</v>
      </c>
      <c r="B3" s="21" t="s">
        <v>679</v>
      </c>
      <c r="C3" s="21" t="s">
        <v>84</v>
      </c>
      <c r="D3" s="21" t="s">
        <v>84</v>
      </c>
      <c r="E3" s="20">
        <v>0</v>
      </c>
      <c r="F3" s="4"/>
      <c r="G3" s="4"/>
      <c r="H3" s="4"/>
      <c r="I3" s="4"/>
      <c r="J3" s="20">
        <v>0</v>
      </c>
      <c r="K3" s="21" t="s">
        <v>84</v>
      </c>
      <c r="L3" s="21" t="s">
        <v>84</v>
      </c>
      <c r="M3" s="20" t="b">
        <v>0</v>
      </c>
      <c r="N3" s="20" t="b">
        <v>0</v>
      </c>
      <c r="O3" s="20" t="b">
        <v>1</v>
      </c>
      <c r="P3" s="20" t="b">
        <v>1</v>
      </c>
      <c r="Q3" s="4"/>
      <c r="R3" s="21" t="s">
        <v>90</v>
      </c>
      <c r="S3" s="21" t="s">
        <v>84</v>
      </c>
      <c r="T3" s="21" t="s">
        <v>87</v>
      </c>
      <c r="U3" s="21" t="s">
        <v>84</v>
      </c>
      <c r="V3" s="21" t="s">
        <v>88</v>
      </c>
      <c r="W3" s="21" t="s">
        <v>84</v>
      </c>
      <c r="X3" s="21" t="s">
        <v>84</v>
      </c>
      <c r="Y3" s="21" t="s">
        <v>89</v>
      </c>
      <c r="Z3" s="21" t="s">
        <v>84</v>
      </c>
      <c r="AA3" s="21" t="s">
        <v>84</v>
      </c>
      <c r="AB3" s="21" t="s">
        <v>84</v>
      </c>
      <c r="AC3" s="21" t="s">
        <v>84</v>
      </c>
      <c r="AD3" s="21" t="s">
        <v>84</v>
      </c>
      <c r="AE3" s="21" t="s">
        <v>84</v>
      </c>
      <c r="AF3" s="21" t="s">
        <v>84</v>
      </c>
      <c r="AG3" s="4"/>
      <c r="AH3" s="4"/>
      <c r="AI3" s="4"/>
      <c r="AJ3" s="4"/>
      <c r="AK3" s="21" t="s">
        <v>84</v>
      </c>
      <c r="AL3" s="21" t="s">
        <v>84</v>
      </c>
      <c r="AM3" s="4"/>
      <c r="AN3" s="4"/>
      <c r="AO3" s="4"/>
      <c r="AP3" s="4"/>
      <c r="AQ3" s="21" t="s">
        <v>84</v>
      </c>
      <c r="AR3" s="4"/>
      <c r="AS3" s="21"/>
      <c r="AT3" s="21"/>
      <c r="AU3" s="21" t="s">
        <v>91</v>
      </c>
      <c r="AV3" s="20">
        <v>2020</v>
      </c>
      <c r="AW3" s="21" t="s">
        <v>84</v>
      </c>
      <c r="AX3" s="4"/>
      <c r="AY3" s="4"/>
      <c r="AZ3" s="4"/>
      <c r="BA3" s="4"/>
      <c r="BB3" s="4"/>
      <c r="BC3" s="4"/>
      <c r="BD3" s="4"/>
      <c r="BE3" s="4"/>
      <c r="BF3" s="4"/>
      <c r="BG3" s="21" t="s">
        <v>92</v>
      </c>
      <c r="BH3" s="22">
        <v>43999.520648148151</v>
      </c>
      <c r="BI3" s="21" t="s">
        <v>93</v>
      </c>
      <c r="BJ3" s="22">
        <v>44062.658043981479</v>
      </c>
      <c r="BK3" s="21" t="s">
        <v>84</v>
      </c>
      <c r="BL3" s="4"/>
      <c r="BM3" s="21" t="s">
        <v>84</v>
      </c>
      <c r="BN3" s="4"/>
      <c r="BO3" s="21" t="s">
        <v>84</v>
      </c>
      <c r="BP3" s="21" t="s">
        <v>84</v>
      </c>
      <c r="BQ3" s="20">
        <v>1</v>
      </c>
      <c r="BR3" s="21" t="s">
        <v>84</v>
      </c>
      <c r="BS3" s="21" t="s">
        <v>84</v>
      </c>
      <c r="BT3" s="21" t="s">
        <v>84</v>
      </c>
      <c r="BU3" s="21"/>
      <c r="BV3" s="21"/>
      <c r="BW3" s="21"/>
      <c r="BX3" s="21" t="s">
        <v>84</v>
      </c>
      <c r="BY3" s="21" t="s">
        <v>84</v>
      </c>
      <c r="BZ3" s="21" t="s">
        <v>95</v>
      </c>
      <c r="CA3" s="4"/>
      <c r="CB3" s="4"/>
      <c r="CC3" s="4"/>
      <c r="CD3" s="4"/>
      <c r="CE3" s="20" t="b">
        <v>0</v>
      </c>
      <c r="CF3" s="20" t="b">
        <v>0</v>
      </c>
    </row>
    <row r="4" spans="1:84" ht="150" x14ac:dyDescent="0.25">
      <c r="A4" s="20">
        <v>3</v>
      </c>
      <c r="B4" s="21" t="s">
        <v>680</v>
      </c>
      <c r="C4" s="21" t="s">
        <v>96</v>
      </c>
      <c r="D4" s="21" t="s">
        <v>84</v>
      </c>
      <c r="E4" s="20">
        <v>0</v>
      </c>
      <c r="F4" s="4"/>
      <c r="G4" s="4"/>
      <c r="H4" s="4"/>
      <c r="I4" s="4"/>
      <c r="J4" s="20">
        <v>0</v>
      </c>
      <c r="K4" s="21" t="s">
        <v>84</v>
      </c>
      <c r="L4" s="21" t="s">
        <v>84</v>
      </c>
      <c r="M4" s="20" t="b">
        <v>0</v>
      </c>
      <c r="N4" s="20" t="b">
        <v>0</v>
      </c>
      <c r="O4" s="20" t="b">
        <v>1</v>
      </c>
      <c r="P4" s="20" t="b">
        <v>1</v>
      </c>
      <c r="Q4" s="20">
        <v>1</v>
      </c>
      <c r="R4" s="21" t="s">
        <v>97</v>
      </c>
      <c r="S4" s="21" t="s">
        <v>98</v>
      </c>
      <c r="T4" s="21" t="s">
        <v>87</v>
      </c>
      <c r="U4" s="21" t="s">
        <v>99</v>
      </c>
      <c r="V4" s="21" t="s">
        <v>88</v>
      </c>
      <c r="W4" s="21" t="s">
        <v>100</v>
      </c>
      <c r="X4" s="21" t="s">
        <v>84</v>
      </c>
      <c r="Y4" s="21" t="s">
        <v>101</v>
      </c>
      <c r="Z4" s="21" t="s">
        <v>102</v>
      </c>
      <c r="AA4" s="21" t="s">
        <v>103</v>
      </c>
      <c r="AB4" s="21" t="s">
        <v>84</v>
      </c>
      <c r="AC4" s="21" t="s">
        <v>84</v>
      </c>
      <c r="AD4" s="21" t="s">
        <v>84</v>
      </c>
      <c r="AE4" s="21" t="s">
        <v>84</v>
      </c>
      <c r="AF4" s="21" t="s">
        <v>84</v>
      </c>
      <c r="AG4" s="4"/>
      <c r="AH4" s="20">
        <v>2009</v>
      </c>
      <c r="AI4" s="4"/>
      <c r="AJ4" s="4"/>
      <c r="AK4" s="21" t="s">
        <v>104</v>
      </c>
      <c r="AL4" s="21" t="s">
        <v>84</v>
      </c>
      <c r="AM4" s="4"/>
      <c r="AN4" s="4"/>
      <c r="AO4" s="20">
        <v>3</v>
      </c>
      <c r="AP4" s="4"/>
      <c r="AQ4" s="21" t="s">
        <v>84</v>
      </c>
      <c r="AR4" s="4"/>
      <c r="AS4" s="21">
        <v>137700</v>
      </c>
      <c r="AT4" s="21">
        <v>1</v>
      </c>
      <c r="AU4" s="21" t="s">
        <v>91</v>
      </c>
      <c r="AV4" s="20">
        <v>2020</v>
      </c>
      <c r="AW4" s="21" t="s">
        <v>84</v>
      </c>
      <c r="AX4" s="4"/>
      <c r="AY4" s="4"/>
      <c r="AZ4" s="4"/>
      <c r="BA4" s="4"/>
      <c r="BB4" s="4"/>
      <c r="BC4" s="4"/>
      <c r="BD4" s="4"/>
      <c r="BE4" s="4"/>
      <c r="BF4" s="4">
        <v>1.3625</v>
      </c>
      <c r="BG4" s="21" t="s">
        <v>105</v>
      </c>
      <c r="BH4" s="22">
        <v>44054.607094907406</v>
      </c>
      <c r="BI4" s="21" t="s">
        <v>93</v>
      </c>
      <c r="BJ4" s="22">
        <v>44054.607118055559</v>
      </c>
      <c r="BK4" s="21" t="s">
        <v>84</v>
      </c>
      <c r="BL4" s="4"/>
      <c r="BM4" s="21" t="s">
        <v>84</v>
      </c>
      <c r="BN4" s="4"/>
      <c r="BO4" s="21" t="s">
        <v>84</v>
      </c>
      <c r="BP4" s="21" t="s">
        <v>84</v>
      </c>
      <c r="BQ4" s="20">
        <v>1</v>
      </c>
      <c r="BR4" s="21" t="s">
        <v>533</v>
      </c>
      <c r="BS4" s="21" t="s">
        <v>84</v>
      </c>
      <c r="BT4" s="21" t="s">
        <v>84</v>
      </c>
      <c r="BU4" s="21"/>
      <c r="BV4" s="21"/>
      <c r="BW4" s="21"/>
      <c r="BX4" s="21" t="s">
        <v>84</v>
      </c>
      <c r="BY4" s="21" t="s">
        <v>84</v>
      </c>
      <c r="BZ4" s="21" t="s">
        <v>106</v>
      </c>
      <c r="CA4" s="4"/>
      <c r="CB4" s="4"/>
      <c r="CC4" s="4"/>
      <c r="CD4" s="4"/>
      <c r="CE4" s="20" t="b">
        <v>0</v>
      </c>
      <c r="CF4" s="20" t="b">
        <v>0</v>
      </c>
    </row>
    <row r="5" spans="1:84" ht="165" x14ac:dyDescent="0.25">
      <c r="A5" s="20">
        <v>4</v>
      </c>
      <c r="B5" s="21" t="s">
        <v>84</v>
      </c>
      <c r="C5" s="21" t="s">
        <v>84</v>
      </c>
      <c r="D5" s="21" t="s">
        <v>84</v>
      </c>
      <c r="E5" s="20">
        <v>0</v>
      </c>
      <c r="F5" s="4"/>
      <c r="G5" s="4"/>
      <c r="H5" s="4"/>
      <c r="I5" s="4"/>
      <c r="J5" s="20">
        <v>0</v>
      </c>
      <c r="K5" s="21" t="s">
        <v>84</v>
      </c>
      <c r="L5" s="21" t="s">
        <v>84</v>
      </c>
      <c r="M5" s="20" t="b">
        <v>0</v>
      </c>
      <c r="N5" s="20" t="b">
        <v>0</v>
      </c>
      <c r="O5" s="20" t="b">
        <v>0</v>
      </c>
      <c r="P5" s="20" t="b">
        <v>0</v>
      </c>
      <c r="Q5" s="20">
        <v>140</v>
      </c>
      <c r="R5" s="21" t="s">
        <v>107</v>
      </c>
      <c r="S5" s="21" t="s">
        <v>108</v>
      </c>
      <c r="T5" s="21" t="s">
        <v>87</v>
      </c>
      <c r="U5" s="21" t="s">
        <v>109</v>
      </c>
      <c r="V5" s="21" t="s">
        <v>88</v>
      </c>
      <c r="W5" s="21" t="s">
        <v>110</v>
      </c>
      <c r="X5" s="21" t="s">
        <v>111</v>
      </c>
      <c r="Y5" s="21" t="s">
        <v>112</v>
      </c>
      <c r="Z5" s="21" t="s">
        <v>112</v>
      </c>
      <c r="AA5" s="21" t="s">
        <v>113</v>
      </c>
      <c r="AB5" s="21" t="s">
        <v>84</v>
      </c>
      <c r="AC5" s="21" t="s">
        <v>84</v>
      </c>
      <c r="AD5" s="21" t="s">
        <v>84</v>
      </c>
      <c r="AE5" s="21" t="s">
        <v>84</v>
      </c>
      <c r="AF5" s="21" t="s">
        <v>84</v>
      </c>
      <c r="AG5" s="4"/>
      <c r="AH5" s="20">
        <v>2000</v>
      </c>
      <c r="AI5" s="4"/>
      <c r="AJ5" s="20">
        <v>2030</v>
      </c>
      <c r="AK5" s="21" t="s">
        <v>114</v>
      </c>
      <c r="AL5" s="21" t="s">
        <v>84</v>
      </c>
      <c r="AM5" s="4"/>
      <c r="AN5" s="4"/>
      <c r="AO5" s="20">
        <v>3</v>
      </c>
      <c r="AP5" s="4"/>
      <c r="AQ5" s="21" t="s">
        <v>84</v>
      </c>
      <c r="AR5" s="4"/>
      <c r="AS5" s="21">
        <v>40000</v>
      </c>
      <c r="AT5" s="21">
        <v>1</v>
      </c>
      <c r="AU5" s="21" t="s">
        <v>91</v>
      </c>
      <c r="AV5" s="20">
        <v>2020</v>
      </c>
      <c r="AW5" s="21" t="s">
        <v>84</v>
      </c>
      <c r="AX5" s="4"/>
      <c r="AY5" s="4"/>
      <c r="AZ5" s="4"/>
      <c r="BA5" s="4"/>
      <c r="BB5" s="4"/>
      <c r="BC5" s="4"/>
      <c r="BD5" s="4"/>
      <c r="BE5" s="4"/>
      <c r="BF5" s="4">
        <v>2</v>
      </c>
      <c r="BG5" s="21" t="s">
        <v>105</v>
      </c>
      <c r="BH5" s="22">
        <v>44053.438877314817</v>
      </c>
      <c r="BI5" s="21" t="s">
        <v>93</v>
      </c>
      <c r="BJ5" s="22">
        <v>44062.714363425926</v>
      </c>
      <c r="BK5" s="21" t="s">
        <v>84</v>
      </c>
      <c r="BL5" s="4"/>
      <c r="BM5" s="21" t="s">
        <v>84</v>
      </c>
      <c r="BN5" s="4"/>
      <c r="BO5" s="21" t="s">
        <v>84</v>
      </c>
      <c r="BP5" s="21" t="s">
        <v>84</v>
      </c>
      <c r="BQ5" s="20">
        <v>1</v>
      </c>
      <c r="BR5" s="21" t="s">
        <v>534</v>
      </c>
      <c r="BS5" s="21" t="s">
        <v>593</v>
      </c>
      <c r="BT5" s="21" t="s">
        <v>84</v>
      </c>
      <c r="BU5" s="21"/>
      <c r="BV5" s="21"/>
      <c r="BW5" s="21"/>
      <c r="BX5" s="21" t="s">
        <v>84</v>
      </c>
      <c r="BY5" s="21" t="s">
        <v>84</v>
      </c>
      <c r="BZ5" s="21" t="s">
        <v>115</v>
      </c>
      <c r="CA5" s="4"/>
      <c r="CB5" s="4"/>
      <c r="CC5" s="4"/>
      <c r="CD5" s="4"/>
      <c r="CE5" s="20" t="b">
        <v>0</v>
      </c>
      <c r="CF5" s="20" t="b">
        <v>0</v>
      </c>
    </row>
    <row r="6" spans="1:84" ht="210" x14ac:dyDescent="0.25">
      <c r="A6" s="20">
        <v>5</v>
      </c>
      <c r="B6" s="21" t="s">
        <v>84</v>
      </c>
      <c r="C6" s="21" t="s">
        <v>116</v>
      </c>
      <c r="D6" s="21" t="s">
        <v>84</v>
      </c>
      <c r="E6" s="20">
        <v>0</v>
      </c>
      <c r="F6" s="4"/>
      <c r="G6" s="4"/>
      <c r="H6" s="4"/>
      <c r="I6" s="4"/>
      <c r="J6" s="20">
        <v>0</v>
      </c>
      <c r="K6" s="21" t="s">
        <v>84</v>
      </c>
      <c r="L6" s="21" t="s">
        <v>84</v>
      </c>
      <c r="M6" s="20" t="b">
        <v>0</v>
      </c>
      <c r="N6" s="20" t="b">
        <v>0</v>
      </c>
      <c r="O6" s="20" t="b">
        <v>0</v>
      </c>
      <c r="P6" s="20" t="b">
        <v>0</v>
      </c>
      <c r="Q6" s="20">
        <v>145</v>
      </c>
      <c r="R6" s="21" t="s">
        <v>117</v>
      </c>
      <c r="S6" s="21" t="s">
        <v>118</v>
      </c>
      <c r="T6" s="21" t="s">
        <v>87</v>
      </c>
      <c r="U6" s="21" t="s">
        <v>109</v>
      </c>
      <c r="V6" s="21" t="s">
        <v>88</v>
      </c>
      <c r="W6" s="21" t="s">
        <v>110</v>
      </c>
      <c r="X6" s="21" t="s">
        <v>111</v>
      </c>
      <c r="Y6" s="21" t="s">
        <v>119</v>
      </c>
      <c r="Z6" s="21" t="s">
        <v>120</v>
      </c>
      <c r="AA6" s="21" t="s">
        <v>84</v>
      </c>
      <c r="AB6" s="21" t="s">
        <v>84</v>
      </c>
      <c r="AC6" s="21" t="s">
        <v>84</v>
      </c>
      <c r="AD6" s="21" t="s">
        <v>84</v>
      </c>
      <c r="AE6" s="21" t="s">
        <v>84</v>
      </c>
      <c r="AF6" s="21" t="s">
        <v>84</v>
      </c>
      <c r="AG6" s="4"/>
      <c r="AH6" s="20">
        <v>2014</v>
      </c>
      <c r="AI6" s="4"/>
      <c r="AJ6" s="4"/>
      <c r="AK6" s="21" t="s">
        <v>121</v>
      </c>
      <c r="AL6" s="21" t="s">
        <v>84</v>
      </c>
      <c r="AM6" s="4"/>
      <c r="AN6" s="4"/>
      <c r="AO6" s="20">
        <v>3</v>
      </c>
      <c r="AP6" s="4"/>
      <c r="AQ6" s="21" t="s">
        <v>84</v>
      </c>
      <c r="AR6" s="4"/>
      <c r="AS6" s="21">
        <v>7000</v>
      </c>
      <c r="AT6" s="21">
        <v>1</v>
      </c>
      <c r="AU6" s="21" t="s">
        <v>91</v>
      </c>
      <c r="AV6" s="20">
        <v>2020</v>
      </c>
      <c r="AW6" s="21" t="s">
        <v>84</v>
      </c>
      <c r="AX6" s="4"/>
      <c r="AY6" s="4"/>
      <c r="AZ6" s="4"/>
      <c r="BA6" s="4"/>
      <c r="BB6" s="4"/>
      <c r="BC6" s="4"/>
      <c r="BD6" s="4"/>
      <c r="BE6" s="4"/>
      <c r="BF6" s="4">
        <v>1.3</v>
      </c>
      <c r="BG6" s="21" t="s">
        <v>105</v>
      </c>
      <c r="BH6" s="22">
        <v>44021.918182870373</v>
      </c>
      <c r="BI6" s="21" t="s">
        <v>93</v>
      </c>
      <c r="BJ6" s="22">
        <v>44062.90865740741</v>
      </c>
      <c r="BK6" s="21" t="s">
        <v>84</v>
      </c>
      <c r="BL6" s="4"/>
      <c r="BM6" s="21" t="s">
        <v>84</v>
      </c>
      <c r="BN6" s="4"/>
      <c r="BO6" s="21" t="s">
        <v>84</v>
      </c>
      <c r="BP6" s="21" t="s">
        <v>84</v>
      </c>
      <c r="BQ6" s="20">
        <v>1</v>
      </c>
      <c r="BR6" s="21" t="s">
        <v>533</v>
      </c>
      <c r="BS6" s="21" t="s">
        <v>84</v>
      </c>
      <c r="BT6" s="21" t="s">
        <v>84</v>
      </c>
      <c r="BU6" s="21"/>
      <c r="BV6" s="21"/>
      <c r="BW6" s="21"/>
      <c r="BX6" s="21" t="s">
        <v>84</v>
      </c>
      <c r="BY6" s="21" t="s">
        <v>84</v>
      </c>
      <c r="BZ6" s="21" t="s">
        <v>122</v>
      </c>
      <c r="CA6" s="4"/>
      <c r="CB6" s="4"/>
      <c r="CC6" s="4"/>
      <c r="CD6" s="4"/>
      <c r="CE6" s="20" t="b">
        <v>0</v>
      </c>
      <c r="CF6" s="20" t="b">
        <v>0</v>
      </c>
    </row>
    <row r="7" spans="1:84" ht="45" x14ac:dyDescent="0.25">
      <c r="A7" s="20">
        <v>6</v>
      </c>
      <c r="B7" s="21" t="s">
        <v>681</v>
      </c>
      <c r="C7" s="21" t="s">
        <v>84</v>
      </c>
      <c r="D7" s="21" t="s">
        <v>84</v>
      </c>
      <c r="E7" s="20">
        <v>0</v>
      </c>
      <c r="F7" s="4"/>
      <c r="G7" s="4"/>
      <c r="H7" s="4"/>
      <c r="I7" s="4"/>
      <c r="J7" s="20">
        <v>0</v>
      </c>
      <c r="K7" s="21" t="s">
        <v>84</v>
      </c>
      <c r="L7" s="21" t="s">
        <v>84</v>
      </c>
      <c r="M7" s="20" t="b">
        <v>0</v>
      </c>
      <c r="N7" s="20" t="b">
        <v>0</v>
      </c>
      <c r="O7" s="20" t="b">
        <v>1</v>
      </c>
      <c r="P7" s="20" t="b">
        <v>1</v>
      </c>
      <c r="Q7" s="20">
        <v>1</v>
      </c>
      <c r="R7" s="21" t="s">
        <v>100</v>
      </c>
      <c r="S7" s="21" t="s">
        <v>84</v>
      </c>
      <c r="T7" s="21" t="s">
        <v>87</v>
      </c>
      <c r="U7" s="21" t="s">
        <v>84</v>
      </c>
      <c r="V7" s="21" t="s">
        <v>88</v>
      </c>
      <c r="W7" s="21" t="s">
        <v>84</v>
      </c>
      <c r="X7" s="21" t="s">
        <v>84</v>
      </c>
      <c r="Y7" s="21" t="s">
        <v>123</v>
      </c>
      <c r="Z7" s="21" t="s">
        <v>123</v>
      </c>
      <c r="AA7" s="21" t="s">
        <v>84</v>
      </c>
      <c r="AB7" s="21" t="s">
        <v>84</v>
      </c>
      <c r="AC7" s="21" t="s">
        <v>84</v>
      </c>
      <c r="AD7" s="21" t="s">
        <v>84</v>
      </c>
      <c r="AE7" s="21" t="s">
        <v>84</v>
      </c>
      <c r="AF7" s="21" t="s">
        <v>84</v>
      </c>
      <c r="AG7" s="4"/>
      <c r="AH7" s="4"/>
      <c r="AI7" s="4"/>
      <c r="AJ7" s="4"/>
      <c r="AK7" s="21" t="s">
        <v>84</v>
      </c>
      <c r="AL7" s="21" t="s">
        <v>84</v>
      </c>
      <c r="AM7" s="4"/>
      <c r="AN7" s="4"/>
      <c r="AO7" s="4"/>
      <c r="AP7" s="4"/>
      <c r="AQ7" s="21" t="s">
        <v>84</v>
      </c>
      <c r="AR7" s="4"/>
      <c r="AS7" s="21"/>
      <c r="AT7" s="21"/>
      <c r="AU7" s="21" t="s">
        <v>91</v>
      </c>
      <c r="AV7" s="20">
        <v>2020</v>
      </c>
      <c r="AW7" s="21" t="s">
        <v>84</v>
      </c>
      <c r="AX7" s="4"/>
      <c r="AY7" s="4"/>
      <c r="AZ7" s="4"/>
      <c r="BA7" s="4"/>
      <c r="BB7" s="4"/>
      <c r="BC7" s="4"/>
      <c r="BD7" s="4"/>
      <c r="BE7" s="4"/>
      <c r="BF7" s="4"/>
      <c r="BG7" s="21" t="s">
        <v>124</v>
      </c>
      <c r="BH7" s="22">
        <v>43997.647615740738</v>
      </c>
      <c r="BI7" s="21" t="s">
        <v>93</v>
      </c>
      <c r="BJ7" s="22">
        <v>44062.663877314815</v>
      </c>
      <c r="BK7" s="21" t="s">
        <v>84</v>
      </c>
      <c r="BL7" s="4"/>
      <c r="BM7" s="21" t="s">
        <v>84</v>
      </c>
      <c r="BN7" s="4"/>
      <c r="BO7" s="21" t="s">
        <v>84</v>
      </c>
      <c r="BP7" s="21" t="s">
        <v>84</v>
      </c>
      <c r="BQ7" s="20">
        <v>1</v>
      </c>
      <c r="BR7" s="21" t="s">
        <v>84</v>
      </c>
      <c r="BS7" s="21" t="s">
        <v>84</v>
      </c>
      <c r="BT7" s="21" t="s">
        <v>84</v>
      </c>
      <c r="BU7" s="21"/>
      <c r="BV7" s="21"/>
      <c r="BW7" s="21"/>
      <c r="BX7" s="21" t="s">
        <v>84</v>
      </c>
      <c r="BY7" s="21" t="s">
        <v>84</v>
      </c>
      <c r="BZ7" s="21" t="s">
        <v>125</v>
      </c>
      <c r="CA7" s="4"/>
      <c r="CB7" s="4"/>
      <c r="CC7" s="4"/>
      <c r="CD7" s="4"/>
      <c r="CE7" s="20" t="b">
        <v>0</v>
      </c>
      <c r="CF7" s="20" t="b">
        <v>0</v>
      </c>
    </row>
    <row r="8" spans="1:84" ht="120" x14ac:dyDescent="0.25">
      <c r="A8" s="20">
        <v>7</v>
      </c>
      <c r="B8" s="21" t="s">
        <v>84</v>
      </c>
      <c r="C8" s="21" t="s">
        <v>84</v>
      </c>
      <c r="D8" s="21" t="s">
        <v>84</v>
      </c>
      <c r="E8" s="20">
        <v>0</v>
      </c>
      <c r="F8" s="4"/>
      <c r="G8" s="4"/>
      <c r="H8" s="4"/>
      <c r="I8" s="4"/>
      <c r="J8" s="20">
        <v>0</v>
      </c>
      <c r="K8" s="21" t="s">
        <v>84</v>
      </c>
      <c r="L8" s="21" t="s">
        <v>84</v>
      </c>
      <c r="M8" s="20" t="b">
        <v>0</v>
      </c>
      <c r="N8" s="20" t="b">
        <v>0</v>
      </c>
      <c r="O8" s="20" t="b">
        <v>0</v>
      </c>
      <c r="P8" s="20" t="b">
        <v>0</v>
      </c>
      <c r="Q8" s="20">
        <v>147</v>
      </c>
      <c r="R8" s="21" t="s">
        <v>126</v>
      </c>
      <c r="S8" s="21" t="s">
        <v>127</v>
      </c>
      <c r="T8" s="21" t="s">
        <v>87</v>
      </c>
      <c r="U8" s="21" t="s">
        <v>109</v>
      </c>
      <c r="V8" s="21" t="s">
        <v>88</v>
      </c>
      <c r="W8" s="21" t="s">
        <v>110</v>
      </c>
      <c r="X8" s="21" t="s">
        <v>111</v>
      </c>
      <c r="Y8" s="21" t="s">
        <v>128</v>
      </c>
      <c r="Z8" s="21" t="s">
        <v>128</v>
      </c>
      <c r="AA8" s="21" t="s">
        <v>129</v>
      </c>
      <c r="AB8" s="21" t="s">
        <v>84</v>
      </c>
      <c r="AC8" s="21" t="s">
        <v>84</v>
      </c>
      <c r="AD8" s="21" t="s">
        <v>84</v>
      </c>
      <c r="AE8" s="21" t="s">
        <v>84</v>
      </c>
      <c r="AF8" s="21" t="s">
        <v>84</v>
      </c>
      <c r="AG8" s="4"/>
      <c r="AH8" s="20">
        <v>2007</v>
      </c>
      <c r="AI8" s="4"/>
      <c r="AJ8" s="20">
        <v>2032</v>
      </c>
      <c r="AK8" s="21" t="s">
        <v>130</v>
      </c>
      <c r="AL8" s="21" t="s">
        <v>84</v>
      </c>
      <c r="AM8" s="4"/>
      <c r="AN8" s="4"/>
      <c r="AO8" s="20">
        <v>2</v>
      </c>
      <c r="AP8" s="4"/>
      <c r="AQ8" s="21" t="s">
        <v>84</v>
      </c>
      <c r="AR8" s="4"/>
      <c r="AS8" s="21">
        <v>760</v>
      </c>
      <c r="AT8" s="21">
        <v>1</v>
      </c>
      <c r="AU8" s="21" t="s">
        <v>91</v>
      </c>
      <c r="AV8" s="20">
        <v>2020</v>
      </c>
      <c r="AW8" s="21" t="s">
        <v>84</v>
      </c>
      <c r="AX8" s="4"/>
      <c r="AY8" s="4"/>
      <c r="AZ8" s="4"/>
      <c r="BA8" s="4"/>
      <c r="BB8" s="4"/>
      <c r="BC8" s="4"/>
      <c r="BD8" s="4"/>
      <c r="BE8" s="4"/>
      <c r="BF8" s="4">
        <v>2.4375</v>
      </c>
      <c r="BG8" s="21" t="s">
        <v>131</v>
      </c>
      <c r="BH8" s="22">
        <v>44022.381886574076</v>
      </c>
      <c r="BI8" s="21" t="s">
        <v>93</v>
      </c>
      <c r="BJ8" s="22">
        <v>44062.916250000002</v>
      </c>
      <c r="BK8" s="21" t="s">
        <v>84</v>
      </c>
      <c r="BL8" s="4"/>
      <c r="BM8" s="21" t="s">
        <v>84</v>
      </c>
      <c r="BN8" s="4"/>
      <c r="BO8" s="21" t="s">
        <v>84</v>
      </c>
      <c r="BP8" s="21" t="s">
        <v>84</v>
      </c>
      <c r="BQ8" s="20">
        <v>1</v>
      </c>
      <c r="BR8" s="21" t="s">
        <v>682</v>
      </c>
      <c r="BS8" s="21" t="s">
        <v>84</v>
      </c>
      <c r="BT8" s="21" t="s">
        <v>84</v>
      </c>
      <c r="BU8" s="21"/>
      <c r="BV8" s="21"/>
      <c r="BW8" s="21"/>
      <c r="BX8" s="21" t="s">
        <v>84</v>
      </c>
      <c r="BY8" s="21" t="s">
        <v>84</v>
      </c>
      <c r="BZ8" s="21" t="s">
        <v>132</v>
      </c>
      <c r="CA8" s="4"/>
      <c r="CB8" s="4"/>
      <c r="CC8" s="4"/>
      <c r="CD8" s="4"/>
      <c r="CE8" s="20" t="b">
        <v>0</v>
      </c>
      <c r="CF8" s="20" t="b">
        <v>0</v>
      </c>
    </row>
    <row r="9" spans="1:84" ht="90" x14ac:dyDescent="0.25">
      <c r="A9" s="20">
        <v>8</v>
      </c>
      <c r="B9" s="21" t="s">
        <v>84</v>
      </c>
      <c r="C9" s="21" t="s">
        <v>84</v>
      </c>
      <c r="D9" s="21" t="s">
        <v>84</v>
      </c>
      <c r="E9" s="20">
        <v>0</v>
      </c>
      <c r="F9" s="4"/>
      <c r="G9" s="4"/>
      <c r="H9" s="4"/>
      <c r="I9" s="4"/>
      <c r="J9" s="20">
        <v>0</v>
      </c>
      <c r="K9" s="21" t="s">
        <v>84</v>
      </c>
      <c r="L9" s="21" t="s">
        <v>84</v>
      </c>
      <c r="M9" s="20" t="b">
        <v>0</v>
      </c>
      <c r="N9" s="20" t="b">
        <v>0</v>
      </c>
      <c r="O9" s="20" t="b">
        <v>0</v>
      </c>
      <c r="P9" s="20" t="b">
        <v>0</v>
      </c>
      <c r="Q9" s="20">
        <v>146</v>
      </c>
      <c r="R9" s="21" t="s">
        <v>133</v>
      </c>
      <c r="S9" s="21" t="s">
        <v>134</v>
      </c>
      <c r="T9" s="21" t="s">
        <v>87</v>
      </c>
      <c r="U9" s="21" t="s">
        <v>109</v>
      </c>
      <c r="V9" s="21" t="s">
        <v>88</v>
      </c>
      <c r="W9" s="21" t="s">
        <v>84</v>
      </c>
      <c r="X9" s="21" t="s">
        <v>84</v>
      </c>
      <c r="Y9" s="21" t="s">
        <v>135</v>
      </c>
      <c r="Z9" s="21" t="s">
        <v>135</v>
      </c>
      <c r="AA9" s="21" t="s">
        <v>136</v>
      </c>
      <c r="AB9" s="21" t="s">
        <v>84</v>
      </c>
      <c r="AC9" s="21" t="s">
        <v>84</v>
      </c>
      <c r="AD9" s="21" t="s">
        <v>84</v>
      </c>
      <c r="AE9" s="21" t="s">
        <v>84</v>
      </c>
      <c r="AF9" s="21" t="s">
        <v>84</v>
      </c>
      <c r="AG9" s="4"/>
      <c r="AH9" s="20">
        <v>2000</v>
      </c>
      <c r="AI9" s="4"/>
      <c r="AJ9" s="20">
        <v>2030</v>
      </c>
      <c r="AK9" s="21" t="s">
        <v>137</v>
      </c>
      <c r="AL9" s="21" t="s">
        <v>84</v>
      </c>
      <c r="AM9" s="4"/>
      <c r="AN9" s="4"/>
      <c r="AO9" s="20">
        <v>2</v>
      </c>
      <c r="AP9" s="4"/>
      <c r="AQ9" s="21" t="s">
        <v>84</v>
      </c>
      <c r="AR9" s="4"/>
      <c r="AS9" s="21">
        <v>300</v>
      </c>
      <c r="AT9" s="21">
        <v>6</v>
      </c>
      <c r="AU9" s="21" t="s">
        <v>91</v>
      </c>
      <c r="AV9" s="20">
        <v>2020</v>
      </c>
      <c r="AW9" s="21" t="s">
        <v>84</v>
      </c>
      <c r="AX9" s="4"/>
      <c r="AY9" s="4"/>
      <c r="AZ9" s="4"/>
      <c r="BA9" s="4"/>
      <c r="BB9" s="4"/>
      <c r="BC9" s="4"/>
      <c r="BD9" s="4"/>
      <c r="BE9" s="4"/>
      <c r="BF9" s="4">
        <v>3.125</v>
      </c>
      <c r="BG9" s="21" t="s">
        <v>105</v>
      </c>
      <c r="BH9" s="22">
        <v>44053.465821759259</v>
      </c>
      <c r="BI9" s="21" t="s">
        <v>93</v>
      </c>
      <c r="BJ9" s="22">
        <v>44062.91333333333</v>
      </c>
      <c r="BK9" s="21" t="s">
        <v>84</v>
      </c>
      <c r="BL9" s="4"/>
      <c r="BM9" s="21" t="s">
        <v>84</v>
      </c>
      <c r="BN9" s="4"/>
      <c r="BO9" s="21" t="s">
        <v>84</v>
      </c>
      <c r="BP9" s="21" t="s">
        <v>84</v>
      </c>
      <c r="BQ9" s="20">
        <v>1</v>
      </c>
      <c r="BR9" s="21" t="s">
        <v>534</v>
      </c>
      <c r="BS9" s="21" t="s">
        <v>537</v>
      </c>
      <c r="BT9" s="21" t="s">
        <v>84</v>
      </c>
      <c r="BU9" s="21"/>
      <c r="BV9" s="21"/>
      <c r="BW9" s="21"/>
      <c r="BX9" s="21" t="s">
        <v>84</v>
      </c>
      <c r="BY9" s="21" t="s">
        <v>84</v>
      </c>
      <c r="BZ9" s="21" t="s">
        <v>138</v>
      </c>
      <c r="CA9" s="4"/>
      <c r="CB9" s="4"/>
      <c r="CC9" s="4"/>
      <c r="CD9" s="4"/>
      <c r="CE9" s="20" t="b">
        <v>0</v>
      </c>
      <c r="CF9" s="20" t="b">
        <v>0</v>
      </c>
    </row>
    <row r="10" spans="1:84" ht="45" x14ac:dyDescent="0.25">
      <c r="A10" s="20">
        <v>9</v>
      </c>
      <c r="B10" s="21" t="s">
        <v>683</v>
      </c>
      <c r="C10" s="21" t="s">
        <v>84</v>
      </c>
      <c r="D10" s="21" t="s">
        <v>84</v>
      </c>
      <c r="E10" s="20">
        <v>0</v>
      </c>
      <c r="F10" s="4"/>
      <c r="G10" s="4"/>
      <c r="H10" s="4"/>
      <c r="I10" s="4"/>
      <c r="J10" s="20">
        <v>0</v>
      </c>
      <c r="K10" s="21" t="s">
        <v>84</v>
      </c>
      <c r="L10" s="21" t="s">
        <v>84</v>
      </c>
      <c r="M10" s="20" t="b">
        <v>0</v>
      </c>
      <c r="N10" s="20" t="b">
        <v>0</v>
      </c>
      <c r="O10" s="20" t="b">
        <v>1</v>
      </c>
      <c r="P10" s="20" t="b">
        <v>1</v>
      </c>
      <c r="Q10" s="20">
        <v>1</v>
      </c>
      <c r="R10" s="21" t="s">
        <v>139</v>
      </c>
      <c r="S10" s="21" t="s">
        <v>84</v>
      </c>
      <c r="T10" s="21" t="s">
        <v>87</v>
      </c>
      <c r="U10" s="21" t="s">
        <v>84</v>
      </c>
      <c r="V10" s="21" t="s">
        <v>88</v>
      </c>
      <c r="W10" s="21" t="s">
        <v>84</v>
      </c>
      <c r="X10" s="21" t="s">
        <v>84</v>
      </c>
      <c r="Y10" s="21" t="s">
        <v>139</v>
      </c>
      <c r="Z10" s="21" t="s">
        <v>84</v>
      </c>
      <c r="AA10" s="21" t="s">
        <v>84</v>
      </c>
      <c r="AB10" s="21" t="s">
        <v>84</v>
      </c>
      <c r="AC10" s="21" t="s">
        <v>84</v>
      </c>
      <c r="AD10" s="21" t="s">
        <v>84</v>
      </c>
      <c r="AE10" s="21" t="s">
        <v>84</v>
      </c>
      <c r="AF10" s="21" t="s">
        <v>84</v>
      </c>
      <c r="AG10" s="4"/>
      <c r="AH10" s="4"/>
      <c r="AI10" s="4"/>
      <c r="AJ10" s="4"/>
      <c r="AK10" s="21" t="s">
        <v>84</v>
      </c>
      <c r="AL10" s="21" t="s">
        <v>84</v>
      </c>
      <c r="AM10" s="4"/>
      <c r="AN10" s="4"/>
      <c r="AO10" s="4"/>
      <c r="AP10" s="4"/>
      <c r="AQ10" s="21" t="s">
        <v>84</v>
      </c>
      <c r="AR10" s="4"/>
      <c r="AS10" s="21"/>
      <c r="AT10" s="21"/>
      <c r="AU10" s="21" t="s">
        <v>91</v>
      </c>
      <c r="AV10" s="20">
        <v>2020</v>
      </c>
      <c r="AW10" s="21" t="s">
        <v>84</v>
      </c>
      <c r="AX10" s="4"/>
      <c r="AY10" s="4"/>
      <c r="AZ10" s="4"/>
      <c r="BA10" s="4"/>
      <c r="BB10" s="4"/>
      <c r="BC10" s="4"/>
      <c r="BD10" s="4"/>
      <c r="BE10" s="4"/>
      <c r="BF10" s="4"/>
      <c r="BG10" s="21" t="s">
        <v>84</v>
      </c>
      <c r="BH10" s="4"/>
      <c r="BI10" s="21" t="s">
        <v>84</v>
      </c>
      <c r="BJ10" s="22">
        <v>43991.478078703702</v>
      </c>
      <c r="BK10" s="21" t="s">
        <v>84</v>
      </c>
      <c r="BL10" s="4"/>
      <c r="BM10" s="21" t="s">
        <v>84</v>
      </c>
      <c r="BN10" s="4"/>
      <c r="BO10" s="21" t="s">
        <v>84</v>
      </c>
      <c r="BP10" s="21" t="s">
        <v>84</v>
      </c>
      <c r="BQ10" s="20">
        <v>1</v>
      </c>
      <c r="BR10" s="21" t="s">
        <v>84</v>
      </c>
      <c r="BS10" s="21" t="s">
        <v>84</v>
      </c>
      <c r="BT10" s="21" t="s">
        <v>84</v>
      </c>
      <c r="BU10" s="21" t="s">
        <v>654</v>
      </c>
      <c r="BV10" s="21">
        <v>2020</v>
      </c>
      <c r="BW10" s="21">
        <v>0</v>
      </c>
      <c r="BX10" s="21" t="s">
        <v>84</v>
      </c>
      <c r="BY10" s="21" t="s">
        <v>84</v>
      </c>
      <c r="BZ10" s="21" t="s">
        <v>140</v>
      </c>
      <c r="CA10" s="4"/>
      <c r="CB10" s="4"/>
      <c r="CC10" s="4"/>
      <c r="CD10" s="4"/>
      <c r="CE10" s="20" t="b">
        <v>0</v>
      </c>
      <c r="CF10" s="20" t="b">
        <v>0</v>
      </c>
    </row>
    <row r="11" spans="1:84" ht="45" x14ac:dyDescent="0.25">
      <c r="A11" s="20">
        <v>10</v>
      </c>
      <c r="B11" s="21" t="s">
        <v>684</v>
      </c>
      <c r="C11" s="21" t="s">
        <v>84</v>
      </c>
      <c r="D11" s="21" t="s">
        <v>84</v>
      </c>
      <c r="E11" s="20">
        <v>0</v>
      </c>
      <c r="F11" s="4"/>
      <c r="G11" s="4"/>
      <c r="H11" s="4"/>
      <c r="I11" s="4"/>
      <c r="J11" s="20">
        <v>0</v>
      </c>
      <c r="K11" s="21" t="s">
        <v>84</v>
      </c>
      <c r="L11" s="21" t="s">
        <v>84</v>
      </c>
      <c r="M11" s="20" t="b">
        <v>0</v>
      </c>
      <c r="N11" s="20" t="b">
        <v>0</v>
      </c>
      <c r="O11" s="20" t="b">
        <v>1</v>
      </c>
      <c r="P11" s="20" t="b">
        <v>1</v>
      </c>
      <c r="Q11" s="20">
        <v>1</v>
      </c>
      <c r="R11" s="21" t="s">
        <v>141</v>
      </c>
      <c r="S11" s="21" t="s">
        <v>84</v>
      </c>
      <c r="T11" s="21" t="s">
        <v>87</v>
      </c>
      <c r="U11" s="21" t="s">
        <v>84</v>
      </c>
      <c r="V11" s="21" t="s">
        <v>88</v>
      </c>
      <c r="W11" s="21" t="s">
        <v>84</v>
      </c>
      <c r="X11" s="21" t="s">
        <v>84</v>
      </c>
      <c r="Y11" s="21" t="s">
        <v>141</v>
      </c>
      <c r="Z11" s="21" t="s">
        <v>141</v>
      </c>
      <c r="AA11" s="21" t="s">
        <v>84</v>
      </c>
      <c r="AB11" s="21" t="s">
        <v>84</v>
      </c>
      <c r="AC11" s="21" t="s">
        <v>84</v>
      </c>
      <c r="AD11" s="21" t="s">
        <v>84</v>
      </c>
      <c r="AE11" s="21" t="s">
        <v>84</v>
      </c>
      <c r="AF11" s="21" t="s">
        <v>84</v>
      </c>
      <c r="AG11" s="4"/>
      <c r="AH11" s="4"/>
      <c r="AI11" s="4"/>
      <c r="AJ11" s="4"/>
      <c r="AK11" s="21" t="s">
        <v>84</v>
      </c>
      <c r="AL11" s="21" t="s">
        <v>84</v>
      </c>
      <c r="AM11" s="4"/>
      <c r="AN11" s="4"/>
      <c r="AO11" s="4"/>
      <c r="AP11" s="4"/>
      <c r="AQ11" s="21" t="s">
        <v>84</v>
      </c>
      <c r="AR11" s="4"/>
      <c r="AS11" s="21"/>
      <c r="AT11" s="21"/>
      <c r="AU11" s="21" t="s">
        <v>91</v>
      </c>
      <c r="AV11" s="20">
        <v>2020</v>
      </c>
      <c r="AW11" s="21" t="s">
        <v>84</v>
      </c>
      <c r="AX11" s="4"/>
      <c r="AY11" s="4"/>
      <c r="AZ11" s="4"/>
      <c r="BA11" s="4"/>
      <c r="BB11" s="4"/>
      <c r="BC11" s="4"/>
      <c r="BD11" s="4"/>
      <c r="BE11" s="4"/>
      <c r="BF11" s="4"/>
      <c r="BG11" s="21" t="s">
        <v>124</v>
      </c>
      <c r="BH11" s="22">
        <v>43997.656608796293</v>
      </c>
      <c r="BI11" s="21" t="s">
        <v>84</v>
      </c>
      <c r="BJ11" s="22">
        <v>43991.478125000001</v>
      </c>
      <c r="BK11" s="21" t="s">
        <v>84</v>
      </c>
      <c r="BL11" s="4"/>
      <c r="BM11" s="21" t="s">
        <v>84</v>
      </c>
      <c r="BN11" s="4"/>
      <c r="BO11" s="21" t="s">
        <v>84</v>
      </c>
      <c r="BP11" s="21" t="s">
        <v>84</v>
      </c>
      <c r="BQ11" s="20">
        <v>1</v>
      </c>
      <c r="BR11" s="21" t="s">
        <v>84</v>
      </c>
      <c r="BS11" s="21" t="s">
        <v>84</v>
      </c>
      <c r="BT11" s="21" t="s">
        <v>84</v>
      </c>
      <c r="BU11" s="21"/>
      <c r="BV11" s="21"/>
      <c r="BW11" s="21"/>
      <c r="BX11" s="21" t="s">
        <v>84</v>
      </c>
      <c r="BY11" s="21" t="s">
        <v>84</v>
      </c>
      <c r="BZ11" s="21" t="s">
        <v>142</v>
      </c>
      <c r="CA11" s="4"/>
      <c r="CB11" s="4"/>
      <c r="CC11" s="4"/>
      <c r="CD11" s="4"/>
      <c r="CE11" s="20" t="b">
        <v>0</v>
      </c>
      <c r="CF11" s="20" t="b">
        <v>0</v>
      </c>
    </row>
    <row r="12" spans="1:84" ht="60" x14ac:dyDescent="0.25">
      <c r="A12" s="20">
        <v>11</v>
      </c>
      <c r="B12" s="21" t="s">
        <v>685</v>
      </c>
      <c r="C12" s="21" t="s">
        <v>84</v>
      </c>
      <c r="D12" s="21" t="s">
        <v>84</v>
      </c>
      <c r="E12" s="20">
        <v>0</v>
      </c>
      <c r="F12" s="4"/>
      <c r="G12" s="4"/>
      <c r="H12" s="4"/>
      <c r="I12" s="4"/>
      <c r="J12" s="20">
        <v>0</v>
      </c>
      <c r="K12" s="21" t="s">
        <v>84</v>
      </c>
      <c r="L12" s="21" t="s">
        <v>84</v>
      </c>
      <c r="M12" s="20" t="b">
        <v>0</v>
      </c>
      <c r="N12" s="20" t="b">
        <v>0</v>
      </c>
      <c r="O12" s="20" t="b">
        <v>1</v>
      </c>
      <c r="P12" s="20" t="b">
        <v>1</v>
      </c>
      <c r="Q12" s="20">
        <v>1</v>
      </c>
      <c r="R12" s="21" t="s">
        <v>143</v>
      </c>
      <c r="S12" s="21" t="s">
        <v>84</v>
      </c>
      <c r="T12" s="21" t="s">
        <v>87</v>
      </c>
      <c r="U12" s="21" t="s">
        <v>84</v>
      </c>
      <c r="V12" s="21" t="s">
        <v>88</v>
      </c>
      <c r="W12" s="21" t="s">
        <v>84</v>
      </c>
      <c r="X12" s="21" t="s">
        <v>84</v>
      </c>
      <c r="Y12" s="21" t="s">
        <v>135</v>
      </c>
      <c r="Z12" s="21" t="s">
        <v>84</v>
      </c>
      <c r="AA12" s="21" t="s">
        <v>84</v>
      </c>
      <c r="AB12" s="21" t="s">
        <v>84</v>
      </c>
      <c r="AC12" s="21" t="s">
        <v>84</v>
      </c>
      <c r="AD12" s="21" t="s">
        <v>84</v>
      </c>
      <c r="AE12" s="21" t="s">
        <v>84</v>
      </c>
      <c r="AF12" s="21" t="s">
        <v>84</v>
      </c>
      <c r="AG12" s="4"/>
      <c r="AH12" s="4"/>
      <c r="AI12" s="4"/>
      <c r="AJ12" s="4"/>
      <c r="AK12" s="21" t="s">
        <v>84</v>
      </c>
      <c r="AL12" s="21" t="s">
        <v>84</v>
      </c>
      <c r="AM12" s="4"/>
      <c r="AN12" s="4"/>
      <c r="AO12" s="20">
        <v>3</v>
      </c>
      <c r="AP12" s="4"/>
      <c r="AQ12" s="21" t="s">
        <v>84</v>
      </c>
      <c r="AR12" s="4"/>
      <c r="AS12" s="21"/>
      <c r="AT12" s="21"/>
      <c r="AU12" s="21" t="s">
        <v>91</v>
      </c>
      <c r="AV12" s="20">
        <v>2020</v>
      </c>
      <c r="AW12" s="21" t="s">
        <v>84</v>
      </c>
      <c r="AX12" s="4"/>
      <c r="AY12" s="4"/>
      <c r="AZ12" s="4"/>
      <c r="BA12" s="4"/>
      <c r="BB12" s="4"/>
      <c r="BC12" s="4"/>
      <c r="BD12" s="4"/>
      <c r="BE12" s="4"/>
      <c r="BF12" s="4"/>
      <c r="BG12" s="21" t="s">
        <v>84</v>
      </c>
      <c r="BH12" s="4"/>
      <c r="BI12" s="21" t="s">
        <v>84</v>
      </c>
      <c r="BJ12" s="22">
        <v>43991.478310185186</v>
      </c>
      <c r="BK12" s="21" t="s">
        <v>84</v>
      </c>
      <c r="BL12" s="4"/>
      <c r="BM12" s="21" t="s">
        <v>84</v>
      </c>
      <c r="BN12" s="4"/>
      <c r="BO12" s="21" t="s">
        <v>84</v>
      </c>
      <c r="BP12" s="21" t="s">
        <v>84</v>
      </c>
      <c r="BQ12" s="20">
        <v>1</v>
      </c>
      <c r="BR12" s="21" t="s">
        <v>84</v>
      </c>
      <c r="BS12" s="21" t="s">
        <v>84</v>
      </c>
      <c r="BT12" s="21" t="s">
        <v>84</v>
      </c>
      <c r="BU12" s="21"/>
      <c r="BV12" s="21"/>
      <c r="BW12" s="21"/>
      <c r="BX12" s="21" t="s">
        <v>84</v>
      </c>
      <c r="BY12" s="21" t="s">
        <v>84</v>
      </c>
      <c r="BZ12" s="21" t="s">
        <v>144</v>
      </c>
      <c r="CA12" s="4"/>
      <c r="CB12" s="4"/>
      <c r="CC12" s="4"/>
      <c r="CD12" s="4"/>
      <c r="CE12" s="20" t="b">
        <v>0</v>
      </c>
      <c r="CF12" s="20" t="b">
        <v>0</v>
      </c>
    </row>
    <row r="13" spans="1:84" ht="150" x14ac:dyDescent="0.25">
      <c r="A13" s="20">
        <v>14</v>
      </c>
      <c r="B13" s="21" t="s">
        <v>84</v>
      </c>
      <c r="C13" s="21" t="s">
        <v>84</v>
      </c>
      <c r="D13" s="21" t="s">
        <v>84</v>
      </c>
      <c r="E13" s="20">
        <v>0</v>
      </c>
      <c r="F13" s="4"/>
      <c r="G13" s="4"/>
      <c r="H13" s="4"/>
      <c r="I13" s="4"/>
      <c r="J13" s="20">
        <v>0</v>
      </c>
      <c r="K13" s="21" t="s">
        <v>84</v>
      </c>
      <c r="L13" s="21" t="s">
        <v>84</v>
      </c>
      <c r="M13" s="20" t="b">
        <v>0</v>
      </c>
      <c r="N13" s="20" t="b">
        <v>0</v>
      </c>
      <c r="O13" s="20" t="b">
        <v>0</v>
      </c>
      <c r="P13" s="20" t="b">
        <v>0</v>
      </c>
      <c r="Q13" s="20">
        <v>11</v>
      </c>
      <c r="R13" s="21" t="s">
        <v>146</v>
      </c>
      <c r="S13" s="21" t="s">
        <v>147</v>
      </c>
      <c r="T13" s="21" t="s">
        <v>87</v>
      </c>
      <c r="U13" s="21" t="s">
        <v>109</v>
      </c>
      <c r="V13" s="21" t="s">
        <v>88</v>
      </c>
      <c r="W13" s="21" t="s">
        <v>110</v>
      </c>
      <c r="X13" s="21" t="s">
        <v>111</v>
      </c>
      <c r="Y13" s="21" t="s">
        <v>128</v>
      </c>
      <c r="Z13" s="21" t="s">
        <v>84</v>
      </c>
      <c r="AA13" s="21" t="s">
        <v>84</v>
      </c>
      <c r="AB13" s="21" t="s">
        <v>84</v>
      </c>
      <c r="AC13" s="21" t="s">
        <v>148</v>
      </c>
      <c r="AD13" s="21" t="s">
        <v>84</v>
      </c>
      <c r="AE13" s="21" t="s">
        <v>149</v>
      </c>
      <c r="AF13" s="21" t="s">
        <v>84</v>
      </c>
      <c r="AG13" s="4"/>
      <c r="AH13" s="20">
        <v>1992</v>
      </c>
      <c r="AI13" s="4"/>
      <c r="AJ13" s="20">
        <v>2040</v>
      </c>
      <c r="AK13" s="21" t="s">
        <v>150</v>
      </c>
      <c r="AL13" s="21" t="s">
        <v>84</v>
      </c>
      <c r="AM13" s="4"/>
      <c r="AN13" s="4"/>
      <c r="AO13" s="20">
        <v>3</v>
      </c>
      <c r="AP13" s="4"/>
      <c r="AQ13" s="21" t="s">
        <v>84</v>
      </c>
      <c r="AR13" s="4"/>
      <c r="AS13" s="21">
        <v>15000</v>
      </c>
      <c r="AT13" s="21">
        <v>1</v>
      </c>
      <c r="AU13" s="21" t="s">
        <v>91</v>
      </c>
      <c r="AV13" s="20">
        <v>2020</v>
      </c>
      <c r="AW13" s="21" t="s">
        <v>84</v>
      </c>
      <c r="AX13" s="4"/>
      <c r="AY13" s="4"/>
      <c r="AZ13" s="4"/>
      <c r="BA13" s="4"/>
      <c r="BB13" s="4"/>
      <c r="BC13" s="4"/>
      <c r="BD13" s="4"/>
      <c r="BE13" s="4"/>
      <c r="BF13" s="4">
        <v>1.5</v>
      </c>
      <c r="BG13" s="21" t="s">
        <v>105</v>
      </c>
      <c r="BH13" s="22">
        <v>44054.420798611114</v>
      </c>
      <c r="BI13" s="21" t="s">
        <v>93</v>
      </c>
      <c r="BJ13" s="22">
        <v>44054.42391203704</v>
      </c>
      <c r="BK13" s="21" t="s">
        <v>84</v>
      </c>
      <c r="BL13" s="4"/>
      <c r="BM13" s="21" t="s">
        <v>84</v>
      </c>
      <c r="BN13" s="4"/>
      <c r="BO13" s="21" t="s">
        <v>84</v>
      </c>
      <c r="BP13" s="21" t="s">
        <v>84</v>
      </c>
      <c r="BQ13" s="20">
        <v>1</v>
      </c>
      <c r="BR13" s="21" t="s">
        <v>594</v>
      </c>
      <c r="BS13" s="21" t="s">
        <v>84</v>
      </c>
      <c r="BT13" s="21" t="s">
        <v>84</v>
      </c>
      <c r="BU13" s="21"/>
      <c r="BV13" s="21"/>
      <c r="BW13" s="21"/>
      <c r="BX13" s="21" t="s">
        <v>84</v>
      </c>
      <c r="BY13" s="21" t="s">
        <v>84</v>
      </c>
      <c r="BZ13" s="21" t="s">
        <v>151</v>
      </c>
      <c r="CA13" s="4"/>
      <c r="CB13" s="4"/>
      <c r="CC13" s="4"/>
      <c r="CD13" s="4"/>
      <c r="CE13" s="20" t="b">
        <v>0</v>
      </c>
      <c r="CF13" s="20" t="b">
        <v>0</v>
      </c>
    </row>
    <row r="14" spans="1:84" ht="150" x14ac:dyDescent="0.25">
      <c r="A14" s="20">
        <v>15</v>
      </c>
      <c r="B14" s="21" t="s">
        <v>84</v>
      </c>
      <c r="C14" s="21" t="s">
        <v>84</v>
      </c>
      <c r="D14" s="21" t="s">
        <v>84</v>
      </c>
      <c r="E14" s="20">
        <v>0</v>
      </c>
      <c r="F14" s="4"/>
      <c r="G14" s="4"/>
      <c r="H14" s="4"/>
      <c r="I14" s="4"/>
      <c r="J14" s="20">
        <v>0</v>
      </c>
      <c r="K14" s="21" t="s">
        <v>84</v>
      </c>
      <c r="L14" s="21" t="s">
        <v>84</v>
      </c>
      <c r="M14" s="20" t="b">
        <v>0</v>
      </c>
      <c r="N14" s="20" t="b">
        <v>0</v>
      </c>
      <c r="O14" s="20" t="b">
        <v>0</v>
      </c>
      <c r="P14" s="20" t="b">
        <v>0</v>
      </c>
      <c r="Q14" s="20">
        <v>11</v>
      </c>
      <c r="R14" s="21" t="s">
        <v>152</v>
      </c>
      <c r="S14" s="21" t="s">
        <v>153</v>
      </c>
      <c r="T14" s="21" t="s">
        <v>87</v>
      </c>
      <c r="U14" s="21" t="s">
        <v>109</v>
      </c>
      <c r="V14" s="21" t="s">
        <v>88</v>
      </c>
      <c r="W14" s="21" t="s">
        <v>110</v>
      </c>
      <c r="X14" s="21" t="s">
        <v>111</v>
      </c>
      <c r="Y14" s="21" t="s">
        <v>128</v>
      </c>
      <c r="Z14" s="21" t="s">
        <v>84</v>
      </c>
      <c r="AA14" s="21" t="s">
        <v>84</v>
      </c>
      <c r="AB14" s="21" t="s">
        <v>84</v>
      </c>
      <c r="AC14" s="21" t="s">
        <v>148</v>
      </c>
      <c r="AD14" s="21" t="s">
        <v>84</v>
      </c>
      <c r="AE14" s="21" t="s">
        <v>154</v>
      </c>
      <c r="AF14" s="21" t="s">
        <v>84</v>
      </c>
      <c r="AG14" s="4"/>
      <c r="AH14" s="20">
        <v>1992</v>
      </c>
      <c r="AI14" s="4"/>
      <c r="AJ14" s="20">
        <v>2040</v>
      </c>
      <c r="AK14" s="21" t="s">
        <v>150</v>
      </c>
      <c r="AL14" s="21" t="s">
        <v>84</v>
      </c>
      <c r="AM14" s="4"/>
      <c r="AN14" s="4"/>
      <c r="AO14" s="20">
        <v>3</v>
      </c>
      <c r="AP14" s="4"/>
      <c r="AQ14" s="21" t="s">
        <v>84</v>
      </c>
      <c r="AR14" s="4"/>
      <c r="AS14" s="21">
        <v>0</v>
      </c>
      <c r="AT14" s="21">
        <v>1</v>
      </c>
      <c r="AU14" s="21" t="s">
        <v>91</v>
      </c>
      <c r="AV14" s="20">
        <v>2020</v>
      </c>
      <c r="AW14" s="21" t="s">
        <v>84</v>
      </c>
      <c r="AX14" s="4"/>
      <c r="AY14" s="4"/>
      <c r="AZ14" s="4"/>
      <c r="BA14" s="4"/>
      <c r="BB14" s="4"/>
      <c r="BC14" s="4"/>
      <c r="BD14" s="4"/>
      <c r="BE14" s="4"/>
      <c r="BF14" s="4">
        <v>1.5</v>
      </c>
      <c r="BG14" s="21" t="s">
        <v>105</v>
      </c>
      <c r="BH14" s="22">
        <v>44054.42087962963</v>
      </c>
      <c r="BI14" s="21" t="s">
        <v>93</v>
      </c>
      <c r="BJ14" s="22">
        <v>44054.424108796295</v>
      </c>
      <c r="BK14" s="21" t="s">
        <v>84</v>
      </c>
      <c r="BL14" s="4"/>
      <c r="BM14" s="21" t="s">
        <v>84</v>
      </c>
      <c r="BN14" s="4"/>
      <c r="BO14" s="21" t="s">
        <v>84</v>
      </c>
      <c r="BP14" s="21" t="s">
        <v>84</v>
      </c>
      <c r="BQ14" s="20">
        <v>1</v>
      </c>
      <c r="BR14" s="21" t="s">
        <v>595</v>
      </c>
      <c r="BS14" s="21" t="s">
        <v>84</v>
      </c>
      <c r="BT14" s="21" t="s">
        <v>84</v>
      </c>
      <c r="BU14" s="21" t="s">
        <v>661</v>
      </c>
      <c r="BV14" s="21">
        <v>2021</v>
      </c>
      <c r="BW14" s="21">
        <v>1000</v>
      </c>
      <c r="BX14" s="21" t="s">
        <v>84</v>
      </c>
      <c r="BY14" s="21" t="s">
        <v>84</v>
      </c>
      <c r="BZ14" s="21" t="s">
        <v>155</v>
      </c>
      <c r="CA14" s="4"/>
      <c r="CB14" s="4"/>
      <c r="CC14" s="4"/>
      <c r="CD14" s="4"/>
      <c r="CE14" s="20" t="b">
        <v>0</v>
      </c>
      <c r="CF14" s="20" t="b">
        <v>0</v>
      </c>
    </row>
    <row r="15" spans="1:84" ht="75" x14ac:dyDescent="0.25">
      <c r="A15" s="20">
        <v>17</v>
      </c>
      <c r="B15" s="21" t="s">
        <v>84</v>
      </c>
      <c r="C15" s="21" t="s">
        <v>84</v>
      </c>
      <c r="D15" s="21" t="s">
        <v>84</v>
      </c>
      <c r="E15" s="20">
        <v>0</v>
      </c>
      <c r="F15" s="4"/>
      <c r="G15" s="4"/>
      <c r="H15" s="4"/>
      <c r="I15" s="4"/>
      <c r="J15" s="20">
        <v>0</v>
      </c>
      <c r="K15" s="21" t="s">
        <v>84</v>
      </c>
      <c r="L15" s="21" t="s">
        <v>84</v>
      </c>
      <c r="M15" s="20" t="b">
        <v>0</v>
      </c>
      <c r="N15" s="20" t="b">
        <v>0</v>
      </c>
      <c r="O15" s="20" t="b">
        <v>0</v>
      </c>
      <c r="P15" s="20" t="b">
        <v>0</v>
      </c>
      <c r="Q15" s="4"/>
      <c r="R15" s="21" t="s">
        <v>84</v>
      </c>
      <c r="S15" s="21" t="s">
        <v>156</v>
      </c>
      <c r="T15" s="21" t="s">
        <v>87</v>
      </c>
      <c r="U15" s="21" t="s">
        <v>157</v>
      </c>
      <c r="V15" s="21" t="s">
        <v>88</v>
      </c>
      <c r="W15" s="21" t="s">
        <v>84</v>
      </c>
      <c r="X15" s="21" t="s">
        <v>84</v>
      </c>
      <c r="Y15" s="21" t="s">
        <v>128</v>
      </c>
      <c r="Z15" s="21" t="s">
        <v>84</v>
      </c>
      <c r="AA15" s="21" t="s">
        <v>84</v>
      </c>
      <c r="AB15" s="21" t="s">
        <v>84</v>
      </c>
      <c r="AC15" s="21" t="s">
        <v>158</v>
      </c>
      <c r="AD15" s="21" t="s">
        <v>159</v>
      </c>
      <c r="AE15" s="21" t="s">
        <v>84</v>
      </c>
      <c r="AF15" s="21" t="s">
        <v>84</v>
      </c>
      <c r="AG15" s="4"/>
      <c r="AH15" s="20">
        <v>1912</v>
      </c>
      <c r="AI15" s="4"/>
      <c r="AJ15" s="4"/>
      <c r="AK15" s="21" t="s">
        <v>84</v>
      </c>
      <c r="AL15" s="21" t="s">
        <v>84</v>
      </c>
      <c r="AM15" s="4"/>
      <c r="AN15" s="4"/>
      <c r="AO15" s="4"/>
      <c r="AP15" s="4"/>
      <c r="AQ15" s="21" t="s">
        <v>84</v>
      </c>
      <c r="AR15" s="4"/>
      <c r="AS15" s="21"/>
      <c r="AT15" s="21"/>
      <c r="AU15" s="21" t="s">
        <v>91</v>
      </c>
      <c r="AV15" s="20">
        <v>2020</v>
      </c>
      <c r="AW15" s="21" t="s">
        <v>84</v>
      </c>
      <c r="AX15" s="4"/>
      <c r="AY15" s="4"/>
      <c r="AZ15" s="4"/>
      <c r="BA15" s="4"/>
      <c r="BB15" s="4"/>
      <c r="BC15" s="4"/>
      <c r="BD15" s="4"/>
      <c r="BE15" s="4"/>
      <c r="BF15" s="4"/>
      <c r="BG15" s="21" t="s">
        <v>84</v>
      </c>
      <c r="BH15" s="4"/>
      <c r="BI15" s="21" t="s">
        <v>84</v>
      </c>
      <c r="BJ15" s="4"/>
      <c r="BK15" s="21" t="s">
        <v>84</v>
      </c>
      <c r="BL15" s="4"/>
      <c r="BM15" s="21" t="s">
        <v>84</v>
      </c>
      <c r="BN15" s="4"/>
      <c r="BO15" s="21" t="s">
        <v>84</v>
      </c>
      <c r="BP15" s="21" t="s">
        <v>84</v>
      </c>
      <c r="BQ15" s="20">
        <v>1</v>
      </c>
      <c r="BR15" s="21" t="s">
        <v>84</v>
      </c>
      <c r="BS15" s="21" t="s">
        <v>84</v>
      </c>
      <c r="BT15" s="21" t="s">
        <v>84</v>
      </c>
      <c r="BU15" s="21" t="s">
        <v>661</v>
      </c>
      <c r="BV15" s="21">
        <v>2021</v>
      </c>
      <c r="BW15" s="21">
        <v>1000</v>
      </c>
      <c r="BX15" s="21" t="s">
        <v>84</v>
      </c>
      <c r="BY15" s="21" t="s">
        <v>84</v>
      </c>
      <c r="BZ15" s="21" t="s">
        <v>160</v>
      </c>
      <c r="CA15" s="4"/>
      <c r="CB15" s="4"/>
      <c r="CC15" s="4"/>
      <c r="CD15" s="4"/>
      <c r="CE15" s="20" t="b">
        <v>0</v>
      </c>
      <c r="CF15" s="20" t="b">
        <v>0</v>
      </c>
    </row>
    <row r="16" spans="1:84" ht="90" x14ac:dyDescent="0.25">
      <c r="A16" s="20">
        <v>18</v>
      </c>
      <c r="B16" s="21" t="s">
        <v>84</v>
      </c>
      <c r="C16" s="21" t="s">
        <v>84</v>
      </c>
      <c r="D16" s="21" t="s">
        <v>84</v>
      </c>
      <c r="E16" s="20">
        <v>0</v>
      </c>
      <c r="F16" s="4"/>
      <c r="G16" s="4"/>
      <c r="H16" s="4"/>
      <c r="I16" s="4"/>
      <c r="J16" s="20">
        <v>0</v>
      </c>
      <c r="K16" s="21" t="s">
        <v>84</v>
      </c>
      <c r="L16" s="21" t="s">
        <v>84</v>
      </c>
      <c r="M16" s="20" t="b">
        <v>0</v>
      </c>
      <c r="N16" s="20" t="b">
        <v>0</v>
      </c>
      <c r="O16" s="20" t="b">
        <v>0</v>
      </c>
      <c r="P16" s="20" t="b">
        <v>0</v>
      </c>
      <c r="Q16" s="4"/>
      <c r="R16" s="21" t="s">
        <v>84</v>
      </c>
      <c r="S16" s="21" t="s">
        <v>161</v>
      </c>
      <c r="T16" s="21" t="s">
        <v>87</v>
      </c>
      <c r="U16" s="21" t="s">
        <v>157</v>
      </c>
      <c r="V16" s="21" t="s">
        <v>88</v>
      </c>
      <c r="W16" s="21" t="s">
        <v>84</v>
      </c>
      <c r="X16" s="21" t="s">
        <v>84</v>
      </c>
      <c r="Y16" s="21" t="s">
        <v>119</v>
      </c>
      <c r="Z16" s="21" t="s">
        <v>84</v>
      </c>
      <c r="AA16" s="21" t="s">
        <v>84</v>
      </c>
      <c r="AB16" s="21" t="s">
        <v>84</v>
      </c>
      <c r="AC16" s="21" t="s">
        <v>162</v>
      </c>
      <c r="AD16" s="21" t="s">
        <v>163</v>
      </c>
      <c r="AE16" s="21" t="s">
        <v>164</v>
      </c>
      <c r="AF16" s="21" t="s">
        <v>84</v>
      </c>
      <c r="AG16" s="4"/>
      <c r="AH16" s="20">
        <v>1912</v>
      </c>
      <c r="AI16" s="4"/>
      <c r="AJ16" s="4"/>
      <c r="AK16" s="21" t="s">
        <v>84</v>
      </c>
      <c r="AL16" s="21" t="s">
        <v>84</v>
      </c>
      <c r="AM16" s="4"/>
      <c r="AN16" s="4"/>
      <c r="AO16" s="4"/>
      <c r="AP16" s="4"/>
      <c r="AQ16" s="21" t="s">
        <v>84</v>
      </c>
      <c r="AR16" s="4"/>
      <c r="AS16" s="21"/>
      <c r="AT16" s="21"/>
      <c r="AU16" s="21" t="s">
        <v>91</v>
      </c>
      <c r="AV16" s="20">
        <v>2020</v>
      </c>
      <c r="AW16" s="21" t="s">
        <v>84</v>
      </c>
      <c r="AX16" s="4"/>
      <c r="AY16" s="4"/>
      <c r="AZ16" s="4"/>
      <c r="BA16" s="4"/>
      <c r="BB16" s="4"/>
      <c r="BC16" s="4"/>
      <c r="BD16" s="4"/>
      <c r="BE16" s="4"/>
      <c r="BF16" s="4"/>
      <c r="BG16" s="21" t="s">
        <v>84</v>
      </c>
      <c r="BH16" s="4"/>
      <c r="BI16" s="21" t="s">
        <v>84</v>
      </c>
      <c r="BJ16" s="4"/>
      <c r="BK16" s="21" t="s">
        <v>84</v>
      </c>
      <c r="BL16" s="4"/>
      <c r="BM16" s="21" t="s">
        <v>84</v>
      </c>
      <c r="BN16" s="4"/>
      <c r="BO16" s="21" t="s">
        <v>84</v>
      </c>
      <c r="BP16" s="21" t="s">
        <v>84</v>
      </c>
      <c r="BQ16" s="20">
        <v>1</v>
      </c>
      <c r="BR16" s="21" t="s">
        <v>84</v>
      </c>
      <c r="BS16" s="21" t="s">
        <v>84</v>
      </c>
      <c r="BT16" s="21" t="s">
        <v>84</v>
      </c>
      <c r="BU16" s="21" t="s">
        <v>661</v>
      </c>
      <c r="BV16" s="21">
        <v>2020</v>
      </c>
      <c r="BW16" s="21">
        <v>0</v>
      </c>
      <c r="BX16" s="21" t="s">
        <v>84</v>
      </c>
      <c r="BY16" s="21" t="s">
        <v>84</v>
      </c>
      <c r="BZ16" s="21" t="s">
        <v>165</v>
      </c>
      <c r="CA16" s="4"/>
      <c r="CB16" s="4"/>
      <c r="CC16" s="4"/>
      <c r="CD16" s="4"/>
      <c r="CE16" s="20" t="b">
        <v>0</v>
      </c>
      <c r="CF16" s="20" t="b">
        <v>0</v>
      </c>
    </row>
    <row r="17" spans="1:84" ht="195" x14ac:dyDescent="0.25">
      <c r="A17" s="20">
        <v>20</v>
      </c>
      <c r="B17" s="21" t="s">
        <v>84</v>
      </c>
      <c r="C17" s="21" t="s">
        <v>166</v>
      </c>
      <c r="D17" s="21" t="s">
        <v>84</v>
      </c>
      <c r="E17" s="20">
        <v>0</v>
      </c>
      <c r="F17" s="4"/>
      <c r="G17" s="4"/>
      <c r="H17" s="4"/>
      <c r="I17" s="4"/>
      <c r="J17" s="20">
        <v>0</v>
      </c>
      <c r="K17" s="21" t="s">
        <v>84</v>
      </c>
      <c r="L17" s="21" t="s">
        <v>84</v>
      </c>
      <c r="M17" s="20" t="b">
        <v>0</v>
      </c>
      <c r="N17" s="20" t="b">
        <v>0</v>
      </c>
      <c r="O17" s="20" t="b">
        <v>0</v>
      </c>
      <c r="P17" s="20" t="b">
        <v>0</v>
      </c>
      <c r="Q17" s="20">
        <v>11</v>
      </c>
      <c r="R17" s="21" t="s">
        <v>167</v>
      </c>
      <c r="S17" s="21" t="s">
        <v>168</v>
      </c>
      <c r="T17" s="21" t="s">
        <v>87</v>
      </c>
      <c r="U17" s="21" t="s">
        <v>109</v>
      </c>
      <c r="V17" s="21" t="s">
        <v>88</v>
      </c>
      <c r="W17" s="21" t="s">
        <v>110</v>
      </c>
      <c r="X17" s="21" t="s">
        <v>111</v>
      </c>
      <c r="Y17" s="21" t="s">
        <v>112</v>
      </c>
      <c r="Z17" s="21" t="s">
        <v>112</v>
      </c>
      <c r="AA17" s="21" t="s">
        <v>84</v>
      </c>
      <c r="AB17" s="21" t="s">
        <v>84</v>
      </c>
      <c r="AC17" s="21" t="s">
        <v>169</v>
      </c>
      <c r="AD17" s="21" t="s">
        <v>170</v>
      </c>
      <c r="AE17" s="21" t="s">
        <v>171</v>
      </c>
      <c r="AF17" s="21" t="s">
        <v>84</v>
      </c>
      <c r="AG17" s="4"/>
      <c r="AH17" s="20">
        <v>1992</v>
      </c>
      <c r="AI17" s="4"/>
      <c r="AJ17" s="4"/>
      <c r="AK17" s="21" t="s">
        <v>84</v>
      </c>
      <c r="AL17" s="21" t="s">
        <v>84</v>
      </c>
      <c r="AM17" s="4"/>
      <c r="AN17" s="4"/>
      <c r="AO17" s="20">
        <v>3</v>
      </c>
      <c r="AP17" s="4"/>
      <c r="AQ17" s="21" t="s">
        <v>84</v>
      </c>
      <c r="AR17" s="4"/>
      <c r="AS17" s="21">
        <v>100000</v>
      </c>
      <c r="AT17" s="21">
        <v>1</v>
      </c>
      <c r="AU17" s="21" t="s">
        <v>91</v>
      </c>
      <c r="AV17" s="20">
        <v>2020</v>
      </c>
      <c r="AW17" s="21" t="s">
        <v>84</v>
      </c>
      <c r="AX17" s="4"/>
      <c r="AY17" s="4"/>
      <c r="AZ17" s="4"/>
      <c r="BA17" s="4"/>
      <c r="BB17" s="4"/>
      <c r="BC17" s="4"/>
      <c r="BD17" s="4"/>
      <c r="BE17" s="4"/>
      <c r="BF17" s="4">
        <v>2</v>
      </c>
      <c r="BG17" s="21" t="s">
        <v>105</v>
      </c>
      <c r="BH17" s="22">
        <v>44054.707719907405</v>
      </c>
      <c r="BI17" s="21" t="s">
        <v>93</v>
      </c>
      <c r="BJ17" s="22">
        <v>44062.713877314818</v>
      </c>
      <c r="BK17" s="21" t="s">
        <v>84</v>
      </c>
      <c r="BL17" s="4"/>
      <c r="BM17" s="21" t="s">
        <v>84</v>
      </c>
      <c r="BN17" s="4"/>
      <c r="BO17" s="21" t="s">
        <v>84</v>
      </c>
      <c r="BP17" s="21" t="s">
        <v>84</v>
      </c>
      <c r="BQ17" s="20">
        <v>1</v>
      </c>
      <c r="BR17" s="21" t="s">
        <v>534</v>
      </c>
      <c r="BS17" s="21" t="s">
        <v>84</v>
      </c>
      <c r="BT17" s="21" t="s">
        <v>84</v>
      </c>
      <c r="BU17" s="21" t="s">
        <v>663</v>
      </c>
      <c r="BV17" s="21">
        <v>2021</v>
      </c>
      <c r="BW17" s="21">
        <v>200</v>
      </c>
      <c r="BX17" s="21" t="s">
        <v>84</v>
      </c>
      <c r="BY17" s="21" t="s">
        <v>84</v>
      </c>
      <c r="BZ17" s="21" t="s">
        <v>172</v>
      </c>
      <c r="CA17" s="4"/>
      <c r="CB17" s="4"/>
      <c r="CC17" s="4"/>
      <c r="CD17" s="4"/>
      <c r="CE17" s="20" t="b">
        <v>0</v>
      </c>
      <c r="CF17" s="20" t="b">
        <v>0</v>
      </c>
    </row>
    <row r="18" spans="1:84" ht="60" x14ac:dyDescent="0.25">
      <c r="A18" s="20">
        <v>22</v>
      </c>
      <c r="B18" s="21" t="s">
        <v>84</v>
      </c>
      <c r="C18" s="21" t="s">
        <v>84</v>
      </c>
      <c r="D18" s="21" t="s">
        <v>84</v>
      </c>
      <c r="E18" s="20">
        <v>0</v>
      </c>
      <c r="F18" s="4"/>
      <c r="G18" s="4"/>
      <c r="H18" s="4"/>
      <c r="I18" s="4"/>
      <c r="J18" s="20">
        <v>0</v>
      </c>
      <c r="K18" s="21" t="s">
        <v>84</v>
      </c>
      <c r="L18" s="21" t="s">
        <v>84</v>
      </c>
      <c r="M18" s="20" t="b">
        <v>0</v>
      </c>
      <c r="N18" s="20" t="b">
        <v>0</v>
      </c>
      <c r="O18" s="20" t="b">
        <v>0</v>
      </c>
      <c r="P18" s="20" t="b">
        <v>0</v>
      </c>
      <c r="Q18" s="4"/>
      <c r="R18" s="21" t="s">
        <v>84</v>
      </c>
      <c r="S18" s="21" t="s">
        <v>173</v>
      </c>
      <c r="T18" s="21" t="s">
        <v>87</v>
      </c>
      <c r="U18" s="21" t="s">
        <v>157</v>
      </c>
      <c r="V18" s="21" t="s">
        <v>88</v>
      </c>
      <c r="W18" s="21" t="s">
        <v>84</v>
      </c>
      <c r="X18" s="21" t="s">
        <v>84</v>
      </c>
      <c r="Y18" s="21" t="s">
        <v>119</v>
      </c>
      <c r="Z18" s="21" t="s">
        <v>84</v>
      </c>
      <c r="AA18" s="21" t="s">
        <v>84</v>
      </c>
      <c r="AB18" s="21" t="s">
        <v>84</v>
      </c>
      <c r="AC18" s="21" t="s">
        <v>174</v>
      </c>
      <c r="AD18" s="21" t="s">
        <v>175</v>
      </c>
      <c r="AE18" s="21" t="s">
        <v>176</v>
      </c>
      <c r="AF18" s="21" t="s">
        <v>84</v>
      </c>
      <c r="AG18" s="4"/>
      <c r="AH18" s="20">
        <v>1912</v>
      </c>
      <c r="AI18" s="4"/>
      <c r="AJ18" s="4"/>
      <c r="AK18" s="21" t="s">
        <v>84</v>
      </c>
      <c r="AL18" s="21" t="s">
        <v>84</v>
      </c>
      <c r="AM18" s="4"/>
      <c r="AN18" s="4"/>
      <c r="AO18" s="4"/>
      <c r="AP18" s="4"/>
      <c r="AQ18" s="21" t="s">
        <v>84</v>
      </c>
      <c r="AR18" s="4"/>
      <c r="AS18" s="21"/>
      <c r="AT18" s="21"/>
      <c r="AU18" s="21" t="s">
        <v>91</v>
      </c>
      <c r="AV18" s="20">
        <v>2020</v>
      </c>
      <c r="AW18" s="21" t="s">
        <v>84</v>
      </c>
      <c r="AX18" s="4"/>
      <c r="AY18" s="4"/>
      <c r="AZ18" s="4"/>
      <c r="BA18" s="4"/>
      <c r="BB18" s="4"/>
      <c r="BC18" s="4"/>
      <c r="BD18" s="4"/>
      <c r="BE18" s="4"/>
      <c r="BF18" s="4"/>
      <c r="BG18" s="21" t="s">
        <v>84</v>
      </c>
      <c r="BH18" s="4"/>
      <c r="BI18" s="21" t="s">
        <v>84</v>
      </c>
      <c r="BJ18" s="4"/>
      <c r="BK18" s="21" t="s">
        <v>84</v>
      </c>
      <c r="BL18" s="4"/>
      <c r="BM18" s="21" t="s">
        <v>84</v>
      </c>
      <c r="BN18" s="4"/>
      <c r="BO18" s="21" t="s">
        <v>84</v>
      </c>
      <c r="BP18" s="21" t="s">
        <v>84</v>
      </c>
      <c r="BQ18" s="20">
        <v>1</v>
      </c>
      <c r="BR18" s="21" t="s">
        <v>84</v>
      </c>
      <c r="BS18" s="21" t="s">
        <v>84</v>
      </c>
      <c r="BT18" s="21" t="s">
        <v>84</v>
      </c>
      <c r="BU18" s="21" t="s">
        <v>667</v>
      </c>
      <c r="BV18" s="21">
        <v>2020</v>
      </c>
      <c r="BW18" s="21">
        <v>1000</v>
      </c>
      <c r="BX18" s="21" t="s">
        <v>84</v>
      </c>
      <c r="BY18" s="21" t="s">
        <v>84</v>
      </c>
      <c r="BZ18" s="21" t="s">
        <v>177</v>
      </c>
      <c r="CA18" s="4"/>
      <c r="CB18" s="4"/>
      <c r="CC18" s="4"/>
      <c r="CD18" s="4"/>
      <c r="CE18" s="20" t="b">
        <v>0</v>
      </c>
      <c r="CF18" s="20" t="b">
        <v>0</v>
      </c>
    </row>
    <row r="19" spans="1:84" ht="210" x14ac:dyDescent="0.25">
      <c r="A19" s="20">
        <v>24</v>
      </c>
      <c r="B19" s="21" t="s">
        <v>84</v>
      </c>
      <c r="C19" s="21" t="s">
        <v>84</v>
      </c>
      <c r="D19" s="21" t="s">
        <v>84</v>
      </c>
      <c r="E19" s="20">
        <v>0</v>
      </c>
      <c r="F19" s="4"/>
      <c r="G19" s="4"/>
      <c r="H19" s="4"/>
      <c r="I19" s="4"/>
      <c r="J19" s="20">
        <v>0</v>
      </c>
      <c r="K19" s="21" t="s">
        <v>84</v>
      </c>
      <c r="L19" s="21" t="s">
        <v>84</v>
      </c>
      <c r="M19" s="20" t="b">
        <v>0</v>
      </c>
      <c r="N19" s="20" t="b">
        <v>0</v>
      </c>
      <c r="O19" s="20" t="b">
        <v>0</v>
      </c>
      <c r="P19" s="20" t="b">
        <v>0</v>
      </c>
      <c r="Q19" s="4"/>
      <c r="R19" s="21" t="s">
        <v>84</v>
      </c>
      <c r="S19" s="21" t="s">
        <v>178</v>
      </c>
      <c r="T19" s="21" t="s">
        <v>87</v>
      </c>
      <c r="U19" s="21" t="s">
        <v>109</v>
      </c>
      <c r="V19" s="21" t="s">
        <v>88</v>
      </c>
      <c r="W19" s="21" t="s">
        <v>84</v>
      </c>
      <c r="X19" s="21" t="s">
        <v>84</v>
      </c>
      <c r="Y19" s="21" t="s">
        <v>135</v>
      </c>
      <c r="Z19" s="21" t="s">
        <v>135</v>
      </c>
      <c r="AA19" s="21" t="s">
        <v>84</v>
      </c>
      <c r="AB19" s="21" t="s">
        <v>84</v>
      </c>
      <c r="AC19" s="21" t="s">
        <v>84</v>
      </c>
      <c r="AD19" s="21" t="s">
        <v>84</v>
      </c>
      <c r="AE19" s="21" t="s">
        <v>84</v>
      </c>
      <c r="AF19" s="21" t="s">
        <v>84</v>
      </c>
      <c r="AG19" s="4"/>
      <c r="AH19" s="20">
        <v>1912</v>
      </c>
      <c r="AI19" s="4"/>
      <c r="AJ19" s="4"/>
      <c r="AK19" s="21" t="s">
        <v>84</v>
      </c>
      <c r="AL19" s="21" t="s">
        <v>84</v>
      </c>
      <c r="AM19" s="4"/>
      <c r="AN19" s="4"/>
      <c r="AO19" s="4"/>
      <c r="AP19" s="4"/>
      <c r="AQ19" s="21" t="s">
        <v>84</v>
      </c>
      <c r="AR19" s="4"/>
      <c r="AS19" s="21"/>
      <c r="AT19" s="21"/>
      <c r="AU19" s="21" t="s">
        <v>91</v>
      </c>
      <c r="AV19" s="20">
        <v>2020</v>
      </c>
      <c r="AW19" s="21" t="s">
        <v>84</v>
      </c>
      <c r="AX19" s="4"/>
      <c r="AY19" s="4"/>
      <c r="AZ19" s="4"/>
      <c r="BA19" s="4"/>
      <c r="BB19" s="4"/>
      <c r="BC19" s="4"/>
      <c r="BD19" s="4"/>
      <c r="BE19" s="4"/>
      <c r="BF19" s="4"/>
      <c r="BG19" s="21" t="s">
        <v>84</v>
      </c>
      <c r="BH19" s="4"/>
      <c r="BI19" s="21" t="s">
        <v>93</v>
      </c>
      <c r="BJ19" s="22">
        <v>44053.669965277775</v>
      </c>
      <c r="BK19" s="21" t="s">
        <v>84</v>
      </c>
      <c r="BL19" s="4"/>
      <c r="BM19" s="21" t="s">
        <v>84</v>
      </c>
      <c r="BN19" s="4"/>
      <c r="BO19" s="21" t="s">
        <v>84</v>
      </c>
      <c r="BP19" s="21" t="s">
        <v>84</v>
      </c>
      <c r="BQ19" s="20">
        <v>1</v>
      </c>
      <c r="BR19" s="21" t="s">
        <v>84</v>
      </c>
      <c r="BS19" s="21" t="s">
        <v>84</v>
      </c>
      <c r="BT19" s="21" t="s">
        <v>84</v>
      </c>
      <c r="BU19" s="21" t="s">
        <v>672</v>
      </c>
      <c r="BV19" s="21">
        <v>2021</v>
      </c>
      <c r="BW19" s="21">
        <v>1000</v>
      </c>
      <c r="BX19" s="21" t="s">
        <v>84</v>
      </c>
      <c r="BY19" s="21" t="s">
        <v>84</v>
      </c>
      <c r="BZ19" s="21" t="s">
        <v>179</v>
      </c>
      <c r="CA19" s="4"/>
      <c r="CB19" s="4"/>
      <c r="CC19" s="4"/>
      <c r="CD19" s="4"/>
      <c r="CE19" s="20" t="b">
        <v>0</v>
      </c>
      <c r="CF19" s="20" t="b">
        <v>0</v>
      </c>
    </row>
    <row r="20" spans="1:84" ht="45" x14ac:dyDescent="0.25">
      <c r="A20" s="20">
        <v>25</v>
      </c>
      <c r="B20" s="21" t="s">
        <v>84</v>
      </c>
      <c r="C20" s="21" t="s">
        <v>84</v>
      </c>
      <c r="D20" s="21" t="s">
        <v>84</v>
      </c>
      <c r="E20" s="20">
        <v>0</v>
      </c>
      <c r="F20" s="4"/>
      <c r="G20" s="4"/>
      <c r="H20" s="4"/>
      <c r="I20" s="4"/>
      <c r="J20" s="20">
        <v>0</v>
      </c>
      <c r="K20" s="21" t="s">
        <v>84</v>
      </c>
      <c r="L20" s="21" t="s">
        <v>84</v>
      </c>
      <c r="M20" s="20" t="b">
        <v>0</v>
      </c>
      <c r="N20" s="20" t="b">
        <v>0</v>
      </c>
      <c r="O20" s="20" t="b">
        <v>0</v>
      </c>
      <c r="P20" s="20" t="b">
        <v>0</v>
      </c>
      <c r="Q20" s="4"/>
      <c r="R20" s="21" t="s">
        <v>84</v>
      </c>
      <c r="S20" s="21" t="s">
        <v>180</v>
      </c>
      <c r="T20" s="21" t="s">
        <v>87</v>
      </c>
      <c r="U20" s="21" t="s">
        <v>157</v>
      </c>
      <c r="V20" s="21" t="s">
        <v>88</v>
      </c>
      <c r="W20" s="21" t="s">
        <v>84</v>
      </c>
      <c r="X20" s="21" t="s">
        <v>84</v>
      </c>
      <c r="Y20" s="21" t="s">
        <v>119</v>
      </c>
      <c r="Z20" s="21" t="s">
        <v>84</v>
      </c>
      <c r="AA20" s="21" t="s">
        <v>84</v>
      </c>
      <c r="AB20" s="21" t="s">
        <v>84</v>
      </c>
      <c r="AC20" s="21" t="s">
        <v>148</v>
      </c>
      <c r="AD20" s="21" t="s">
        <v>181</v>
      </c>
      <c r="AE20" s="21" t="s">
        <v>148</v>
      </c>
      <c r="AF20" s="21" t="s">
        <v>84</v>
      </c>
      <c r="AG20" s="4"/>
      <c r="AH20" s="20">
        <v>2000</v>
      </c>
      <c r="AI20" s="4"/>
      <c r="AJ20" s="4"/>
      <c r="AK20" s="21" t="s">
        <v>84</v>
      </c>
      <c r="AL20" s="21" t="s">
        <v>84</v>
      </c>
      <c r="AM20" s="4"/>
      <c r="AN20" s="4"/>
      <c r="AO20" s="4"/>
      <c r="AP20" s="4"/>
      <c r="AQ20" s="21" t="s">
        <v>84</v>
      </c>
      <c r="AR20" s="4"/>
      <c r="AS20" s="21"/>
      <c r="AT20" s="21"/>
      <c r="AU20" s="21" t="s">
        <v>91</v>
      </c>
      <c r="AV20" s="20">
        <v>2020</v>
      </c>
      <c r="AW20" s="21" t="s">
        <v>84</v>
      </c>
      <c r="AX20" s="4"/>
      <c r="AY20" s="4"/>
      <c r="AZ20" s="4"/>
      <c r="BA20" s="4"/>
      <c r="BB20" s="4"/>
      <c r="BC20" s="4"/>
      <c r="BD20" s="4"/>
      <c r="BE20" s="4"/>
      <c r="BF20" s="4"/>
      <c r="BG20" s="21" t="s">
        <v>84</v>
      </c>
      <c r="BH20" s="4"/>
      <c r="BI20" s="21" t="s">
        <v>84</v>
      </c>
      <c r="BJ20" s="4"/>
      <c r="BK20" s="21" t="s">
        <v>84</v>
      </c>
      <c r="BL20" s="4"/>
      <c r="BM20" s="21" t="s">
        <v>84</v>
      </c>
      <c r="BN20" s="4"/>
      <c r="BO20" s="21" t="s">
        <v>84</v>
      </c>
      <c r="BP20" s="21" t="s">
        <v>84</v>
      </c>
      <c r="BQ20" s="20">
        <v>1</v>
      </c>
      <c r="BR20" s="21" t="s">
        <v>84</v>
      </c>
      <c r="BS20" s="21" t="s">
        <v>84</v>
      </c>
      <c r="BT20" s="21" t="s">
        <v>84</v>
      </c>
      <c r="BU20" s="21"/>
      <c r="BV20" s="21"/>
      <c r="BW20" s="21"/>
      <c r="BX20" s="21" t="s">
        <v>84</v>
      </c>
      <c r="BY20" s="21" t="s">
        <v>84</v>
      </c>
      <c r="BZ20" s="21" t="s">
        <v>182</v>
      </c>
      <c r="CA20" s="4"/>
      <c r="CB20" s="4"/>
      <c r="CC20" s="4"/>
      <c r="CD20" s="4"/>
      <c r="CE20" s="20" t="b">
        <v>0</v>
      </c>
      <c r="CF20" s="20" t="b">
        <v>0</v>
      </c>
    </row>
    <row r="21" spans="1:84" ht="45" x14ac:dyDescent="0.25">
      <c r="A21" s="20">
        <v>26</v>
      </c>
      <c r="B21" s="21" t="s">
        <v>84</v>
      </c>
      <c r="C21" s="21" t="s">
        <v>84</v>
      </c>
      <c r="D21" s="21" t="s">
        <v>84</v>
      </c>
      <c r="E21" s="20">
        <v>0</v>
      </c>
      <c r="F21" s="4"/>
      <c r="G21" s="4"/>
      <c r="H21" s="4"/>
      <c r="I21" s="4"/>
      <c r="J21" s="20">
        <v>0</v>
      </c>
      <c r="K21" s="21" t="s">
        <v>84</v>
      </c>
      <c r="L21" s="21" t="s">
        <v>84</v>
      </c>
      <c r="M21" s="20" t="b">
        <v>0</v>
      </c>
      <c r="N21" s="20" t="b">
        <v>0</v>
      </c>
      <c r="O21" s="20" t="b">
        <v>0</v>
      </c>
      <c r="P21" s="20" t="b">
        <v>0</v>
      </c>
      <c r="Q21" s="4"/>
      <c r="R21" s="21" t="s">
        <v>84</v>
      </c>
      <c r="S21" s="21" t="s">
        <v>183</v>
      </c>
      <c r="T21" s="21" t="s">
        <v>87</v>
      </c>
      <c r="U21" s="21" t="s">
        <v>157</v>
      </c>
      <c r="V21" s="21" t="s">
        <v>88</v>
      </c>
      <c r="W21" s="21" t="s">
        <v>84</v>
      </c>
      <c r="X21" s="21" t="s">
        <v>84</v>
      </c>
      <c r="Y21" s="21" t="s">
        <v>119</v>
      </c>
      <c r="Z21" s="21" t="s">
        <v>84</v>
      </c>
      <c r="AA21" s="21" t="s">
        <v>84</v>
      </c>
      <c r="AB21" s="21" t="s">
        <v>84</v>
      </c>
      <c r="AC21" s="21" t="s">
        <v>184</v>
      </c>
      <c r="AD21" s="21" t="s">
        <v>185</v>
      </c>
      <c r="AE21" s="21" t="s">
        <v>186</v>
      </c>
      <c r="AF21" s="21" t="s">
        <v>84</v>
      </c>
      <c r="AG21" s="4"/>
      <c r="AH21" s="20">
        <v>2000</v>
      </c>
      <c r="AI21" s="4"/>
      <c r="AJ21" s="4"/>
      <c r="AK21" s="21" t="s">
        <v>84</v>
      </c>
      <c r="AL21" s="21" t="s">
        <v>84</v>
      </c>
      <c r="AM21" s="4"/>
      <c r="AN21" s="4"/>
      <c r="AO21" s="4"/>
      <c r="AP21" s="4"/>
      <c r="AQ21" s="21" t="s">
        <v>84</v>
      </c>
      <c r="AR21" s="4"/>
      <c r="AS21" s="21"/>
      <c r="AT21" s="21"/>
      <c r="AU21" s="21" t="s">
        <v>91</v>
      </c>
      <c r="AV21" s="20">
        <v>2020</v>
      </c>
      <c r="AW21" s="21" t="s">
        <v>84</v>
      </c>
      <c r="AX21" s="4"/>
      <c r="AY21" s="4"/>
      <c r="AZ21" s="4"/>
      <c r="BA21" s="4"/>
      <c r="BB21" s="4"/>
      <c r="BC21" s="4"/>
      <c r="BD21" s="4"/>
      <c r="BE21" s="4"/>
      <c r="BF21" s="4"/>
      <c r="BG21" s="21" t="s">
        <v>84</v>
      </c>
      <c r="BH21" s="4"/>
      <c r="BI21" s="21" t="s">
        <v>84</v>
      </c>
      <c r="BJ21" s="4"/>
      <c r="BK21" s="21" t="s">
        <v>84</v>
      </c>
      <c r="BL21" s="4"/>
      <c r="BM21" s="21" t="s">
        <v>84</v>
      </c>
      <c r="BN21" s="4"/>
      <c r="BO21" s="21" t="s">
        <v>84</v>
      </c>
      <c r="BP21" s="21" t="s">
        <v>84</v>
      </c>
      <c r="BQ21" s="20">
        <v>1</v>
      </c>
      <c r="BR21" s="21" t="s">
        <v>84</v>
      </c>
      <c r="BS21" s="21" t="s">
        <v>84</v>
      </c>
      <c r="BT21" s="21" t="s">
        <v>84</v>
      </c>
      <c r="BU21" s="21"/>
      <c r="BV21" s="21"/>
      <c r="BW21" s="21"/>
      <c r="BX21" s="21" t="s">
        <v>84</v>
      </c>
      <c r="BY21" s="21" t="s">
        <v>84</v>
      </c>
      <c r="BZ21" s="21" t="s">
        <v>187</v>
      </c>
      <c r="CA21" s="4"/>
      <c r="CB21" s="4"/>
      <c r="CC21" s="4"/>
      <c r="CD21" s="4"/>
      <c r="CE21" s="20" t="b">
        <v>0</v>
      </c>
      <c r="CF21" s="20" t="b">
        <v>0</v>
      </c>
    </row>
    <row r="22" spans="1:84" ht="60" x14ac:dyDescent="0.25">
      <c r="A22" s="20">
        <v>27</v>
      </c>
      <c r="B22" s="21" t="s">
        <v>84</v>
      </c>
      <c r="C22" s="21" t="s">
        <v>84</v>
      </c>
      <c r="D22" s="21" t="s">
        <v>84</v>
      </c>
      <c r="E22" s="20">
        <v>0</v>
      </c>
      <c r="F22" s="4"/>
      <c r="G22" s="4"/>
      <c r="H22" s="4"/>
      <c r="I22" s="4"/>
      <c r="J22" s="20">
        <v>0</v>
      </c>
      <c r="K22" s="21" t="s">
        <v>84</v>
      </c>
      <c r="L22" s="21" t="s">
        <v>84</v>
      </c>
      <c r="M22" s="20" t="b">
        <v>0</v>
      </c>
      <c r="N22" s="20" t="b">
        <v>0</v>
      </c>
      <c r="O22" s="20" t="b">
        <v>0</v>
      </c>
      <c r="P22" s="20" t="b">
        <v>0</v>
      </c>
      <c r="Q22" s="4"/>
      <c r="R22" s="21" t="s">
        <v>84</v>
      </c>
      <c r="S22" s="21" t="s">
        <v>188</v>
      </c>
      <c r="T22" s="21" t="s">
        <v>87</v>
      </c>
      <c r="U22" s="21" t="s">
        <v>157</v>
      </c>
      <c r="V22" s="21" t="s">
        <v>88</v>
      </c>
      <c r="W22" s="21" t="s">
        <v>84</v>
      </c>
      <c r="X22" s="21" t="s">
        <v>84</v>
      </c>
      <c r="Y22" s="21" t="s">
        <v>119</v>
      </c>
      <c r="Z22" s="21" t="s">
        <v>84</v>
      </c>
      <c r="AA22" s="21" t="s">
        <v>84</v>
      </c>
      <c r="AB22" s="21" t="s">
        <v>84</v>
      </c>
      <c r="AC22" s="21" t="s">
        <v>189</v>
      </c>
      <c r="AD22" s="21" t="s">
        <v>190</v>
      </c>
      <c r="AE22" s="21" t="s">
        <v>191</v>
      </c>
      <c r="AF22" s="21" t="s">
        <v>84</v>
      </c>
      <c r="AG22" s="4"/>
      <c r="AH22" s="20">
        <v>2000</v>
      </c>
      <c r="AI22" s="4"/>
      <c r="AJ22" s="4"/>
      <c r="AK22" s="21" t="s">
        <v>84</v>
      </c>
      <c r="AL22" s="21" t="s">
        <v>84</v>
      </c>
      <c r="AM22" s="4"/>
      <c r="AN22" s="4"/>
      <c r="AO22" s="4"/>
      <c r="AP22" s="4"/>
      <c r="AQ22" s="21" t="s">
        <v>84</v>
      </c>
      <c r="AR22" s="4"/>
      <c r="AS22" s="21"/>
      <c r="AT22" s="21"/>
      <c r="AU22" s="21" t="s">
        <v>91</v>
      </c>
      <c r="AV22" s="20">
        <v>2020</v>
      </c>
      <c r="AW22" s="21" t="s">
        <v>84</v>
      </c>
      <c r="AX22" s="4"/>
      <c r="AY22" s="4"/>
      <c r="AZ22" s="4"/>
      <c r="BA22" s="4"/>
      <c r="BB22" s="4"/>
      <c r="BC22" s="4"/>
      <c r="BD22" s="4"/>
      <c r="BE22" s="4"/>
      <c r="BF22" s="4"/>
      <c r="BG22" s="21" t="s">
        <v>84</v>
      </c>
      <c r="BH22" s="4"/>
      <c r="BI22" s="21" t="s">
        <v>84</v>
      </c>
      <c r="BJ22" s="4"/>
      <c r="BK22" s="21" t="s">
        <v>84</v>
      </c>
      <c r="BL22" s="4"/>
      <c r="BM22" s="21" t="s">
        <v>84</v>
      </c>
      <c r="BN22" s="4"/>
      <c r="BO22" s="21" t="s">
        <v>84</v>
      </c>
      <c r="BP22" s="21" t="s">
        <v>84</v>
      </c>
      <c r="BQ22" s="20">
        <v>1</v>
      </c>
      <c r="BR22" s="21" t="s">
        <v>84</v>
      </c>
      <c r="BS22" s="21" t="s">
        <v>84</v>
      </c>
      <c r="BT22" s="21" t="s">
        <v>84</v>
      </c>
      <c r="BU22" s="21"/>
      <c r="BV22" s="21"/>
      <c r="BW22" s="21"/>
      <c r="BX22" s="21" t="s">
        <v>84</v>
      </c>
      <c r="BY22" s="21" t="s">
        <v>84</v>
      </c>
      <c r="BZ22" s="21" t="s">
        <v>192</v>
      </c>
      <c r="CA22" s="4"/>
      <c r="CB22" s="4"/>
      <c r="CC22" s="4"/>
      <c r="CD22" s="4"/>
      <c r="CE22" s="20" t="b">
        <v>0</v>
      </c>
      <c r="CF22" s="20" t="b">
        <v>0</v>
      </c>
    </row>
    <row r="23" spans="1:84" ht="165" x14ac:dyDescent="0.25">
      <c r="A23" s="20">
        <v>30</v>
      </c>
      <c r="B23" s="21" t="s">
        <v>84</v>
      </c>
      <c r="C23" s="21" t="s">
        <v>193</v>
      </c>
      <c r="D23" s="21" t="s">
        <v>84</v>
      </c>
      <c r="E23" s="20">
        <v>0</v>
      </c>
      <c r="F23" s="4"/>
      <c r="G23" s="4"/>
      <c r="H23" s="4"/>
      <c r="I23" s="4"/>
      <c r="J23" s="20">
        <v>0</v>
      </c>
      <c r="K23" s="21" t="s">
        <v>84</v>
      </c>
      <c r="L23" s="21" t="s">
        <v>84</v>
      </c>
      <c r="M23" s="20" t="b">
        <v>0</v>
      </c>
      <c r="N23" s="20" t="b">
        <v>0</v>
      </c>
      <c r="O23" s="20" t="b">
        <v>0</v>
      </c>
      <c r="P23" s="20" t="b">
        <v>0</v>
      </c>
      <c r="Q23" s="20">
        <v>6</v>
      </c>
      <c r="R23" s="21" t="s">
        <v>194</v>
      </c>
      <c r="S23" s="21" t="s">
        <v>195</v>
      </c>
      <c r="T23" s="21" t="s">
        <v>87</v>
      </c>
      <c r="U23" s="21" t="s">
        <v>109</v>
      </c>
      <c r="V23" s="21" t="s">
        <v>88</v>
      </c>
      <c r="W23" s="21" t="s">
        <v>110</v>
      </c>
      <c r="X23" s="21" t="s">
        <v>196</v>
      </c>
      <c r="Y23" s="21" t="s">
        <v>119</v>
      </c>
      <c r="Z23" s="21" t="s">
        <v>84</v>
      </c>
      <c r="AA23" s="21" t="s">
        <v>84</v>
      </c>
      <c r="AB23" s="21" t="s">
        <v>84</v>
      </c>
      <c r="AC23" s="21" t="s">
        <v>197</v>
      </c>
      <c r="AD23" s="21" t="s">
        <v>198</v>
      </c>
      <c r="AE23" s="21" t="s">
        <v>84</v>
      </c>
      <c r="AF23" s="21" t="s">
        <v>84</v>
      </c>
      <c r="AG23" s="4"/>
      <c r="AH23" s="20">
        <v>2016</v>
      </c>
      <c r="AI23" s="4"/>
      <c r="AJ23" s="4"/>
      <c r="AK23" s="21" t="s">
        <v>84</v>
      </c>
      <c r="AL23" s="21" t="s">
        <v>84</v>
      </c>
      <c r="AM23" s="4"/>
      <c r="AN23" s="4"/>
      <c r="AO23" s="20">
        <v>2</v>
      </c>
      <c r="AP23" s="4"/>
      <c r="AQ23" s="21" t="s">
        <v>84</v>
      </c>
      <c r="AR23" s="4"/>
      <c r="AS23" s="21">
        <v>2500</v>
      </c>
      <c r="AT23" s="21">
        <v>1</v>
      </c>
      <c r="AU23" s="21" t="s">
        <v>91</v>
      </c>
      <c r="AV23" s="20">
        <v>2020</v>
      </c>
      <c r="AW23" s="21" t="s">
        <v>84</v>
      </c>
      <c r="AX23" s="4"/>
      <c r="AY23" s="4"/>
      <c r="AZ23" s="4"/>
      <c r="BA23" s="4"/>
      <c r="BB23" s="4"/>
      <c r="BC23" s="4"/>
      <c r="BD23" s="4"/>
      <c r="BE23" s="4"/>
      <c r="BF23" s="4">
        <v>1.8</v>
      </c>
      <c r="BG23" s="21" t="s">
        <v>105</v>
      </c>
      <c r="BH23" s="22">
        <v>44054.716412037036</v>
      </c>
      <c r="BI23" s="21" t="s">
        <v>93</v>
      </c>
      <c r="BJ23" s="22">
        <v>44062.908865740741</v>
      </c>
      <c r="BK23" s="21" t="s">
        <v>84</v>
      </c>
      <c r="BL23" s="4"/>
      <c r="BM23" s="21" t="s">
        <v>84</v>
      </c>
      <c r="BN23" s="4"/>
      <c r="BO23" s="21" t="s">
        <v>84</v>
      </c>
      <c r="BP23" s="21" t="s">
        <v>84</v>
      </c>
      <c r="BQ23" s="20">
        <v>1</v>
      </c>
      <c r="BR23" s="21" t="s">
        <v>534</v>
      </c>
      <c r="BS23" s="21" t="s">
        <v>84</v>
      </c>
      <c r="BT23" s="21" t="s">
        <v>84</v>
      </c>
      <c r="BU23" s="21" t="s">
        <v>677</v>
      </c>
      <c r="BV23" s="21">
        <v>2020</v>
      </c>
      <c r="BW23" s="21">
        <v>0</v>
      </c>
      <c r="BX23" s="21" t="s">
        <v>84</v>
      </c>
      <c r="BY23" s="21" t="s">
        <v>84</v>
      </c>
      <c r="BZ23" s="21" t="s">
        <v>199</v>
      </c>
      <c r="CA23" s="4"/>
      <c r="CB23" s="4"/>
      <c r="CC23" s="4"/>
      <c r="CD23" s="4"/>
      <c r="CE23" s="20" t="b">
        <v>0</v>
      </c>
      <c r="CF23" s="20" t="b">
        <v>0</v>
      </c>
    </row>
    <row r="24" spans="1:84" ht="165" x14ac:dyDescent="0.25">
      <c r="A24" s="20">
        <v>31</v>
      </c>
      <c r="B24" s="21" t="s">
        <v>84</v>
      </c>
      <c r="C24" s="21" t="s">
        <v>200</v>
      </c>
      <c r="D24" s="21" t="s">
        <v>84</v>
      </c>
      <c r="E24" s="20">
        <v>0</v>
      </c>
      <c r="F24" s="4"/>
      <c r="G24" s="4"/>
      <c r="H24" s="4"/>
      <c r="I24" s="4"/>
      <c r="J24" s="20">
        <v>0</v>
      </c>
      <c r="K24" s="21" t="s">
        <v>84</v>
      </c>
      <c r="L24" s="21" t="s">
        <v>84</v>
      </c>
      <c r="M24" s="20" t="b">
        <v>0</v>
      </c>
      <c r="N24" s="20" t="b">
        <v>0</v>
      </c>
      <c r="O24" s="20" t="b">
        <v>0</v>
      </c>
      <c r="P24" s="20" t="b">
        <v>0</v>
      </c>
      <c r="Q24" s="20">
        <v>6</v>
      </c>
      <c r="R24" s="21" t="s">
        <v>201</v>
      </c>
      <c r="S24" s="21" t="s">
        <v>202</v>
      </c>
      <c r="T24" s="21" t="s">
        <v>87</v>
      </c>
      <c r="U24" s="21" t="s">
        <v>109</v>
      </c>
      <c r="V24" s="21" t="s">
        <v>88</v>
      </c>
      <c r="W24" s="21" t="s">
        <v>110</v>
      </c>
      <c r="X24" s="21" t="s">
        <v>111</v>
      </c>
      <c r="Y24" s="21" t="s">
        <v>119</v>
      </c>
      <c r="Z24" s="21" t="s">
        <v>84</v>
      </c>
      <c r="AA24" s="21" t="s">
        <v>84</v>
      </c>
      <c r="AB24" s="21" t="s">
        <v>84</v>
      </c>
      <c r="AC24" s="21" t="s">
        <v>197</v>
      </c>
      <c r="AD24" s="21" t="s">
        <v>198</v>
      </c>
      <c r="AE24" s="21" t="s">
        <v>84</v>
      </c>
      <c r="AF24" s="21" t="s">
        <v>84</v>
      </c>
      <c r="AG24" s="4"/>
      <c r="AH24" s="20">
        <v>2016</v>
      </c>
      <c r="AI24" s="4"/>
      <c r="AJ24" s="4"/>
      <c r="AK24" s="21" t="s">
        <v>84</v>
      </c>
      <c r="AL24" s="21" t="s">
        <v>84</v>
      </c>
      <c r="AM24" s="4"/>
      <c r="AN24" s="4"/>
      <c r="AO24" s="20">
        <v>2</v>
      </c>
      <c r="AP24" s="4"/>
      <c r="AQ24" s="21" t="s">
        <v>84</v>
      </c>
      <c r="AR24" s="4"/>
      <c r="AS24" s="21">
        <v>2500</v>
      </c>
      <c r="AT24" s="21">
        <v>1</v>
      </c>
      <c r="AU24" s="21" t="s">
        <v>91</v>
      </c>
      <c r="AV24" s="20">
        <v>2020</v>
      </c>
      <c r="AW24" s="21" t="s">
        <v>84</v>
      </c>
      <c r="AX24" s="4"/>
      <c r="AY24" s="4"/>
      <c r="AZ24" s="4"/>
      <c r="BA24" s="4"/>
      <c r="BB24" s="4"/>
      <c r="BC24" s="4"/>
      <c r="BD24" s="4"/>
      <c r="BE24" s="4"/>
      <c r="BF24" s="4">
        <v>1.8</v>
      </c>
      <c r="BG24" s="21" t="s">
        <v>105</v>
      </c>
      <c r="BH24" s="22">
        <v>44054.716956018521</v>
      </c>
      <c r="BI24" s="21" t="s">
        <v>93</v>
      </c>
      <c r="BJ24" s="22">
        <v>44062.90896990741</v>
      </c>
      <c r="BK24" s="21" t="s">
        <v>84</v>
      </c>
      <c r="BL24" s="4"/>
      <c r="BM24" s="21" t="s">
        <v>84</v>
      </c>
      <c r="BN24" s="4"/>
      <c r="BO24" s="21" t="s">
        <v>84</v>
      </c>
      <c r="BP24" s="21" t="s">
        <v>84</v>
      </c>
      <c r="BQ24" s="20">
        <v>1</v>
      </c>
      <c r="BR24" s="21" t="s">
        <v>534</v>
      </c>
      <c r="BS24" s="21" t="s">
        <v>84</v>
      </c>
      <c r="BT24" s="21" t="s">
        <v>84</v>
      </c>
      <c r="BU24" s="21" t="s">
        <v>677</v>
      </c>
      <c r="BV24" s="21">
        <v>2020</v>
      </c>
      <c r="BW24" s="21">
        <v>0</v>
      </c>
      <c r="BX24" s="21" t="s">
        <v>84</v>
      </c>
      <c r="BY24" s="21" t="s">
        <v>84</v>
      </c>
      <c r="BZ24" s="21" t="s">
        <v>203</v>
      </c>
      <c r="CA24" s="4"/>
      <c r="CB24" s="4"/>
      <c r="CC24" s="4"/>
      <c r="CD24" s="4"/>
      <c r="CE24" s="20" t="b">
        <v>0</v>
      </c>
      <c r="CF24" s="20" t="b">
        <v>0</v>
      </c>
    </row>
    <row r="25" spans="1:84" ht="105" x14ac:dyDescent="0.25">
      <c r="A25" s="20">
        <v>32</v>
      </c>
      <c r="B25" s="21" t="s">
        <v>84</v>
      </c>
      <c r="C25" s="21" t="s">
        <v>84</v>
      </c>
      <c r="D25" s="21" t="s">
        <v>84</v>
      </c>
      <c r="E25" s="20">
        <v>0</v>
      </c>
      <c r="F25" s="4"/>
      <c r="G25" s="4"/>
      <c r="H25" s="4"/>
      <c r="I25" s="4"/>
      <c r="J25" s="20">
        <v>0</v>
      </c>
      <c r="K25" s="21" t="s">
        <v>84</v>
      </c>
      <c r="L25" s="21" t="s">
        <v>84</v>
      </c>
      <c r="M25" s="20" t="b">
        <v>0</v>
      </c>
      <c r="N25" s="20" t="b">
        <v>0</v>
      </c>
      <c r="O25" s="20" t="b">
        <v>0</v>
      </c>
      <c r="P25" s="20" t="b">
        <v>0</v>
      </c>
      <c r="Q25" s="20">
        <v>140</v>
      </c>
      <c r="R25" s="21" t="s">
        <v>204</v>
      </c>
      <c r="S25" s="21" t="s">
        <v>205</v>
      </c>
      <c r="T25" s="21" t="s">
        <v>87</v>
      </c>
      <c r="U25" s="21" t="s">
        <v>109</v>
      </c>
      <c r="V25" s="21" t="s">
        <v>88</v>
      </c>
      <c r="W25" s="21" t="s">
        <v>110</v>
      </c>
      <c r="X25" s="21" t="s">
        <v>111</v>
      </c>
      <c r="Y25" s="21" t="s">
        <v>112</v>
      </c>
      <c r="Z25" s="21" t="s">
        <v>112</v>
      </c>
      <c r="AA25" s="21" t="s">
        <v>206</v>
      </c>
      <c r="AB25" s="21" t="s">
        <v>84</v>
      </c>
      <c r="AC25" s="21" t="s">
        <v>84</v>
      </c>
      <c r="AD25" s="21" t="s">
        <v>84</v>
      </c>
      <c r="AE25" s="21" t="s">
        <v>84</v>
      </c>
      <c r="AF25" s="21" t="s">
        <v>84</v>
      </c>
      <c r="AG25" s="4"/>
      <c r="AH25" s="20">
        <v>2000</v>
      </c>
      <c r="AI25" s="4"/>
      <c r="AJ25" s="20">
        <v>2030</v>
      </c>
      <c r="AK25" s="21" t="s">
        <v>207</v>
      </c>
      <c r="AL25" s="21" t="s">
        <v>84</v>
      </c>
      <c r="AM25" s="4"/>
      <c r="AN25" s="4"/>
      <c r="AO25" s="20">
        <v>3</v>
      </c>
      <c r="AP25" s="4"/>
      <c r="AQ25" s="21" t="s">
        <v>84</v>
      </c>
      <c r="AR25" s="4"/>
      <c r="AS25" s="21">
        <v>11000</v>
      </c>
      <c r="AT25" s="21">
        <v>1</v>
      </c>
      <c r="AU25" s="21" t="s">
        <v>91</v>
      </c>
      <c r="AV25" s="20">
        <v>2020</v>
      </c>
      <c r="AW25" s="21" t="s">
        <v>84</v>
      </c>
      <c r="AX25" s="4"/>
      <c r="AY25" s="4"/>
      <c r="AZ25" s="4"/>
      <c r="BA25" s="4"/>
      <c r="BB25" s="4"/>
      <c r="BC25" s="4"/>
      <c r="BD25" s="4"/>
      <c r="BE25" s="4"/>
      <c r="BF25" s="4">
        <v>2</v>
      </c>
      <c r="BG25" s="21" t="s">
        <v>208</v>
      </c>
      <c r="BH25" s="22">
        <v>44025.538275462961</v>
      </c>
      <c r="BI25" s="21" t="s">
        <v>93</v>
      </c>
      <c r="BJ25" s="22">
        <v>44062.713750000003</v>
      </c>
      <c r="BK25" s="21" t="s">
        <v>84</v>
      </c>
      <c r="BL25" s="4"/>
      <c r="BM25" s="21" t="s">
        <v>84</v>
      </c>
      <c r="BN25" s="4"/>
      <c r="BO25" s="21" t="s">
        <v>84</v>
      </c>
      <c r="BP25" s="21" t="s">
        <v>84</v>
      </c>
      <c r="BQ25" s="20">
        <v>1</v>
      </c>
      <c r="BR25" s="21" t="s">
        <v>534</v>
      </c>
      <c r="BS25" s="21" t="s">
        <v>84</v>
      </c>
      <c r="BT25" s="21" t="s">
        <v>84</v>
      </c>
      <c r="BU25" s="21" t="s">
        <v>677</v>
      </c>
      <c r="BV25" s="21">
        <v>2020</v>
      </c>
      <c r="BW25" s="21">
        <v>0</v>
      </c>
      <c r="BX25" s="21" t="s">
        <v>84</v>
      </c>
      <c r="BY25" s="21" t="s">
        <v>84</v>
      </c>
      <c r="BZ25" s="21" t="s">
        <v>209</v>
      </c>
      <c r="CA25" s="4"/>
      <c r="CB25" s="4"/>
      <c r="CC25" s="4"/>
      <c r="CD25" s="4"/>
      <c r="CE25" s="20" t="b">
        <v>0</v>
      </c>
      <c r="CF25" s="20" t="b">
        <v>0</v>
      </c>
    </row>
    <row r="26" spans="1:84" ht="210" x14ac:dyDescent="0.25">
      <c r="A26" s="20">
        <v>33</v>
      </c>
      <c r="B26" s="21" t="s">
        <v>84</v>
      </c>
      <c r="C26" s="21" t="s">
        <v>84</v>
      </c>
      <c r="D26" s="21" t="s">
        <v>84</v>
      </c>
      <c r="E26" s="20">
        <v>0</v>
      </c>
      <c r="F26" s="4"/>
      <c r="G26" s="4"/>
      <c r="H26" s="4"/>
      <c r="I26" s="4"/>
      <c r="J26" s="20">
        <v>0</v>
      </c>
      <c r="K26" s="21" t="s">
        <v>84</v>
      </c>
      <c r="L26" s="21" t="s">
        <v>84</v>
      </c>
      <c r="M26" s="20" t="b">
        <v>0</v>
      </c>
      <c r="N26" s="20" t="b">
        <v>0</v>
      </c>
      <c r="O26" s="20" t="b">
        <v>0</v>
      </c>
      <c r="P26" s="20" t="b">
        <v>0</v>
      </c>
      <c r="Q26" s="20">
        <v>140</v>
      </c>
      <c r="R26" s="21" t="s">
        <v>210</v>
      </c>
      <c r="S26" s="21" t="s">
        <v>211</v>
      </c>
      <c r="T26" s="21" t="s">
        <v>87</v>
      </c>
      <c r="U26" s="21" t="s">
        <v>109</v>
      </c>
      <c r="V26" s="21" t="s">
        <v>88</v>
      </c>
      <c r="W26" s="21" t="s">
        <v>110</v>
      </c>
      <c r="X26" s="21" t="s">
        <v>111</v>
      </c>
      <c r="Y26" s="21" t="s">
        <v>112</v>
      </c>
      <c r="Z26" s="21" t="s">
        <v>112</v>
      </c>
      <c r="AA26" s="21" t="s">
        <v>212</v>
      </c>
      <c r="AB26" s="21" t="s">
        <v>84</v>
      </c>
      <c r="AC26" s="21" t="s">
        <v>84</v>
      </c>
      <c r="AD26" s="21" t="s">
        <v>84</v>
      </c>
      <c r="AE26" s="21" t="s">
        <v>84</v>
      </c>
      <c r="AF26" s="21" t="s">
        <v>84</v>
      </c>
      <c r="AG26" s="4"/>
      <c r="AH26" s="20">
        <v>2000</v>
      </c>
      <c r="AI26" s="4"/>
      <c r="AJ26" s="20">
        <v>2030</v>
      </c>
      <c r="AK26" s="21" t="s">
        <v>213</v>
      </c>
      <c r="AL26" s="21" t="s">
        <v>84</v>
      </c>
      <c r="AM26" s="4"/>
      <c r="AN26" s="4"/>
      <c r="AO26" s="20">
        <v>3</v>
      </c>
      <c r="AP26" s="4"/>
      <c r="AQ26" s="21" t="s">
        <v>84</v>
      </c>
      <c r="AR26" s="4"/>
      <c r="AS26" s="21">
        <v>3800</v>
      </c>
      <c r="AT26" s="21">
        <v>1</v>
      </c>
      <c r="AU26" s="21" t="s">
        <v>91</v>
      </c>
      <c r="AV26" s="20">
        <v>2020</v>
      </c>
      <c r="AW26" s="21" t="s">
        <v>84</v>
      </c>
      <c r="AX26" s="4"/>
      <c r="AY26" s="4"/>
      <c r="AZ26" s="4"/>
      <c r="BA26" s="4"/>
      <c r="BB26" s="4"/>
      <c r="BC26" s="4"/>
      <c r="BD26" s="4"/>
      <c r="BE26" s="4"/>
      <c r="BF26" s="4">
        <v>3.125</v>
      </c>
      <c r="BG26" s="21" t="s">
        <v>105</v>
      </c>
      <c r="BH26" s="22">
        <v>44053.439895833333</v>
      </c>
      <c r="BI26" s="21" t="s">
        <v>93</v>
      </c>
      <c r="BJ26" s="22">
        <v>44062.71365740741</v>
      </c>
      <c r="BK26" s="21" t="s">
        <v>84</v>
      </c>
      <c r="BL26" s="4"/>
      <c r="BM26" s="21" t="s">
        <v>84</v>
      </c>
      <c r="BN26" s="4"/>
      <c r="BO26" s="21" t="s">
        <v>84</v>
      </c>
      <c r="BP26" s="21" t="s">
        <v>84</v>
      </c>
      <c r="BQ26" s="20">
        <v>1</v>
      </c>
      <c r="BR26" s="21" t="s">
        <v>533</v>
      </c>
      <c r="BS26" s="21" t="s">
        <v>593</v>
      </c>
      <c r="BT26" s="21" t="s">
        <v>84</v>
      </c>
      <c r="BU26" s="21" t="s">
        <v>677</v>
      </c>
      <c r="BV26" s="21">
        <v>2020</v>
      </c>
      <c r="BW26" s="21">
        <v>0</v>
      </c>
      <c r="BX26" s="21" t="s">
        <v>84</v>
      </c>
      <c r="BY26" s="21" t="s">
        <v>84</v>
      </c>
      <c r="BZ26" s="21" t="s">
        <v>214</v>
      </c>
      <c r="CA26" s="4"/>
      <c r="CB26" s="4"/>
      <c r="CC26" s="4"/>
      <c r="CD26" s="4"/>
      <c r="CE26" s="20" t="b">
        <v>0</v>
      </c>
      <c r="CF26" s="20" t="b">
        <v>0</v>
      </c>
    </row>
    <row r="27" spans="1:84" ht="120" x14ac:dyDescent="0.25">
      <c r="A27" s="20">
        <v>34</v>
      </c>
      <c r="B27" s="21" t="s">
        <v>84</v>
      </c>
      <c r="C27" s="21" t="s">
        <v>84</v>
      </c>
      <c r="D27" s="21" t="s">
        <v>84</v>
      </c>
      <c r="E27" s="20">
        <v>0</v>
      </c>
      <c r="F27" s="4"/>
      <c r="G27" s="4"/>
      <c r="H27" s="4"/>
      <c r="I27" s="4"/>
      <c r="J27" s="20">
        <v>0</v>
      </c>
      <c r="K27" s="21" t="s">
        <v>84</v>
      </c>
      <c r="L27" s="21" t="s">
        <v>84</v>
      </c>
      <c r="M27" s="20" t="b">
        <v>0</v>
      </c>
      <c r="N27" s="20" t="b">
        <v>0</v>
      </c>
      <c r="O27" s="20" t="b">
        <v>0</v>
      </c>
      <c r="P27" s="20" t="b">
        <v>0</v>
      </c>
      <c r="Q27" s="20">
        <v>140</v>
      </c>
      <c r="R27" s="21" t="s">
        <v>215</v>
      </c>
      <c r="S27" s="21" t="s">
        <v>216</v>
      </c>
      <c r="T27" s="21" t="s">
        <v>87</v>
      </c>
      <c r="U27" s="21" t="s">
        <v>109</v>
      </c>
      <c r="V27" s="21" t="s">
        <v>88</v>
      </c>
      <c r="W27" s="21" t="s">
        <v>110</v>
      </c>
      <c r="X27" s="21" t="s">
        <v>111</v>
      </c>
      <c r="Y27" s="21" t="s">
        <v>112</v>
      </c>
      <c r="Z27" s="21" t="s">
        <v>112</v>
      </c>
      <c r="AA27" s="21" t="s">
        <v>217</v>
      </c>
      <c r="AB27" s="21" t="s">
        <v>84</v>
      </c>
      <c r="AC27" s="21" t="s">
        <v>84</v>
      </c>
      <c r="AD27" s="21" t="s">
        <v>84</v>
      </c>
      <c r="AE27" s="21" t="s">
        <v>84</v>
      </c>
      <c r="AF27" s="21" t="s">
        <v>84</v>
      </c>
      <c r="AG27" s="4"/>
      <c r="AH27" s="20">
        <v>2013</v>
      </c>
      <c r="AI27" s="4"/>
      <c r="AJ27" s="20">
        <v>2043</v>
      </c>
      <c r="AK27" s="21" t="s">
        <v>218</v>
      </c>
      <c r="AL27" s="21" t="s">
        <v>84</v>
      </c>
      <c r="AM27" s="4"/>
      <c r="AN27" s="4"/>
      <c r="AO27" s="20">
        <v>2</v>
      </c>
      <c r="AP27" s="4"/>
      <c r="AQ27" s="21" t="s">
        <v>84</v>
      </c>
      <c r="AR27" s="4"/>
      <c r="AS27" s="21">
        <v>10000</v>
      </c>
      <c r="AT27" s="21">
        <v>3</v>
      </c>
      <c r="AU27" s="21" t="s">
        <v>91</v>
      </c>
      <c r="AV27" s="20">
        <v>2020</v>
      </c>
      <c r="AW27" s="21" t="s">
        <v>84</v>
      </c>
      <c r="AX27" s="4"/>
      <c r="AY27" s="4"/>
      <c r="AZ27" s="4"/>
      <c r="BA27" s="4"/>
      <c r="BB27" s="4"/>
      <c r="BC27" s="4"/>
      <c r="BD27" s="4"/>
      <c r="BE27" s="4"/>
      <c r="BF27" s="4">
        <v>1.5</v>
      </c>
      <c r="BG27" s="21" t="s">
        <v>208</v>
      </c>
      <c r="BH27" s="22">
        <v>44025.538842592592</v>
      </c>
      <c r="BI27" s="21" t="s">
        <v>93</v>
      </c>
      <c r="BJ27" s="22">
        <v>44062.713425925926</v>
      </c>
      <c r="BK27" s="21" t="s">
        <v>84</v>
      </c>
      <c r="BL27" s="4"/>
      <c r="BM27" s="21" t="s">
        <v>84</v>
      </c>
      <c r="BN27" s="4"/>
      <c r="BO27" s="21" t="s">
        <v>84</v>
      </c>
      <c r="BP27" s="21" t="s">
        <v>84</v>
      </c>
      <c r="BQ27" s="20">
        <v>1</v>
      </c>
      <c r="BR27" s="21" t="s">
        <v>533</v>
      </c>
      <c r="BS27" s="21" t="s">
        <v>84</v>
      </c>
      <c r="BT27" s="21" t="s">
        <v>84</v>
      </c>
      <c r="BU27" s="21" t="s">
        <v>677</v>
      </c>
      <c r="BV27" s="21">
        <v>2020</v>
      </c>
      <c r="BW27" s="21">
        <v>0</v>
      </c>
      <c r="BX27" s="21" t="s">
        <v>84</v>
      </c>
      <c r="BY27" s="21" t="s">
        <v>84</v>
      </c>
      <c r="BZ27" s="21" t="s">
        <v>219</v>
      </c>
      <c r="CA27" s="4"/>
      <c r="CB27" s="4"/>
      <c r="CC27" s="4"/>
      <c r="CD27" s="4"/>
      <c r="CE27" s="20" t="b">
        <v>0</v>
      </c>
      <c r="CF27" s="20" t="b">
        <v>0</v>
      </c>
    </row>
    <row r="28" spans="1:84" ht="120" x14ac:dyDescent="0.25">
      <c r="A28" s="20">
        <v>35</v>
      </c>
      <c r="B28" s="21" t="s">
        <v>84</v>
      </c>
      <c r="C28" s="21" t="s">
        <v>84</v>
      </c>
      <c r="D28" s="21" t="s">
        <v>84</v>
      </c>
      <c r="E28" s="20">
        <v>0</v>
      </c>
      <c r="F28" s="4"/>
      <c r="G28" s="4"/>
      <c r="H28" s="4"/>
      <c r="I28" s="4"/>
      <c r="J28" s="20">
        <v>0</v>
      </c>
      <c r="K28" s="21" t="s">
        <v>84</v>
      </c>
      <c r="L28" s="21" t="s">
        <v>84</v>
      </c>
      <c r="M28" s="20" t="b">
        <v>0</v>
      </c>
      <c r="N28" s="20" t="b">
        <v>0</v>
      </c>
      <c r="O28" s="20" t="b">
        <v>0</v>
      </c>
      <c r="P28" s="20" t="b">
        <v>0</v>
      </c>
      <c r="Q28" s="20">
        <v>146</v>
      </c>
      <c r="R28" s="21" t="s">
        <v>220</v>
      </c>
      <c r="S28" s="21" t="s">
        <v>221</v>
      </c>
      <c r="T28" s="21" t="s">
        <v>87</v>
      </c>
      <c r="U28" s="21" t="s">
        <v>99</v>
      </c>
      <c r="V28" s="21" t="s">
        <v>88</v>
      </c>
      <c r="W28" s="21" t="s">
        <v>110</v>
      </c>
      <c r="X28" s="21" t="s">
        <v>111</v>
      </c>
      <c r="Y28" s="21" t="s">
        <v>135</v>
      </c>
      <c r="Z28" s="21" t="s">
        <v>135</v>
      </c>
      <c r="AA28" s="21" t="s">
        <v>222</v>
      </c>
      <c r="AB28" s="21" t="s">
        <v>84</v>
      </c>
      <c r="AC28" s="21" t="s">
        <v>84</v>
      </c>
      <c r="AD28" s="21" t="s">
        <v>84</v>
      </c>
      <c r="AE28" s="21" t="s">
        <v>84</v>
      </c>
      <c r="AF28" s="21" t="s">
        <v>84</v>
      </c>
      <c r="AG28" s="4"/>
      <c r="AH28" s="20">
        <v>2000</v>
      </c>
      <c r="AI28" s="4"/>
      <c r="AJ28" s="20">
        <v>2030</v>
      </c>
      <c r="AK28" s="21" t="s">
        <v>223</v>
      </c>
      <c r="AL28" s="21" t="s">
        <v>84</v>
      </c>
      <c r="AM28" s="4"/>
      <c r="AN28" s="4"/>
      <c r="AO28" s="20">
        <v>2</v>
      </c>
      <c r="AP28" s="4"/>
      <c r="AQ28" s="21" t="s">
        <v>84</v>
      </c>
      <c r="AR28" s="4"/>
      <c r="AS28" s="21">
        <v>2600</v>
      </c>
      <c r="AT28" s="21">
        <v>1</v>
      </c>
      <c r="AU28" s="21" t="s">
        <v>91</v>
      </c>
      <c r="AV28" s="20">
        <v>2020</v>
      </c>
      <c r="AW28" s="21" t="s">
        <v>84</v>
      </c>
      <c r="AX28" s="4"/>
      <c r="AY28" s="4"/>
      <c r="AZ28" s="4"/>
      <c r="BA28" s="4"/>
      <c r="BB28" s="4"/>
      <c r="BC28" s="4"/>
      <c r="BD28" s="4"/>
      <c r="BE28" s="4"/>
      <c r="BF28" s="4">
        <v>1.7</v>
      </c>
      <c r="BG28" s="21" t="s">
        <v>105</v>
      </c>
      <c r="BH28" s="22">
        <v>44053.466631944444</v>
      </c>
      <c r="BI28" s="21" t="s">
        <v>93</v>
      </c>
      <c r="BJ28" s="22">
        <v>44062.913738425923</v>
      </c>
      <c r="BK28" s="21" t="s">
        <v>84</v>
      </c>
      <c r="BL28" s="4"/>
      <c r="BM28" s="21" t="s">
        <v>84</v>
      </c>
      <c r="BN28" s="4"/>
      <c r="BO28" s="21" t="s">
        <v>84</v>
      </c>
      <c r="BP28" s="21" t="s">
        <v>84</v>
      </c>
      <c r="BQ28" s="20">
        <v>1</v>
      </c>
      <c r="BR28" s="21" t="s">
        <v>534</v>
      </c>
      <c r="BS28" s="21" t="s">
        <v>593</v>
      </c>
      <c r="BT28" s="21" t="s">
        <v>84</v>
      </c>
      <c r="BU28" s="21" t="s">
        <v>677</v>
      </c>
      <c r="BV28" s="21">
        <v>2020</v>
      </c>
      <c r="BW28" s="21">
        <v>0</v>
      </c>
      <c r="BX28" s="21" t="s">
        <v>84</v>
      </c>
      <c r="BY28" s="21" t="s">
        <v>84</v>
      </c>
      <c r="BZ28" s="21" t="s">
        <v>224</v>
      </c>
      <c r="CA28" s="4"/>
      <c r="CB28" s="4"/>
      <c r="CC28" s="4"/>
      <c r="CD28" s="4"/>
      <c r="CE28" s="20" t="b">
        <v>0</v>
      </c>
      <c r="CF28" s="20" t="b">
        <v>0</v>
      </c>
    </row>
    <row r="29" spans="1:84" ht="105" x14ac:dyDescent="0.25">
      <c r="A29" s="20">
        <v>36</v>
      </c>
      <c r="B29" s="21" t="s">
        <v>84</v>
      </c>
      <c r="C29" s="21" t="s">
        <v>84</v>
      </c>
      <c r="D29" s="21" t="s">
        <v>84</v>
      </c>
      <c r="E29" s="20">
        <v>0</v>
      </c>
      <c r="F29" s="4"/>
      <c r="G29" s="4"/>
      <c r="H29" s="4"/>
      <c r="I29" s="4"/>
      <c r="J29" s="20">
        <v>0</v>
      </c>
      <c r="K29" s="21" t="s">
        <v>84</v>
      </c>
      <c r="L29" s="21" t="s">
        <v>84</v>
      </c>
      <c r="M29" s="20" t="b">
        <v>0</v>
      </c>
      <c r="N29" s="20" t="b">
        <v>0</v>
      </c>
      <c r="O29" s="20" t="b">
        <v>0</v>
      </c>
      <c r="P29" s="20" t="b">
        <v>0</v>
      </c>
      <c r="Q29" s="20">
        <v>127</v>
      </c>
      <c r="R29" s="21" t="s">
        <v>225</v>
      </c>
      <c r="S29" s="21" t="s">
        <v>226</v>
      </c>
      <c r="T29" s="21" t="s">
        <v>87</v>
      </c>
      <c r="U29" s="21" t="s">
        <v>227</v>
      </c>
      <c r="V29" s="21" t="s">
        <v>88</v>
      </c>
      <c r="W29" s="21" t="s">
        <v>100</v>
      </c>
      <c r="X29" s="21" t="s">
        <v>84</v>
      </c>
      <c r="Y29" s="21" t="s">
        <v>101</v>
      </c>
      <c r="Z29" s="21" t="s">
        <v>102</v>
      </c>
      <c r="AA29" s="21" t="s">
        <v>228</v>
      </c>
      <c r="AB29" s="21" t="s">
        <v>84</v>
      </c>
      <c r="AC29" s="21" t="s">
        <v>84</v>
      </c>
      <c r="AD29" s="21" t="s">
        <v>84</v>
      </c>
      <c r="AE29" s="21" t="s">
        <v>84</v>
      </c>
      <c r="AF29" s="21" t="s">
        <v>84</v>
      </c>
      <c r="AG29" s="4"/>
      <c r="AH29" s="20">
        <v>1992</v>
      </c>
      <c r="AI29" s="4"/>
      <c r="AJ29" s="4"/>
      <c r="AK29" s="21" t="s">
        <v>229</v>
      </c>
      <c r="AL29" s="21" t="s">
        <v>84</v>
      </c>
      <c r="AM29" s="4"/>
      <c r="AN29" s="4"/>
      <c r="AO29" s="20">
        <v>2</v>
      </c>
      <c r="AP29" s="4"/>
      <c r="AQ29" s="21" t="s">
        <v>84</v>
      </c>
      <c r="AR29" s="4"/>
      <c r="AS29" s="21">
        <v>6080</v>
      </c>
      <c r="AT29" s="21">
        <v>1</v>
      </c>
      <c r="AU29" s="21" t="s">
        <v>91</v>
      </c>
      <c r="AV29" s="20">
        <v>2020</v>
      </c>
      <c r="AW29" s="21" t="s">
        <v>84</v>
      </c>
      <c r="AX29" s="4"/>
      <c r="AY29" s="4"/>
      <c r="AZ29" s="4"/>
      <c r="BA29" s="4"/>
      <c r="BB29" s="4"/>
      <c r="BC29" s="4"/>
      <c r="BD29" s="4"/>
      <c r="BE29" s="4"/>
      <c r="BF29" s="4">
        <v>1.85</v>
      </c>
      <c r="BG29" s="21" t="s">
        <v>230</v>
      </c>
      <c r="BH29" s="22">
        <v>43999.682592592595</v>
      </c>
      <c r="BI29" s="21" t="s">
        <v>93</v>
      </c>
      <c r="BJ29" s="22">
        <v>44062.896238425928</v>
      </c>
      <c r="BK29" s="21" t="s">
        <v>84</v>
      </c>
      <c r="BL29" s="4"/>
      <c r="BM29" s="21" t="s">
        <v>84</v>
      </c>
      <c r="BN29" s="4"/>
      <c r="BO29" s="21" t="s">
        <v>84</v>
      </c>
      <c r="BP29" s="21" t="s">
        <v>84</v>
      </c>
      <c r="BQ29" s="20">
        <v>1</v>
      </c>
      <c r="BR29" s="21" t="s">
        <v>678</v>
      </c>
      <c r="BS29" s="21" t="s">
        <v>84</v>
      </c>
      <c r="BT29" s="21" t="s">
        <v>84</v>
      </c>
      <c r="BU29" s="21" t="s">
        <v>677</v>
      </c>
      <c r="BV29" s="21">
        <v>2020</v>
      </c>
      <c r="BW29" s="21">
        <v>0</v>
      </c>
      <c r="BX29" s="21" t="s">
        <v>84</v>
      </c>
      <c r="BY29" s="21" t="s">
        <v>84</v>
      </c>
      <c r="BZ29" s="21" t="s">
        <v>231</v>
      </c>
      <c r="CA29" s="4"/>
      <c r="CB29" s="4"/>
      <c r="CC29" s="4"/>
      <c r="CD29" s="4"/>
      <c r="CE29" s="20" t="b">
        <v>0</v>
      </c>
      <c r="CF29" s="20" t="b">
        <v>0</v>
      </c>
    </row>
    <row r="30" spans="1:84" ht="105" x14ac:dyDescent="0.25">
      <c r="A30" s="20">
        <v>37</v>
      </c>
      <c r="B30" s="21" t="s">
        <v>84</v>
      </c>
      <c r="C30" s="21" t="s">
        <v>84</v>
      </c>
      <c r="D30" s="21" t="s">
        <v>84</v>
      </c>
      <c r="E30" s="20">
        <v>0</v>
      </c>
      <c r="F30" s="4"/>
      <c r="G30" s="4"/>
      <c r="H30" s="4"/>
      <c r="I30" s="4"/>
      <c r="J30" s="20">
        <v>0</v>
      </c>
      <c r="K30" s="21" t="s">
        <v>84</v>
      </c>
      <c r="L30" s="21" t="s">
        <v>84</v>
      </c>
      <c r="M30" s="20" t="b">
        <v>0</v>
      </c>
      <c r="N30" s="20" t="b">
        <v>0</v>
      </c>
      <c r="O30" s="20" t="b">
        <v>0</v>
      </c>
      <c r="P30" s="20" t="b">
        <v>0</v>
      </c>
      <c r="Q30" s="20">
        <v>128</v>
      </c>
      <c r="R30" s="21" t="s">
        <v>232</v>
      </c>
      <c r="S30" s="21" t="s">
        <v>233</v>
      </c>
      <c r="T30" s="21" t="s">
        <v>87</v>
      </c>
      <c r="U30" s="21" t="s">
        <v>227</v>
      </c>
      <c r="V30" s="21" t="s">
        <v>88</v>
      </c>
      <c r="W30" s="21" t="s">
        <v>100</v>
      </c>
      <c r="X30" s="21" t="s">
        <v>84</v>
      </c>
      <c r="Y30" s="21" t="s">
        <v>101</v>
      </c>
      <c r="Z30" s="21" t="s">
        <v>102</v>
      </c>
      <c r="AA30" s="21" t="s">
        <v>228</v>
      </c>
      <c r="AB30" s="21" t="s">
        <v>84</v>
      </c>
      <c r="AC30" s="21" t="s">
        <v>84</v>
      </c>
      <c r="AD30" s="21" t="s">
        <v>84</v>
      </c>
      <c r="AE30" s="21" t="s">
        <v>84</v>
      </c>
      <c r="AF30" s="21" t="s">
        <v>84</v>
      </c>
      <c r="AG30" s="4"/>
      <c r="AH30" s="20">
        <v>1992</v>
      </c>
      <c r="AI30" s="4"/>
      <c r="AJ30" s="4"/>
      <c r="AK30" s="21" t="s">
        <v>229</v>
      </c>
      <c r="AL30" s="21" t="s">
        <v>84</v>
      </c>
      <c r="AM30" s="4"/>
      <c r="AN30" s="4"/>
      <c r="AO30" s="20">
        <v>2</v>
      </c>
      <c r="AP30" s="4"/>
      <c r="AQ30" s="21" t="s">
        <v>84</v>
      </c>
      <c r="AR30" s="4"/>
      <c r="AS30" s="21">
        <v>6080</v>
      </c>
      <c r="AT30" s="21">
        <v>1</v>
      </c>
      <c r="AU30" s="21" t="s">
        <v>91</v>
      </c>
      <c r="AV30" s="20">
        <v>2020</v>
      </c>
      <c r="AW30" s="21" t="s">
        <v>84</v>
      </c>
      <c r="AX30" s="4"/>
      <c r="AY30" s="4"/>
      <c r="AZ30" s="4"/>
      <c r="BA30" s="4"/>
      <c r="BB30" s="4"/>
      <c r="BC30" s="4"/>
      <c r="BD30" s="4"/>
      <c r="BE30" s="4"/>
      <c r="BF30" s="4">
        <v>1.85</v>
      </c>
      <c r="BG30" s="21" t="s">
        <v>230</v>
      </c>
      <c r="BH30" s="22">
        <v>44000.592881944445</v>
      </c>
      <c r="BI30" s="21" t="s">
        <v>93</v>
      </c>
      <c r="BJ30" s="22">
        <v>44062.896331018521</v>
      </c>
      <c r="BK30" s="21" t="s">
        <v>84</v>
      </c>
      <c r="BL30" s="4"/>
      <c r="BM30" s="21" t="s">
        <v>84</v>
      </c>
      <c r="BN30" s="4"/>
      <c r="BO30" s="21" t="s">
        <v>84</v>
      </c>
      <c r="BP30" s="21" t="s">
        <v>84</v>
      </c>
      <c r="BQ30" s="20">
        <v>1</v>
      </c>
      <c r="BR30" s="21" t="s">
        <v>678</v>
      </c>
      <c r="BS30" s="21" t="s">
        <v>84</v>
      </c>
      <c r="BT30" s="21" t="s">
        <v>84</v>
      </c>
      <c r="BU30" s="21" t="s">
        <v>677</v>
      </c>
      <c r="BV30" s="21">
        <v>2020</v>
      </c>
      <c r="BW30" s="21">
        <v>0</v>
      </c>
      <c r="BX30" s="21" t="s">
        <v>84</v>
      </c>
      <c r="BY30" s="21" t="s">
        <v>84</v>
      </c>
      <c r="BZ30" s="21" t="s">
        <v>234</v>
      </c>
      <c r="CA30" s="4"/>
      <c r="CB30" s="4"/>
      <c r="CC30" s="4"/>
      <c r="CD30" s="4"/>
      <c r="CE30" s="20" t="b">
        <v>0</v>
      </c>
      <c r="CF30" s="20" t="b">
        <v>0</v>
      </c>
    </row>
    <row r="31" spans="1:84" ht="105" x14ac:dyDescent="0.25">
      <c r="A31" s="20">
        <v>38</v>
      </c>
      <c r="B31" s="21" t="s">
        <v>84</v>
      </c>
      <c r="C31" s="21" t="s">
        <v>84</v>
      </c>
      <c r="D31" s="21" t="s">
        <v>84</v>
      </c>
      <c r="E31" s="20">
        <v>0</v>
      </c>
      <c r="F31" s="4"/>
      <c r="G31" s="4"/>
      <c r="H31" s="4"/>
      <c r="I31" s="4"/>
      <c r="J31" s="20">
        <v>0</v>
      </c>
      <c r="K31" s="21" t="s">
        <v>84</v>
      </c>
      <c r="L31" s="21" t="s">
        <v>84</v>
      </c>
      <c r="M31" s="20" t="b">
        <v>0</v>
      </c>
      <c r="N31" s="20" t="b">
        <v>0</v>
      </c>
      <c r="O31" s="20" t="b">
        <v>0</v>
      </c>
      <c r="P31" s="20" t="b">
        <v>0</v>
      </c>
      <c r="Q31" s="20">
        <v>6</v>
      </c>
      <c r="R31" s="21" t="s">
        <v>235</v>
      </c>
      <c r="S31" s="21" t="s">
        <v>236</v>
      </c>
      <c r="T31" s="21" t="s">
        <v>87</v>
      </c>
      <c r="U31" s="21" t="s">
        <v>237</v>
      </c>
      <c r="V31" s="21" t="s">
        <v>88</v>
      </c>
      <c r="W31" s="21" t="s">
        <v>100</v>
      </c>
      <c r="X31" s="21" t="s">
        <v>84</v>
      </c>
      <c r="Y31" s="21" t="s">
        <v>101</v>
      </c>
      <c r="Z31" s="21" t="s">
        <v>102</v>
      </c>
      <c r="AA31" s="21" t="s">
        <v>238</v>
      </c>
      <c r="AB31" s="21" t="s">
        <v>84</v>
      </c>
      <c r="AC31" s="21" t="s">
        <v>84</v>
      </c>
      <c r="AD31" s="21" t="s">
        <v>84</v>
      </c>
      <c r="AE31" s="21" t="s">
        <v>84</v>
      </c>
      <c r="AF31" s="21" t="s">
        <v>84</v>
      </c>
      <c r="AG31" s="4"/>
      <c r="AH31" s="20">
        <v>1992</v>
      </c>
      <c r="AI31" s="4"/>
      <c r="AJ31" s="4"/>
      <c r="AK31" s="21" t="s">
        <v>239</v>
      </c>
      <c r="AL31" s="21" t="s">
        <v>84</v>
      </c>
      <c r="AM31" s="4"/>
      <c r="AN31" s="4"/>
      <c r="AO31" s="20">
        <v>2</v>
      </c>
      <c r="AP31" s="4"/>
      <c r="AQ31" s="21" t="s">
        <v>84</v>
      </c>
      <c r="AR31" s="4"/>
      <c r="AS31" s="21">
        <v>9000</v>
      </c>
      <c r="AT31" s="21">
        <v>1</v>
      </c>
      <c r="AU31" s="21" t="s">
        <v>91</v>
      </c>
      <c r="AV31" s="20">
        <v>2020</v>
      </c>
      <c r="AW31" s="21" t="s">
        <v>84</v>
      </c>
      <c r="AX31" s="4"/>
      <c r="AY31" s="4"/>
      <c r="AZ31" s="4"/>
      <c r="BA31" s="4"/>
      <c r="BB31" s="4"/>
      <c r="BC31" s="4"/>
      <c r="BD31" s="4"/>
      <c r="BE31" s="4"/>
      <c r="BF31" s="4">
        <v>1.4</v>
      </c>
      <c r="BG31" s="21" t="s">
        <v>105</v>
      </c>
      <c r="BH31" s="22">
        <v>44022.446273148147</v>
      </c>
      <c r="BI31" s="21" t="s">
        <v>93</v>
      </c>
      <c r="BJ31" s="22">
        <v>44062.896550925929</v>
      </c>
      <c r="BK31" s="21" t="s">
        <v>84</v>
      </c>
      <c r="BL31" s="4"/>
      <c r="BM31" s="21" t="s">
        <v>84</v>
      </c>
      <c r="BN31" s="4"/>
      <c r="BO31" s="21" t="s">
        <v>84</v>
      </c>
      <c r="BP31" s="21" t="s">
        <v>84</v>
      </c>
      <c r="BQ31" s="20">
        <v>1</v>
      </c>
      <c r="BR31" s="21" t="s">
        <v>686</v>
      </c>
      <c r="BS31" s="21" t="s">
        <v>687</v>
      </c>
      <c r="BT31" s="21" t="s">
        <v>84</v>
      </c>
      <c r="BU31" s="21"/>
      <c r="BV31" s="21"/>
      <c r="BW31" s="21"/>
      <c r="BX31" s="21" t="s">
        <v>84</v>
      </c>
      <c r="BY31" s="21" t="s">
        <v>84</v>
      </c>
      <c r="BZ31" s="21" t="s">
        <v>240</v>
      </c>
      <c r="CA31" s="4"/>
      <c r="CB31" s="4"/>
      <c r="CC31" s="4"/>
      <c r="CD31" s="4"/>
      <c r="CE31" s="20" t="b">
        <v>0</v>
      </c>
      <c r="CF31" s="20" t="b">
        <v>0</v>
      </c>
    </row>
    <row r="32" spans="1:84" ht="105" x14ac:dyDescent="0.25">
      <c r="A32" s="20">
        <v>39</v>
      </c>
      <c r="B32" s="21" t="s">
        <v>84</v>
      </c>
      <c r="C32" s="21" t="s">
        <v>84</v>
      </c>
      <c r="D32" s="21" t="s">
        <v>84</v>
      </c>
      <c r="E32" s="20">
        <v>0</v>
      </c>
      <c r="F32" s="4"/>
      <c r="G32" s="4"/>
      <c r="H32" s="4"/>
      <c r="I32" s="4"/>
      <c r="J32" s="20">
        <v>0</v>
      </c>
      <c r="K32" s="21" t="s">
        <v>84</v>
      </c>
      <c r="L32" s="21" t="s">
        <v>84</v>
      </c>
      <c r="M32" s="20" t="b">
        <v>0</v>
      </c>
      <c r="N32" s="20" t="b">
        <v>0</v>
      </c>
      <c r="O32" s="20" t="b">
        <v>0</v>
      </c>
      <c r="P32" s="20" t="b">
        <v>0</v>
      </c>
      <c r="Q32" s="20">
        <v>6</v>
      </c>
      <c r="R32" s="21" t="s">
        <v>241</v>
      </c>
      <c r="S32" s="21" t="s">
        <v>242</v>
      </c>
      <c r="T32" s="21" t="s">
        <v>87</v>
      </c>
      <c r="U32" s="21" t="s">
        <v>237</v>
      </c>
      <c r="V32" s="21" t="s">
        <v>88</v>
      </c>
      <c r="W32" s="21" t="s">
        <v>100</v>
      </c>
      <c r="X32" s="21" t="s">
        <v>84</v>
      </c>
      <c r="Y32" s="21" t="s">
        <v>101</v>
      </c>
      <c r="Z32" s="21" t="s">
        <v>102</v>
      </c>
      <c r="AA32" s="21" t="s">
        <v>238</v>
      </c>
      <c r="AB32" s="21" t="s">
        <v>84</v>
      </c>
      <c r="AC32" s="21" t="s">
        <v>84</v>
      </c>
      <c r="AD32" s="21" t="s">
        <v>84</v>
      </c>
      <c r="AE32" s="21" t="s">
        <v>84</v>
      </c>
      <c r="AF32" s="21" t="s">
        <v>84</v>
      </c>
      <c r="AG32" s="4"/>
      <c r="AH32" s="20">
        <v>1992</v>
      </c>
      <c r="AI32" s="4"/>
      <c r="AJ32" s="4"/>
      <c r="AK32" s="21" t="s">
        <v>239</v>
      </c>
      <c r="AL32" s="21" t="s">
        <v>84</v>
      </c>
      <c r="AM32" s="4"/>
      <c r="AN32" s="4"/>
      <c r="AO32" s="20">
        <v>2</v>
      </c>
      <c r="AP32" s="4"/>
      <c r="AQ32" s="21" t="s">
        <v>84</v>
      </c>
      <c r="AR32" s="4"/>
      <c r="AS32" s="21">
        <v>9000</v>
      </c>
      <c r="AT32" s="21">
        <v>1</v>
      </c>
      <c r="AU32" s="21" t="s">
        <v>91</v>
      </c>
      <c r="AV32" s="20">
        <v>2020</v>
      </c>
      <c r="AW32" s="21" t="s">
        <v>84</v>
      </c>
      <c r="AX32" s="4"/>
      <c r="AY32" s="4"/>
      <c r="AZ32" s="4"/>
      <c r="BA32" s="4"/>
      <c r="BB32" s="4"/>
      <c r="BC32" s="4"/>
      <c r="BD32" s="4"/>
      <c r="BE32" s="4"/>
      <c r="BF32" s="4">
        <v>1.4</v>
      </c>
      <c r="BG32" s="21" t="s">
        <v>105</v>
      </c>
      <c r="BH32" s="22">
        <v>44022.446597222224</v>
      </c>
      <c r="BI32" s="21" t="s">
        <v>93</v>
      </c>
      <c r="BJ32" s="22">
        <v>44062.896620370368</v>
      </c>
      <c r="BK32" s="21" t="s">
        <v>84</v>
      </c>
      <c r="BL32" s="4"/>
      <c r="BM32" s="21" t="s">
        <v>84</v>
      </c>
      <c r="BN32" s="4"/>
      <c r="BO32" s="21" t="s">
        <v>84</v>
      </c>
      <c r="BP32" s="21" t="s">
        <v>84</v>
      </c>
      <c r="BQ32" s="20">
        <v>1</v>
      </c>
      <c r="BR32" s="21" t="s">
        <v>686</v>
      </c>
      <c r="BS32" s="21" t="s">
        <v>687</v>
      </c>
      <c r="BT32" s="21" t="s">
        <v>84</v>
      </c>
      <c r="BU32" s="21"/>
      <c r="BV32" s="21"/>
      <c r="BW32" s="21"/>
      <c r="BX32" s="21" t="s">
        <v>84</v>
      </c>
      <c r="BY32" s="21" t="s">
        <v>84</v>
      </c>
      <c r="BZ32" s="21" t="s">
        <v>243</v>
      </c>
      <c r="CA32" s="4"/>
      <c r="CB32" s="4"/>
      <c r="CC32" s="4"/>
      <c r="CD32" s="4"/>
      <c r="CE32" s="20" t="b">
        <v>0</v>
      </c>
      <c r="CF32" s="20" t="b">
        <v>0</v>
      </c>
    </row>
    <row r="33" spans="1:84" ht="105" x14ac:dyDescent="0.25">
      <c r="A33" s="20">
        <v>40</v>
      </c>
      <c r="B33" s="21" t="s">
        <v>84</v>
      </c>
      <c r="C33" s="21" t="s">
        <v>244</v>
      </c>
      <c r="D33" s="21" t="s">
        <v>84</v>
      </c>
      <c r="E33" s="20">
        <v>0</v>
      </c>
      <c r="F33" s="4"/>
      <c r="G33" s="4"/>
      <c r="H33" s="4"/>
      <c r="I33" s="4"/>
      <c r="J33" s="20">
        <v>0</v>
      </c>
      <c r="K33" s="21" t="s">
        <v>84</v>
      </c>
      <c r="L33" s="21" t="s">
        <v>84</v>
      </c>
      <c r="M33" s="20" t="b">
        <v>0</v>
      </c>
      <c r="N33" s="20" t="b">
        <v>0</v>
      </c>
      <c r="O33" s="20" t="b">
        <v>0</v>
      </c>
      <c r="P33" s="20" t="b">
        <v>0</v>
      </c>
      <c r="Q33" s="20">
        <v>3</v>
      </c>
      <c r="R33" s="21" t="s">
        <v>245</v>
      </c>
      <c r="S33" s="21" t="s">
        <v>246</v>
      </c>
      <c r="T33" s="21" t="s">
        <v>87</v>
      </c>
      <c r="U33" s="21" t="s">
        <v>99</v>
      </c>
      <c r="V33" s="21" t="s">
        <v>88</v>
      </c>
      <c r="W33" s="21" t="s">
        <v>100</v>
      </c>
      <c r="X33" s="21" t="s">
        <v>84</v>
      </c>
      <c r="Y33" s="21" t="s">
        <v>101</v>
      </c>
      <c r="Z33" s="21" t="s">
        <v>102</v>
      </c>
      <c r="AA33" s="21" t="s">
        <v>247</v>
      </c>
      <c r="AB33" s="21" t="s">
        <v>84</v>
      </c>
      <c r="AC33" s="21" t="s">
        <v>84</v>
      </c>
      <c r="AD33" s="21" t="s">
        <v>84</v>
      </c>
      <c r="AE33" s="21" t="s">
        <v>84</v>
      </c>
      <c r="AF33" s="21" t="s">
        <v>84</v>
      </c>
      <c r="AG33" s="4"/>
      <c r="AH33" s="20">
        <v>1992</v>
      </c>
      <c r="AI33" s="4"/>
      <c r="AJ33" s="4"/>
      <c r="AK33" s="21" t="s">
        <v>248</v>
      </c>
      <c r="AL33" s="21" t="s">
        <v>84</v>
      </c>
      <c r="AM33" s="4"/>
      <c r="AN33" s="4"/>
      <c r="AO33" s="20">
        <v>2</v>
      </c>
      <c r="AP33" s="4"/>
      <c r="AQ33" s="21" t="s">
        <v>84</v>
      </c>
      <c r="AR33" s="4"/>
      <c r="AS33" s="21">
        <v>1990</v>
      </c>
      <c r="AT33" s="21">
        <v>1</v>
      </c>
      <c r="AU33" s="21" t="s">
        <v>91</v>
      </c>
      <c r="AV33" s="20">
        <v>2020</v>
      </c>
      <c r="AW33" s="21" t="s">
        <v>84</v>
      </c>
      <c r="AX33" s="4"/>
      <c r="AY33" s="4"/>
      <c r="AZ33" s="4"/>
      <c r="BA33" s="4"/>
      <c r="BB33" s="4"/>
      <c r="BC33" s="4"/>
      <c r="BD33" s="4"/>
      <c r="BE33" s="4"/>
      <c r="BF33" s="4">
        <v>2.5</v>
      </c>
      <c r="BG33" s="21" t="s">
        <v>230</v>
      </c>
      <c r="BH33" s="22">
        <v>43999.712280092594</v>
      </c>
      <c r="BI33" s="21" t="s">
        <v>93</v>
      </c>
      <c r="BJ33" s="22">
        <v>44062.901423611111</v>
      </c>
      <c r="BK33" s="21" t="s">
        <v>84</v>
      </c>
      <c r="BL33" s="4"/>
      <c r="BM33" s="21" t="s">
        <v>84</v>
      </c>
      <c r="BN33" s="4"/>
      <c r="BO33" s="21" t="s">
        <v>84</v>
      </c>
      <c r="BP33" s="21" t="s">
        <v>84</v>
      </c>
      <c r="BQ33" s="20">
        <v>1</v>
      </c>
      <c r="BR33" s="21" t="s">
        <v>546</v>
      </c>
      <c r="BS33" s="21" t="s">
        <v>84</v>
      </c>
      <c r="BT33" s="21" t="s">
        <v>84</v>
      </c>
      <c r="BU33" s="21"/>
      <c r="BV33" s="21"/>
      <c r="BW33" s="21"/>
      <c r="BX33" s="21" t="s">
        <v>84</v>
      </c>
      <c r="BY33" s="21" t="s">
        <v>84</v>
      </c>
      <c r="BZ33" s="21" t="s">
        <v>249</v>
      </c>
      <c r="CA33" s="4"/>
      <c r="CB33" s="4"/>
      <c r="CC33" s="4"/>
      <c r="CD33" s="4"/>
      <c r="CE33" s="20" t="b">
        <v>0</v>
      </c>
      <c r="CF33" s="20" t="b">
        <v>0</v>
      </c>
    </row>
    <row r="34" spans="1:84" ht="105" x14ac:dyDescent="0.25">
      <c r="A34" s="20">
        <v>41</v>
      </c>
      <c r="B34" s="21" t="s">
        <v>84</v>
      </c>
      <c r="C34" s="21" t="s">
        <v>250</v>
      </c>
      <c r="D34" s="21" t="s">
        <v>84</v>
      </c>
      <c r="E34" s="20">
        <v>0</v>
      </c>
      <c r="F34" s="4"/>
      <c r="G34" s="4"/>
      <c r="H34" s="4"/>
      <c r="I34" s="4"/>
      <c r="J34" s="20">
        <v>0</v>
      </c>
      <c r="K34" s="21" t="s">
        <v>84</v>
      </c>
      <c r="L34" s="21" t="s">
        <v>84</v>
      </c>
      <c r="M34" s="20" t="b">
        <v>0</v>
      </c>
      <c r="N34" s="20" t="b">
        <v>0</v>
      </c>
      <c r="O34" s="20" t="b">
        <v>0</v>
      </c>
      <c r="P34" s="20" t="b">
        <v>0</v>
      </c>
      <c r="Q34" s="20">
        <v>127</v>
      </c>
      <c r="R34" s="21" t="s">
        <v>251</v>
      </c>
      <c r="S34" s="21" t="s">
        <v>252</v>
      </c>
      <c r="T34" s="21" t="s">
        <v>87</v>
      </c>
      <c r="U34" s="21" t="s">
        <v>99</v>
      </c>
      <c r="V34" s="21" t="s">
        <v>88</v>
      </c>
      <c r="W34" s="21" t="s">
        <v>100</v>
      </c>
      <c r="X34" s="21" t="s">
        <v>84</v>
      </c>
      <c r="Y34" s="21" t="s">
        <v>101</v>
      </c>
      <c r="Z34" s="21" t="s">
        <v>102</v>
      </c>
      <c r="AA34" s="21" t="s">
        <v>247</v>
      </c>
      <c r="AB34" s="21" t="s">
        <v>84</v>
      </c>
      <c r="AC34" s="21" t="s">
        <v>84</v>
      </c>
      <c r="AD34" s="21" t="s">
        <v>84</v>
      </c>
      <c r="AE34" s="21" t="s">
        <v>84</v>
      </c>
      <c r="AF34" s="21" t="s">
        <v>84</v>
      </c>
      <c r="AG34" s="4"/>
      <c r="AH34" s="20">
        <v>1992</v>
      </c>
      <c r="AI34" s="4"/>
      <c r="AJ34" s="4"/>
      <c r="AK34" s="21" t="s">
        <v>253</v>
      </c>
      <c r="AL34" s="21" t="s">
        <v>84</v>
      </c>
      <c r="AM34" s="4"/>
      <c r="AN34" s="4"/>
      <c r="AO34" s="20">
        <v>2</v>
      </c>
      <c r="AP34" s="4"/>
      <c r="AQ34" s="21" t="s">
        <v>84</v>
      </c>
      <c r="AR34" s="4"/>
      <c r="AS34" s="21">
        <v>1990</v>
      </c>
      <c r="AT34" s="21">
        <v>1</v>
      </c>
      <c r="AU34" s="21" t="s">
        <v>91</v>
      </c>
      <c r="AV34" s="20">
        <v>2020</v>
      </c>
      <c r="AW34" s="21" t="s">
        <v>84</v>
      </c>
      <c r="AX34" s="4"/>
      <c r="AY34" s="4"/>
      <c r="AZ34" s="4"/>
      <c r="BA34" s="4"/>
      <c r="BB34" s="4"/>
      <c r="BC34" s="4"/>
      <c r="BD34" s="4"/>
      <c r="BE34" s="4"/>
      <c r="BF34" s="4">
        <v>2.5</v>
      </c>
      <c r="BG34" s="21" t="s">
        <v>230</v>
      </c>
      <c r="BH34" s="22">
        <v>43999.712812500002</v>
      </c>
      <c r="BI34" s="21" t="s">
        <v>93</v>
      </c>
      <c r="BJ34" s="22">
        <v>44062.901504629626</v>
      </c>
      <c r="BK34" s="21" t="s">
        <v>84</v>
      </c>
      <c r="BL34" s="4"/>
      <c r="BM34" s="21" t="s">
        <v>84</v>
      </c>
      <c r="BN34" s="4"/>
      <c r="BO34" s="21" t="s">
        <v>84</v>
      </c>
      <c r="BP34" s="21" t="s">
        <v>84</v>
      </c>
      <c r="BQ34" s="20">
        <v>1</v>
      </c>
      <c r="BR34" s="21" t="s">
        <v>547</v>
      </c>
      <c r="BS34" s="21" t="s">
        <v>84</v>
      </c>
      <c r="BT34" s="21" t="s">
        <v>84</v>
      </c>
      <c r="BU34" s="21"/>
      <c r="BV34" s="21"/>
      <c r="BW34" s="21"/>
      <c r="BX34" s="21" t="s">
        <v>84</v>
      </c>
      <c r="BY34" s="21" t="s">
        <v>84</v>
      </c>
      <c r="BZ34" s="21" t="s">
        <v>254</v>
      </c>
      <c r="CA34" s="4"/>
      <c r="CB34" s="4"/>
      <c r="CC34" s="4"/>
      <c r="CD34" s="4"/>
      <c r="CE34" s="20" t="b">
        <v>0</v>
      </c>
      <c r="CF34" s="20" t="b">
        <v>0</v>
      </c>
    </row>
    <row r="35" spans="1:84" ht="105" x14ac:dyDescent="0.25">
      <c r="A35" s="20">
        <v>42</v>
      </c>
      <c r="B35" s="21" t="s">
        <v>84</v>
      </c>
      <c r="C35" s="21" t="s">
        <v>255</v>
      </c>
      <c r="D35" s="21" t="s">
        <v>84</v>
      </c>
      <c r="E35" s="20">
        <v>0</v>
      </c>
      <c r="F35" s="4"/>
      <c r="G35" s="4"/>
      <c r="H35" s="4"/>
      <c r="I35" s="4"/>
      <c r="J35" s="20">
        <v>0</v>
      </c>
      <c r="K35" s="21" t="s">
        <v>84</v>
      </c>
      <c r="L35" s="21" t="s">
        <v>84</v>
      </c>
      <c r="M35" s="20" t="b">
        <v>0</v>
      </c>
      <c r="N35" s="20" t="b">
        <v>0</v>
      </c>
      <c r="O35" s="20" t="b">
        <v>0</v>
      </c>
      <c r="P35" s="20" t="b">
        <v>0</v>
      </c>
      <c r="Q35" s="20">
        <v>128</v>
      </c>
      <c r="R35" s="21" t="s">
        <v>256</v>
      </c>
      <c r="S35" s="21" t="s">
        <v>257</v>
      </c>
      <c r="T35" s="21" t="s">
        <v>87</v>
      </c>
      <c r="U35" s="21" t="s">
        <v>99</v>
      </c>
      <c r="V35" s="21" t="s">
        <v>88</v>
      </c>
      <c r="W35" s="21" t="s">
        <v>100</v>
      </c>
      <c r="X35" s="21" t="s">
        <v>84</v>
      </c>
      <c r="Y35" s="21" t="s">
        <v>101</v>
      </c>
      <c r="Z35" s="21" t="s">
        <v>102</v>
      </c>
      <c r="AA35" s="21" t="s">
        <v>247</v>
      </c>
      <c r="AB35" s="21" t="s">
        <v>84</v>
      </c>
      <c r="AC35" s="21" t="s">
        <v>84</v>
      </c>
      <c r="AD35" s="21" t="s">
        <v>84</v>
      </c>
      <c r="AE35" s="21" t="s">
        <v>84</v>
      </c>
      <c r="AF35" s="21" t="s">
        <v>84</v>
      </c>
      <c r="AG35" s="4"/>
      <c r="AH35" s="20">
        <v>1992</v>
      </c>
      <c r="AI35" s="4"/>
      <c r="AJ35" s="4"/>
      <c r="AK35" s="21" t="s">
        <v>258</v>
      </c>
      <c r="AL35" s="21" t="s">
        <v>84</v>
      </c>
      <c r="AM35" s="4"/>
      <c r="AN35" s="4"/>
      <c r="AO35" s="20">
        <v>2</v>
      </c>
      <c r="AP35" s="4"/>
      <c r="AQ35" s="21" t="s">
        <v>84</v>
      </c>
      <c r="AR35" s="4"/>
      <c r="AS35" s="21">
        <v>1990</v>
      </c>
      <c r="AT35" s="21">
        <v>1</v>
      </c>
      <c r="AU35" s="21" t="s">
        <v>91</v>
      </c>
      <c r="AV35" s="20">
        <v>2020</v>
      </c>
      <c r="AW35" s="21" t="s">
        <v>84</v>
      </c>
      <c r="AX35" s="4"/>
      <c r="AY35" s="4"/>
      <c r="AZ35" s="4"/>
      <c r="BA35" s="4"/>
      <c r="BB35" s="4"/>
      <c r="BC35" s="4"/>
      <c r="BD35" s="4"/>
      <c r="BE35" s="4"/>
      <c r="BF35" s="4">
        <v>2.5</v>
      </c>
      <c r="BG35" s="21" t="s">
        <v>230</v>
      </c>
      <c r="BH35" s="22">
        <v>43999.734305555554</v>
      </c>
      <c r="BI35" s="21" t="s">
        <v>93</v>
      </c>
      <c r="BJ35" s="22">
        <v>44062.901574074072</v>
      </c>
      <c r="BK35" s="21" t="s">
        <v>84</v>
      </c>
      <c r="BL35" s="4"/>
      <c r="BM35" s="21" t="s">
        <v>84</v>
      </c>
      <c r="BN35" s="4"/>
      <c r="BO35" s="21" t="s">
        <v>84</v>
      </c>
      <c r="BP35" s="21" t="s">
        <v>84</v>
      </c>
      <c r="BQ35" s="20">
        <v>1</v>
      </c>
      <c r="BR35" s="21" t="s">
        <v>548</v>
      </c>
      <c r="BS35" s="21" t="s">
        <v>84</v>
      </c>
      <c r="BT35" s="21" t="s">
        <v>84</v>
      </c>
      <c r="BU35" s="21"/>
      <c r="BV35" s="21"/>
      <c r="BW35" s="21"/>
      <c r="BX35" s="21" t="s">
        <v>84</v>
      </c>
      <c r="BY35" s="21" t="s">
        <v>84</v>
      </c>
      <c r="BZ35" s="21" t="s">
        <v>259</v>
      </c>
      <c r="CA35" s="4"/>
      <c r="CB35" s="4"/>
      <c r="CC35" s="4"/>
      <c r="CD35" s="4"/>
      <c r="CE35" s="20" t="b">
        <v>0</v>
      </c>
      <c r="CF35" s="20" t="b">
        <v>0</v>
      </c>
    </row>
    <row r="36" spans="1:84" ht="105" x14ac:dyDescent="0.25">
      <c r="A36" s="20">
        <v>43</v>
      </c>
      <c r="B36" s="21" t="s">
        <v>84</v>
      </c>
      <c r="C36" s="21" t="s">
        <v>260</v>
      </c>
      <c r="D36" s="21" t="s">
        <v>84</v>
      </c>
      <c r="E36" s="20">
        <v>0</v>
      </c>
      <c r="F36" s="4"/>
      <c r="G36" s="4"/>
      <c r="H36" s="4"/>
      <c r="I36" s="4"/>
      <c r="J36" s="20">
        <v>0</v>
      </c>
      <c r="K36" s="21" t="s">
        <v>84</v>
      </c>
      <c r="L36" s="21" t="s">
        <v>84</v>
      </c>
      <c r="M36" s="20" t="b">
        <v>0</v>
      </c>
      <c r="N36" s="20" t="b">
        <v>0</v>
      </c>
      <c r="O36" s="20" t="b">
        <v>0</v>
      </c>
      <c r="P36" s="20" t="b">
        <v>0</v>
      </c>
      <c r="Q36" s="20">
        <v>3</v>
      </c>
      <c r="R36" s="21" t="s">
        <v>261</v>
      </c>
      <c r="S36" s="21" t="s">
        <v>262</v>
      </c>
      <c r="T36" s="21" t="s">
        <v>87</v>
      </c>
      <c r="U36" s="21" t="s">
        <v>99</v>
      </c>
      <c r="V36" s="21" t="s">
        <v>88</v>
      </c>
      <c r="W36" s="21" t="s">
        <v>100</v>
      </c>
      <c r="X36" s="21" t="s">
        <v>84</v>
      </c>
      <c r="Y36" s="21" t="s">
        <v>101</v>
      </c>
      <c r="Z36" s="21" t="s">
        <v>102</v>
      </c>
      <c r="AA36" s="21" t="s">
        <v>247</v>
      </c>
      <c r="AB36" s="21" t="s">
        <v>84</v>
      </c>
      <c r="AC36" s="21" t="s">
        <v>84</v>
      </c>
      <c r="AD36" s="21" t="s">
        <v>84</v>
      </c>
      <c r="AE36" s="21" t="s">
        <v>84</v>
      </c>
      <c r="AF36" s="21" t="s">
        <v>84</v>
      </c>
      <c r="AG36" s="4"/>
      <c r="AH36" s="20">
        <v>1992</v>
      </c>
      <c r="AI36" s="4"/>
      <c r="AJ36" s="4"/>
      <c r="AK36" s="21" t="s">
        <v>248</v>
      </c>
      <c r="AL36" s="21" t="s">
        <v>84</v>
      </c>
      <c r="AM36" s="4"/>
      <c r="AN36" s="4"/>
      <c r="AO36" s="20">
        <v>2</v>
      </c>
      <c r="AP36" s="4"/>
      <c r="AQ36" s="21" t="s">
        <v>84</v>
      </c>
      <c r="AR36" s="4"/>
      <c r="AS36" s="21">
        <v>1520</v>
      </c>
      <c r="AT36" s="21">
        <v>1</v>
      </c>
      <c r="AU36" s="21" t="s">
        <v>91</v>
      </c>
      <c r="AV36" s="20">
        <v>2020</v>
      </c>
      <c r="AW36" s="21" t="s">
        <v>84</v>
      </c>
      <c r="AX36" s="4"/>
      <c r="AY36" s="4"/>
      <c r="AZ36" s="4"/>
      <c r="BA36" s="4"/>
      <c r="BB36" s="4"/>
      <c r="BC36" s="4"/>
      <c r="BD36" s="4"/>
      <c r="BE36" s="4"/>
      <c r="BF36" s="4">
        <v>2.5</v>
      </c>
      <c r="BG36" s="21" t="s">
        <v>230</v>
      </c>
      <c r="BH36" s="22">
        <v>43999.737349537034</v>
      </c>
      <c r="BI36" s="21" t="s">
        <v>93</v>
      </c>
      <c r="BJ36" s="22">
        <v>44062.901631944442</v>
      </c>
      <c r="BK36" s="21" t="s">
        <v>84</v>
      </c>
      <c r="BL36" s="4"/>
      <c r="BM36" s="21" t="s">
        <v>84</v>
      </c>
      <c r="BN36" s="4"/>
      <c r="BO36" s="21" t="s">
        <v>84</v>
      </c>
      <c r="BP36" s="21" t="s">
        <v>84</v>
      </c>
      <c r="BQ36" s="20">
        <v>1</v>
      </c>
      <c r="BR36" s="21" t="s">
        <v>547</v>
      </c>
      <c r="BS36" s="21" t="s">
        <v>84</v>
      </c>
      <c r="BT36" s="21" t="s">
        <v>84</v>
      </c>
      <c r="BU36" s="21"/>
      <c r="BV36" s="21"/>
      <c r="BW36" s="21"/>
      <c r="BX36" s="21" t="s">
        <v>84</v>
      </c>
      <c r="BY36" s="21" t="s">
        <v>84</v>
      </c>
      <c r="BZ36" s="21" t="s">
        <v>263</v>
      </c>
      <c r="CA36" s="4"/>
      <c r="CB36" s="4"/>
      <c r="CC36" s="4"/>
      <c r="CD36" s="4"/>
      <c r="CE36" s="20" t="b">
        <v>0</v>
      </c>
      <c r="CF36" s="20" t="b">
        <v>0</v>
      </c>
    </row>
    <row r="37" spans="1:84" ht="105" x14ac:dyDescent="0.25">
      <c r="A37" s="20">
        <v>44</v>
      </c>
      <c r="B37" s="21" t="s">
        <v>84</v>
      </c>
      <c r="C37" s="21" t="s">
        <v>264</v>
      </c>
      <c r="D37" s="21" t="s">
        <v>84</v>
      </c>
      <c r="E37" s="20">
        <v>0</v>
      </c>
      <c r="F37" s="4"/>
      <c r="G37" s="4"/>
      <c r="H37" s="4"/>
      <c r="I37" s="4"/>
      <c r="J37" s="20">
        <v>0</v>
      </c>
      <c r="K37" s="21" t="s">
        <v>84</v>
      </c>
      <c r="L37" s="21" t="s">
        <v>84</v>
      </c>
      <c r="M37" s="20" t="b">
        <v>0</v>
      </c>
      <c r="N37" s="20" t="b">
        <v>0</v>
      </c>
      <c r="O37" s="20" t="b">
        <v>0</v>
      </c>
      <c r="P37" s="20" t="b">
        <v>0</v>
      </c>
      <c r="Q37" s="20">
        <v>127</v>
      </c>
      <c r="R37" s="21" t="s">
        <v>265</v>
      </c>
      <c r="S37" s="21" t="s">
        <v>266</v>
      </c>
      <c r="T37" s="21" t="s">
        <v>87</v>
      </c>
      <c r="U37" s="21" t="s">
        <v>99</v>
      </c>
      <c r="V37" s="21" t="s">
        <v>88</v>
      </c>
      <c r="W37" s="21" t="s">
        <v>100</v>
      </c>
      <c r="X37" s="21" t="s">
        <v>84</v>
      </c>
      <c r="Y37" s="21" t="s">
        <v>101</v>
      </c>
      <c r="Z37" s="21" t="s">
        <v>102</v>
      </c>
      <c r="AA37" s="21" t="s">
        <v>247</v>
      </c>
      <c r="AB37" s="21" t="s">
        <v>84</v>
      </c>
      <c r="AC37" s="21" t="s">
        <v>84</v>
      </c>
      <c r="AD37" s="21" t="s">
        <v>84</v>
      </c>
      <c r="AE37" s="21" t="s">
        <v>84</v>
      </c>
      <c r="AF37" s="21" t="s">
        <v>84</v>
      </c>
      <c r="AG37" s="4"/>
      <c r="AH37" s="20">
        <v>1992</v>
      </c>
      <c r="AI37" s="4"/>
      <c r="AJ37" s="4"/>
      <c r="AK37" s="21" t="s">
        <v>267</v>
      </c>
      <c r="AL37" s="21" t="s">
        <v>84</v>
      </c>
      <c r="AM37" s="4"/>
      <c r="AN37" s="4"/>
      <c r="AO37" s="20">
        <v>2</v>
      </c>
      <c r="AP37" s="4"/>
      <c r="AQ37" s="21" t="s">
        <v>84</v>
      </c>
      <c r="AR37" s="4"/>
      <c r="AS37" s="21">
        <v>1520</v>
      </c>
      <c r="AT37" s="21">
        <v>1</v>
      </c>
      <c r="AU37" s="21" t="s">
        <v>91</v>
      </c>
      <c r="AV37" s="20">
        <v>2020</v>
      </c>
      <c r="AW37" s="21" t="s">
        <v>84</v>
      </c>
      <c r="AX37" s="4"/>
      <c r="AY37" s="4"/>
      <c r="AZ37" s="4"/>
      <c r="BA37" s="4"/>
      <c r="BB37" s="4"/>
      <c r="BC37" s="4"/>
      <c r="BD37" s="4"/>
      <c r="BE37" s="4"/>
      <c r="BF37" s="4">
        <v>2.5</v>
      </c>
      <c r="BG37" s="21" t="s">
        <v>230</v>
      </c>
      <c r="BH37" s="22">
        <v>43999.73773148148</v>
      </c>
      <c r="BI37" s="21" t="s">
        <v>93</v>
      </c>
      <c r="BJ37" s="22">
        <v>44062.599432870367</v>
      </c>
      <c r="BK37" s="21" t="s">
        <v>84</v>
      </c>
      <c r="BL37" s="4"/>
      <c r="BM37" s="21" t="s">
        <v>84</v>
      </c>
      <c r="BN37" s="4"/>
      <c r="BO37" s="21" t="s">
        <v>84</v>
      </c>
      <c r="BP37" s="21" t="s">
        <v>84</v>
      </c>
      <c r="BQ37" s="20">
        <v>1</v>
      </c>
      <c r="BR37" s="21" t="s">
        <v>548</v>
      </c>
      <c r="BS37" s="21" t="s">
        <v>84</v>
      </c>
      <c r="BT37" s="21" t="s">
        <v>84</v>
      </c>
      <c r="BU37" s="21"/>
      <c r="BV37" s="21"/>
      <c r="BW37" s="21"/>
      <c r="BX37" s="21" t="s">
        <v>84</v>
      </c>
      <c r="BY37" s="21" t="s">
        <v>84</v>
      </c>
      <c r="BZ37" s="21" t="s">
        <v>268</v>
      </c>
      <c r="CA37" s="4"/>
      <c r="CB37" s="4"/>
      <c r="CC37" s="4"/>
      <c r="CD37" s="4"/>
      <c r="CE37" s="20" t="b">
        <v>0</v>
      </c>
      <c r="CF37" s="20" t="b">
        <v>0</v>
      </c>
    </row>
    <row r="38" spans="1:84" ht="105" x14ac:dyDescent="0.25">
      <c r="A38" s="20">
        <v>45</v>
      </c>
      <c r="B38" s="21" t="s">
        <v>84</v>
      </c>
      <c r="C38" s="21" t="s">
        <v>269</v>
      </c>
      <c r="D38" s="21" t="s">
        <v>84</v>
      </c>
      <c r="E38" s="20">
        <v>0</v>
      </c>
      <c r="F38" s="4"/>
      <c r="G38" s="4"/>
      <c r="H38" s="4"/>
      <c r="I38" s="4"/>
      <c r="J38" s="20">
        <v>0</v>
      </c>
      <c r="K38" s="21" t="s">
        <v>84</v>
      </c>
      <c r="L38" s="21" t="s">
        <v>84</v>
      </c>
      <c r="M38" s="20" t="b">
        <v>0</v>
      </c>
      <c r="N38" s="20" t="b">
        <v>0</v>
      </c>
      <c r="O38" s="20" t="b">
        <v>0</v>
      </c>
      <c r="P38" s="20" t="b">
        <v>0</v>
      </c>
      <c r="Q38" s="20">
        <v>128</v>
      </c>
      <c r="R38" s="21" t="s">
        <v>270</v>
      </c>
      <c r="S38" s="21" t="s">
        <v>271</v>
      </c>
      <c r="T38" s="21" t="s">
        <v>87</v>
      </c>
      <c r="U38" s="21" t="s">
        <v>99</v>
      </c>
      <c r="V38" s="21" t="s">
        <v>88</v>
      </c>
      <c r="W38" s="21" t="s">
        <v>100</v>
      </c>
      <c r="X38" s="21" t="s">
        <v>84</v>
      </c>
      <c r="Y38" s="21" t="s">
        <v>101</v>
      </c>
      <c r="Z38" s="21" t="s">
        <v>102</v>
      </c>
      <c r="AA38" s="21" t="s">
        <v>247</v>
      </c>
      <c r="AB38" s="21" t="s">
        <v>84</v>
      </c>
      <c r="AC38" s="21" t="s">
        <v>84</v>
      </c>
      <c r="AD38" s="21" t="s">
        <v>84</v>
      </c>
      <c r="AE38" s="21" t="s">
        <v>84</v>
      </c>
      <c r="AF38" s="21" t="s">
        <v>84</v>
      </c>
      <c r="AG38" s="4"/>
      <c r="AH38" s="20">
        <v>1992</v>
      </c>
      <c r="AI38" s="4"/>
      <c r="AJ38" s="4"/>
      <c r="AK38" s="21" t="s">
        <v>258</v>
      </c>
      <c r="AL38" s="21" t="s">
        <v>84</v>
      </c>
      <c r="AM38" s="4"/>
      <c r="AN38" s="4"/>
      <c r="AO38" s="20">
        <v>2</v>
      </c>
      <c r="AP38" s="4"/>
      <c r="AQ38" s="21" t="s">
        <v>84</v>
      </c>
      <c r="AR38" s="4"/>
      <c r="AS38" s="21">
        <v>1520</v>
      </c>
      <c r="AT38" s="21">
        <v>1</v>
      </c>
      <c r="AU38" s="21" t="s">
        <v>91</v>
      </c>
      <c r="AV38" s="20">
        <v>2020</v>
      </c>
      <c r="AW38" s="21" t="s">
        <v>84</v>
      </c>
      <c r="AX38" s="4"/>
      <c r="AY38" s="4"/>
      <c r="AZ38" s="4"/>
      <c r="BA38" s="4"/>
      <c r="BB38" s="4"/>
      <c r="BC38" s="4"/>
      <c r="BD38" s="4"/>
      <c r="BE38" s="4"/>
      <c r="BF38" s="4">
        <v>2.5</v>
      </c>
      <c r="BG38" s="21" t="s">
        <v>230</v>
      </c>
      <c r="BH38" s="22">
        <v>43999.773506944446</v>
      </c>
      <c r="BI38" s="21" t="s">
        <v>93</v>
      </c>
      <c r="BJ38" s="22">
        <v>44062.599560185183</v>
      </c>
      <c r="BK38" s="21" t="s">
        <v>84</v>
      </c>
      <c r="BL38" s="4"/>
      <c r="BM38" s="21" t="s">
        <v>84</v>
      </c>
      <c r="BN38" s="4"/>
      <c r="BO38" s="21" t="s">
        <v>84</v>
      </c>
      <c r="BP38" s="21" t="s">
        <v>84</v>
      </c>
      <c r="BQ38" s="20">
        <v>1</v>
      </c>
      <c r="BR38" s="21" t="s">
        <v>548</v>
      </c>
      <c r="BS38" s="21" t="s">
        <v>84</v>
      </c>
      <c r="BT38" s="21" t="s">
        <v>84</v>
      </c>
      <c r="BU38" s="21"/>
      <c r="BV38" s="21"/>
      <c r="BW38" s="21"/>
      <c r="BX38" s="21" t="s">
        <v>84</v>
      </c>
      <c r="BY38" s="21" t="s">
        <v>84</v>
      </c>
      <c r="BZ38" s="21" t="s">
        <v>272</v>
      </c>
      <c r="CA38" s="4"/>
      <c r="CB38" s="4"/>
      <c r="CC38" s="4"/>
      <c r="CD38" s="4"/>
      <c r="CE38" s="20" t="b">
        <v>0</v>
      </c>
      <c r="CF38" s="20" t="b">
        <v>0</v>
      </c>
    </row>
    <row r="39" spans="1:84" ht="105" x14ac:dyDescent="0.25">
      <c r="A39" s="20">
        <v>46</v>
      </c>
      <c r="B39" s="21" t="s">
        <v>84</v>
      </c>
      <c r="C39" s="21" t="s">
        <v>84</v>
      </c>
      <c r="D39" s="21" t="s">
        <v>84</v>
      </c>
      <c r="E39" s="20">
        <v>0</v>
      </c>
      <c r="F39" s="4"/>
      <c r="G39" s="4"/>
      <c r="H39" s="4"/>
      <c r="I39" s="4"/>
      <c r="J39" s="20">
        <v>0</v>
      </c>
      <c r="K39" s="21" t="s">
        <v>84</v>
      </c>
      <c r="L39" s="21" t="s">
        <v>84</v>
      </c>
      <c r="M39" s="20" t="b">
        <v>0</v>
      </c>
      <c r="N39" s="20" t="b">
        <v>0</v>
      </c>
      <c r="O39" s="20" t="b">
        <v>0</v>
      </c>
      <c r="P39" s="20" t="b">
        <v>0</v>
      </c>
      <c r="Q39" s="20">
        <v>143</v>
      </c>
      <c r="R39" s="21" t="s">
        <v>273</v>
      </c>
      <c r="S39" s="21" t="s">
        <v>274</v>
      </c>
      <c r="T39" s="21" t="s">
        <v>87</v>
      </c>
      <c r="U39" s="21" t="s">
        <v>99</v>
      </c>
      <c r="V39" s="21" t="s">
        <v>88</v>
      </c>
      <c r="W39" s="21" t="s">
        <v>100</v>
      </c>
      <c r="X39" s="21" t="s">
        <v>84</v>
      </c>
      <c r="Y39" s="21" t="s">
        <v>101</v>
      </c>
      <c r="Z39" s="21" t="s">
        <v>102</v>
      </c>
      <c r="AA39" s="21" t="s">
        <v>247</v>
      </c>
      <c r="AB39" s="21" t="s">
        <v>84</v>
      </c>
      <c r="AC39" s="21" t="s">
        <v>84</v>
      </c>
      <c r="AD39" s="21" t="s">
        <v>84</v>
      </c>
      <c r="AE39" s="21" t="s">
        <v>84</v>
      </c>
      <c r="AF39" s="21" t="s">
        <v>84</v>
      </c>
      <c r="AG39" s="4"/>
      <c r="AH39" s="20">
        <v>1992</v>
      </c>
      <c r="AI39" s="4"/>
      <c r="AJ39" s="4"/>
      <c r="AK39" s="21" t="s">
        <v>275</v>
      </c>
      <c r="AL39" s="21" t="s">
        <v>84</v>
      </c>
      <c r="AM39" s="4"/>
      <c r="AN39" s="4"/>
      <c r="AO39" s="20">
        <v>3</v>
      </c>
      <c r="AP39" s="4"/>
      <c r="AQ39" s="21" t="s">
        <v>84</v>
      </c>
      <c r="AR39" s="4"/>
      <c r="AS39" s="21">
        <v>2790</v>
      </c>
      <c r="AT39" s="21">
        <v>1</v>
      </c>
      <c r="AU39" s="21" t="s">
        <v>91</v>
      </c>
      <c r="AV39" s="20">
        <v>2020</v>
      </c>
      <c r="AW39" s="21" t="s">
        <v>84</v>
      </c>
      <c r="AX39" s="4"/>
      <c r="AY39" s="4"/>
      <c r="AZ39" s="4"/>
      <c r="BA39" s="4"/>
      <c r="BB39" s="4"/>
      <c r="BC39" s="4"/>
      <c r="BD39" s="4"/>
      <c r="BE39" s="4"/>
      <c r="BF39" s="4">
        <v>2.5</v>
      </c>
      <c r="BG39" s="21" t="s">
        <v>230</v>
      </c>
      <c r="BH39" s="22">
        <v>44000.480428240742</v>
      </c>
      <c r="BI39" s="21" t="s">
        <v>93</v>
      </c>
      <c r="BJ39" s="22">
        <v>44062.907500000001</v>
      </c>
      <c r="BK39" s="21" t="s">
        <v>84</v>
      </c>
      <c r="BL39" s="4"/>
      <c r="BM39" s="21" t="s">
        <v>84</v>
      </c>
      <c r="BN39" s="4"/>
      <c r="BO39" s="21" t="s">
        <v>84</v>
      </c>
      <c r="BP39" s="21" t="s">
        <v>84</v>
      </c>
      <c r="BQ39" s="20">
        <v>1</v>
      </c>
      <c r="BR39" s="21" t="s">
        <v>546</v>
      </c>
      <c r="BS39" s="21" t="s">
        <v>688</v>
      </c>
      <c r="BT39" s="21" t="s">
        <v>84</v>
      </c>
      <c r="BU39" s="21"/>
      <c r="BV39" s="21"/>
      <c r="BW39" s="21"/>
      <c r="BX39" s="21" t="s">
        <v>84</v>
      </c>
      <c r="BY39" s="21" t="s">
        <v>84</v>
      </c>
      <c r="BZ39" s="21" t="s">
        <v>276</v>
      </c>
      <c r="CA39" s="4"/>
      <c r="CB39" s="4"/>
      <c r="CC39" s="4"/>
      <c r="CD39" s="4"/>
      <c r="CE39" s="20" t="b">
        <v>0</v>
      </c>
      <c r="CF39" s="20" t="b">
        <v>0</v>
      </c>
    </row>
    <row r="40" spans="1:84" ht="105" x14ac:dyDescent="0.25">
      <c r="A40" s="20">
        <v>47</v>
      </c>
      <c r="B40" s="21" t="s">
        <v>84</v>
      </c>
      <c r="C40" s="21" t="s">
        <v>84</v>
      </c>
      <c r="D40" s="21" t="s">
        <v>84</v>
      </c>
      <c r="E40" s="20">
        <v>0</v>
      </c>
      <c r="F40" s="4"/>
      <c r="G40" s="4"/>
      <c r="H40" s="4"/>
      <c r="I40" s="4"/>
      <c r="J40" s="20">
        <v>0</v>
      </c>
      <c r="K40" s="21" t="s">
        <v>84</v>
      </c>
      <c r="L40" s="21" t="s">
        <v>84</v>
      </c>
      <c r="M40" s="20" t="b">
        <v>0</v>
      </c>
      <c r="N40" s="20" t="b">
        <v>0</v>
      </c>
      <c r="O40" s="20" t="b">
        <v>0</v>
      </c>
      <c r="P40" s="20" t="b">
        <v>0</v>
      </c>
      <c r="Q40" s="20">
        <v>143</v>
      </c>
      <c r="R40" s="21" t="s">
        <v>277</v>
      </c>
      <c r="S40" s="21" t="s">
        <v>278</v>
      </c>
      <c r="T40" s="21" t="s">
        <v>87</v>
      </c>
      <c r="U40" s="21" t="s">
        <v>99</v>
      </c>
      <c r="V40" s="21" t="s">
        <v>88</v>
      </c>
      <c r="W40" s="21" t="s">
        <v>100</v>
      </c>
      <c r="X40" s="21" t="s">
        <v>84</v>
      </c>
      <c r="Y40" s="21" t="s">
        <v>101</v>
      </c>
      <c r="Z40" s="21" t="s">
        <v>102</v>
      </c>
      <c r="AA40" s="21" t="s">
        <v>247</v>
      </c>
      <c r="AB40" s="21" t="s">
        <v>84</v>
      </c>
      <c r="AC40" s="21" t="s">
        <v>84</v>
      </c>
      <c r="AD40" s="21" t="s">
        <v>84</v>
      </c>
      <c r="AE40" s="21" t="s">
        <v>84</v>
      </c>
      <c r="AF40" s="21" t="s">
        <v>84</v>
      </c>
      <c r="AG40" s="4"/>
      <c r="AH40" s="20">
        <v>1992</v>
      </c>
      <c r="AI40" s="4"/>
      <c r="AJ40" s="4"/>
      <c r="AK40" s="21" t="s">
        <v>279</v>
      </c>
      <c r="AL40" s="21" t="s">
        <v>84</v>
      </c>
      <c r="AM40" s="4"/>
      <c r="AN40" s="4"/>
      <c r="AO40" s="20">
        <v>2</v>
      </c>
      <c r="AP40" s="4"/>
      <c r="AQ40" s="21" t="s">
        <v>84</v>
      </c>
      <c r="AR40" s="4"/>
      <c r="AS40" s="21">
        <v>630</v>
      </c>
      <c r="AT40" s="21">
        <v>1</v>
      </c>
      <c r="AU40" s="21" t="s">
        <v>91</v>
      </c>
      <c r="AV40" s="20">
        <v>2020</v>
      </c>
      <c r="AW40" s="21" t="s">
        <v>84</v>
      </c>
      <c r="AX40" s="4"/>
      <c r="AY40" s="4"/>
      <c r="AZ40" s="4"/>
      <c r="BA40" s="4"/>
      <c r="BB40" s="4"/>
      <c r="BC40" s="4"/>
      <c r="BD40" s="4"/>
      <c r="BE40" s="4"/>
      <c r="BF40" s="4">
        <v>2.5</v>
      </c>
      <c r="BG40" s="21" t="s">
        <v>230</v>
      </c>
      <c r="BH40" s="22">
        <v>44000.525659722225</v>
      </c>
      <c r="BI40" s="21" t="s">
        <v>93</v>
      </c>
      <c r="BJ40" s="22">
        <v>44062.907337962963</v>
      </c>
      <c r="BK40" s="21" t="s">
        <v>84</v>
      </c>
      <c r="BL40" s="4"/>
      <c r="BM40" s="21" t="s">
        <v>84</v>
      </c>
      <c r="BN40" s="4"/>
      <c r="BO40" s="21" t="s">
        <v>84</v>
      </c>
      <c r="BP40" s="21" t="s">
        <v>84</v>
      </c>
      <c r="BQ40" s="20">
        <v>1</v>
      </c>
      <c r="BR40" s="21" t="s">
        <v>546</v>
      </c>
      <c r="BS40" s="21" t="s">
        <v>84</v>
      </c>
      <c r="BT40" s="21" t="s">
        <v>84</v>
      </c>
      <c r="BU40" s="21"/>
      <c r="BV40" s="21"/>
      <c r="BW40" s="21"/>
      <c r="BX40" s="21" t="s">
        <v>84</v>
      </c>
      <c r="BY40" s="21" t="s">
        <v>84</v>
      </c>
      <c r="BZ40" s="21" t="s">
        <v>280</v>
      </c>
      <c r="CA40" s="4"/>
      <c r="CB40" s="4"/>
      <c r="CC40" s="4"/>
      <c r="CD40" s="4"/>
      <c r="CE40" s="20" t="b">
        <v>0</v>
      </c>
      <c r="CF40" s="20" t="b">
        <v>0</v>
      </c>
    </row>
    <row r="41" spans="1:84" ht="105" x14ac:dyDescent="0.25">
      <c r="A41" s="20">
        <v>48</v>
      </c>
      <c r="B41" s="21" t="s">
        <v>84</v>
      </c>
      <c r="C41" s="21" t="s">
        <v>84</v>
      </c>
      <c r="D41" s="21" t="s">
        <v>84</v>
      </c>
      <c r="E41" s="20">
        <v>0</v>
      </c>
      <c r="F41" s="4"/>
      <c r="G41" s="4"/>
      <c r="H41" s="4"/>
      <c r="I41" s="4"/>
      <c r="J41" s="20">
        <v>0</v>
      </c>
      <c r="K41" s="21" t="s">
        <v>84</v>
      </c>
      <c r="L41" s="21" t="s">
        <v>84</v>
      </c>
      <c r="M41" s="20" t="b">
        <v>0</v>
      </c>
      <c r="N41" s="20" t="b">
        <v>0</v>
      </c>
      <c r="O41" s="20" t="b">
        <v>0</v>
      </c>
      <c r="P41" s="20" t="b">
        <v>0</v>
      </c>
      <c r="Q41" s="20">
        <v>143</v>
      </c>
      <c r="R41" s="21" t="s">
        <v>281</v>
      </c>
      <c r="S41" s="21" t="s">
        <v>282</v>
      </c>
      <c r="T41" s="21" t="s">
        <v>87</v>
      </c>
      <c r="U41" s="21" t="s">
        <v>99</v>
      </c>
      <c r="V41" s="21" t="s">
        <v>88</v>
      </c>
      <c r="W41" s="21" t="s">
        <v>100</v>
      </c>
      <c r="X41" s="21" t="s">
        <v>84</v>
      </c>
      <c r="Y41" s="21" t="s">
        <v>101</v>
      </c>
      <c r="Z41" s="21" t="s">
        <v>102</v>
      </c>
      <c r="AA41" s="21" t="s">
        <v>247</v>
      </c>
      <c r="AB41" s="21" t="s">
        <v>84</v>
      </c>
      <c r="AC41" s="21" t="s">
        <v>84</v>
      </c>
      <c r="AD41" s="21" t="s">
        <v>84</v>
      </c>
      <c r="AE41" s="21" t="s">
        <v>84</v>
      </c>
      <c r="AF41" s="21" t="s">
        <v>84</v>
      </c>
      <c r="AG41" s="4"/>
      <c r="AH41" s="20">
        <v>1992</v>
      </c>
      <c r="AI41" s="4"/>
      <c r="AJ41" s="4"/>
      <c r="AK41" s="21" t="s">
        <v>283</v>
      </c>
      <c r="AL41" s="21" t="s">
        <v>84</v>
      </c>
      <c r="AM41" s="4"/>
      <c r="AN41" s="4"/>
      <c r="AO41" s="20">
        <v>2</v>
      </c>
      <c r="AP41" s="4"/>
      <c r="AQ41" s="21" t="s">
        <v>84</v>
      </c>
      <c r="AR41" s="4"/>
      <c r="AS41" s="21">
        <v>2280</v>
      </c>
      <c r="AT41" s="21">
        <v>1</v>
      </c>
      <c r="AU41" s="21" t="s">
        <v>91</v>
      </c>
      <c r="AV41" s="20">
        <v>2020</v>
      </c>
      <c r="AW41" s="21" t="s">
        <v>84</v>
      </c>
      <c r="AX41" s="4"/>
      <c r="AY41" s="4"/>
      <c r="AZ41" s="4"/>
      <c r="BA41" s="4"/>
      <c r="BB41" s="4"/>
      <c r="BC41" s="4"/>
      <c r="BD41" s="4"/>
      <c r="BE41" s="4"/>
      <c r="BF41" s="4">
        <v>2.5</v>
      </c>
      <c r="BG41" s="21" t="s">
        <v>230</v>
      </c>
      <c r="BH41" s="22">
        <v>44000.63449074074</v>
      </c>
      <c r="BI41" s="21" t="s">
        <v>93</v>
      </c>
      <c r="BJ41" s="22">
        <v>44062.907280092593</v>
      </c>
      <c r="BK41" s="21" t="s">
        <v>84</v>
      </c>
      <c r="BL41" s="4"/>
      <c r="BM41" s="21" t="s">
        <v>84</v>
      </c>
      <c r="BN41" s="4"/>
      <c r="BO41" s="21" t="s">
        <v>84</v>
      </c>
      <c r="BP41" s="21" t="s">
        <v>84</v>
      </c>
      <c r="BQ41" s="20">
        <v>1</v>
      </c>
      <c r="BR41" s="21" t="s">
        <v>548</v>
      </c>
      <c r="BS41" s="21" t="s">
        <v>84</v>
      </c>
      <c r="BT41" s="21" t="s">
        <v>84</v>
      </c>
      <c r="BU41" s="21"/>
      <c r="BV41" s="21"/>
      <c r="BW41" s="21"/>
      <c r="BX41" s="21" t="s">
        <v>84</v>
      </c>
      <c r="BY41" s="21" t="s">
        <v>84</v>
      </c>
      <c r="BZ41" s="21" t="s">
        <v>284</v>
      </c>
      <c r="CA41" s="4"/>
      <c r="CB41" s="4"/>
      <c r="CC41" s="4"/>
      <c r="CD41" s="4"/>
      <c r="CE41" s="20" t="b">
        <v>0</v>
      </c>
      <c r="CF41" s="20" t="b">
        <v>0</v>
      </c>
    </row>
    <row r="42" spans="1:84" ht="105" x14ac:dyDescent="0.25">
      <c r="A42" s="20">
        <v>49</v>
      </c>
      <c r="B42" s="21" t="s">
        <v>84</v>
      </c>
      <c r="C42" s="21" t="s">
        <v>285</v>
      </c>
      <c r="D42" s="21" t="s">
        <v>84</v>
      </c>
      <c r="E42" s="20">
        <v>0</v>
      </c>
      <c r="F42" s="4"/>
      <c r="G42" s="4"/>
      <c r="H42" s="4"/>
      <c r="I42" s="4"/>
      <c r="J42" s="20">
        <v>0</v>
      </c>
      <c r="K42" s="21" t="s">
        <v>84</v>
      </c>
      <c r="L42" s="21" t="s">
        <v>84</v>
      </c>
      <c r="M42" s="20" t="b">
        <v>0</v>
      </c>
      <c r="N42" s="20" t="b">
        <v>0</v>
      </c>
      <c r="O42" s="20" t="b">
        <v>0</v>
      </c>
      <c r="P42" s="20" t="b">
        <v>0</v>
      </c>
      <c r="Q42" s="20">
        <v>143</v>
      </c>
      <c r="R42" s="21" t="s">
        <v>286</v>
      </c>
      <c r="S42" s="21" t="s">
        <v>287</v>
      </c>
      <c r="T42" s="21" t="s">
        <v>87</v>
      </c>
      <c r="U42" s="21" t="s">
        <v>99</v>
      </c>
      <c r="V42" s="21" t="s">
        <v>88</v>
      </c>
      <c r="W42" s="21" t="s">
        <v>86</v>
      </c>
      <c r="X42" s="21" t="s">
        <v>84</v>
      </c>
      <c r="Y42" s="21" t="s">
        <v>101</v>
      </c>
      <c r="Z42" s="21" t="s">
        <v>102</v>
      </c>
      <c r="AA42" s="21" t="s">
        <v>247</v>
      </c>
      <c r="AB42" s="21" t="s">
        <v>84</v>
      </c>
      <c r="AC42" s="21" t="s">
        <v>84</v>
      </c>
      <c r="AD42" s="21" t="s">
        <v>84</v>
      </c>
      <c r="AE42" s="21" t="s">
        <v>84</v>
      </c>
      <c r="AF42" s="21" t="s">
        <v>84</v>
      </c>
      <c r="AG42" s="4"/>
      <c r="AH42" s="20">
        <v>1992</v>
      </c>
      <c r="AI42" s="4"/>
      <c r="AJ42" s="4"/>
      <c r="AK42" s="21" t="s">
        <v>288</v>
      </c>
      <c r="AL42" s="21" t="s">
        <v>84</v>
      </c>
      <c r="AM42" s="4"/>
      <c r="AN42" s="4"/>
      <c r="AO42" s="20">
        <v>3</v>
      </c>
      <c r="AP42" s="4"/>
      <c r="AQ42" s="21" t="s">
        <v>84</v>
      </c>
      <c r="AR42" s="4"/>
      <c r="AS42" s="21">
        <v>2790</v>
      </c>
      <c r="AT42" s="21">
        <v>1</v>
      </c>
      <c r="AU42" s="21" t="s">
        <v>91</v>
      </c>
      <c r="AV42" s="20">
        <v>2020</v>
      </c>
      <c r="AW42" s="21" t="s">
        <v>84</v>
      </c>
      <c r="AX42" s="4"/>
      <c r="AY42" s="4"/>
      <c r="AZ42" s="4"/>
      <c r="BA42" s="4"/>
      <c r="BB42" s="4"/>
      <c r="BC42" s="4"/>
      <c r="BD42" s="4"/>
      <c r="BE42" s="4"/>
      <c r="BF42" s="4">
        <v>2.5</v>
      </c>
      <c r="BG42" s="21" t="s">
        <v>230</v>
      </c>
      <c r="BH42" s="22">
        <v>44000.552939814814</v>
      </c>
      <c r="BI42" s="21" t="s">
        <v>93</v>
      </c>
      <c r="BJ42" s="22">
        <v>44062.907210648147</v>
      </c>
      <c r="BK42" s="21" t="s">
        <v>84</v>
      </c>
      <c r="BL42" s="4"/>
      <c r="BM42" s="21" t="s">
        <v>84</v>
      </c>
      <c r="BN42" s="4"/>
      <c r="BO42" s="21" t="s">
        <v>84</v>
      </c>
      <c r="BP42" s="21" t="s">
        <v>84</v>
      </c>
      <c r="BQ42" s="20">
        <v>1</v>
      </c>
      <c r="BR42" s="21" t="s">
        <v>689</v>
      </c>
      <c r="BS42" s="21" t="s">
        <v>84</v>
      </c>
      <c r="BT42" s="21" t="s">
        <v>84</v>
      </c>
      <c r="BU42" s="21"/>
      <c r="BV42" s="21"/>
      <c r="BW42" s="21"/>
      <c r="BX42" s="21" t="s">
        <v>84</v>
      </c>
      <c r="BY42" s="21" t="s">
        <v>84</v>
      </c>
      <c r="BZ42" s="21" t="s">
        <v>289</v>
      </c>
      <c r="CA42" s="4"/>
      <c r="CB42" s="4"/>
      <c r="CC42" s="4"/>
      <c r="CD42" s="4"/>
      <c r="CE42" s="20" t="b">
        <v>0</v>
      </c>
      <c r="CF42" s="20" t="b">
        <v>0</v>
      </c>
    </row>
    <row r="43" spans="1:84" ht="105" x14ac:dyDescent="0.25">
      <c r="A43" s="20">
        <v>50</v>
      </c>
      <c r="B43" s="21" t="s">
        <v>84</v>
      </c>
      <c r="C43" s="21" t="s">
        <v>84</v>
      </c>
      <c r="D43" s="21" t="s">
        <v>84</v>
      </c>
      <c r="E43" s="20">
        <v>0</v>
      </c>
      <c r="F43" s="4"/>
      <c r="G43" s="4"/>
      <c r="H43" s="4"/>
      <c r="I43" s="4"/>
      <c r="J43" s="20">
        <v>0</v>
      </c>
      <c r="K43" s="21" t="s">
        <v>84</v>
      </c>
      <c r="L43" s="21" t="s">
        <v>84</v>
      </c>
      <c r="M43" s="20" t="b">
        <v>0</v>
      </c>
      <c r="N43" s="20" t="b">
        <v>0</v>
      </c>
      <c r="O43" s="20" t="b">
        <v>0</v>
      </c>
      <c r="P43" s="20" t="b">
        <v>0</v>
      </c>
      <c r="Q43" s="20">
        <v>6</v>
      </c>
      <c r="R43" s="21" t="s">
        <v>290</v>
      </c>
      <c r="S43" s="21" t="s">
        <v>291</v>
      </c>
      <c r="T43" s="21" t="s">
        <v>87</v>
      </c>
      <c r="U43" s="21" t="s">
        <v>99</v>
      </c>
      <c r="V43" s="21" t="s">
        <v>88</v>
      </c>
      <c r="W43" s="21" t="s">
        <v>100</v>
      </c>
      <c r="X43" s="21" t="s">
        <v>84</v>
      </c>
      <c r="Y43" s="21" t="s">
        <v>101</v>
      </c>
      <c r="Z43" s="21" t="s">
        <v>102</v>
      </c>
      <c r="AA43" s="21" t="s">
        <v>228</v>
      </c>
      <c r="AB43" s="21" t="s">
        <v>84</v>
      </c>
      <c r="AC43" s="21" t="s">
        <v>84</v>
      </c>
      <c r="AD43" s="21" t="s">
        <v>84</v>
      </c>
      <c r="AE43" s="21" t="s">
        <v>84</v>
      </c>
      <c r="AF43" s="21" t="s">
        <v>84</v>
      </c>
      <c r="AG43" s="4"/>
      <c r="AH43" s="20">
        <v>1992</v>
      </c>
      <c r="AI43" s="4"/>
      <c r="AJ43" s="4"/>
      <c r="AK43" s="21" t="s">
        <v>292</v>
      </c>
      <c r="AL43" s="21" t="s">
        <v>84</v>
      </c>
      <c r="AM43" s="4"/>
      <c r="AN43" s="4"/>
      <c r="AO43" s="20">
        <v>2</v>
      </c>
      <c r="AP43" s="4"/>
      <c r="AQ43" s="21" t="s">
        <v>84</v>
      </c>
      <c r="AR43" s="4"/>
      <c r="AS43" s="21">
        <v>25340</v>
      </c>
      <c r="AT43" s="21">
        <v>1</v>
      </c>
      <c r="AU43" s="21" t="s">
        <v>91</v>
      </c>
      <c r="AV43" s="20">
        <v>2020</v>
      </c>
      <c r="AW43" s="21" t="s">
        <v>84</v>
      </c>
      <c r="AX43" s="4"/>
      <c r="AY43" s="4"/>
      <c r="AZ43" s="4"/>
      <c r="BA43" s="4"/>
      <c r="BB43" s="4"/>
      <c r="BC43" s="4"/>
      <c r="BD43" s="4"/>
      <c r="BE43" s="4"/>
      <c r="BF43" s="4">
        <v>1.85</v>
      </c>
      <c r="BG43" s="21" t="s">
        <v>230</v>
      </c>
      <c r="BH43" s="22">
        <v>44000.59547453704</v>
      </c>
      <c r="BI43" s="21" t="s">
        <v>93</v>
      </c>
      <c r="BJ43" s="22">
        <v>44062.903136574074</v>
      </c>
      <c r="BK43" s="21" t="s">
        <v>84</v>
      </c>
      <c r="BL43" s="4"/>
      <c r="BM43" s="21" t="s">
        <v>84</v>
      </c>
      <c r="BN43" s="4"/>
      <c r="BO43" s="21" t="s">
        <v>84</v>
      </c>
      <c r="BP43" s="21" t="s">
        <v>84</v>
      </c>
      <c r="BQ43" s="20">
        <v>1</v>
      </c>
      <c r="BR43" s="21" t="s">
        <v>690</v>
      </c>
      <c r="BS43" s="21" t="s">
        <v>84</v>
      </c>
      <c r="BT43" s="21" t="s">
        <v>84</v>
      </c>
      <c r="BU43" s="21"/>
      <c r="BV43" s="21"/>
      <c r="BW43" s="21"/>
      <c r="BX43" s="21" t="s">
        <v>84</v>
      </c>
      <c r="BY43" s="21" t="s">
        <v>84</v>
      </c>
      <c r="BZ43" s="21" t="s">
        <v>293</v>
      </c>
      <c r="CA43" s="4"/>
      <c r="CB43" s="4"/>
      <c r="CC43" s="4"/>
      <c r="CD43" s="4"/>
      <c r="CE43" s="20" t="b">
        <v>0</v>
      </c>
      <c r="CF43" s="20" t="b">
        <v>0</v>
      </c>
    </row>
    <row r="44" spans="1:84" ht="240" x14ac:dyDescent="0.25">
      <c r="A44" s="20">
        <v>51</v>
      </c>
      <c r="B44" s="21" t="s">
        <v>84</v>
      </c>
      <c r="C44" s="21" t="s">
        <v>84</v>
      </c>
      <c r="D44" s="21" t="s">
        <v>84</v>
      </c>
      <c r="E44" s="20">
        <v>0</v>
      </c>
      <c r="F44" s="4"/>
      <c r="G44" s="4"/>
      <c r="H44" s="4"/>
      <c r="I44" s="4"/>
      <c r="J44" s="20">
        <v>0</v>
      </c>
      <c r="K44" s="21" t="s">
        <v>84</v>
      </c>
      <c r="L44" s="21" t="s">
        <v>84</v>
      </c>
      <c r="M44" s="20" t="b">
        <v>0</v>
      </c>
      <c r="N44" s="20" t="b">
        <v>0</v>
      </c>
      <c r="O44" s="20" t="b">
        <v>0</v>
      </c>
      <c r="P44" s="20" t="b">
        <v>0</v>
      </c>
      <c r="Q44" s="20">
        <v>3</v>
      </c>
      <c r="R44" s="21" t="s">
        <v>691</v>
      </c>
      <c r="S44" s="21" t="s">
        <v>295</v>
      </c>
      <c r="T44" s="21" t="s">
        <v>87</v>
      </c>
      <c r="U44" s="21" t="s">
        <v>99</v>
      </c>
      <c r="V44" s="21" t="s">
        <v>88</v>
      </c>
      <c r="W44" s="21" t="s">
        <v>100</v>
      </c>
      <c r="X44" s="21" t="s">
        <v>84</v>
      </c>
      <c r="Y44" s="21" t="s">
        <v>101</v>
      </c>
      <c r="Z44" s="21" t="s">
        <v>102</v>
      </c>
      <c r="AA44" s="21" t="s">
        <v>296</v>
      </c>
      <c r="AB44" s="21" t="s">
        <v>84</v>
      </c>
      <c r="AC44" s="21" t="s">
        <v>84</v>
      </c>
      <c r="AD44" s="21" t="s">
        <v>84</v>
      </c>
      <c r="AE44" s="21" t="s">
        <v>84</v>
      </c>
      <c r="AF44" s="21" t="s">
        <v>84</v>
      </c>
      <c r="AG44" s="4"/>
      <c r="AH44" s="20">
        <v>1992</v>
      </c>
      <c r="AI44" s="4"/>
      <c r="AJ44" s="4"/>
      <c r="AK44" s="21" t="s">
        <v>297</v>
      </c>
      <c r="AL44" s="21" t="s">
        <v>84</v>
      </c>
      <c r="AM44" s="4"/>
      <c r="AN44" s="4"/>
      <c r="AO44" s="20">
        <v>3</v>
      </c>
      <c r="AP44" s="4"/>
      <c r="AQ44" s="21" t="s">
        <v>84</v>
      </c>
      <c r="AR44" s="4"/>
      <c r="AS44" s="21">
        <v>142</v>
      </c>
      <c r="AT44" s="21">
        <v>8</v>
      </c>
      <c r="AU44" s="21" t="s">
        <v>91</v>
      </c>
      <c r="AV44" s="20">
        <v>2020</v>
      </c>
      <c r="AW44" s="21" t="s">
        <v>84</v>
      </c>
      <c r="AX44" s="4"/>
      <c r="AY44" s="4"/>
      <c r="AZ44" s="4"/>
      <c r="BA44" s="4"/>
      <c r="BB44" s="4"/>
      <c r="BC44" s="4"/>
      <c r="BD44" s="4"/>
      <c r="BE44" s="4"/>
      <c r="BF44" s="4">
        <v>1.6</v>
      </c>
      <c r="BG44" s="21" t="s">
        <v>230</v>
      </c>
      <c r="BH44" s="22">
        <v>44000.616620370369</v>
      </c>
      <c r="BI44" s="21" t="s">
        <v>93</v>
      </c>
      <c r="BJ44" s="22">
        <v>44062.907013888886</v>
      </c>
      <c r="BK44" s="21" t="s">
        <v>84</v>
      </c>
      <c r="BL44" s="4"/>
      <c r="BM44" s="21" t="s">
        <v>84</v>
      </c>
      <c r="BN44" s="4"/>
      <c r="BO44" s="21" t="s">
        <v>84</v>
      </c>
      <c r="BP44" s="21" t="s">
        <v>84</v>
      </c>
      <c r="BQ44" s="20">
        <v>1</v>
      </c>
      <c r="BR44" s="21" t="s">
        <v>692</v>
      </c>
      <c r="BS44" s="21" t="s">
        <v>84</v>
      </c>
      <c r="BT44" s="21" t="s">
        <v>84</v>
      </c>
      <c r="BU44" s="21"/>
      <c r="BV44" s="21"/>
      <c r="BW44" s="21"/>
      <c r="BX44" s="21" t="s">
        <v>84</v>
      </c>
      <c r="BY44" s="21" t="s">
        <v>84</v>
      </c>
      <c r="BZ44" s="21" t="s">
        <v>298</v>
      </c>
      <c r="CA44" s="4"/>
      <c r="CB44" s="4"/>
      <c r="CC44" s="4"/>
      <c r="CD44" s="4"/>
      <c r="CE44" s="20" t="b">
        <v>0</v>
      </c>
      <c r="CF44" s="20" t="b">
        <v>0</v>
      </c>
    </row>
    <row r="45" spans="1:84" ht="105" x14ac:dyDescent="0.25">
      <c r="A45" s="20">
        <v>52</v>
      </c>
      <c r="B45" s="21" t="s">
        <v>693</v>
      </c>
      <c r="C45" s="21" t="s">
        <v>84</v>
      </c>
      <c r="D45" s="21" t="s">
        <v>84</v>
      </c>
      <c r="E45" s="20">
        <v>0</v>
      </c>
      <c r="F45" s="4"/>
      <c r="G45" s="4"/>
      <c r="H45" s="4"/>
      <c r="I45" s="4"/>
      <c r="J45" s="20">
        <v>0</v>
      </c>
      <c r="K45" s="21" t="s">
        <v>84</v>
      </c>
      <c r="L45" s="21" t="s">
        <v>84</v>
      </c>
      <c r="M45" s="20" t="b">
        <v>0</v>
      </c>
      <c r="N45" s="20" t="b">
        <v>0</v>
      </c>
      <c r="O45" s="20" t="b">
        <v>1</v>
      </c>
      <c r="P45" s="20" t="b">
        <v>1</v>
      </c>
      <c r="Q45" s="20">
        <v>1</v>
      </c>
      <c r="R45" s="21" t="s">
        <v>299</v>
      </c>
      <c r="S45" s="21" t="s">
        <v>84</v>
      </c>
      <c r="T45" s="21" t="s">
        <v>87</v>
      </c>
      <c r="U45" s="21" t="s">
        <v>99</v>
      </c>
      <c r="V45" s="21" t="s">
        <v>88</v>
      </c>
      <c r="W45" s="21" t="s">
        <v>100</v>
      </c>
      <c r="X45" s="21" t="s">
        <v>84</v>
      </c>
      <c r="Y45" s="21" t="s">
        <v>101</v>
      </c>
      <c r="Z45" s="21" t="s">
        <v>102</v>
      </c>
      <c r="AA45" s="21" t="s">
        <v>296</v>
      </c>
      <c r="AB45" s="21" t="s">
        <v>84</v>
      </c>
      <c r="AC45" s="21" t="s">
        <v>84</v>
      </c>
      <c r="AD45" s="21" t="s">
        <v>84</v>
      </c>
      <c r="AE45" s="21" t="s">
        <v>84</v>
      </c>
      <c r="AF45" s="21" t="s">
        <v>84</v>
      </c>
      <c r="AG45" s="4"/>
      <c r="AH45" s="20">
        <v>1992</v>
      </c>
      <c r="AI45" s="4"/>
      <c r="AJ45" s="4"/>
      <c r="AK45" s="21" t="s">
        <v>297</v>
      </c>
      <c r="AL45" s="21" t="s">
        <v>84</v>
      </c>
      <c r="AM45" s="4"/>
      <c r="AN45" s="4"/>
      <c r="AO45" s="20">
        <v>4</v>
      </c>
      <c r="AP45" s="4"/>
      <c r="AQ45" s="21" t="s">
        <v>84</v>
      </c>
      <c r="AR45" s="4"/>
      <c r="AS45" s="21"/>
      <c r="AT45" s="21"/>
      <c r="AU45" s="21" t="s">
        <v>91</v>
      </c>
      <c r="AV45" s="20">
        <v>2020</v>
      </c>
      <c r="AW45" s="21" t="s">
        <v>84</v>
      </c>
      <c r="AX45" s="4"/>
      <c r="AY45" s="4"/>
      <c r="AZ45" s="4"/>
      <c r="BA45" s="4"/>
      <c r="BB45" s="4"/>
      <c r="BC45" s="4"/>
      <c r="BD45" s="4"/>
      <c r="BE45" s="4"/>
      <c r="BF45" s="4"/>
      <c r="BG45" s="21" t="s">
        <v>84</v>
      </c>
      <c r="BH45" s="4"/>
      <c r="BI45" s="21" t="s">
        <v>93</v>
      </c>
      <c r="BJ45" s="22">
        <v>44062.904861111114</v>
      </c>
      <c r="BK45" s="21" t="s">
        <v>84</v>
      </c>
      <c r="BL45" s="4"/>
      <c r="BM45" s="21" t="s">
        <v>84</v>
      </c>
      <c r="BN45" s="4"/>
      <c r="BO45" s="21" t="s">
        <v>84</v>
      </c>
      <c r="BP45" s="21" t="s">
        <v>84</v>
      </c>
      <c r="BQ45" s="20">
        <v>1</v>
      </c>
      <c r="BR45" s="21" t="s">
        <v>84</v>
      </c>
      <c r="BS45" s="21" t="s">
        <v>84</v>
      </c>
      <c r="BT45" s="21" t="s">
        <v>84</v>
      </c>
      <c r="BU45" s="21"/>
      <c r="BV45" s="21"/>
      <c r="BW45" s="21"/>
      <c r="BX45" s="21" t="s">
        <v>84</v>
      </c>
      <c r="BY45" s="21" t="s">
        <v>84</v>
      </c>
      <c r="BZ45" s="21" t="s">
        <v>300</v>
      </c>
      <c r="CA45" s="4"/>
      <c r="CB45" s="4"/>
      <c r="CC45" s="4"/>
      <c r="CD45" s="4"/>
      <c r="CE45" s="20" t="b">
        <v>0</v>
      </c>
      <c r="CF45" s="20" t="b">
        <v>0</v>
      </c>
    </row>
    <row r="46" spans="1:84" ht="409.5" x14ac:dyDescent="0.25">
      <c r="A46" s="20">
        <v>53</v>
      </c>
      <c r="B46" s="21" t="s">
        <v>84</v>
      </c>
      <c r="C46" s="21" t="s">
        <v>84</v>
      </c>
      <c r="D46" s="21" t="s">
        <v>84</v>
      </c>
      <c r="E46" s="20">
        <v>0</v>
      </c>
      <c r="F46" s="4"/>
      <c r="G46" s="4"/>
      <c r="H46" s="4"/>
      <c r="I46" s="4"/>
      <c r="J46" s="20">
        <v>0</v>
      </c>
      <c r="K46" s="21" t="s">
        <v>84</v>
      </c>
      <c r="L46" s="21" t="s">
        <v>84</v>
      </c>
      <c r="M46" s="20" t="b">
        <v>0</v>
      </c>
      <c r="N46" s="20" t="b">
        <v>0</v>
      </c>
      <c r="O46" s="20" t="b">
        <v>0</v>
      </c>
      <c r="P46" s="20" t="b">
        <v>0</v>
      </c>
      <c r="Q46" s="20">
        <v>145</v>
      </c>
      <c r="R46" s="21" t="s">
        <v>301</v>
      </c>
      <c r="S46" s="21" t="s">
        <v>302</v>
      </c>
      <c r="T46" s="21" t="s">
        <v>87</v>
      </c>
      <c r="U46" s="21" t="s">
        <v>84</v>
      </c>
      <c r="V46" s="21" t="s">
        <v>88</v>
      </c>
      <c r="W46" s="21" t="s">
        <v>110</v>
      </c>
      <c r="X46" s="21" t="s">
        <v>111</v>
      </c>
      <c r="Y46" s="21" t="s">
        <v>119</v>
      </c>
      <c r="Z46" s="21" t="s">
        <v>120</v>
      </c>
      <c r="AA46" s="21" t="s">
        <v>303</v>
      </c>
      <c r="AB46" s="21" t="s">
        <v>84</v>
      </c>
      <c r="AC46" s="21" t="s">
        <v>84</v>
      </c>
      <c r="AD46" s="21" t="s">
        <v>84</v>
      </c>
      <c r="AE46" s="21" t="s">
        <v>84</v>
      </c>
      <c r="AF46" s="21" t="s">
        <v>84</v>
      </c>
      <c r="AG46" s="4"/>
      <c r="AH46" s="20">
        <v>2013</v>
      </c>
      <c r="AI46" s="4"/>
      <c r="AJ46" s="4"/>
      <c r="AK46" s="21" t="s">
        <v>304</v>
      </c>
      <c r="AL46" s="21" t="s">
        <v>84</v>
      </c>
      <c r="AM46" s="4"/>
      <c r="AN46" s="4"/>
      <c r="AO46" s="20">
        <v>3</v>
      </c>
      <c r="AP46" s="4"/>
      <c r="AQ46" s="21" t="s">
        <v>84</v>
      </c>
      <c r="AR46" s="4"/>
      <c r="AS46" s="21">
        <v>40000</v>
      </c>
      <c r="AT46" s="21">
        <v>1</v>
      </c>
      <c r="AU46" s="21" t="s">
        <v>91</v>
      </c>
      <c r="AV46" s="20">
        <v>2020</v>
      </c>
      <c r="AW46" s="21" t="s">
        <v>84</v>
      </c>
      <c r="AX46" s="4"/>
      <c r="AY46" s="4"/>
      <c r="AZ46" s="4"/>
      <c r="BA46" s="4"/>
      <c r="BB46" s="4"/>
      <c r="BC46" s="4"/>
      <c r="BD46" s="4"/>
      <c r="BE46" s="4"/>
      <c r="BF46" s="4">
        <v>1</v>
      </c>
      <c r="BG46" s="21" t="s">
        <v>305</v>
      </c>
      <c r="BH46" s="22">
        <v>44011.612962962965</v>
      </c>
      <c r="BI46" s="21" t="s">
        <v>93</v>
      </c>
      <c r="BJ46" s="22">
        <v>44062.909062500003</v>
      </c>
      <c r="BK46" s="21" t="s">
        <v>84</v>
      </c>
      <c r="BL46" s="4"/>
      <c r="BM46" s="21" t="s">
        <v>84</v>
      </c>
      <c r="BN46" s="4"/>
      <c r="BO46" s="21" t="s">
        <v>84</v>
      </c>
      <c r="BP46" s="21" t="s">
        <v>84</v>
      </c>
      <c r="BQ46" s="20">
        <v>1</v>
      </c>
      <c r="BR46" s="21" t="s">
        <v>533</v>
      </c>
      <c r="BS46" s="21" t="s">
        <v>84</v>
      </c>
      <c r="BT46" s="21" t="s">
        <v>84</v>
      </c>
      <c r="BU46" s="21"/>
      <c r="BV46" s="21"/>
      <c r="BW46" s="21"/>
      <c r="BX46" s="21" t="s">
        <v>84</v>
      </c>
      <c r="BY46" s="21" t="s">
        <v>84</v>
      </c>
      <c r="BZ46" s="21" t="s">
        <v>231</v>
      </c>
      <c r="CA46" s="4"/>
      <c r="CB46" s="4"/>
      <c r="CC46" s="4"/>
      <c r="CD46" s="4"/>
      <c r="CE46" s="20" t="b">
        <v>0</v>
      </c>
      <c r="CF46" s="20" t="b">
        <v>0</v>
      </c>
    </row>
    <row r="47" spans="1:84" ht="150" x14ac:dyDescent="0.25">
      <c r="A47" s="20">
        <v>54</v>
      </c>
      <c r="B47" s="21" t="s">
        <v>84</v>
      </c>
      <c r="C47" s="21" t="s">
        <v>306</v>
      </c>
      <c r="D47" s="21" t="s">
        <v>84</v>
      </c>
      <c r="E47" s="20">
        <v>0</v>
      </c>
      <c r="F47" s="4"/>
      <c r="G47" s="4"/>
      <c r="H47" s="4"/>
      <c r="I47" s="4"/>
      <c r="J47" s="20">
        <v>0</v>
      </c>
      <c r="K47" s="21" t="s">
        <v>84</v>
      </c>
      <c r="L47" s="21" t="s">
        <v>84</v>
      </c>
      <c r="M47" s="20" t="b">
        <v>0</v>
      </c>
      <c r="N47" s="20" t="b">
        <v>0</v>
      </c>
      <c r="O47" s="20" t="b">
        <v>0</v>
      </c>
      <c r="P47" s="20" t="b">
        <v>0</v>
      </c>
      <c r="Q47" s="20">
        <v>145</v>
      </c>
      <c r="R47" s="21" t="s">
        <v>306</v>
      </c>
      <c r="S47" s="21" t="s">
        <v>307</v>
      </c>
      <c r="T47" s="21" t="s">
        <v>87</v>
      </c>
      <c r="U47" s="21" t="s">
        <v>99</v>
      </c>
      <c r="V47" s="21" t="s">
        <v>88</v>
      </c>
      <c r="W47" s="21" t="s">
        <v>110</v>
      </c>
      <c r="X47" s="21" t="s">
        <v>111</v>
      </c>
      <c r="Y47" s="21" t="s">
        <v>119</v>
      </c>
      <c r="Z47" s="21" t="s">
        <v>120</v>
      </c>
      <c r="AA47" s="21" t="s">
        <v>308</v>
      </c>
      <c r="AB47" s="21" t="s">
        <v>84</v>
      </c>
      <c r="AC47" s="21" t="s">
        <v>84</v>
      </c>
      <c r="AD47" s="21" t="s">
        <v>84</v>
      </c>
      <c r="AE47" s="21" t="s">
        <v>84</v>
      </c>
      <c r="AF47" s="21" t="s">
        <v>84</v>
      </c>
      <c r="AG47" s="4"/>
      <c r="AH47" s="20">
        <v>2014</v>
      </c>
      <c r="AI47" s="4"/>
      <c r="AJ47" s="4"/>
      <c r="AK47" s="21" t="s">
        <v>309</v>
      </c>
      <c r="AL47" s="21" t="s">
        <v>84</v>
      </c>
      <c r="AM47" s="4"/>
      <c r="AN47" s="4"/>
      <c r="AO47" s="20">
        <v>2</v>
      </c>
      <c r="AP47" s="4"/>
      <c r="AQ47" s="21" t="s">
        <v>84</v>
      </c>
      <c r="AR47" s="4"/>
      <c r="AS47" s="21">
        <v>800</v>
      </c>
      <c r="AT47" s="21">
        <v>1</v>
      </c>
      <c r="AU47" s="21" t="s">
        <v>91</v>
      </c>
      <c r="AV47" s="20">
        <v>2020</v>
      </c>
      <c r="AW47" s="21" t="s">
        <v>84</v>
      </c>
      <c r="AX47" s="4"/>
      <c r="AY47" s="4"/>
      <c r="AZ47" s="4"/>
      <c r="BA47" s="4"/>
      <c r="BB47" s="4"/>
      <c r="BC47" s="4"/>
      <c r="BD47" s="4"/>
      <c r="BE47" s="4"/>
      <c r="BF47" s="4">
        <v>1.3</v>
      </c>
      <c r="BG47" s="21" t="s">
        <v>305</v>
      </c>
      <c r="BH47" s="22">
        <v>44011.612025462964</v>
      </c>
      <c r="BI47" s="21" t="s">
        <v>93</v>
      </c>
      <c r="BJ47" s="22">
        <v>44062.909131944441</v>
      </c>
      <c r="BK47" s="21" t="s">
        <v>84</v>
      </c>
      <c r="BL47" s="4"/>
      <c r="BM47" s="21" t="s">
        <v>84</v>
      </c>
      <c r="BN47" s="4"/>
      <c r="BO47" s="21" t="s">
        <v>84</v>
      </c>
      <c r="BP47" s="21" t="s">
        <v>84</v>
      </c>
      <c r="BQ47" s="20">
        <v>1</v>
      </c>
      <c r="BR47" s="21" t="s">
        <v>533</v>
      </c>
      <c r="BS47" s="21" t="s">
        <v>554</v>
      </c>
      <c r="BT47" s="21" t="s">
        <v>84</v>
      </c>
      <c r="BU47" s="21"/>
      <c r="BV47" s="21"/>
      <c r="BW47" s="21"/>
      <c r="BX47" s="21" t="s">
        <v>84</v>
      </c>
      <c r="BY47" s="21" t="s">
        <v>84</v>
      </c>
      <c r="BZ47" s="21" t="s">
        <v>234</v>
      </c>
      <c r="CA47" s="4"/>
      <c r="CB47" s="4"/>
      <c r="CC47" s="4"/>
      <c r="CD47" s="4"/>
      <c r="CE47" s="20" t="b">
        <v>0</v>
      </c>
      <c r="CF47" s="20" t="b">
        <v>0</v>
      </c>
    </row>
    <row r="48" spans="1:84" ht="105" x14ac:dyDescent="0.25">
      <c r="A48" s="20">
        <v>55</v>
      </c>
      <c r="B48" s="21" t="s">
        <v>84</v>
      </c>
      <c r="C48" s="21" t="s">
        <v>84</v>
      </c>
      <c r="D48" s="21" t="s">
        <v>84</v>
      </c>
      <c r="E48" s="20">
        <v>0</v>
      </c>
      <c r="F48" s="4"/>
      <c r="G48" s="4"/>
      <c r="H48" s="4"/>
      <c r="I48" s="4"/>
      <c r="J48" s="20">
        <v>0</v>
      </c>
      <c r="K48" s="21" t="s">
        <v>84</v>
      </c>
      <c r="L48" s="21" t="s">
        <v>84</v>
      </c>
      <c r="M48" s="20" t="b">
        <v>0</v>
      </c>
      <c r="N48" s="20" t="b">
        <v>0</v>
      </c>
      <c r="O48" s="20" t="b">
        <v>0</v>
      </c>
      <c r="P48" s="20" t="b">
        <v>0</v>
      </c>
      <c r="Q48" s="20">
        <v>145</v>
      </c>
      <c r="R48" s="21" t="s">
        <v>310</v>
      </c>
      <c r="S48" s="21" t="s">
        <v>311</v>
      </c>
      <c r="T48" s="21" t="s">
        <v>87</v>
      </c>
      <c r="U48" s="21" t="s">
        <v>99</v>
      </c>
      <c r="V48" s="21" t="s">
        <v>88</v>
      </c>
      <c r="W48" s="21" t="s">
        <v>110</v>
      </c>
      <c r="X48" s="21" t="s">
        <v>111</v>
      </c>
      <c r="Y48" s="21" t="s">
        <v>119</v>
      </c>
      <c r="Z48" s="21" t="s">
        <v>120</v>
      </c>
      <c r="AA48" s="21" t="s">
        <v>312</v>
      </c>
      <c r="AB48" s="21" t="s">
        <v>84</v>
      </c>
      <c r="AC48" s="21" t="s">
        <v>84</v>
      </c>
      <c r="AD48" s="21" t="s">
        <v>84</v>
      </c>
      <c r="AE48" s="21" t="s">
        <v>84</v>
      </c>
      <c r="AF48" s="21" t="s">
        <v>84</v>
      </c>
      <c r="AG48" s="4"/>
      <c r="AH48" s="20">
        <v>2014</v>
      </c>
      <c r="AI48" s="4"/>
      <c r="AJ48" s="4"/>
      <c r="AK48" s="21" t="s">
        <v>313</v>
      </c>
      <c r="AL48" s="21" t="s">
        <v>84</v>
      </c>
      <c r="AM48" s="4"/>
      <c r="AN48" s="4"/>
      <c r="AO48" s="20">
        <v>2</v>
      </c>
      <c r="AP48" s="4"/>
      <c r="AQ48" s="21" t="s">
        <v>84</v>
      </c>
      <c r="AR48" s="4"/>
      <c r="AS48" s="21">
        <v>3000</v>
      </c>
      <c r="AT48" s="21">
        <v>1</v>
      </c>
      <c r="AU48" s="21" t="s">
        <v>91</v>
      </c>
      <c r="AV48" s="20">
        <v>2020</v>
      </c>
      <c r="AW48" s="21" t="s">
        <v>84</v>
      </c>
      <c r="AX48" s="4"/>
      <c r="AY48" s="4"/>
      <c r="AZ48" s="4"/>
      <c r="BA48" s="4"/>
      <c r="BB48" s="4"/>
      <c r="BC48" s="4"/>
      <c r="BD48" s="4"/>
      <c r="BE48" s="4"/>
      <c r="BF48" s="4">
        <v>1.2</v>
      </c>
      <c r="BG48" s="21" t="s">
        <v>305</v>
      </c>
      <c r="BH48" s="22">
        <v>44011.610648148147</v>
      </c>
      <c r="BI48" s="21" t="s">
        <v>93</v>
      </c>
      <c r="BJ48" s="22">
        <v>44062.909212962964</v>
      </c>
      <c r="BK48" s="21" t="s">
        <v>84</v>
      </c>
      <c r="BL48" s="4"/>
      <c r="BM48" s="21" t="s">
        <v>84</v>
      </c>
      <c r="BN48" s="4"/>
      <c r="BO48" s="21" t="s">
        <v>84</v>
      </c>
      <c r="BP48" s="21" t="s">
        <v>84</v>
      </c>
      <c r="BQ48" s="20">
        <v>1</v>
      </c>
      <c r="BR48" s="21" t="s">
        <v>534</v>
      </c>
      <c r="BS48" s="21" t="s">
        <v>555</v>
      </c>
      <c r="BT48" s="21" t="s">
        <v>84</v>
      </c>
      <c r="BU48" s="21"/>
      <c r="BV48" s="21"/>
      <c r="BW48" s="21"/>
      <c r="BX48" s="21" t="s">
        <v>84</v>
      </c>
      <c r="BY48" s="21" t="s">
        <v>84</v>
      </c>
      <c r="BZ48" s="21" t="s">
        <v>240</v>
      </c>
      <c r="CA48" s="4"/>
      <c r="CB48" s="4"/>
      <c r="CC48" s="4"/>
      <c r="CD48" s="4"/>
      <c r="CE48" s="20" t="b">
        <v>0</v>
      </c>
      <c r="CF48" s="20" t="b">
        <v>0</v>
      </c>
    </row>
    <row r="49" spans="1:84" ht="90" x14ac:dyDescent="0.25">
      <c r="A49" s="20">
        <v>56</v>
      </c>
      <c r="B49" s="21" t="s">
        <v>84</v>
      </c>
      <c r="C49" s="21" t="s">
        <v>314</v>
      </c>
      <c r="D49" s="21" t="s">
        <v>84</v>
      </c>
      <c r="E49" s="20">
        <v>0</v>
      </c>
      <c r="F49" s="4"/>
      <c r="G49" s="4"/>
      <c r="H49" s="4"/>
      <c r="I49" s="4"/>
      <c r="J49" s="20">
        <v>0</v>
      </c>
      <c r="K49" s="21" t="s">
        <v>84</v>
      </c>
      <c r="L49" s="21" t="s">
        <v>84</v>
      </c>
      <c r="M49" s="20" t="b">
        <v>0</v>
      </c>
      <c r="N49" s="20" t="b">
        <v>0</v>
      </c>
      <c r="O49" s="20" t="b">
        <v>0</v>
      </c>
      <c r="P49" s="20" t="b">
        <v>0</v>
      </c>
      <c r="Q49" s="20">
        <v>6</v>
      </c>
      <c r="R49" s="21" t="s">
        <v>315</v>
      </c>
      <c r="S49" s="21" t="s">
        <v>316</v>
      </c>
      <c r="T49" s="21" t="s">
        <v>87</v>
      </c>
      <c r="U49" s="21" t="s">
        <v>99</v>
      </c>
      <c r="V49" s="21" t="s">
        <v>88</v>
      </c>
      <c r="W49" s="21" t="s">
        <v>100</v>
      </c>
      <c r="X49" s="21" t="s">
        <v>84</v>
      </c>
      <c r="Y49" s="21" t="s">
        <v>119</v>
      </c>
      <c r="Z49" s="21" t="s">
        <v>120</v>
      </c>
      <c r="AA49" s="21" t="s">
        <v>84</v>
      </c>
      <c r="AB49" s="21" t="s">
        <v>84</v>
      </c>
      <c r="AC49" s="21" t="s">
        <v>84</v>
      </c>
      <c r="AD49" s="21" t="s">
        <v>84</v>
      </c>
      <c r="AE49" s="21" t="s">
        <v>84</v>
      </c>
      <c r="AF49" s="21" t="s">
        <v>84</v>
      </c>
      <c r="AG49" s="4"/>
      <c r="AH49" s="20">
        <v>2016</v>
      </c>
      <c r="AI49" s="4"/>
      <c r="AJ49" s="4"/>
      <c r="AK49" s="21" t="s">
        <v>317</v>
      </c>
      <c r="AL49" s="21" t="s">
        <v>84</v>
      </c>
      <c r="AM49" s="4"/>
      <c r="AN49" s="4"/>
      <c r="AO49" s="20">
        <v>2</v>
      </c>
      <c r="AP49" s="4"/>
      <c r="AQ49" s="21" t="s">
        <v>84</v>
      </c>
      <c r="AR49" s="4"/>
      <c r="AS49" s="21">
        <v>500</v>
      </c>
      <c r="AT49" s="21">
        <v>1</v>
      </c>
      <c r="AU49" s="21" t="s">
        <v>91</v>
      </c>
      <c r="AV49" s="20">
        <v>2020</v>
      </c>
      <c r="AW49" s="21" t="s">
        <v>84</v>
      </c>
      <c r="AX49" s="4"/>
      <c r="AY49" s="4"/>
      <c r="AZ49" s="4"/>
      <c r="BA49" s="4"/>
      <c r="BB49" s="4"/>
      <c r="BC49" s="4"/>
      <c r="BD49" s="4"/>
      <c r="BE49" s="4"/>
      <c r="BF49" s="4">
        <v>1.3</v>
      </c>
      <c r="BG49" s="21" t="s">
        <v>105</v>
      </c>
      <c r="BH49" s="22">
        <v>44021.925532407404</v>
      </c>
      <c r="BI49" s="21" t="s">
        <v>93</v>
      </c>
      <c r="BJ49" s="22">
        <v>44062.909375000003</v>
      </c>
      <c r="BK49" s="21" t="s">
        <v>84</v>
      </c>
      <c r="BL49" s="4"/>
      <c r="BM49" s="21" t="s">
        <v>84</v>
      </c>
      <c r="BN49" s="4"/>
      <c r="BO49" s="21" t="s">
        <v>84</v>
      </c>
      <c r="BP49" s="21" t="s">
        <v>84</v>
      </c>
      <c r="BQ49" s="20">
        <v>1</v>
      </c>
      <c r="BR49" s="21" t="s">
        <v>533</v>
      </c>
      <c r="BS49" s="21" t="s">
        <v>84</v>
      </c>
      <c r="BT49" s="21" t="s">
        <v>84</v>
      </c>
      <c r="BU49" s="21"/>
      <c r="BV49" s="21"/>
      <c r="BW49" s="21"/>
      <c r="BX49" s="21" t="s">
        <v>84</v>
      </c>
      <c r="BY49" s="21" t="s">
        <v>84</v>
      </c>
      <c r="BZ49" s="21" t="s">
        <v>249</v>
      </c>
      <c r="CA49" s="4"/>
      <c r="CB49" s="4"/>
      <c r="CC49" s="4"/>
      <c r="CD49" s="4"/>
      <c r="CE49" s="20" t="b">
        <v>0</v>
      </c>
      <c r="CF49" s="20" t="b">
        <v>0</v>
      </c>
    </row>
    <row r="50" spans="1:84" ht="90" x14ac:dyDescent="0.25">
      <c r="A50" s="20">
        <v>57</v>
      </c>
      <c r="B50" s="21" t="s">
        <v>84</v>
      </c>
      <c r="C50" s="21" t="s">
        <v>318</v>
      </c>
      <c r="D50" s="21" t="s">
        <v>84</v>
      </c>
      <c r="E50" s="20">
        <v>0</v>
      </c>
      <c r="F50" s="4"/>
      <c r="G50" s="4"/>
      <c r="H50" s="4"/>
      <c r="I50" s="4"/>
      <c r="J50" s="20">
        <v>0</v>
      </c>
      <c r="K50" s="21" t="s">
        <v>84</v>
      </c>
      <c r="L50" s="21" t="s">
        <v>84</v>
      </c>
      <c r="M50" s="20" t="b">
        <v>0</v>
      </c>
      <c r="N50" s="20" t="b">
        <v>0</v>
      </c>
      <c r="O50" s="20" t="b">
        <v>0</v>
      </c>
      <c r="P50" s="20" t="b">
        <v>0</v>
      </c>
      <c r="Q50" s="20">
        <v>6</v>
      </c>
      <c r="R50" s="21" t="s">
        <v>319</v>
      </c>
      <c r="S50" s="21" t="s">
        <v>320</v>
      </c>
      <c r="T50" s="21" t="s">
        <v>87</v>
      </c>
      <c r="U50" s="21" t="s">
        <v>99</v>
      </c>
      <c r="V50" s="21" t="s">
        <v>88</v>
      </c>
      <c r="W50" s="21" t="s">
        <v>100</v>
      </c>
      <c r="X50" s="21" t="s">
        <v>84</v>
      </c>
      <c r="Y50" s="21" t="s">
        <v>119</v>
      </c>
      <c r="Z50" s="21" t="s">
        <v>120</v>
      </c>
      <c r="AA50" s="21" t="s">
        <v>84</v>
      </c>
      <c r="AB50" s="21" t="s">
        <v>84</v>
      </c>
      <c r="AC50" s="21" t="s">
        <v>84</v>
      </c>
      <c r="AD50" s="21" t="s">
        <v>84</v>
      </c>
      <c r="AE50" s="21" t="s">
        <v>84</v>
      </c>
      <c r="AF50" s="21" t="s">
        <v>84</v>
      </c>
      <c r="AG50" s="4"/>
      <c r="AH50" s="20">
        <v>2016</v>
      </c>
      <c r="AI50" s="4"/>
      <c r="AJ50" s="4"/>
      <c r="AK50" s="21" t="s">
        <v>317</v>
      </c>
      <c r="AL50" s="21" t="s">
        <v>84</v>
      </c>
      <c r="AM50" s="4"/>
      <c r="AN50" s="4"/>
      <c r="AO50" s="20">
        <v>2</v>
      </c>
      <c r="AP50" s="4"/>
      <c r="AQ50" s="21" t="s">
        <v>84</v>
      </c>
      <c r="AR50" s="4"/>
      <c r="AS50" s="21">
        <v>500</v>
      </c>
      <c r="AT50" s="21">
        <v>1</v>
      </c>
      <c r="AU50" s="21" t="s">
        <v>91</v>
      </c>
      <c r="AV50" s="20">
        <v>2020</v>
      </c>
      <c r="AW50" s="21" t="s">
        <v>84</v>
      </c>
      <c r="AX50" s="4"/>
      <c r="AY50" s="4"/>
      <c r="AZ50" s="4"/>
      <c r="BA50" s="4"/>
      <c r="BB50" s="4"/>
      <c r="BC50" s="4"/>
      <c r="BD50" s="4"/>
      <c r="BE50" s="4"/>
      <c r="BF50" s="4">
        <v>1.3</v>
      </c>
      <c r="BG50" s="21" t="s">
        <v>105</v>
      </c>
      <c r="BH50" s="22">
        <v>44021.92591435185</v>
      </c>
      <c r="BI50" s="21" t="s">
        <v>93</v>
      </c>
      <c r="BJ50" s="22">
        <v>44062.909479166665</v>
      </c>
      <c r="BK50" s="21" t="s">
        <v>84</v>
      </c>
      <c r="BL50" s="4"/>
      <c r="BM50" s="21" t="s">
        <v>84</v>
      </c>
      <c r="BN50" s="4"/>
      <c r="BO50" s="21" t="s">
        <v>84</v>
      </c>
      <c r="BP50" s="21" t="s">
        <v>84</v>
      </c>
      <c r="BQ50" s="20">
        <v>1</v>
      </c>
      <c r="BR50" s="21" t="s">
        <v>533</v>
      </c>
      <c r="BS50" s="21" t="s">
        <v>84</v>
      </c>
      <c r="BT50" s="21" t="s">
        <v>84</v>
      </c>
      <c r="BU50" s="21"/>
      <c r="BV50" s="21"/>
      <c r="BW50" s="21"/>
      <c r="BX50" s="21" t="s">
        <v>84</v>
      </c>
      <c r="BY50" s="21" t="s">
        <v>84</v>
      </c>
      <c r="BZ50" s="21" t="s">
        <v>254</v>
      </c>
      <c r="CA50" s="4"/>
      <c r="CB50" s="4"/>
      <c r="CC50" s="4"/>
      <c r="CD50" s="4"/>
      <c r="CE50" s="20" t="b">
        <v>0</v>
      </c>
      <c r="CF50" s="20" t="b">
        <v>0</v>
      </c>
    </row>
    <row r="51" spans="1:84" ht="75" x14ac:dyDescent="0.25">
      <c r="A51" s="20">
        <v>58</v>
      </c>
      <c r="B51" s="21" t="s">
        <v>84</v>
      </c>
      <c r="C51" s="21" t="s">
        <v>84</v>
      </c>
      <c r="D51" s="21" t="s">
        <v>84</v>
      </c>
      <c r="E51" s="20">
        <v>0</v>
      </c>
      <c r="F51" s="4"/>
      <c r="G51" s="4"/>
      <c r="H51" s="4"/>
      <c r="I51" s="4"/>
      <c r="J51" s="20">
        <v>0</v>
      </c>
      <c r="K51" s="21" t="s">
        <v>84</v>
      </c>
      <c r="L51" s="21" t="s">
        <v>84</v>
      </c>
      <c r="M51" s="20" t="b">
        <v>0</v>
      </c>
      <c r="N51" s="20" t="b">
        <v>0</v>
      </c>
      <c r="O51" s="20" t="b">
        <v>0</v>
      </c>
      <c r="P51" s="20" t="b">
        <v>0</v>
      </c>
      <c r="Q51" s="20">
        <v>3</v>
      </c>
      <c r="R51" s="21" t="s">
        <v>321</v>
      </c>
      <c r="S51" s="21" t="s">
        <v>322</v>
      </c>
      <c r="T51" s="21" t="s">
        <v>87</v>
      </c>
      <c r="U51" s="21" t="s">
        <v>99</v>
      </c>
      <c r="V51" s="21" t="s">
        <v>88</v>
      </c>
      <c r="W51" s="21" t="s">
        <v>110</v>
      </c>
      <c r="X51" s="21" t="s">
        <v>111</v>
      </c>
      <c r="Y51" s="21" t="s">
        <v>112</v>
      </c>
      <c r="Z51" s="21" t="s">
        <v>112</v>
      </c>
      <c r="AA51" s="21" t="s">
        <v>222</v>
      </c>
      <c r="AB51" s="21" t="s">
        <v>84</v>
      </c>
      <c r="AC51" s="21" t="s">
        <v>84</v>
      </c>
      <c r="AD51" s="21" t="s">
        <v>84</v>
      </c>
      <c r="AE51" s="21" t="s">
        <v>84</v>
      </c>
      <c r="AF51" s="21" t="s">
        <v>84</v>
      </c>
      <c r="AG51" s="4"/>
      <c r="AH51" s="20">
        <v>2000</v>
      </c>
      <c r="AI51" s="4"/>
      <c r="AJ51" s="20">
        <v>2030</v>
      </c>
      <c r="AK51" s="21" t="s">
        <v>323</v>
      </c>
      <c r="AL51" s="21" t="s">
        <v>84</v>
      </c>
      <c r="AM51" s="4"/>
      <c r="AN51" s="4"/>
      <c r="AO51" s="20">
        <v>2</v>
      </c>
      <c r="AP51" s="4"/>
      <c r="AQ51" s="21" t="s">
        <v>84</v>
      </c>
      <c r="AR51" s="4"/>
      <c r="AS51" s="21">
        <v>19000</v>
      </c>
      <c r="AT51" s="21">
        <v>1</v>
      </c>
      <c r="AU51" s="21" t="s">
        <v>91</v>
      </c>
      <c r="AV51" s="20">
        <v>2020</v>
      </c>
      <c r="AW51" s="21" t="s">
        <v>84</v>
      </c>
      <c r="AX51" s="4"/>
      <c r="AY51" s="4"/>
      <c r="AZ51" s="4"/>
      <c r="BA51" s="4"/>
      <c r="BB51" s="4"/>
      <c r="BC51" s="4"/>
      <c r="BD51" s="4"/>
      <c r="BE51" s="4"/>
      <c r="BF51" s="4">
        <v>1.7</v>
      </c>
      <c r="BG51" s="21" t="s">
        <v>105</v>
      </c>
      <c r="BH51" s="22">
        <v>44053.440868055557</v>
      </c>
      <c r="BI51" s="21" t="s">
        <v>93</v>
      </c>
      <c r="BJ51" s="22">
        <v>44062.712881944448</v>
      </c>
      <c r="BK51" s="21" t="s">
        <v>84</v>
      </c>
      <c r="BL51" s="4"/>
      <c r="BM51" s="21" t="s">
        <v>84</v>
      </c>
      <c r="BN51" s="4"/>
      <c r="BO51" s="21" t="s">
        <v>84</v>
      </c>
      <c r="BP51" s="21" t="s">
        <v>84</v>
      </c>
      <c r="BQ51" s="20">
        <v>1</v>
      </c>
      <c r="BR51" s="21" t="s">
        <v>593</v>
      </c>
      <c r="BS51" s="21" t="s">
        <v>84</v>
      </c>
      <c r="BT51" s="21" t="s">
        <v>84</v>
      </c>
      <c r="BU51" s="21"/>
      <c r="BV51" s="21"/>
      <c r="BW51" s="21"/>
      <c r="BX51" s="21" t="s">
        <v>84</v>
      </c>
      <c r="BY51" s="21" t="s">
        <v>84</v>
      </c>
      <c r="BZ51" s="21" t="s">
        <v>231</v>
      </c>
      <c r="CA51" s="4"/>
      <c r="CB51" s="4"/>
      <c r="CC51" s="4"/>
      <c r="CD51" s="4"/>
      <c r="CE51" s="20" t="b">
        <v>0</v>
      </c>
      <c r="CF51" s="20" t="b">
        <v>0</v>
      </c>
    </row>
    <row r="52" spans="1:84" ht="90" x14ac:dyDescent="0.25">
      <c r="A52" s="20">
        <v>59</v>
      </c>
      <c r="B52" s="21" t="s">
        <v>84</v>
      </c>
      <c r="C52" s="21" t="s">
        <v>84</v>
      </c>
      <c r="D52" s="21" t="s">
        <v>84</v>
      </c>
      <c r="E52" s="20">
        <v>0</v>
      </c>
      <c r="F52" s="4"/>
      <c r="G52" s="4"/>
      <c r="H52" s="4"/>
      <c r="I52" s="4"/>
      <c r="J52" s="20">
        <v>0</v>
      </c>
      <c r="K52" s="21" t="s">
        <v>84</v>
      </c>
      <c r="L52" s="21" t="s">
        <v>84</v>
      </c>
      <c r="M52" s="20" t="b">
        <v>0</v>
      </c>
      <c r="N52" s="20" t="b">
        <v>0</v>
      </c>
      <c r="O52" s="20" t="b">
        <v>0</v>
      </c>
      <c r="P52" s="20" t="b">
        <v>0</v>
      </c>
      <c r="Q52" s="20">
        <v>146</v>
      </c>
      <c r="R52" s="21" t="s">
        <v>324</v>
      </c>
      <c r="S52" s="21" t="s">
        <v>325</v>
      </c>
      <c r="T52" s="21" t="s">
        <v>87</v>
      </c>
      <c r="U52" s="21" t="s">
        <v>99</v>
      </c>
      <c r="V52" s="21" t="s">
        <v>88</v>
      </c>
      <c r="W52" s="21" t="s">
        <v>110</v>
      </c>
      <c r="X52" s="21" t="s">
        <v>111</v>
      </c>
      <c r="Y52" s="21" t="s">
        <v>135</v>
      </c>
      <c r="Z52" s="21" t="s">
        <v>135</v>
      </c>
      <c r="AA52" s="21" t="s">
        <v>222</v>
      </c>
      <c r="AB52" s="21" t="s">
        <v>84</v>
      </c>
      <c r="AC52" s="21" t="s">
        <v>84</v>
      </c>
      <c r="AD52" s="21" t="s">
        <v>84</v>
      </c>
      <c r="AE52" s="21" t="s">
        <v>84</v>
      </c>
      <c r="AF52" s="21" t="s">
        <v>84</v>
      </c>
      <c r="AG52" s="4"/>
      <c r="AH52" s="20">
        <v>2000</v>
      </c>
      <c r="AI52" s="4"/>
      <c r="AJ52" s="20">
        <v>2030</v>
      </c>
      <c r="AK52" s="21" t="s">
        <v>326</v>
      </c>
      <c r="AL52" s="21" t="s">
        <v>84</v>
      </c>
      <c r="AM52" s="4"/>
      <c r="AN52" s="4"/>
      <c r="AO52" s="20">
        <v>2</v>
      </c>
      <c r="AP52" s="4"/>
      <c r="AQ52" s="21" t="s">
        <v>84</v>
      </c>
      <c r="AR52" s="4"/>
      <c r="AS52" s="21">
        <v>2500</v>
      </c>
      <c r="AT52" s="21">
        <v>1</v>
      </c>
      <c r="AU52" s="21" t="s">
        <v>91</v>
      </c>
      <c r="AV52" s="20">
        <v>2020</v>
      </c>
      <c r="AW52" s="21" t="s">
        <v>84</v>
      </c>
      <c r="AX52" s="4"/>
      <c r="AY52" s="4"/>
      <c r="AZ52" s="4"/>
      <c r="BA52" s="4"/>
      <c r="BB52" s="4"/>
      <c r="BC52" s="4"/>
      <c r="BD52" s="4"/>
      <c r="BE52" s="4"/>
      <c r="BF52" s="4">
        <v>1.7</v>
      </c>
      <c r="BG52" s="21" t="s">
        <v>105</v>
      </c>
      <c r="BH52" s="22">
        <v>44053.490115740744</v>
      </c>
      <c r="BI52" s="21" t="s">
        <v>93</v>
      </c>
      <c r="BJ52" s="22">
        <v>44062.91369212963</v>
      </c>
      <c r="BK52" s="21" t="s">
        <v>84</v>
      </c>
      <c r="BL52" s="4"/>
      <c r="BM52" s="21" t="s">
        <v>84</v>
      </c>
      <c r="BN52" s="4"/>
      <c r="BO52" s="21" t="s">
        <v>84</v>
      </c>
      <c r="BP52" s="21" t="s">
        <v>84</v>
      </c>
      <c r="BQ52" s="20">
        <v>1</v>
      </c>
      <c r="BR52" s="21" t="s">
        <v>593</v>
      </c>
      <c r="BS52" s="21" t="s">
        <v>84</v>
      </c>
      <c r="BT52" s="21" t="s">
        <v>84</v>
      </c>
      <c r="BU52" s="21"/>
      <c r="BV52" s="21"/>
      <c r="BW52" s="21"/>
      <c r="BX52" s="21" t="s">
        <v>84</v>
      </c>
      <c r="BY52" s="21" t="s">
        <v>84</v>
      </c>
      <c r="BZ52" s="21" t="s">
        <v>234</v>
      </c>
      <c r="CA52" s="4"/>
      <c r="CB52" s="4"/>
      <c r="CC52" s="4"/>
      <c r="CD52" s="4"/>
      <c r="CE52" s="20" t="b">
        <v>0</v>
      </c>
      <c r="CF52" s="20" t="b">
        <v>0</v>
      </c>
    </row>
    <row r="53" spans="1:84" ht="90" x14ac:dyDescent="0.25">
      <c r="A53" s="20">
        <v>60</v>
      </c>
      <c r="B53" s="21" t="s">
        <v>84</v>
      </c>
      <c r="C53" s="21" t="s">
        <v>84</v>
      </c>
      <c r="D53" s="21" t="s">
        <v>84</v>
      </c>
      <c r="E53" s="20">
        <v>0</v>
      </c>
      <c r="F53" s="4"/>
      <c r="G53" s="4"/>
      <c r="H53" s="4"/>
      <c r="I53" s="4"/>
      <c r="J53" s="20">
        <v>0</v>
      </c>
      <c r="K53" s="21" t="s">
        <v>84</v>
      </c>
      <c r="L53" s="21" t="s">
        <v>84</v>
      </c>
      <c r="M53" s="20" t="b">
        <v>0</v>
      </c>
      <c r="N53" s="20" t="b">
        <v>0</v>
      </c>
      <c r="O53" s="20" t="b">
        <v>0</v>
      </c>
      <c r="P53" s="20" t="b">
        <v>0</v>
      </c>
      <c r="Q53" s="20">
        <v>146</v>
      </c>
      <c r="R53" s="21" t="s">
        <v>327</v>
      </c>
      <c r="S53" s="21" t="s">
        <v>325</v>
      </c>
      <c r="T53" s="21" t="s">
        <v>87</v>
      </c>
      <c r="U53" s="21" t="s">
        <v>99</v>
      </c>
      <c r="V53" s="21" t="s">
        <v>88</v>
      </c>
      <c r="W53" s="21" t="s">
        <v>110</v>
      </c>
      <c r="X53" s="21" t="s">
        <v>111</v>
      </c>
      <c r="Y53" s="21" t="s">
        <v>135</v>
      </c>
      <c r="Z53" s="21" t="s">
        <v>135</v>
      </c>
      <c r="AA53" s="21" t="s">
        <v>222</v>
      </c>
      <c r="AB53" s="21" t="s">
        <v>84</v>
      </c>
      <c r="AC53" s="21" t="s">
        <v>84</v>
      </c>
      <c r="AD53" s="21" t="s">
        <v>84</v>
      </c>
      <c r="AE53" s="21" t="s">
        <v>84</v>
      </c>
      <c r="AF53" s="21" t="s">
        <v>84</v>
      </c>
      <c r="AG53" s="4"/>
      <c r="AH53" s="20">
        <v>2000</v>
      </c>
      <c r="AI53" s="4"/>
      <c r="AJ53" s="20">
        <v>2030</v>
      </c>
      <c r="AK53" s="21" t="s">
        <v>328</v>
      </c>
      <c r="AL53" s="21" t="s">
        <v>84</v>
      </c>
      <c r="AM53" s="4"/>
      <c r="AN53" s="4"/>
      <c r="AO53" s="20">
        <v>2</v>
      </c>
      <c r="AP53" s="4"/>
      <c r="AQ53" s="21" t="s">
        <v>84</v>
      </c>
      <c r="AR53" s="4"/>
      <c r="AS53" s="21">
        <v>2500</v>
      </c>
      <c r="AT53" s="21">
        <v>1</v>
      </c>
      <c r="AU53" s="21" t="s">
        <v>91</v>
      </c>
      <c r="AV53" s="20">
        <v>2020</v>
      </c>
      <c r="AW53" s="21" t="s">
        <v>84</v>
      </c>
      <c r="AX53" s="4"/>
      <c r="AY53" s="4"/>
      <c r="AZ53" s="4"/>
      <c r="BA53" s="4"/>
      <c r="BB53" s="4"/>
      <c r="BC53" s="4"/>
      <c r="BD53" s="4"/>
      <c r="BE53" s="4"/>
      <c r="BF53" s="4">
        <v>1.7</v>
      </c>
      <c r="BG53" s="21" t="s">
        <v>105</v>
      </c>
      <c r="BH53" s="22">
        <v>44053.489803240744</v>
      </c>
      <c r="BI53" s="21" t="s">
        <v>93</v>
      </c>
      <c r="BJ53" s="22">
        <v>44062.913888888892</v>
      </c>
      <c r="BK53" s="21" t="s">
        <v>84</v>
      </c>
      <c r="BL53" s="4"/>
      <c r="BM53" s="21" t="s">
        <v>84</v>
      </c>
      <c r="BN53" s="4"/>
      <c r="BO53" s="21" t="s">
        <v>84</v>
      </c>
      <c r="BP53" s="21" t="s">
        <v>84</v>
      </c>
      <c r="BQ53" s="20">
        <v>1</v>
      </c>
      <c r="BR53" s="21" t="s">
        <v>593</v>
      </c>
      <c r="BS53" s="21" t="s">
        <v>84</v>
      </c>
      <c r="BT53" s="21" t="s">
        <v>84</v>
      </c>
      <c r="BU53" s="21"/>
      <c r="BV53" s="21"/>
      <c r="BW53" s="21"/>
      <c r="BX53" s="21" t="s">
        <v>84</v>
      </c>
      <c r="BY53" s="21" t="s">
        <v>84</v>
      </c>
      <c r="BZ53" s="21" t="s">
        <v>240</v>
      </c>
      <c r="CA53" s="4"/>
      <c r="CB53" s="4"/>
      <c r="CC53" s="4"/>
      <c r="CD53" s="4"/>
      <c r="CE53" s="20" t="b">
        <v>0</v>
      </c>
      <c r="CF53" s="20" t="b">
        <v>0</v>
      </c>
    </row>
    <row r="54" spans="1:84" ht="75" x14ac:dyDescent="0.25">
      <c r="A54" s="20">
        <v>61</v>
      </c>
      <c r="B54" s="21" t="s">
        <v>84</v>
      </c>
      <c r="C54" s="21" t="s">
        <v>84</v>
      </c>
      <c r="D54" s="21" t="s">
        <v>84</v>
      </c>
      <c r="E54" s="20">
        <v>0</v>
      </c>
      <c r="F54" s="4"/>
      <c r="G54" s="4"/>
      <c r="H54" s="4"/>
      <c r="I54" s="4"/>
      <c r="J54" s="20">
        <v>0</v>
      </c>
      <c r="K54" s="21" t="s">
        <v>84</v>
      </c>
      <c r="L54" s="21" t="s">
        <v>84</v>
      </c>
      <c r="M54" s="20" t="b">
        <v>0</v>
      </c>
      <c r="N54" s="20" t="b">
        <v>0</v>
      </c>
      <c r="O54" s="20" t="b">
        <v>0</v>
      </c>
      <c r="P54" s="20" t="b">
        <v>0</v>
      </c>
      <c r="Q54" s="20">
        <v>127</v>
      </c>
      <c r="R54" s="21" t="s">
        <v>329</v>
      </c>
      <c r="S54" s="21" t="s">
        <v>322</v>
      </c>
      <c r="T54" s="21" t="s">
        <v>87</v>
      </c>
      <c r="U54" s="21" t="s">
        <v>99</v>
      </c>
      <c r="V54" s="21" t="s">
        <v>88</v>
      </c>
      <c r="W54" s="21" t="s">
        <v>110</v>
      </c>
      <c r="X54" s="21" t="s">
        <v>111</v>
      </c>
      <c r="Y54" s="21" t="s">
        <v>112</v>
      </c>
      <c r="Z54" s="21" t="s">
        <v>112</v>
      </c>
      <c r="AA54" s="21" t="s">
        <v>222</v>
      </c>
      <c r="AB54" s="21" t="s">
        <v>84</v>
      </c>
      <c r="AC54" s="21" t="s">
        <v>84</v>
      </c>
      <c r="AD54" s="21" t="s">
        <v>84</v>
      </c>
      <c r="AE54" s="21" t="s">
        <v>84</v>
      </c>
      <c r="AF54" s="21" t="s">
        <v>84</v>
      </c>
      <c r="AG54" s="4"/>
      <c r="AH54" s="20">
        <v>2000</v>
      </c>
      <c r="AI54" s="4"/>
      <c r="AJ54" s="20">
        <v>2030</v>
      </c>
      <c r="AK54" s="21" t="s">
        <v>330</v>
      </c>
      <c r="AL54" s="21" t="s">
        <v>84</v>
      </c>
      <c r="AM54" s="4"/>
      <c r="AN54" s="4"/>
      <c r="AO54" s="20">
        <v>2</v>
      </c>
      <c r="AP54" s="4"/>
      <c r="AQ54" s="21" t="s">
        <v>84</v>
      </c>
      <c r="AR54" s="4"/>
      <c r="AS54" s="21">
        <v>19000</v>
      </c>
      <c r="AT54" s="21">
        <v>1</v>
      </c>
      <c r="AU54" s="21" t="s">
        <v>91</v>
      </c>
      <c r="AV54" s="20">
        <v>2020</v>
      </c>
      <c r="AW54" s="21" t="s">
        <v>84</v>
      </c>
      <c r="AX54" s="4"/>
      <c r="AY54" s="4"/>
      <c r="AZ54" s="4"/>
      <c r="BA54" s="4"/>
      <c r="BB54" s="4"/>
      <c r="BC54" s="4"/>
      <c r="BD54" s="4"/>
      <c r="BE54" s="4"/>
      <c r="BF54" s="4">
        <v>1.7</v>
      </c>
      <c r="BG54" s="21" t="s">
        <v>105</v>
      </c>
      <c r="BH54" s="22">
        <v>44053.440960648149</v>
      </c>
      <c r="BI54" s="21" t="s">
        <v>93</v>
      </c>
      <c r="BJ54" s="22">
        <v>44062.712812500002</v>
      </c>
      <c r="BK54" s="21" t="s">
        <v>84</v>
      </c>
      <c r="BL54" s="4"/>
      <c r="BM54" s="21" t="s">
        <v>84</v>
      </c>
      <c r="BN54" s="4"/>
      <c r="BO54" s="21" t="s">
        <v>84</v>
      </c>
      <c r="BP54" s="21" t="s">
        <v>84</v>
      </c>
      <c r="BQ54" s="20">
        <v>1</v>
      </c>
      <c r="BR54" s="21" t="s">
        <v>593</v>
      </c>
      <c r="BS54" s="21" t="s">
        <v>84</v>
      </c>
      <c r="BT54" s="21" t="s">
        <v>84</v>
      </c>
      <c r="BU54" s="21"/>
      <c r="BV54" s="21"/>
      <c r="BW54" s="21"/>
      <c r="BX54" s="21" t="s">
        <v>84</v>
      </c>
      <c r="BY54" s="21" t="s">
        <v>84</v>
      </c>
      <c r="BZ54" s="21" t="s">
        <v>243</v>
      </c>
      <c r="CA54" s="4"/>
      <c r="CB54" s="4"/>
      <c r="CC54" s="4"/>
      <c r="CD54" s="4"/>
      <c r="CE54" s="20" t="b">
        <v>0</v>
      </c>
      <c r="CF54" s="20" t="b">
        <v>0</v>
      </c>
    </row>
    <row r="55" spans="1:84" ht="75" x14ac:dyDescent="0.25">
      <c r="A55" s="20">
        <v>62</v>
      </c>
      <c r="B55" s="21" t="s">
        <v>84</v>
      </c>
      <c r="C55" s="21" t="s">
        <v>84</v>
      </c>
      <c r="D55" s="21" t="s">
        <v>84</v>
      </c>
      <c r="E55" s="20">
        <v>0</v>
      </c>
      <c r="F55" s="4"/>
      <c r="G55" s="4"/>
      <c r="H55" s="4"/>
      <c r="I55" s="4"/>
      <c r="J55" s="20">
        <v>0</v>
      </c>
      <c r="K55" s="21" t="s">
        <v>84</v>
      </c>
      <c r="L55" s="21" t="s">
        <v>84</v>
      </c>
      <c r="M55" s="20" t="b">
        <v>0</v>
      </c>
      <c r="N55" s="20" t="b">
        <v>0</v>
      </c>
      <c r="O55" s="20" t="b">
        <v>0</v>
      </c>
      <c r="P55" s="20" t="b">
        <v>0</v>
      </c>
      <c r="Q55" s="20">
        <v>128</v>
      </c>
      <c r="R55" s="21" t="s">
        <v>331</v>
      </c>
      <c r="S55" s="21" t="s">
        <v>322</v>
      </c>
      <c r="T55" s="21" t="s">
        <v>87</v>
      </c>
      <c r="U55" s="21" t="s">
        <v>99</v>
      </c>
      <c r="V55" s="21" t="s">
        <v>88</v>
      </c>
      <c r="W55" s="21" t="s">
        <v>110</v>
      </c>
      <c r="X55" s="21" t="s">
        <v>111</v>
      </c>
      <c r="Y55" s="21" t="s">
        <v>112</v>
      </c>
      <c r="Z55" s="21" t="s">
        <v>112</v>
      </c>
      <c r="AA55" s="21" t="s">
        <v>222</v>
      </c>
      <c r="AB55" s="21" t="s">
        <v>84</v>
      </c>
      <c r="AC55" s="21" t="s">
        <v>84</v>
      </c>
      <c r="AD55" s="21" t="s">
        <v>84</v>
      </c>
      <c r="AE55" s="21" t="s">
        <v>84</v>
      </c>
      <c r="AF55" s="21" t="s">
        <v>84</v>
      </c>
      <c r="AG55" s="4"/>
      <c r="AH55" s="20">
        <v>2000</v>
      </c>
      <c r="AI55" s="4"/>
      <c r="AJ55" s="20">
        <v>2030</v>
      </c>
      <c r="AK55" s="21" t="s">
        <v>332</v>
      </c>
      <c r="AL55" s="21" t="s">
        <v>84</v>
      </c>
      <c r="AM55" s="4"/>
      <c r="AN55" s="4"/>
      <c r="AO55" s="20">
        <v>2</v>
      </c>
      <c r="AP55" s="4"/>
      <c r="AQ55" s="21" t="s">
        <v>84</v>
      </c>
      <c r="AR55" s="4"/>
      <c r="AS55" s="21">
        <v>19000</v>
      </c>
      <c r="AT55" s="21">
        <v>1</v>
      </c>
      <c r="AU55" s="21" t="s">
        <v>91</v>
      </c>
      <c r="AV55" s="20">
        <v>2020</v>
      </c>
      <c r="AW55" s="21" t="s">
        <v>84</v>
      </c>
      <c r="AX55" s="4"/>
      <c r="AY55" s="4"/>
      <c r="AZ55" s="4"/>
      <c r="BA55" s="4"/>
      <c r="BB55" s="4"/>
      <c r="BC55" s="4"/>
      <c r="BD55" s="4"/>
      <c r="BE55" s="4"/>
      <c r="BF55" s="4">
        <v>1.7</v>
      </c>
      <c r="BG55" s="21" t="s">
        <v>105</v>
      </c>
      <c r="BH55" s="22">
        <v>44053.441018518519</v>
      </c>
      <c r="BI55" s="21" t="s">
        <v>93</v>
      </c>
      <c r="BJ55" s="22">
        <v>44062.712685185186</v>
      </c>
      <c r="BK55" s="21" t="s">
        <v>84</v>
      </c>
      <c r="BL55" s="4"/>
      <c r="BM55" s="21" t="s">
        <v>84</v>
      </c>
      <c r="BN55" s="4"/>
      <c r="BO55" s="21" t="s">
        <v>84</v>
      </c>
      <c r="BP55" s="21" t="s">
        <v>84</v>
      </c>
      <c r="BQ55" s="20">
        <v>1</v>
      </c>
      <c r="BR55" s="21" t="s">
        <v>593</v>
      </c>
      <c r="BS55" s="21" t="s">
        <v>84</v>
      </c>
      <c r="BT55" s="21" t="s">
        <v>84</v>
      </c>
      <c r="BU55" s="21"/>
      <c r="BV55" s="21"/>
      <c r="BW55" s="21"/>
      <c r="BX55" s="21" t="s">
        <v>84</v>
      </c>
      <c r="BY55" s="21" t="s">
        <v>84</v>
      </c>
      <c r="BZ55" s="21" t="s">
        <v>249</v>
      </c>
      <c r="CA55" s="4"/>
      <c r="CB55" s="4"/>
      <c r="CC55" s="4"/>
      <c r="CD55" s="4"/>
      <c r="CE55" s="20" t="b">
        <v>0</v>
      </c>
      <c r="CF55" s="20" t="b">
        <v>0</v>
      </c>
    </row>
    <row r="56" spans="1:84" ht="105" x14ac:dyDescent="0.25">
      <c r="A56" s="20">
        <v>63</v>
      </c>
      <c r="B56" s="21" t="s">
        <v>84</v>
      </c>
      <c r="C56" s="21" t="s">
        <v>333</v>
      </c>
      <c r="D56" s="21" t="s">
        <v>84</v>
      </c>
      <c r="E56" s="20">
        <v>0</v>
      </c>
      <c r="F56" s="4"/>
      <c r="G56" s="4"/>
      <c r="H56" s="4"/>
      <c r="I56" s="4"/>
      <c r="J56" s="20">
        <v>0</v>
      </c>
      <c r="K56" s="21" t="s">
        <v>84</v>
      </c>
      <c r="L56" s="21" t="s">
        <v>84</v>
      </c>
      <c r="M56" s="20" t="b">
        <v>0</v>
      </c>
      <c r="N56" s="20" t="b">
        <v>0</v>
      </c>
      <c r="O56" s="20" t="b">
        <v>0</v>
      </c>
      <c r="P56" s="20" t="b">
        <v>0</v>
      </c>
      <c r="Q56" s="20">
        <v>11</v>
      </c>
      <c r="R56" s="21" t="s">
        <v>334</v>
      </c>
      <c r="S56" s="21" t="s">
        <v>335</v>
      </c>
      <c r="T56" s="21" t="s">
        <v>87</v>
      </c>
      <c r="U56" s="21" t="s">
        <v>109</v>
      </c>
      <c r="V56" s="21" t="s">
        <v>88</v>
      </c>
      <c r="W56" s="21" t="s">
        <v>110</v>
      </c>
      <c r="X56" s="21" t="s">
        <v>111</v>
      </c>
      <c r="Y56" s="21" t="s">
        <v>135</v>
      </c>
      <c r="Z56" s="21" t="s">
        <v>143</v>
      </c>
      <c r="AA56" s="21" t="s">
        <v>336</v>
      </c>
      <c r="AB56" s="21" t="s">
        <v>84</v>
      </c>
      <c r="AC56" s="21" t="s">
        <v>84</v>
      </c>
      <c r="AD56" s="21" t="s">
        <v>84</v>
      </c>
      <c r="AE56" s="21" t="s">
        <v>84</v>
      </c>
      <c r="AF56" s="21" t="s">
        <v>84</v>
      </c>
      <c r="AG56" s="4"/>
      <c r="AH56" s="20">
        <v>1992</v>
      </c>
      <c r="AI56" s="4"/>
      <c r="AJ56" s="20">
        <v>2030</v>
      </c>
      <c r="AK56" s="21" t="s">
        <v>332</v>
      </c>
      <c r="AL56" s="21" t="s">
        <v>84</v>
      </c>
      <c r="AM56" s="4"/>
      <c r="AN56" s="4"/>
      <c r="AO56" s="20">
        <v>3</v>
      </c>
      <c r="AP56" s="4"/>
      <c r="AQ56" s="21" t="s">
        <v>84</v>
      </c>
      <c r="AR56" s="4"/>
      <c r="AS56" s="21">
        <v>30000</v>
      </c>
      <c r="AT56" s="21">
        <v>1</v>
      </c>
      <c r="AU56" s="21" t="s">
        <v>91</v>
      </c>
      <c r="AV56" s="20">
        <v>2020</v>
      </c>
      <c r="AW56" s="21" t="s">
        <v>84</v>
      </c>
      <c r="AX56" s="4"/>
      <c r="AY56" s="4"/>
      <c r="AZ56" s="4"/>
      <c r="BA56" s="4"/>
      <c r="BB56" s="4"/>
      <c r="BC56" s="4"/>
      <c r="BD56" s="4"/>
      <c r="BE56" s="4"/>
      <c r="BF56" s="4">
        <v>2.25</v>
      </c>
      <c r="BG56" s="21" t="s">
        <v>105</v>
      </c>
      <c r="BH56" s="22">
        <v>44053.489641203705</v>
      </c>
      <c r="BI56" s="21" t="s">
        <v>93</v>
      </c>
      <c r="BJ56" s="22">
        <v>44062.9140162037</v>
      </c>
      <c r="BK56" s="21" t="s">
        <v>84</v>
      </c>
      <c r="BL56" s="4"/>
      <c r="BM56" s="21" t="s">
        <v>84</v>
      </c>
      <c r="BN56" s="4"/>
      <c r="BO56" s="21" t="s">
        <v>84</v>
      </c>
      <c r="BP56" s="21" t="s">
        <v>84</v>
      </c>
      <c r="BQ56" s="20">
        <v>1</v>
      </c>
      <c r="BR56" s="21" t="s">
        <v>593</v>
      </c>
      <c r="BS56" s="21" t="s">
        <v>84</v>
      </c>
      <c r="BT56" s="21" t="s">
        <v>84</v>
      </c>
      <c r="BU56" s="21"/>
      <c r="BV56" s="21"/>
      <c r="BW56" s="21"/>
      <c r="BX56" s="21" t="s">
        <v>84</v>
      </c>
      <c r="BY56" s="21" t="s">
        <v>84</v>
      </c>
      <c r="BZ56" s="21" t="s">
        <v>254</v>
      </c>
      <c r="CA56" s="4"/>
      <c r="CB56" s="4"/>
      <c r="CC56" s="4"/>
      <c r="CD56" s="4"/>
      <c r="CE56" s="20" t="b">
        <v>0</v>
      </c>
      <c r="CF56" s="20" t="b">
        <v>0</v>
      </c>
    </row>
    <row r="57" spans="1:84" ht="45" x14ac:dyDescent="0.25">
      <c r="A57" s="20">
        <v>64</v>
      </c>
      <c r="B57" s="21" t="s">
        <v>84</v>
      </c>
      <c r="C57" s="21" t="s">
        <v>84</v>
      </c>
      <c r="D57" s="21" t="s">
        <v>84</v>
      </c>
      <c r="E57" s="20">
        <v>0</v>
      </c>
      <c r="F57" s="4"/>
      <c r="G57" s="4"/>
      <c r="H57" s="4"/>
      <c r="I57" s="4"/>
      <c r="J57" s="20">
        <v>0</v>
      </c>
      <c r="K57" s="21" t="s">
        <v>84</v>
      </c>
      <c r="L57" s="21" t="s">
        <v>84</v>
      </c>
      <c r="M57" s="20" t="b">
        <v>0</v>
      </c>
      <c r="N57" s="20" t="b">
        <v>0</v>
      </c>
      <c r="O57" s="20" t="b">
        <v>0</v>
      </c>
      <c r="P57" s="20" t="b">
        <v>0</v>
      </c>
      <c r="Q57" s="20">
        <v>146</v>
      </c>
      <c r="R57" s="21" t="s">
        <v>337</v>
      </c>
      <c r="S57" s="21" t="s">
        <v>338</v>
      </c>
      <c r="T57" s="21" t="s">
        <v>87</v>
      </c>
      <c r="U57" s="21" t="s">
        <v>99</v>
      </c>
      <c r="V57" s="21" t="s">
        <v>88</v>
      </c>
      <c r="W57" s="21" t="s">
        <v>110</v>
      </c>
      <c r="X57" s="21" t="s">
        <v>111</v>
      </c>
      <c r="Y57" s="21" t="s">
        <v>135</v>
      </c>
      <c r="Z57" s="21" t="s">
        <v>135</v>
      </c>
      <c r="AA57" s="21" t="s">
        <v>337</v>
      </c>
      <c r="AB57" s="21" t="s">
        <v>84</v>
      </c>
      <c r="AC57" s="21" t="s">
        <v>84</v>
      </c>
      <c r="AD57" s="21" t="s">
        <v>84</v>
      </c>
      <c r="AE57" s="21" t="s">
        <v>84</v>
      </c>
      <c r="AF57" s="21" t="s">
        <v>84</v>
      </c>
      <c r="AG57" s="4"/>
      <c r="AH57" s="20">
        <v>2016</v>
      </c>
      <c r="AI57" s="4"/>
      <c r="AJ57" s="20">
        <v>2043</v>
      </c>
      <c r="AK57" s="21" t="s">
        <v>339</v>
      </c>
      <c r="AL57" s="21" t="s">
        <v>84</v>
      </c>
      <c r="AM57" s="4"/>
      <c r="AN57" s="4"/>
      <c r="AO57" s="20">
        <v>2</v>
      </c>
      <c r="AP57" s="4"/>
      <c r="AQ57" s="21" t="s">
        <v>84</v>
      </c>
      <c r="AR57" s="4"/>
      <c r="AS57" s="21">
        <v>1500</v>
      </c>
      <c r="AT57" s="21">
        <v>1</v>
      </c>
      <c r="AU57" s="21" t="s">
        <v>91</v>
      </c>
      <c r="AV57" s="20">
        <v>2020</v>
      </c>
      <c r="AW57" s="21" t="s">
        <v>84</v>
      </c>
      <c r="AX57" s="4"/>
      <c r="AY57" s="4"/>
      <c r="AZ57" s="4"/>
      <c r="BA57" s="4"/>
      <c r="BB57" s="4"/>
      <c r="BC57" s="4"/>
      <c r="BD57" s="4"/>
      <c r="BE57" s="4"/>
      <c r="BF57" s="4">
        <v>1.5</v>
      </c>
      <c r="BG57" s="21" t="s">
        <v>208</v>
      </c>
      <c r="BH57" s="22">
        <v>44025.518206018518</v>
      </c>
      <c r="BI57" s="21" t="s">
        <v>93</v>
      </c>
      <c r="BJ57" s="22">
        <v>44062.9141087963</v>
      </c>
      <c r="BK57" s="21" t="s">
        <v>84</v>
      </c>
      <c r="BL57" s="4"/>
      <c r="BM57" s="21" t="s">
        <v>84</v>
      </c>
      <c r="BN57" s="4"/>
      <c r="BO57" s="21" t="s">
        <v>84</v>
      </c>
      <c r="BP57" s="21" t="s">
        <v>84</v>
      </c>
      <c r="BQ57" s="20">
        <v>1</v>
      </c>
      <c r="BR57" s="21" t="s">
        <v>534</v>
      </c>
      <c r="BS57" s="21" t="s">
        <v>84</v>
      </c>
      <c r="BT57" s="21" t="s">
        <v>84</v>
      </c>
      <c r="BU57" s="21"/>
      <c r="BV57" s="21"/>
      <c r="BW57" s="21"/>
      <c r="BX57" s="21" t="s">
        <v>84</v>
      </c>
      <c r="BY57" s="21" t="s">
        <v>84</v>
      </c>
      <c r="BZ57" s="21" t="s">
        <v>259</v>
      </c>
      <c r="CA57" s="4"/>
      <c r="CB57" s="4"/>
      <c r="CC57" s="4"/>
      <c r="CD57" s="4"/>
      <c r="CE57" s="20" t="b">
        <v>0</v>
      </c>
      <c r="CF57" s="20" t="b">
        <v>0</v>
      </c>
    </row>
    <row r="58" spans="1:84" ht="120" x14ac:dyDescent="0.25">
      <c r="A58" s="20">
        <v>65</v>
      </c>
      <c r="B58" s="21" t="s">
        <v>84</v>
      </c>
      <c r="C58" s="21" t="s">
        <v>84</v>
      </c>
      <c r="D58" s="21" t="s">
        <v>84</v>
      </c>
      <c r="E58" s="20">
        <v>0</v>
      </c>
      <c r="F58" s="4"/>
      <c r="G58" s="4"/>
      <c r="H58" s="4"/>
      <c r="I58" s="4"/>
      <c r="J58" s="20">
        <v>0</v>
      </c>
      <c r="K58" s="21" t="s">
        <v>84</v>
      </c>
      <c r="L58" s="21" t="s">
        <v>84</v>
      </c>
      <c r="M58" s="20" t="b">
        <v>0</v>
      </c>
      <c r="N58" s="20" t="b">
        <v>0</v>
      </c>
      <c r="O58" s="20" t="b">
        <v>0</v>
      </c>
      <c r="P58" s="20" t="b">
        <v>0</v>
      </c>
      <c r="Q58" s="20">
        <v>146</v>
      </c>
      <c r="R58" s="21" t="s">
        <v>340</v>
      </c>
      <c r="S58" s="21" t="s">
        <v>341</v>
      </c>
      <c r="T58" s="21" t="s">
        <v>87</v>
      </c>
      <c r="U58" s="21" t="s">
        <v>99</v>
      </c>
      <c r="V58" s="21" t="s">
        <v>88</v>
      </c>
      <c r="W58" s="21" t="s">
        <v>110</v>
      </c>
      <c r="X58" s="21" t="s">
        <v>111</v>
      </c>
      <c r="Y58" s="21" t="s">
        <v>135</v>
      </c>
      <c r="Z58" s="21" t="s">
        <v>135</v>
      </c>
      <c r="AA58" s="21" t="s">
        <v>342</v>
      </c>
      <c r="AB58" s="21" t="s">
        <v>84</v>
      </c>
      <c r="AC58" s="21" t="s">
        <v>84</v>
      </c>
      <c r="AD58" s="21" t="s">
        <v>84</v>
      </c>
      <c r="AE58" s="21" t="s">
        <v>84</v>
      </c>
      <c r="AF58" s="21" t="s">
        <v>84</v>
      </c>
      <c r="AG58" s="4"/>
      <c r="AH58" s="20">
        <v>2000</v>
      </c>
      <c r="AI58" s="4"/>
      <c r="AJ58" s="20">
        <v>2030</v>
      </c>
      <c r="AK58" s="21" t="s">
        <v>343</v>
      </c>
      <c r="AL58" s="21" t="s">
        <v>84</v>
      </c>
      <c r="AM58" s="4"/>
      <c r="AN58" s="4"/>
      <c r="AO58" s="20">
        <v>3</v>
      </c>
      <c r="AP58" s="4"/>
      <c r="AQ58" s="21" t="s">
        <v>84</v>
      </c>
      <c r="AR58" s="4"/>
      <c r="AS58" s="21">
        <v>2000</v>
      </c>
      <c r="AT58" s="21">
        <v>1</v>
      </c>
      <c r="AU58" s="21" t="s">
        <v>91</v>
      </c>
      <c r="AV58" s="20">
        <v>2020</v>
      </c>
      <c r="AW58" s="21" t="s">
        <v>84</v>
      </c>
      <c r="AX58" s="4"/>
      <c r="AY58" s="4"/>
      <c r="AZ58" s="4"/>
      <c r="BA58" s="4"/>
      <c r="BB58" s="4"/>
      <c r="BC58" s="4"/>
      <c r="BD58" s="4"/>
      <c r="BE58" s="4"/>
      <c r="BF58" s="4">
        <v>3.125</v>
      </c>
      <c r="BG58" s="21" t="s">
        <v>208</v>
      </c>
      <c r="BH58" s="22">
        <v>44025.540636574071</v>
      </c>
      <c r="BI58" s="21" t="s">
        <v>93</v>
      </c>
      <c r="BJ58" s="22">
        <v>44062.914212962962</v>
      </c>
      <c r="BK58" s="21" t="s">
        <v>84</v>
      </c>
      <c r="BL58" s="4"/>
      <c r="BM58" s="21" t="s">
        <v>84</v>
      </c>
      <c r="BN58" s="4"/>
      <c r="BO58" s="21" t="s">
        <v>84</v>
      </c>
      <c r="BP58" s="21" t="s">
        <v>84</v>
      </c>
      <c r="BQ58" s="20">
        <v>1</v>
      </c>
      <c r="BR58" s="21" t="s">
        <v>534</v>
      </c>
      <c r="BS58" s="21" t="s">
        <v>84</v>
      </c>
      <c r="BT58" s="21" t="s">
        <v>84</v>
      </c>
      <c r="BU58" s="21"/>
      <c r="BV58" s="21"/>
      <c r="BW58" s="21"/>
      <c r="BX58" s="21" t="s">
        <v>84</v>
      </c>
      <c r="BY58" s="21" t="s">
        <v>84</v>
      </c>
      <c r="BZ58" s="21" t="s">
        <v>263</v>
      </c>
      <c r="CA58" s="4"/>
      <c r="CB58" s="4"/>
      <c r="CC58" s="4"/>
      <c r="CD58" s="4"/>
      <c r="CE58" s="20" t="b">
        <v>0</v>
      </c>
      <c r="CF58" s="20" t="b">
        <v>0</v>
      </c>
    </row>
    <row r="59" spans="1:84" ht="165" x14ac:dyDescent="0.25">
      <c r="A59" s="20">
        <v>66</v>
      </c>
      <c r="B59" s="21" t="s">
        <v>84</v>
      </c>
      <c r="C59" s="21" t="s">
        <v>84</v>
      </c>
      <c r="D59" s="21" t="s">
        <v>84</v>
      </c>
      <c r="E59" s="20">
        <v>0</v>
      </c>
      <c r="F59" s="4"/>
      <c r="G59" s="4"/>
      <c r="H59" s="4"/>
      <c r="I59" s="4"/>
      <c r="J59" s="20">
        <v>0</v>
      </c>
      <c r="K59" s="21" t="s">
        <v>84</v>
      </c>
      <c r="L59" s="21" t="s">
        <v>84</v>
      </c>
      <c r="M59" s="20" t="b">
        <v>0</v>
      </c>
      <c r="N59" s="20" t="b">
        <v>0</v>
      </c>
      <c r="O59" s="20" t="b">
        <v>0</v>
      </c>
      <c r="P59" s="20" t="b">
        <v>0</v>
      </c>
      <c r="Q59" s="20">
        <v>146</v>
      </c>
      <c r="R59" s="21" t="s">
        <v>344</v>
      </c>
      <c r="S59" s="21" t="s">
        <v>345</v>
      </c>
      <c r="T59" s="21" t="s">
        <v>87</v>
      </c>
      <c r="U59" s="21" t="s">
        <v>99</v>
      </c>
      <c r="V59" s="21" t="s">
        <v>88</v>
      </c>
      <c r="W59" s="21" t="s">
        <v>110</v>
      </c>
      <c r="X59" s="21" t="s">
        <v>111</v>
      </c>
      <c r="Y59" s="21" t="s">
        <v>135</v>
      </c>
      <c r="Z59" s="21" t="s">
        <v>135</v>
      </c>
      <c r="AA59" s="21" t="s">
        <v>346</v>
      </c>
      <c r="AB59" s="21" t="s">
        <v>84</v>
      </c>
      <c r="AC59" s="21" t="s">
        <v>84</v>
      </c>
      <c r="AD59" s="21" t="s">
        <v>84</v>
      </c>
      <c r="AE59" s="21" t="s">
        <v>84</v>
      </c>
      <c r="AF59" s="21" t="s">
        <v>84</v>
      </c>
      <c r="AG59" s="4"/>
      <c r="AH59" s="20">
        <v>1992</v>
      </c>
      <c r="AI59" s="4"/>
      <c r="AJ59" s="20">
        <v>2030</v>
      </c>
      <c r="AK59" s="21" t="s">
        <v>347</v>
      </c>
      <c r="AL59" s="21" t="s">
        <v>84</v>
      </c>
      <c r="AM59" s="4"/>
      <c r="AN59" s="4"/>
      <c r="AO59" s="20">
        <v>3</v>
      </c>
      <c r="AP59" s="4"/>
      <c r="AQ59" s="21" t="s">
        <v>84</v>
      </c>
      <c r="AR59" s="4"/>
      <c r="AS59" s="21">
        <v>5100</v>
      </c>
      <c r="AT59" s="21">
        <v>1</v>
      </c>
      <c r="AU59" s="21" t="s">
        <v>91</v>
      </c>
      <c r="AV59" s="20">
        <v>2020</v>
      </c>
      <c r="AW59" s="21" t="s">
        <v>84</v>
      </c>
      <c r="AX59" s="4"/>
      <c r="AY59" s="4"/>
      <c r="AZ59" s="4"/>
      <c r="BA59" s="4"/>
      <c r="BB59" s="4"/>
      <c r="BC59" s="4"/>
      <c r="BD59" s="4"/>
      <c r="BE59" s="4"/>
      <c r="BF59" s="4">
        <v>3.125</v>
      </c>
      <c r="BG59" s="21" t="s">
        <v>208</v>
      </c>
      <c r="BH59" s="22">
        <v>44025.540833333333</v>
      </c>
      <c r="BI59" s="21" t="s">
        <v>93</v>
      </c>
      <c r="BJ59" s="22">
        <v>44062.914317129631</v>
      </c>
      <c r="BK59" s="21" t="s">
        <v>84</v>
      </c>
      <c r="BL59" s="4"/>
      <c r="BM59" s="21" t="s">
        <v>84</v>
      </c>
      <c r="BN59" s="4"/>
      <c r="BO59" s="21" t="s">
        <v>84</v>
      </c>
      <c r="BP59" s="21" t="s">
        <v>84</v>
      </c>
      <c r="BQ59" s="20">
        <v>1</v>
      </c>
      <c r="BR59" s="21" t="s">
        <v>534</v>
      </c>
      <c r="BS59" s="21" t="s">
        <v>84</v>
      </c>
      <c r="BT59" s="21" t="s">
        <v>84</v>
      </c>
      <c r="BU59" s="21"/>
      <c r="BV59" s="21"/>
      <c r="BW59" s="21"/>
      <c r="BX59" s="21" t="s">
        <v>84</v>
      </c>
      <c r="BY59" s="21" t="s">
        <v>84</v>
      </c>
      <c r="BZ59" s="21" t="s">
        <v>268</v>
      </c>
      <c r="CA59" s="4"/>
      <c r="CB59" s="4"/>
      <c r="CC59" s="4"/>
      <c r="CD59" s="4"/>
      <c r="CE59" s="20" t="b">
        <v>0</v>
      </c>
      <c r="CF59" s="20" t="b">
        <v>0</v>
      </c>
    </row>
    <row r="60" spans="1:84" ht="60" x14ac:dyDescent="0.25">
      <c r="A60" s="20">
        <v>67</v>
      </c>
      <c r="B60" s="21" t="s">
        <v>84</v>
      </c>
      <c r="C60" s="21" t="s">
        <v>84</v>
      </c>
      <c r="D60" s="21" t="s">
        <v>84</v>
      </c>
      <c r="E60" s="20">
        <v>0</v>
      </c>
      <c r="F60" s="4"/>
      <c r="G60" s="4"/>
      <c r="H60" s="4"/>
      <c r="I60" s="4"/>
      <c r="J60" s="20">
        <v>0</v>
      </c>
      <c r="K60" s="21" t="s">
        <v>84</v>
      </c>
      <c r="L60" s="21" t="s">
        <v>84</v>
      </c>
      <c r="M60" s="20" t="b">
        <v>0</v>
      </c>
      <c r="N60" s="20" t="b">
        <v>0</v>
      </c>
      <c r="O60" s="20" t="b">
        <v>0</v>
      </c>
      <c r="P60" s="20" t="b">
        <v>0</v>
      </c>
      <c r="Q60" s="20">
        <v>146</v>
      </c>
      <c r="R60" s="21" t="s">
        <v>348</v>
      </c>
      <c r="S60" s="21" t="s">
        <v>349</v>
      </c>
      <c r="T60" s="21" t="s">
        <v>87</v>
      </c>
      <c r="U60" s="21" t="s">
        <v>99</v>
      </c>
      <c r="V60" s="21" t="s">
        <v>88</v>
      </c>
      <c r="W60" s="21" t="s">
        <v>86</v>
      </c>
      <c r="X60" s="21" t="s">
        <v>84</v>
      </c>
      <c r="Y60" s="21" t="s">
        <v>135</v>
      </c>
      <c r="Z60" s="21" t="s">
        <v>135</v>
      </c>
      <c r="AA60" s="21" t="s">
        <v>136</v>
      </c>
      <c r="AB60" s="21" t="s">
        <v>84</v>
      </c>
      <c r="AC60" s="21" t="s">
        <v>84</v>
      </c>
      <c r="AD60" s="21" t="s">
        <v>84</v>
      </c>
      <c r="AE60" s="21" t="s">
        <v>84</v>
      </c>
      <c r="AF60" s="21" t="s">
        <v>84</v>
      </c>
      <c r="AG60" s="4"/>
      <c r="AH60" s="20">
        <v>2013</v>
      </c>
      <c r="AI60" s="4"/>
      <c r="AJ60" s="20">
        <v>2030</v>
      </c>
      <c r="AK60" s="21" t="s">
        <v>350</v>
      </c>
      <c r="AL60" s="21" t="s">
        <v>84</v>
      </c>
      <c r="AM60" s="4"/>
      <c r="AN60" s="4"/>
      <c r="AO60" s="20">
        <v>2</v>
      </c>
      <c r="AP60" s="4"/>
      <c r="AQ60" s="21" t="s">
        <v>84</v>
      </c>
      <c r="AR60" s="4"/>
      <c r="AS60" s="21">
        <v>300</v>
      </c>
      <c r="AT60" s="21">
        <v>1</v>
      </c>
      <c r="AU60" s="21" t="s">
        <v>91</v>
      </c>
      <c r="AV60" s="20">
        <v>2020</v>
      </c>
      <c r="AW60" s="21" t="s">
        <v>84</v>
      </c>
      <c r="AX60" s="4"/>
      <c r="AY60" s="4"/>
      <c r="AZ60" s="4"/>
      <c r="BA60" s="4"/>
      <c r="BB60" s="4"/>
      <c r="BC60" s="4"/>
      <c r="BD60" s="4"/>
      <c r="BE60" s="4"/>
      <c r="BF60" s="4">
        <v>3.125</v>
      </c>
      <c r="BG60" s="21" t="s">
        <v>208</v>
      </c>
      <c r="BH60" s="22">
        <v>44025.54109953704</v>
      </c>
      <c r="BI60" s="21" t="s">
        <v>93</v>
      </c>
      <c r="BJ60" s="22">
        <v>44062.914409722223</v>
      </c>
      <c r="BK60" s="21" t="s">
        <v>84</v>
      </c>
      <c r="BL60" s="4"/>
      <c r="BM60" s="21" t="s">
        <v>84</v>
      </c>
      <c r="BN60" s="4"/>
      <c r="BO60" s="21" t="s">
        <v>84</v>
      </c>
      <c r="BP60" s="21" t="s">
        <v>84</v>
      </c>
      <c r="BQ60" s="20">
        <v>1</v>
      </c>
      <c r="BR60" s="21" t="s">
        <v>534</v>
      </c>
      <c r="BS60" s="21" t="s">
        <v>84</v>
      </c>
      <c r="BT60" s="21" t="s">
        <v>84</v>
      </c>
      <c r="BU60" s="21"/>
      <c r="BV60" s="21"/>
      <c r="BW60" s="21"/>
      <c r="BX60" s="21" t="s">
        <v>84</v>
      </c>
      <c r="BY60" s="21" t="s">
        <v>84</v>
      </c>
      <c r="BZ60" s="21" t="s">
        <v>272</v>
      </c>
      <c r="CA60" s="4"/>
      <c r="CB60" s="4"/>
      <c r="CC60" s="4"/>
      <c r="CD60" s="4"/>
      <c r="CE60" s="20" t="b">
        <v>0</v>
      </c>
      <c r="CF60" s="20" t="b">
        <v>0</v>
      </c>
    </row>
    <row r="61" spans="1:84" ht="90" x14ac:dyDescent="0.25">
      <c r="A61" s="20">
        <v>68</v>
      </c>
      <c r="B61" s="21" t="s">
        <v>84</v>
      </c>
      <c r="C61" s="21" t="s">
        <v>84</v>
      </c>
      <c r="D61" s="21" t="s">
        <v>84</v>
      </c>
      <c r="E61" s="20">
        <v>0</v>
      </c>
      <c r="F61" s="4"/>
      <c r="G61" s="4"/>
      <c r="H61" s="4"/>
      <c r="I61" s="4"/>
      <c r="J61" s="20">
        <v>0</v>
      </c>
      <c r="K61" s="21" t="s">
        <v>84</v>
      </c>
      <c r="L61" s="21" t="s">
        <v>84</v>
      </c>
      <c r="M61" s="20" t="b">
        <v>0</v>
      </c>
      <c r="N61" s="20" t="b">
        <v>0</v>
      </c>
      <c r="O61" s="20" t="b">
        <v>0</v>
      </c>
      <c r="P61" s="20" t="b">
        <v>0</v>
      </c>
      <c r="Q61" s="20">
        <v>146</v>
      </c>
      <c r="R61" s="21" t="s">
        <v>351</v>
      </c>
      <c r="S61" s="21" t="s">
        <v>352</v>
      </c>
      <c r="T61" s="21" t="s">
        <v>87</v>
      </c>
      <c r="U61" s="21" t="s">
        <v>99</v>
      </c>
      <c r="V61" s="21" t="s">
        <v>88</v>
      </c>
      <c r="W61" s="21" t="s">
        <v>100</v>
      </c>
      <c r="X61" s="21" t="s">
        <v>84</v>
      </c>
      <c r="Y61" s="21" t="s">
        <v>135</v>
      </c>
      <c r="Z61" s="21" t="s">
        <v>135</v>
      </c>
      <c r="AA61" s="21" t="s">
        <v>136</v>
      </c>
      <c r="AB61" s="21" t="s">
        <v>84</v>
      </c>
      <c r="AC61" s="21" t="s">
        <v>84</v>
      </c>
      <c r="AD61" s="21" t="s">
        <v>84</v>
      </c>
      <c r="AE61" s="21" t="s">
        <v>84</v>
      </c>
      <c r="AF61" s="21" t="s">
        <v>84</v>
      </c>
      <c r="AG61" s="4"/>
      <c r="AH61" s="20">
        <v>2000</v>
      </c>
      <c r="AI61" s="4"/>
      <c r="AJ61" s="20">
        <v>2025</v>
      </c>
      <c r="AK61" s="21" t="s">
        <v>353</v>
      </c>
      <c r="AL61" s="21" t="s">
        <v>84</v>
      </c>
      <c r="AM61" s="4"/>
      <c r="AN61" s="4"/>
      <c r="AO61" s="20">
        <v>2</v>
      </c>
      <c r="AP61" s="4"/>
      <c r="AQ61" s="21" t="s">
        <v>84</v>
      </c>
      <c r="AR61" s="4"/>
      <c r="AS61" s="21">
        <v>700</v>
      </c>
      <c r="AT61" s="21">
        <v>3</v>
      </c>
      <c r="AU61" s="21" t="s">
        <v>91</v>
      </c>
      <c r="AV61" s="20">
        <v>2020</v>
      </c>
      <c r="AW61" s="21" t="s">
        <v>84</v>
      </c>
      <c r="AX61" s="4"/>
      <c r="AY61" s="4"/>
      <c r="AZ61" s="4"/>
      <c r="BA61" s="4"/>
      <c r="BB61" s="4"/>
      <c r="BC61" s="4"/>
      <c r="BD61" s="4"/>
      <c r="BE61" s="4"/>
      <c r="BF61" s="4">
        <v>3.125</v>
      </c>
      <c r="BG61" s="21" t="s">
        <v>105</v>
      </c>
      <c r="BH61" s="22">
        <v>44053.488935185182</v>
      </c>
      <c r="BI61" s="21" t="s">
        <v>93</v>
      </c>
      <c r="BJ61" s="22">
        <v>44062.914583333331</v>
      </c>
      <c r="BK61" s="21" t="s">
        <v>84</v>
      </c>
      <c r="BL61" s="4"/>
      <c r="BM61" s="21" t="s">
        <v>84</v>
      </c>
      <c r="BN61" s="4"/>
      <c r="BO61" s="21" t="s">
        <v>84</v>
      </c>
      <c r="BP61" s="21" t="s">
        <v>84</v>
      </c>
      <c r="BQ61" s="20">
        <v>1</v>
      </c>
      <c r="BR61" s="21" t="s">
        <v>557</v>
      </c>
      <c r="BS61" s="21" t="s">
        <v>558</v>
      </c>
      <c r="BT61" s="21" t="s">
        <v>84</v>
      </c>
      <c r="BU61" s="21"/>
      <c r="BV61" s="21"/>
      <c r="BW61" s="21"/>
      <c r="BX61" s="21" t="s">
        <v>84</v>
      </c>
      <c r="BY61" s="21" t="s">
        <v>84</v>
      </c>
      <c r="BZ61" s="21" t="s">
        <v>276</v>
      </c>
      <c r="CA61" s="4"/>
      <c r="CB61" s="4"/>
      <c r="CC61" s="4"/>
      <c r="CD61" s="4"/>
      <c r="CE61" s="20" t="b">
        <v>0</v>
      </c>
      <c r="CF61" s="20" t="b">
        <v>0</v>
      </c>
    </row>
    <row r="62" spans="1:84" ht="105" x14ac:dyDescent="0.25">
      <c r="A62" s="20">
        <v>69</v>
      </c>
      <c r="B62" s="21" t="s">
        <v>84</v>
      </c>
      <c r="C62" s="21" t="s">
        <v>84</v>
      </c>
      <c r="D62" s="21" t="s">
        <v>84</v>
      </c>
      <c r="E62" s="20">
        <v>0</v>
      </c>
      <c r="F62" s="4"/>
      <c r="G62" s="4"/>
      <c r="H62" s="4"/>
      <c r="I62" s="4"/>
      <c r="J62" s="20">
        <v>0</v>
      </c>
      <c r="K62" s="21" t="s">
        <v>84</v>
      </c>
      <c r="L62" s="21" t="s">
        <v>84</v>
      </c>
      <c r="M62" s="20" t="b">
        <v>0</v>
      </c>
      <c r="N62" s="20" t="b">
        <v>0</v>
      </c>
      <c r="O62" s="20" t="b">
        <v>0</v>
      </c>
      <c r="P62" s="20" t="b">
        <v>0</v>
      </c>
      <c r="Q62" s="4"/>
      <c r="R62" s="21" t="s">
        <v>354</v>
      </c>
      <c r="S62" s="21" t="s">
        <v>355</v>
      </c>
      <c r="T62" s="21" t="s">
        <v>87</v>
      </c>
      <c r="U62" s="21" t="s">
        <v>99</v>
      </c>
      <c r="V62" s="21" t="s">
        <v>84</v>
      </c>
      <c r="W62" s="21" t="s">
        <v>84</v>
      </c>
      <c r="X62" s="21" t="s">
        <v>84</v>
      </c>
      <c r="Y62" s="21" t="s">
        <v>112</v>
      </c>
      <c r="Z62" s="21" t="s">
        <v>84</v>
      </c>
      <c r="AA62" s="21" t="s">
        <v>356</v>
      </c>
      <c r="AB62" s="21" t="s">
        <v>84</v>
      </c>
      <c r="AC62" s="21" t="s">
        <v>84</v>
      </c>
      <c r="AD62" s="21" t="s">
        <v>84</v>
      </c>
      <c r="AE62" s="21" t="s">
        <v>84</v>
      </c>
      <c r="AF62" s="21" t="s">
        <v>84</v>
      </c>
      <c r="AG62" s="4"/>
      <c r="AH62" s="20">
        <v>2000</v>
      </c>
      <c r="AI62" s="4"/>
      <c r="AJ62" s="20">
        <v>2030</v>
      </c>
      <c r="AK62" s="21" t="s">
        <v>357</v>
      </c>
      <c r="AL62" s="21" t="s">
        <v>84</v>
      </c>
      <c r="AM62" s="4"/>
      <c r="AN62" s="4"/>
      <c r="AO62" s="20">
        <v>3</v>
      </c>
      <c r="AP62" s="4"/>
      <c r="AQ62" s="21" t="s">
        <v>84</v>
      </c>
      <c r="AR62" s="4"/>
      <c r="AS62" s="21">
        <v>57000</v>
      </c>
      <c r="AT62" s="21">
        <v>1</v>
      </c>
      <c r="AU62" s="21" t="s">
        <v>91</v>
      </c>
      <c r="AV62" s="20">
        <v>2020</v>
      </c>
      <c r="AW62" s="21" t="s">
        <v>84</v>
      </c>
      <c r="AX62" s="4"/>
      <c r="AY62" s="4"/>
      <c r="AZ62" s="4"/>
      <c r="BA62" s="4"/>
      <c r="BB62" s="4"/>
      <c r="BC62" s="4"/>
      <c r="BD62" s="4"/>
      <c r="BE62" s="4"/>
      <c r="BF62" s="4">
        <v>2.25</v>
      </c>
      <c r="BG62" s="21" t="s">
        <v>208</v>
      </c>
      <c r="BH62" s="22">
        <v>44025.542442129627</v>
      </c>
      <c r="BI62" s="21" t="s">
        <v>84</v>
      </c>
      <c r="BJ62" s="4"/>
      <c r="BK62" s="21" t="s">
        <v>84</v>
      </c>
      <c r="BL62" s="4"/>
      <c r="BM62" s="21" t="s">
        <v>84</v>
      </c>
      <c r="BN62" s="4"/>
      <c r="BO62" s="21" t="s">
        <v>84</v>
      </c>
      <c r="BP62" s="21" t="s">
        <v>84</v>
      </c>
      <c r="BQ62" s="20">
        <v>1</v>
      </c>
      <c r="BR62" s="21" t="s">
        <v>534</v>
      </c>
      <c r="BS62" s="21" t="s">
        <v>84</v>
      </c>
      <c r="BT62" s="21" t="s">
        <v>84</v>
      </c>
      <c r="BU62" s="21"/>
      <c r="BV62" s="21"/>
      <c r="BW62" s="21"/>
      <c r="BX62" s="21" t="s">
        <v>84</v>
      </c>
      <c r="BY62" s="21" t="s">
        <v>84</v>
      </c>
      <c r="BZ62" s="21" t="s">
        <v>280</v>
      </c>
      <c r="CA62" s="4"/>
      <c r="CB62" s="4"/>
      <c r="CC62" s="4"/>
      <c r="CD62" s="4"/>
      <c r="CE62" s="20" t="b">
        <v>0</v>
      </c>
      <c r="CF62" s="20" t="b">
        <v>0</v>
      </c>
    </row>
    <row r="63" spans="1:84" ht="150" x14ac:dyDescent="0.25">
      <c r="A63" s="20">
        <v>73</v>
      </c>
      <c r="B63" s="21" t="s">
        <v>84</v>
      </c>
      <c r="C63" s="21" t="s">
        <v>84</v>
      </c>
      <c r="D63" s="21" t="s">
        <v>84</v>
      </c>
      <c r="E63" s="20">
        <v>0</v>
      </c>
      <c r="F63" s="4"/>
      <c r="G63" s="4"/>
      <c r="H63" s="4"/>
      <c r="I63" s="4"/>
      <c r="J63" s="20">
        <v>0</v>
      </c>
      <c r="K63" s="21" t="s">
        <v>84</v>
      </c>
      <c r="L63" s="21" t="s">
        <v>84</v>
      </c>
      <c r="M63" s="20" t="b">
        <v>0</v>
      </c>
      <c r="N63" s="20" t="b">
        <v>0</v>
      </c>
      <c r="O63" s="20" t="b">
        <v>0</v>
      </c>
      <c r="P63" s="20" t="b">
        <v>0</v>
      </c>
      <c r="Q63" s="20">
        <v>2</v>
      </c>
      <c r="R63" s="21" t="s">
        <v>361</v>
      </c>
      <c r="S63" s="21" t="s">
        <v>362</v>
      </c>
      <c r="T63" s="21" t="s">
        <v>87</v>
      </c>
      <c r="U63" s="21" t="s">
        <v>99</v>
      </c>
      <c r="V63" s="21" t="s">
        <v>88</v>
      </c>
      <c r="W63" s="21" t="s">
        <v>86</v>
      </c>
      <c r="X63" s="21" t="s">
        <v>84</v>
      </c>
      <c r="Y63" s="21" t="s">
        <v>89</v>
      </c>
      <c r="Z63" s="21" t="s">
        <v>90</v>
      </c>
      <c r="AA63" s="21" t="s">
        <v>363</v>
      </c>
      <c r="AB63" s="21" t="s">
        <v>84</v>
      </c>
      <c r="AC63" s="21" t="s">
        <v>84</v>
      </c>
      <c r="AD63" s="21" t="s">
        <v>84</v>
      </c>
      <c r="AE63" s="21" t="s">
        <v>84</v>
      </c>
      <c r="AF63" s="21" t="s">
        <v>84</v>
      </c>
      <c r="AG63" s="4"/>
      <c r="AH63" s="20">
        <v>1992</v>
      </c>
      <c r="AI63" s="4"/>
      <c r="AJ63" s="4"/>
      <c r="AK63" s="21" t="s">
        <v>364</v>
      </c>
      <c r="AL63" s="21" t="s">
        <v>84</v>
      </c>
      <c r="AM63" s="4"/>
      <c r="AN63" s="4"/>
      <c r="AO63" s="20">
        <v>1</v>
      </c>
      <c r="AP63" s="4"/>
      <c r="AQ63" s="21" t="s">
        <v>84</v>
      </c>
      <c r="AR63" s="4"/>
      <c r="AS63" s="21">
        <v>60</v>
      </c>
      <c r="AT63" s="21">
        <v>2</v>
      </c>
      <c r="AU63" s="21" t="s">
        <v>91</v>
      </c>
      <c r="AV63" s="20">
        <v>2020</v>
      </c>
      <c r="AW63" s="21" t="s">
        <v>84</v>
      </c>
      <c r="AX63" s="4"/>
      <c r="AY63" s="4"/>
      <c r="AZ63" s="4"/>
      <c r="BA63" s="4"/>
      <c r="BB63" s="4"/>
      <c r="BC63" s="4"/>
      <c r="BD63" s="4"/>
      <c r="BE63" s="4"/>
      <c r="BF63" s="4">
        <v>3.1875</v>
      </c>
      <c r="BG63" s="21" t="s">
        <v>105</v>
      </c>
      <c r="BH63" s="22">
        <v>44018.415405092594</v>
      </c>
      <c r="BI63" s="21" t="s">
        <v>93</v>
      </c>
      <c r="BJ63" s="22">
        <v>44062.658379629633</v>
      </c>
      <c r="BK63" s="21" t="s">
        <v>84</v>
      </c>
      <c r="BL63" s="4"/>
      <c r="BM63" s="21" t="s">
        <v>84</v>
      </c>
      <c r="BN63" s="4"/>
      <c r="BO63" s="21" t="s">
        <v>84</v>
      </c>
      <c r="BP63" s="21" t="s">
        <v>84</v>
      </c>
      <c r="BQ63" s="20">
        <v>1</v>
      </c>
      <c r="BR63" s="21" t="s">
        <v>534</v>
      </c>
      <c r="BS63" s="21" t="s">
        <v>84</v>
      </c>
      <c r="BT63" s="21" t="s">
        <v>84</v>
      </c>
      <c r="BU63" s="21"/>
      <c r="BV63" s="21"/>
      <c r="BW63" s="21"/>
      <c r="BX63" s="21" t="s">
        <v>84</v>
      </c>
      <c r="BY63" s="21" t="s">
        <v>84</v>
      </c>
      <c r="BZ63" s="21" t="s">
        <v>249</v>
      </c>
      <c r="CA63" s="4"/>
      <c r="CB63" s="4"/>
      <c r="CC63" s="4"/>
      <c r="CD63" s="4"/>
      <c r="CE63" s="20" t="b">
        <v>0</v>
      </c>
      <c r="CF63" s="20" t="b">
        <v>0</v>
      </c>
    </row>
    <row r="64" spans="1:84" ht="75" x14ac:dyDescent="0.25">
      <c r="A64" s="20">
        <v>75</v>
      </c>
      <c r="B64" s="21" t="s">
        <v>84</v>
      </c>
      <c r="C64" s="21" t="s">
        <v>84</v>
      </c>
      <c r="D64" s="21" t="s">
        <v>84</v>
      </c>
      <c r="E64" s="20">
        <v>0</v>
      </c>
      <c r="F64" s="4"/>
      <c r="G64" s="4"/>
      <c r="H64" s="4"/>
      <c r="I64" s="4"/>
      <c r="J64" s="20">
        <v>0</v>
      </c>
      <c r="K64" s="21" t="s">
        <v>84</v>
      </c>
      <c r="L64" s="21" t="s">
        <v>84</v>
      </c>
      <c r="M64" s="20" t="b">
        <v>0</v>
      </c>
      <c r="N64" s="20" t="b">
        <v>0</v>
      </c>
      <c r="O64" s="20" t="b">
        <v>0</v>
      </c>
      <c r="P64" s="20" t="b">
        <v>0</v>
      </c>
      <c r="Q64" s="20">
        <v>2</v>
      </c>
      <c r="R64" s="21" t="s">
        <v>365</v>
      </c>
      <c r="S64" s="21" t="s">
        <v>366</v>
      </c>
      <c r="T64" s="21" t="s">
        <v>87</v>
      </c>
      <c r="U64" s="21" t="s">
        <v>99</v>
      </c>
      <c r="V64" s="21" t="s">
        <v>88</v>
      </c>
      <c r="W64" s="21" t="s">
        <v>86</v>
      </c>
      <c r="X64" s="21" t="s">
        <v>84</v>
      </c>
      <c r="Y64" s="21" t="s">
        <v>89</v>
      </c>
      <c r="Z64" s="21" t="s">
        <v>90</v>
      </c>
      <c r="AA64" s="21" t="s">
        <v>367</v>
      </c>
      <c r="AB64" s="21" t="s">
        <v>84</v>
      </c>
      <c r="AC64" s="21" t="s">
        <v>84</v>
      </c>
      <c r="AD64" s="21" t="s">
        <v>84</v>
      </c>
      <c r="AE64" s="21" t="s">
        <v>84</v>
      </c>
      <c r="AF64" s="21" t="s">
        <v>84</v>
      </c>
      <c r="AG64" s="4"/>
      <c r="AH64" s="20">
        <v>1992</v>
      </c>
      <c r="AI64" s="4"/>
      <c r="AJ64" s="4"/>
      <c r="AK64" s="21" t="s">
        <v>368</v>
      </c>
      <c r="AL64" s="21" t="s">
        <v>84</v>
      </c>
      <c r="AM64" s="4"/>
      <c r="AN64" s="4"/>
      <c r="AO64" s="20">
        <v>1</v>
      </c>
      <c r="AP64" s="4"/>
      <c r="AQ64" s="21" t="s">
        <v>84</v>
      </c>
      <c r="AR64" s="4"/>
      <c r="AS64" s="21">
        <v>55</v>
      </c>
      <c r="AT64" s="21">
        <v>30</v>
      </c>
      <c r="AU64" s="21" t="s">
        <v>91</v>
      </c>
      <c r="AV64" s="20">
        <v>2020</v>
      </c>
      <c r="AW64" s="21" t="s">
        <v>84</v>
      </c>
      <c r="AX64" s="4"/>
      <c r="AY64" s="4"/>
      <c r="AZ64" s="4"/>
      <c r="BA64" s="4"/>
      <c r="BB64" s="4"/>
      <c r="BC64" s="4"/>
      <c r="BD64" s="4"/>
      <c r="BE64" s="4"/>
      <c r="BF64" s="4">
        <v>1.25</v>
      </c>
      <c r="BG64" s="21" t="s">
        <v>105</v>
      </c>
      <c r="BH64" s="22">
        <v>44018.332129629627</v>
      </c>
      <c r="BI64" s="21" t="s">
        <v>93</v>
      </c>
      <c r="BJ64" s="22">
        <v>44061.728912037041</v>
      </c>
      <c r="BK64" s="21" t="s">
        <v>84</v>
      </c>
      <c r="BL64" s="4"/>
      <c r="BM64" s="21" t="s">
        <v>84</v>
      </c>
      <c r="BN64" s="4"/>
      <c r="BO64" s="21" t="s">
        <v>84</v>
      </c>
      <c r="BP64" s="21" t="s">
        <v>84</v>
      </c>
      <c r="BQ64" s="20">
        <v>1</v>
      </c>
      <c r="BR64" s="21" t="s">
        <v>694</v>
      </c>
      <c r="BS64" s="21" t="s">
        <v>84</v>
      </c>
      <c r="BT64" s="21" t="s">
        <v>84</v>
      </c>
      <c r="BU64" s="21"/>
      <c r="BV64" s="21"/>
      <c r="BW64" s="21"/>
      <c r="BX64" s="21" t="s">
        <v>84</v>
      </c>
      <c r="BY64" s="21" t="s">
        <v>84</v>
      </c>
      <c r="BZ64" s="21" t="s">
        <v>263</v>
      </c>
      <c r="CA64" s="4"/>
      <c r="CB64" s="4"/>
      <c r="CC64" s="4"/>
      <c r="CD64" s="4"/>
      <c r="CE64" s="20" t="b">
        <v>0</v>
      </c>
      <c r="CF64" s="20" t="b">
        <v>0</v>
      </c>
    </row>
    <row r="65" spans="1:84" ht="375" x14ac:dyDescent="0.25">
      <c r="A65" s="20">
        <v>76</v>
      </c>
      <c r="B65" s="21" t="s">
        <v>695</v>
      </c>
      <c r="C65" s="21" t="s">
        <v>84</v>
      </c>
      <c r="D65" s="21" t="s">
        <v>84</v>
      </c>
      <c r="E65" s="20">
        <v>0</v>
      </c>
      <c r="F65" s="4"/>
      <c r="G65" s="4"/>
      <c r="H65" s="4"/>
      <c r="I65" s="4"/>
      <c r="J65" s="20">
        <v>0</v>
      </c>
      <c r="K65" s="21" t="s">
        <v>84</v>
      </c>
      <c r="L65" s="21" t="s">
        <v>84</v>
      </c>
      <c r="M65" s="20" t="b">
        <v>0</v>
      </c>
      <c r="N65" s="20" t="b">
        <v>0</v>
      </c>
      <c r="O65" s="20" t="b">
        <v>1</v>
      </c>
      <c r="P65" s="20" t="b">
        <v>1</v>
      </c>
      <c r="Q65" s="4"/>
      <c r="R65" s="21" t="s">
        <v>369</v>
      </c>
      <c r="S65" s="21" t="s">
        <v>370</v>
      </c>
      <c r="T65" s="21" t="s">
        <v>87</v>
      </c>
      <c r="U65" s="21" t="s">
        <v>99</v>
      </c>
      <c r="V65" s="21" t="s">
        <v>88</v>
      </c>
      <c r="W65" s="21" t="s">
        <v>86</v>
      </c>
      <c r="X65" s="21" t="s">
        <v>84</v>
      </c>
      <c r="Y65" s="21" t="s">
        <v>89</v>
      </c>
      <c r="Z65" s="21" t="s">
        <v>90</v>
      </c>
      <c r="AA65" s="21" t="s">
        <v>296</v>
      </c>
      <c r="AB65" s="21" t="s">
        <v>84</v>
      </c>
      <c r="AC65" s="21" t="s">
        <v>84</v>
      </c>
      <c r="AD65" s="21" t="s">
        <v>84</v>
      </c>
      <c r="AE65" s="21" t="s">
        <v>84</v>
      </c>
      <c r="AF65" s="21" t="s">
        <v>84</v>
      </c>
      <c r="AG65" s="4"/>
      <c r="AH65" s="20">
        <v>1992</v>
      </c>
      <c r="AI65" s="4"/>
      <c r="AJ65" s="20">
        <v>2072</v>
      </c>
      <c r="AK65" s="21" t="s">
        <v>84</v>
      </c>
      <c r="AL65" s="21" t="s">
        <v>84</v>
      </c>
      <c r="AM65" s="4"/>
      <c r="AN65" s="4"/>
      <c r="AO65" s="20">
        <v>3</v>
      </c>
      <c r="AP65" s="4"/>
      <c r="AQ65" s="21" t="s">
        <v>84</v>
      </c>
      <c r="AR65" s="4"/>
      <c r="AS65" s="21">
        <v>80</v>
      </c>
      <c r="AT65" s="21">
        <v>21</v>
      </c>
      <c r="AU65" s="21" t="s">
        <v>91</v>
      </c>
      <c r="AV65" s="20">
        <v>2020</v>
      </c>
      <c r="AW65" s="21" t="s">
        <v>84</v>
      </c>
      <c r="AX65" s="4"/>
      <c r="AY65" s="4"/>
      <c r="AZ65" s="4"/>
      <c r="BA65" s="4"/>
      <c r="BB65" s="4"/>
      <c r="BC65" s="4"/>
      <c r="BD65" s="4"/>
      <c r="BE65" s="4"/>
      <c r="BF65" s="4">
        <v>10.700000000000001</v>
      </c>
      <c r="BG65" s="21" t="s">
        <v>92</v>
      </c>
      <c r="BH65" s="22">
        <v>43999.58520833333</v>
      </c>
      <c r="BI65" s="21" t="s">
        <v>93</v>
      </c>
      <c r="BJ65" s="22">
        <v>44062.659004629626</v>
      </c>
      <c r="BK65" s="21" t="s">
        <v>84</v>
      </c>
      <c r="BL65" s="4"/>
      <c r="BM65" s="21" t="s">
        <v>84</v>
      </c>
      <c r="BN65" s="4"/>
      <c r="BO65" s="21" t="s">
        <v>84</v>
      </c>
      <c r="BP65" s="21" t="s">
        <v>84</v>
      </c>
      <c r="BQ65" s="20">
        <v>1</v>
      </c>
      <c r="BR65" s="21" t="s">
        <v>534</v>
      </c>
      <c r="BS65" s="21" t="s">
        <v>84</v>
      </c>
      <c r="BT65" s="21" t="s">
        <v>84</v>
      </c>
      <c r="BU65" s="21"/>
      <c r="BV65" s="21"/>
      <c r="BW65" s="21"/>
      <c r="BX65" s="21" t="s">
        <v>84</v>
      </c>
      <c r="BY65" s="21" t="s">
        <v>84</v>
      </c>
      <c r="BZ65" s="21" t="s">
        <v>268</v>
      </c>
      <c r="CA65" s="4"/>
      <c r="CB65" s="4"/>
      <c r="CC65" s="4"/>
      <c r="CD65" s="4"/>
      <c r="CE65" s="20" t="b">
        <v>0</v>
      </c>
      <c r="CF65" s="20" t="b">
        <v>0</v>
      </c>
    </row>
    <row r="66" spans="1:84" ht="105" x14ac:dyDescent="0.25">
      <c r="A66" s="20">
        <v>77</v>
      </c>
      <c r="B66" s="21" t="s">
        <v>84</v>
      </c>
      <c r="C66" s="21" t="s">
        <v>84</v>
      </c>
      <c r="D66" s="21" t="s">
        <v>84</v>
      </c>
      <c r="E66" s="20">
        <v>0</v>
      </c>
      <c r="F66" s="4"/>
      <c r="G66" s="4"/>
      <c r="H66" s="4"/>
      <c r="I66" s="4"/>
      <c r="J66" s="20">
        <v>0</v>
      </c>
      <c r="K66" s="21" t="s">
        <v>84</v>
      </c>
      <c r="L66" s="21" t="s">
        <v>84</v>
      </c>
      <c r="M66" s="20" t="b">
        <v>0</v>
      </c>
      <c r="N66" s="20" t="b">
        <v>0</v>
      </c>
      <c r="O66" s="20" t="b">
        <v>0</v>
      </c>
      <c r="P66" s="20" t="b">
        <v>0</v>
      </c>
      <c r="Q66" s="20">
        <v>6</v>
      </c>
      <c r="R66" s="21" t="s">
        <v>371</v>
      </c>
      <c r="S66" s="21" t="s">
        <v>372</v>
      </c>
      <c r="T66" s="21" t="s">
        <v>87</v>
      </c>
      <c r="U66" s="21" t="s">
        <v>99</v>
      </c>
      <c r="V66" s="21" t="s">
        <v>88</v>
      </c>
      <c r="W66" s="21" t="s">
        <v>100</v>
      </c>
      <c r="X66" s="21" t="s">
        <v>84</v>
      </c>
      <c r="Y66" s="21" t="s">
        <v>123</v>
      </c>
      <c r="Z66" s="21" t="s">
        <v>123</v>
      </c>
      <c r="AA66" s="21" t="s">
        <v>84</v>
      </c>
      <c r="AB66" s="21" t="s">
        <v>84</v>
      </c>
      <c r="AC66" s="21" t="s">
        <v>84</v>
      </c>
      <c r="AD66" s="21" t="s">
        <v>84</v>
      </c>
      <c r="AE66" s="21" t="s">
        <v>84</v>
      </c>
      <c r="AF66" s="21" t="s">
        <v>84</v>
      </c>
      <c r="AG66" s="4"/>
      <c r="AH66" s="20">
        <v>1992</v>
      </c>
      <c r="AI66" s="20">
        <v>60</v>
      </c>
      <c r="AJ66" s="20">
        <v>2052</v>
      </c>
      <c r="AK66" s="21" t="s">
        <v>373</v>
      </c>
      <c r="AL66" s="21" t="s">
        <v>84</v>
      </c>
      <c r="AM66" s="4"/>
      <c r="AN66" s="4"/>
      <c r="AO66" s="20">
        <v>2</v>
      </c>
      <c r="AP66" s="4"/>
      <c r="AQ66" s="21" t="s">
        <v>84</v>
      </c>
      <c r="AR66" s="4"/>
      <c r="AS66" s="21">
        <v>2500</v>
      </c>
      <c r="AT66" s="21">
        <v>1</v>
      </c>
      <c r="AU66" s="21" t="s">
        <v>91</v>
      </c>
      <c r="AV66" s="20">
        <v>2020</v>
      </c>
      <c r="AW66" s="21" t="s">
        <v>84</v>
      </c>
      <c r="AX66" s="4"/>
      <c r="AY66" s="4"/>
      <c r="AZ66" s="4"/>
      <c r="BA66" s="4"/>
      <c r="BB66" s="4"/>
      <c r="BC66" s="4"/>
      <c r="BD66" s="4"/>
      <c r="BE66" s="4"/>
      <c r="BF66" s="4">
        <v>1.5</v>
      </c>
      <c r="BG66" s="21" t="s">
        <v>105</v>
      </c>
      <c r="BH66" s="22">
        <v>44025.367638888885</v>
      </c>
      <c r="BI66" s="21" t="s">
        <v>93</v>
      </c>
      <c r="BJ66" s="22">
        <v>44025.367638888885</v>
      </c>
      <c r="BK66" s="21" t="s">
        <v>84</v>
      </c>
      <c r="BL66" s="4"/>
      <c r="BM66" s="21" t="s">
        <v>84</v>
      </c>
      <c r="BN66" s="4"/>
      <c r="BO66" s="21" t="s">
        <v>84</v>
      </c>
      <c r="BP66" s="21" t="s">
        <v>84</v>
      </c>
      <c r="BQ66" s="20">
        <v>1</v>
      </c>
      <c r="BR66" s="21" t="s">
        <v>565</v>
      </c>
      <c r="BS66" s="21" t="s">
        <v>84</v>
      </c>
      <c r="BT66" s="21" t="s">
        <v>84</v>
      </c>
      <c r="BU66" s="21"/>
      <c r="BV66" s="21"/>
      <c r="BW66" s="21"/>
      <c r="BX66" s="21" t="s">
        <v>84</v>
      </c>
      <c r="BY66" s="21" t="s">
        <v>84</v>
      </c>
      <c r="BZ66" s="21" t="s">
        <v>231</v>
      </c>
      <c r="CA66" s="4"/>
      <c r="CB66" s="4"/>
      <c r="CC66" s="4"/>
      <c r="CD66" s="4"/>
      <c r="CE66" s="20" t="b">
        <v>0</v>
      </c>
      <c r="CF66" s="20" t="b">
        <v>0</v>
      </c>
    </row>
    <row r="67" spans="1:84" ht="105" x14ac:dyDescent="0.25">
      <c r="A67" s="20">
        <v>78</v>
      </c>
      <c r="B67" s="21" t="s">
        <v>84</v>
      </c>
      <c r="C67" s="21" t="s">
        <v>84</v>
      </c>
      <c r="D67" s="21" t="s">
        <v>84</v>
      </c>
      <c r="E67" s="20">
        <v>0</v>
      </c>
      <c r="F67" s="4"/>
      <c r="G67" s="4"/>
      <c r="H67" s="4"/>
      <c r="I67" s="4"/>
      <c r="J67" s="20">
        <v>0</v>
      </c>
      <c r="K67" s="21" t="s">
        <v>84</v>
      </c>
      <c r="L67" s="21" t="s">
        <v>84</v>
      </c>
      <c r="M67" s="20" t="b">
        <v>0</v>
      </c>
      <c r="N67" s="20" t="b">
        <v>0</v>
      </c>
      <c r="O67" s="20" t="b">
        <v>0</v>
      </c>
      <c r="P67" s="20" t="b">
        <v>0</v>
      </c>
      <c r="Q67" s="20">
        <v>6</v>
      </c>
      <c r="R67" s="21" t="s">
        <v>374</v>
      </c>
      <c r="S67" s="21" t="s">
        <v>375</v>
      </c>
      <c r="T67" s="21" t="s">
        <v>87</v>
      </c>
      <c r="U67" s="21" t="s">
        <v>99</v>
      </c>
      <c r="V67" s="21" t="s">
        <v>88</v>
      </c>
      <c r="W67" s="21" t="s">
        <v>100</v>
      </c>
      <c r="X67" s="21" t="s">
        <v>84</v>
      </c>
      <c r="Y67" s="21" t="s">
        <v>123</v>
      </c>
      <c r="Z67" s="21" t="s">
        <v>123</v>
      </c>
      <c r="AA67" s="21" t="s">
        <v>84</v>
      </c>
      <c r="AB67" s="21" t="s">
        <v>84</v>
      </c>
      <c r="AC67" s="21" t="s">
        <v>84</v>
      </c>
      <c r="AD67" s="21" t="s">
        <v>84</v>
      </c>
      <c r="AE67" s="21" t="s">
        <v>84</v>
      </c>
      <c r="AF67" s="21" t="s">
        <v>84</v>
      </c>
      <c r="AG67" s="4"/>
      <c r="AH67" s="20">
        <v>1992</v>
      </c>
      <c r="AI67" s="20">
        <v>60</v>
      </c>
      <c r="AJ67" s="20">
        <v>2052</v>
      </c>
      <c r="AK67" s="21" t="s">
        <v>376</v>
      </c>
      <c r="AL67" s="21" t="s">
        <v>84</v>
      </c>
      <c r="AM67" s="4"/>
      <c r="AN67" s="4"/>
      <c r="AO67" s="20">
        <v>2</v>
      </c>
      <c r="AP67" s="4"/>
      <c r="AQ67" s="21" t="s">
        <v>84</v>
      </c>
      <c r="AR67" s="4"/>
      <c r="AS67" s="21">
        <v>200</v>
      </c>
      <c r="AT67" s="21">
        <v>20</v>
      </c>
      <c r="AU67" s="21" t="s">
        <v>91</v>
      </c>
      <c r="AV67" s="20">
        <v>2020</v>
      </c>
      <c r="AW67" s="21" t="s">
        <v>84</v>
      </c>
      <c r="AX67" s="4"/>
      <c r="AY67" s="4"/>
      <c r="AZ67" s="4"/>
      <c r="BA67" s="4"/>
      <c r="BB67" s="4"/>
      <c r="BC67" s="4"/>
      <c r="BD67" s="4"/>
      <c r="BE67" s="4"/>
      <c r="BF67" s="4">
        <v>2</v>
      </c>
      <c r="BG67" s="21" t="s">
        <v>105</v>
      </c>
      <c r="BH67" s="22">
        <v>44025.367858796293</v>
      </c>
      <c r="BI67" s="21" t="s">
        <v>93</v>
      </c>
      <c r="BJ67" s="22">
        <v>44025.367858796293</v>
      </c>
      <c r="BK67" s="21" t="s">
        <v>84</v>
      </c>
      <c r="BL67" s="4"/>
      <c r="BM67" s="21" t="s">
        <v>84</v>
      </c>
      <c r="BN67" s="4"/>
      <c r="BO67" s="21" t="s">
        <v>84</v>
      </c>
      <c r="BP67" s="21" t="s">
        <v>84</v>
      </c>
      <c r="BQ67" s="20">
        <v>1</v>
      </c>
      <c r="BR67" s="21" t="s">
        <v>565</v>
      </c>
      <c r="BS67" s="21" t="s">
        <v>84</v>
      </c>
      <c r="BT67" s="21" t="s">
        <v>84</v>
      </c>
      <c r="BU67" s="21"/>
      <c r="BV67" s="21"/>
      <c r="BW67" s="21"/>
      <c r="BX67" s="21" t="s">
        <v>84</v>
      </c>
      <c r="BY67" s="21" t="s">
        <v>84</v>
      </c>
      <c r="BZ67" s="21" t="s">
        <v>234</v>
      </c>
      <c r="CA67" s="4"/>
      <c r="CB67" s="4"/>
      <c r="CC67" s="4"/>
      <c r="CD67" s="4"/>
      <c r="CE67" s="20" t="b">
        <v>0</v>
      </c>
      <c r="CF67" s="20" t="b">
        <v>0</v>
      </c>
    </row>
    <row r="68" spans="1:84" ht="90" x14ac:dyDescent="0.25">
      <c r="A68" s="20">
        <v>79</v>
      </c>
      <c r="B68" s="21" t="s">
        <v>84</v>
      </c>
      <c r="C68" s="21" t="s">
        <v>84</v>
      </c>
      <c r="D68" s="21" t="s">
        <v>84</v>
      </c>
      <c r="E68" s="20">
        <v>0</v>
      </c>
      <c r="F68" s="4"/>
      <c r="G68" s="4"/>
      <c r="H68" s="4"/>
      <c r="I68" s="4"/>
      <c r="J68" s="20">
        <v>0</v>
      </c>
      <c r="K68" s="21" t="s">
        <v>84</v>
      </c>
      <c r="L68" s="21" t="s">
        <v>84</v>
      </c>
      <c r="M68" s="20" t="b">
        <v>0</v>
      </c>
      <c r="N68" s="20" t="b">
        <v>0</v>
      </c>
      <c r="O68" s="20" t="b">
        <v>0</v>
      </c>
      <c r="P68" s="20" t="b">
        <v>0</v>
      </c>
      <c r="Q68" s="20">
        <v>6</v>
      </c>
      <c r="R68" s="21" t="s">
        <v>377</v>
      </c>
      <c r="S68" s="21" t="s">
        <v>378</v>
      </c>
      <c r="T68" s="21" t="s">
        <v>87</v>
      </c>
      <c r="U68" s="21" t="s">
        <v>99</v>
      </c>
      <c r="V68" s="21" t="s">
        <v>88</v>
      </c>
      <c r="W68" s="21" t="s">
        <v>100</v>
      </c>
      <c r="X68" s="21" t="s">
        <v>84</v>
      </c>
      <c r="Y68" s="21" t="s">
        <v>123</v>
      </c>
      <c r="Z68" s="21" t="s">
        <v>123</v>
      </c>
      <c r="AA68" s="21" t="s">
        <v>84</v>
      </c>
      <c r="AB68" s="21" t="s">
        <v>84</v>
      </c>
      <c r="AC68" s="21" t="s">
        <v>84</v>
      </c>
      <c r="AD68" s="21" t="s">
        <v>84</v>
      </c>
      <c r="AE68" s="21" t="s">
        <v>84</v>
      </c>
      <c r="AF68" s="21" t="s">
        <v>84</v>
      </c>
      <c r="AG68" s="4"/>
      <c r="AH68" s="20">
        <v>1992</v>
      </c>
      <c r="AI68" s="20">
        <v>60</v>
      </c>
      <c r="AJ68" s="20">
        <v>2052</v>
      </c>
      <c r="AK68" s="21" t="s">
        <v>379</v>
      </c>
      <c r="AL68" s="21" t="s">
        <v>84</v>
      </c>
      <c r="AM68" s="4"/>
      <c r="AN68" s="4"/>
      <c r="AO68" s="20">
        <v>2</v>
      </c>
      <c r="AP68" s="4"/>
      <c r="AQ68" s="21" t="s">
        <v>84</v>
      </c>
      <c r="AR68" s="4"/>
      <c r="AS68" s="21">
        <v>1500</v>
      </c>
      <c r="AT68" s="21">
        <v>1</v>
      </c>
      <c r="AU68" s="21" t="s">
        <v>91</v>
      </c>
      <c r="AV68" s="20">
        <v>2020</v>
      </c>
      <c r="AW68" s="21" t="s">
        <v>84</v>
      </c>
      <c r="AX68" s="4"/>
      <c r="AY68" s="4"/>
      <c r="AZ68" s="4"/>
      <c r="BA68" s="4"/>
      <c r="BB68" s="4"/>
      <c r="BC68" s="4"/>
      <c r="BD68" s="4"/>
      <c r="BE68" s="4"/>
      <c r="BF68" s="4">
        <v>1</v>
      </c>
      <c r="BG68" s="21" t="s">
        <v>105</v>
      </c>
      <c r="BH68" s="22">
        <v>44025.370208333334</v>
      </c>
      <c r="BI68" s="21" t="s">
        <v>93</v>
      </c>
      <c r="BJ68" s="22">
        <v>44025.370324074072</v>
      </c>
      <c r="BK68" s="21" t="s">
        <v>84</v>
      </c>
      <c r="BL68" s="4"/>
      <c r="BM68" s="21" t="s">
        <v>84</v>
      </c>
      <c r="BN68" s="4"/>
      <c r="BO68" s="21" t="s">
        <v>84</v>
      </c>
      <c r="BP68" s="21" t="s">
        <v>84</v>
      </c>
      <c r="BQ68" s="20">
        <v>1</v>
      </c>
      <c r="BR68" s="21" t="s">
        <v>565</v>
      </c>
      <c r="BS68" s="21" t="s">
        <v>599</v>
      </c>
      <c r="BT68" s="21" t="s">
        <v>84</v>
      </c>
      <c r="BU68" s="21"/>
      <c r="BV68" s="21"/>
      <c r="BW68" s="21"/>
      <c r="BX68" s="21" t="s">
        <v>84</v>
      </c>
      <c r="BY68" s="21" t="s">
        <v>84</v>
      </c>
      <c r="BZ68" s="21" t="s">
        <v>240</v>
      </c>
      <c r="CA68" s="4"/>
      <c r="CB68" s="4"/>
      <c r="CC68" s="4"/>
      <c r="CD68" s="4"/>
      <c r="CE68" s="20" t="b">
        <v>0</v>
      </c>
      <c r="CF68" s="20" t="b">
        <v>0</v>
      </c>
    </row>
    <row r="69" spans="1:84" ht="75" x14ac:dyDescent="0.25">
      <c r="A69" s="20">
        <v>80</v>
      </c>
      <c r="B69" s="21" t="s">
        <v>84</v>
      </c>
      <c r="C69" s="21" t="s">
        <v>84</v>
      </c>
      <c r="D69" s="21" t="s">
        <v>84</v>
      </c>
      <c r="E69" s="20">
        <v>0</v>
      </c>
      <c r="F69" s="4"/>
      <c r="G69" s="4"/>
      <c r="H69" s="4"/>
      <c r="I69" s="4"/>
      <c r="J69" s="20">
        <v>0</v>
      </c>
      <c r="K69" s="21" t="s">
        <v>84</v>
      </c>
      <c r="L69" s="21" t="s">
        <v>84</v>
      </c>
      <c r="M69" s="20" t="b">
        <v>0</v>
      </c>
      <c r="N69" s="20" t="b">
        <v>0</v>
      </c>
      <c r="O69" s="20" t="b">
        <v>0</v>
      </c>
      <c r="P69" s="20" t="b">
        <v>0</v>
      </c>
      <c r="Q69" s="20">
        <v>6</v>
      </c>
      <c r="R69" s="21" t="s">
        <v>380</v>
      </c>
      <c r="S69" s="21" t="s">
        <v>381</v>
      </c>
      <c r="T69" s="21" t="s">
        <v>87</v>
      </c>
      <c r="U69" s="21" t="s">
        <v>99</v>
      </c>
      <c r="V69" s="21" t="s">
        <v>88</v>
      </c>
      <c r="W69" s="21" t="s">
        <v>100</v>
      </c>
      <c r="X69" s="21" t="s">
        <v>84</v>
      </c>
      <c r="Y69" s="21" t="s">
        <v>123</v>
      </c>
      <c r="Z69" s="21" t="s">
        <v>123</v>
      </c>
      <c r="AA69" s="21" t="s">
        <v>84</v>
      </c>
      <c r="AB69" s="21" t="s">
        <v>84</v>
      </c>
      <c r="AC69" s="21" t="s">
        <v>84</v>
      </c>
      <c r="AD69" s="21" t="s">
        <v>84</v>
      </c>
      <c r="AE69" s="21" t="s">
        <v>84</v>
      </c>
      <c r="AF69" s="21" t="s">
        <v>84</v>
      </c>
      <c r="AG69" s="4"/>
      <c r="AH69" s="20">
        <v>1992</v>
      </c>
      <c r="AI69" s="20">
        <v>60</v>
      </c>
      <c r="AJ69" s="20">
        <v>2052</v>
      </c>
      <c r="AK69" s="21" t="s">
        <v>382</v>
      </c>
      <c r="AL69" s="21" t="s">
        <v>84</v>
      </c>
      <c r="AM69" s="4"/>
      <c r="AN69" s="4"/>
      <c r="AO69" s="20">
        <v>2</v>
      </c>
      <c r="AP69" s="4"/>
      <c r="AQ69" s="21" t="s">
        <v>84</v>
      </c>
      <c r="AR69" s="4"/>
      <c r="AS69" s="21">
        <v>5000</v>
      </c>
      <c r="AT69" s="21">
        <v>1</v>
      </c>
      <c r="AU69" s="21" t="s">
        <v>91</v>
      </c>
      <c r="AV69" s="20">
        <v>2020</v>
      </c>
      <c r="AW69" s="21" t="s">
        <v>84</v>
      </c>
      <c r="AX69" s="4"/>
      <c r="AY69" s="4"/>
      <c r="AZ69" s="4"/>
      <c r="BA69" s="4"/>
      <c r="BB69" s="4"/>
      <c r="BC69" s="4"/>
      <c r="BD69" s="4"/>
      <c r="BE69" s="4"/>
      <c r="BF69" s="4">
        <v>1</v>
      </c>
      <c r="BG69" s="21" t="s">
        <v>124</v>
      </c>
      <c r="BH69" s="22">
        <v>43997.933738425927</v>
      </c>
      <c r="BI69" s="21" t="s">
        <v>93</v>
      </c>
      <c r="BJ69" s="22">
        <v>44025.370370370372</v>
      </c>
      <c r="BK69" s="21" t="s">
        <v>84</v>
      </c>
      <c r="BL69" s="4"/>
      <c r="BM69" s="21" t="s">
        <v>84</v>
      </c>
      <c r="BN69" s="4"/>
      <c r="BO69" s="21" t="s">
        <v>84</v>
      </c>
      <c r="BP69" s="21" t="s">
        <v>84</v>
      </c>
      <c r="BQ69" s="20">
        <v>1</v>
      </c>
      <c r="BR69" s="21" t="s">
        <v>534</v>
      </c>
      <c r="BS69" s="21" t="s">
        <v>84</v>
      </c>
      <c r="BT69" s="21" t="s">
        <v>84</v>
      </c>
      <c r="BU69" s="21"/>
      <c r="BV69" s="21"/>
      <c r="BW69" s="21"/>
      <c r="BX69" s="21" t="s">
        <v>84</v>
      </c>
      <c r="BY69" s="21" t="s">
        <v>84</v>
      </c>
      <c r="BZ69" s="21" t="s">
        <v>243</v>
      </c>
      <c r="CA69" s="4"/>
      <c r="CB69" s="4"/>
      <c r="CC69" s="4"/>
      <c r="CD69" s="4"/>
      <c r="CE69" s="20" t="b">
        <v>0</v>
      </c>
      <c r="CF69" s="20" t="b">
        <v>0</v>
      </c>
    </row>
    <row r="70" spans="1:84" ht="75" x14ac:dyDescent="0.25">
      <c r="A70" s="20">
        <v>81</v>
      </c>
      <c r="B70" s="21" t="s">
        <v>84</v>
      </c>
      <c r="C70" s="21" t="s">
        <v>84</v>
      </c>
      <c r="D70" s="21" t="s">
        <v>84</v>
      </c>
      <c r="E70" s="20">
        <v>0</v>
      </c>
      <c r="F70" s="4"/>
      <c r="G70" s="4"/>
      <c r="H70" s="4"/>
      <c r="I70" s="4"/>
      <c r="J70" s="20">
        <v>0</v>
      </c>
      <c r="K70" s="21" t="s">
        <v>84</v>
      </c>
      <c r="L70" s="21" t="s">
        <v>84</v>
      </c>
      <c r="M70" s="20" t="b">
        <v>0</v>
      </c>
      <c r="N70" s="20" t="b">
        <v>0</v>
      </c>
      <c r="O70" s="20" t="b">
        <v>0</v>
      </c>
      <c r="P70" s="20" t="b">
        <v>0</v>
      </c>
      <c r="Q70" s="20">
        <v>6</v>
      </c>
      <c r="R70" s="21" t="s">
        <v>383</v>
      </c>
      <c r="S70" s="21" t="s">
        <v>384</v>
      </c>
      <c r="T70" s="21" t="s">
        <v>87</v>
      </c>
      <c r="U70" s="21" t="s">
        <v>99</v>
      </c>
      <c r="V70" s="21" t="s">
        <v>88</v>
      </c>
      <c r="W70" s="21" t="s">
        <v>100</v>
      </c>
      <c r="X70" s="21" t="s">
        <v>84</v>
      </c>
      <c r="Y70" s="21" t="s">
        <v>123</v>
      </c>
      <c r="Z70" s="21" t="s">
        <v>123</v>
      </c>
      <c r="AA70" s="21" t="s">
        <v>84</v>
      </c>
      <c r="AB70" s="21" t="s">
        <v>84</v>
      </c>
      <c r="AC70" s="21" t="s">
        <v>84</v>
      </c>
      <c r="AD70" s="21" t="s">
        <v>84</v>
      </c>
      <c r="AE70" s="21" t="s">
        <v>84</v>
      </c>
      <c r="AF70" s="21" t="s">
        <v>84</v>
      </c>
      <c r="AG70" s="4"/>
      <c r="AH70" s="20">
        <v>1992</v>
      </c>
      <c r="AI70" s="20">
        <v>60</v>
      </c>
      <c r="AJ70" s="20">
        <v>2052</v>
      </c>
      <c r="AK70" s="21" t="s">
        <v>385</v>
      </c>
      <c r="AL70" s="21" t="s">
        <v>84</v>
      </c>
      <c r="AM70" s="4"/>
      <c r="AN70" s="4"/>
      <c r="AO70" s="20">
        <v>2</v>
      </c>
      <c r="AP70" s="4"/>
      <c r="AQ70" s="21" t="s">
        <v>84</v>
      </c>
      <c r="AR70" s="4"/>
      <c r="AS70" s="21">
        <v>5000</v>
      </c>
      <c r="AT70" s="21">
        <v>1</v>
      </c>
      <c r="AU70" s="21" t="s">
        <v>91</v>
      </c>
      <c r="AV70" s="20">
        <v>2020</v>
      </c>
      <c r="AW70" s="21" t="s">
        <v>84</v>
      </c>
      <c r="AX70" s="4"/>
      <c r="AY70" s="4"/>
      <c r="AZ70" s="4"/>
      <c r="BA70" s="4"/>
      <c r="BB70" s="4"/>
      <c r="BC70" s="4"/>
      <c r="BD70" s="4"/>
      <c r="BE70" s="4"/>
      <c r="BF70" s="4">
        <v>1</v>
      </c>
      <c r="BG70" s="21" t="s">
        <v>105</v>
      </c>
      <c r="BH70" s="22">
        <v>44025.371053240742</v>
      </c>
      <c r="BI70" s="21" t="s">
        <v>93</v>
      </c>
      <c r="BJ70" s="22">
        <v>44025.371053240742</v>
      </c>
      <c r="BK70" s="21" t="s">
        <v>84</v>
      </c>
      <c r="BL70" s="4"/>
      <c r="BM70" s="21" t="s">
        <v>84</v>
      </c>
      <c r="BN70" s="4"/>
      <c r="BO70" s="21" t="s">
        <v>84</v>
      </c>
      <c r="BP70" s="21" t="s">
        <v>84</v>
      </c>
      <c r="BQ70" s="20">
        <v>1</v>
      </c>
      <c r="BR70" s="21" t="s">
        <v>534</v>
      </c>
      <c r="BS70" s="21" t="s">
        <v>600</v>
      </c>
      <c r="BT70" s="21" t="s">
        <v>84</v>
      </c>
      <c r="BU70" s="21"/>
      <c r="BV70" s="21"/>
      <c r="BW70" s="21"/>
      <c r="BX70" s="21" t="s">
        <v>84</v>
      </c>
      <c r="BY70" s="21" t="s">
        <v>84</v>
      </c>
      <c r="BZ70" s="21" t="s">
        <v>249</v>
      </c>
      <c r="CA70" s="4"/>
      <c r="CB70" s="4"/>
      <c r="CC70" s="4"/>
      <c r="CD70" s="4"/>
      <c r="CE70" s="20" t="b">
        <v>0</v>
      </c>
      <c r="CF70" s="20" t="b">
        <v>0</v>
      </c>
    </row>
    <row r="71" spans="1:84" ht="75" x14ac:dyDescent="0.25">
      <c r="A71" s="20">
        <v>82</v>
      </c>
      <c r="B71" s="21" t="s">
        <v>84</v>
      </c>
      <c r="C71" s="21" t="s">
        <v>84</v>
      </c>
      <c r="D71" s="21" t="s">
        <v>84</v>
      </c>
      <c r="E71" s="20">
        <v>0</v>
      </c>
      <c r="F71" s="4"/>
      <c r="G71" s="4"/>
      <c r="H71" s="4"/>
      <c r="I71" s="4"/>
      <c r="J71" s="20">
        <v>0</v>
      </c>
      <c r="K71" s="21" t="s">
        <v>84</v>
      </c>
      <c r="L71" s="21" t="s">
        <v>84</v>
      </c>
      <c r="M71" s="20" t="b">
        <v>0</v>
      </c>
      <c r="N71" s="20" t="b">
        <v>0</v>
      </c>
      <c r="O71" s="20" t="b">
        <v>0</v>
      </c>
      <c r="P71" s="20" t="b">
        <v>0</v>
      </c>
      <c r="Q71" s="20">
        <v>6</v>
      </c>
      <c r="R71" s="21" t="s">
        <v>386</v>
      </c>
      <c r="S71" s="21" t="s">
        <v>384</v>
      </c>
      <c r="T71" s="21" t="s">
        <v>87</v>
      </c>
      <c r="U71" s="21" t="s">
        <v>99</v>
      </c>
      <c r="V71" s="21" t="s">
        <v>88</v>
      </c>
      <c r="W71" s="21" t="s">
        <v>100</v>
      </c>
      <c r="X71" s="21" t="s">
        <v>84</v>
      </c>
      <c r="Y71" s="21" t="s">
        <v>123</v>
      </c>
      <c r="Z71" s="21" t="s">
        <v>123</v>
      </c>
      <c r="AA71" s="21" t="s">
        <v>84</v>
      </c>
      <c r="AB71" s="21" t="s">
        <v>84</v>
      </c>
      <c r="AC71" s="21" t="s">
        <v>84</v>
      </c>
      <c r="AD71" s="21" t="s">
        <v>84</v>
      </c>
      <c r="AE71" s="21" t="s">
        <v>84</v>
      </c>
      <c r="AF71" s="21" t="s">
        <v>84</v>
      </c>
      <c r="AG71" s="4"/>
      <c r="AH71" s="20">
        <v>1992</v>
      </c>
      <c r="AI71" s="20">
        <v>60</v>
      </c>
      <c r="AJ71" s="20">
        <v>2052</v>
      </c>
      <c r="AK71" s="21" t="s">
        <v>385</v>
      </c>
      <c r="AL71" s="21" t="s">
        <v>84</v>
      </c>
      <c r="AM71" s="4"/>
      <c r="AN71" s="4"/>
      <c r="AO71" s="20">
        <v>2</v>
      </c>
      <c r="AP71" s="4"/>
      <c r="AQ71" s="21" t="s">
        <v>84</v>
      </c>
      <c r="AR71" s="4"/>
      <c r="AS71" s="21">
        <v>6500</v>
      </c>
      <c r="AT71" s="21">
        <v>1</v>
      </c>
      <c r="AU71" s="21" t="s">
        <v>91</v>
      </c>
      <c r="AV71" s="20">
        <v>2020</v>
      </c>
      <c r="AW71" s="21" t="s">
        <v>84</v>
      </c>
      <c r="AX71" s="4"/>
      <c r="AY71" s="4"/>
      <c r="AZ71" s="4"/>
      <c r="BA71" s="4"/>
      <c r="BB71" s="4"/>
      <c r="BC71" s="4"/>
      <c r="BD71" s="4"/>
      <c r="BE71" s="4"/>
      <c r="BF71" s="4">
        <v>1</v>
      </c>
      <c r="BG71" s="21" t="s">
        <v>105</v>
      </c>
      <c r="BH71" s="22">
        <v>44025.371400462966</v>
      </c>
      <c r="BI71" s="21" t="s">
        <v>93</v>
      </c>
      <c r="BJ71" s="22">
        <v>44025.371400462966</v>
      </c>
      <c r="BK71" s="21" t="s">
        <v>84</v>
      </c>
      <c r="BL71" s="4"/>
      <c r="BM71" s="21" t="s">
        <v>84</v>
      </c>
      <c r="BN71" s="4"/>
      <c r="BO71" s="21" t="s">
        <v>84</v>
      </c>
      <c r="BP71" s="21" t="s">
        <v>84</v>
      </c>
      <c r="BQ71" s="20">
        <v>1</v>
      </c>
      <c r="BR71" s="21" t="s">
        <v>534</v>
      </c>
      <c r="BS71" s="21" t="s">
        <v>567</v>
      </c>
      <c r="BT71" s="21" t="s">
        <v>84</v>
      </c>
      <c r="BU71" s="21"/>
      <c r="BV71" s="21"/>
      <c r="BW71" s="21"/>
      <c r="BX71" s="21" t="s">
        <v>84</v>
      </c>
      <c r="BY71" s="21" t="s">
        <v>84</v>
      </c>
      <c r="BZ71" s="21" t="s">
        <v>254</v>
      </c>
      <c r="CA71" s="4"/>
      <c r="CB71" s="4"/>
      <c r="CC71" s="4"/>
      <c r="CD71" s="4"/>
      <c r="CE71" s="20" t="b">
        <v>0</v>
      </c>
      <c r="CF71" s="20" t="b">
        <v>0</v>
      </c>
    </row>
    <row r="72" spans="1:84" ht="75" x14ac:dyDescent="0.25">
      <c r="A72" s="20">
        <v>83</v>
      </c>
      <c r="B72" s="21" t="s">
        <v>84</v>
      </c>
      <c r="C72" s="21" t="s">
        <v>84</v>
      </c>
      <c r="D72" s="21" t="s">
        <v>84</v>
      </c>
      <c r="E72" s="20">
        <v>0</v>
      </c>
      <c r="F72" s="4"/>
      <c r="G72" s="4"/>
      <c r="H72" s="4"/>
      <c r="I72" s="4"/>
      <c r="J72" s="20">
        <v>0</v>
      </c>
      <c r="K72" s="21" t="s">
        <v>84</v>
      </c>
      <c r="L72" s="21" t="s">
        <v>84</v>
      </c>
      <c r="M72" s="20" t="b">
        <v>0</v>
      </c>
      <c r="N72" s="20" t="b">
        <v>0</v>
      </c>
      <c r="O72" s="20" t="b">
        <v>0</v>
      </c>
      <c r="P72" s="20" t="b">
        <v>0</v>
      </c>
      <c r="Q72" s="20">
        <v>6</v>
      </c>
      <c r="R72" s="21" t="s">
        <v>387</v>
      </c>
      <c r="S72" s="21" t="s">
        <v>384</v>
      </c>
      <c r="T72" s="21" t="s">
        <v>87</v>
      </c>
      <c r="U72" s="21" t="s">
        <v>99</v>
      </c>
      <c r="V72" s="21" t="s">
        <v>88</v>
      </c>
      <c r="W72" s="21" t="s">
        <v>100</v>
      </c>
      <c r="X72" s="21" t="s">
        <v>84</v>
      </c>
      <c r="Y72" s="21" t="s">
        <v>123</v>
      </c>
      <c r="Z72" s="21" t="s">
        <v>123</v>
      </c>
      <c r="AA72" s="21" t="s">
        <v>84</v>
      </c>
      <c r="AB72" s="21" t="s">
        <v>84</v>
      </c>
      <c r="AC72" s="21" t="s">
        <v>84</v>
      </c>
      <c r="AD72" s="21" t="s">
        <v>84</v>
      </c>
      <c r="AE72" s="21" t="s">
        <v>84</v>
      </c>
      <c r="AF72" s="21" t="s">
        <v>84</v>
      </c>
      <c r="AG72" s="4"/>
      <c r="AH72" s="20">
        <v>1992</v>
      </c>
      <c r="AI72" s="20">
        <v>60</v>
      </c>
      <c r="AJ72" s="20">
        <v>2052</v>
      </c>
      <c r="AK72" s="21" t="s">
        <v>388</v>
      </c>
      <c r="AL72" s="21" t="s">
        <v>84</v>
      </c>
      <c r="AM72" s="4"/>
      <c r="AN72" s="4"/>
      <c r="AO72" s="20">
        <v>2</v>
      </c>
      <c r="AP72" s="4"/>
      <c r="AQ72" s="21" t="s">
        <v>84</v>
      </c>
      <c r="AR72" s="4"/>
      <c r="AS72" s="21">
        <v>6500</v>
      </c>
      <c r="AT72" s="21">
        <v>1</v>
      </c>
      <c r="AU72" s="21" t="s">
        <v>91</v>
      </c>
      <c r="AV72" s="20">
        <v>2020</v>
      </c>
      <c r="AW72" s="21" t="s">
        <v>84</v>
      </c>
      <c r="AX72" s="4"/>
      <c r="AY72" s="4"/>
      <c r="AZ72" s="4"/>
      <c r="BA72" s="4"/>
      <c r="BB72" s="4"/>
      <c r="BC72" s="4"/>
      <c r="BD72" s="4"/>
      <c r="BE72" s="4"/>
      <c r="BF72" s="4">
        <v>2</v>
      </c>
      <c r="BG72" s="21" t="s">
        <v>105</v>
      </c>
      <c r="BH72" s="22">
        <v>44025.371608796297</v>
      </c>
      <c r="BI72" s="21" t="s">
        <v>93</v>
      </c>
      <c r="BJ72" s="22">
        <v>44025.371608796297</v>
      </c>
      <c r="BK72" s="21" t="s">
        <v>84</v>
      </c>
      <c r="BL72" s="4"/>
      <c r="BM72" s="21" t="s">
        <v>84</v>
      </c>
      <c r="BN72" s="4"/>
      <c r="BO72" s="21" t="s">
        <v>84</v>
      </c>
      <c r="BP72" s="21" t="s">
        <v>84</v>
      </c>
      <c r="BQ72" s="20">
        <v>1</v>
      </c>
      <c r="BR72" s="21" t="s">
        <v>534</v>
      </c>
      <c r="BS72" s="21" t="s">
        <v>567</v>
      </c>
      <c r="BT72" s="21" t="s">
        <v>84</v>
      </c>
      <c r="BU72" s="21"/>
      <c r="BV72" s="21"/>
      <c r="BW72" s="21"/>
      <c r="BX72" s="21" t="s">
        <v>84</v>
      </c>
      <c r="BY72" s="21" t="s">
        <v>84</v>
      </c>
      <c r="BZ72" s="21" t="s">
        <v>259</v>
      </c>
      <c r="CA72" s="4"/>
      <c r="CB72" s="4"/>
      <c r="CC72" s="4"/>
      <c r="CD72" s="4"/>
      <c r="CE72" s="20" t="b">
        <v>0</v>
      </c>
      <c r="CF72" s="20" t="b">
        <v>0</v>
      </c>
    </row>
    <row r="73" spans="1:84" ht="75" x14ac:dyDescent="0.25">
      <c r="A73" s="20">
        <v>84</v>
      </c>
      <c r="B73" s="21" t="s">
        <v>84</v>
      </c>
      <c r="C73" s="21" t="s">
        <v>84</v>
      </c>
      <c r="D73" s="21" t="s">
        <v>84</v>
      </c>
      <c r="E73" s="20">
        <v>0</v>
      </c>
      <c r="F73" s="4"/>
      <c r="G73" s="4"/>
      <c r="H73" s="4"/>
      <c r="I73" s="4"/>
      <c r="J73" s="20">
        <v>0</v>
      </c>
      <c r="K73" s="21" t="s">
        <v>84</v>
      </c>
      <c r="L73" s="21" t="s">
        <v>84</v>
      </c>
      <c r="M73" s="20" t="b">
        <v>0</v>
      </c>
      <c r="N73" s="20" t="b">
        <v>0</v>
      </c>
      <c r="O73" s="20" t="b">
        <v>0</v>
      </c>
      <c r="P73" s="20" t="b">
        <v>0</v>
      </c>
      <c r="Q73" s="20">
        <v>6</v>
      </c>
      <c r="R73" s="21" t="s">
        <v>389</v>
      </c>
      <c r="S73" s="21" t="s">
        <v>384</v>
      </c>
      <c r="T73" s="21" t="s">
        <v>87</v>
      </c>
      <c r="U73" s="21" t="s">
        <v>99</v>
      </c>
      <c r="V73" s="21" t="s">
        <v>88</v>
      </c>
      <c r="W73" s="21" t="s">
        <v>100</v>
      </c>
      <c r="X73" s="21" t="s">
        <v>84</v>
      </c>
      <c r="Y73" s="21" t="s">
        <v>123</v>
      </c>
      <c r="Z73" s="21" t="s">
        <v>123</v>
      </c>
      <c r="AA73" s="21" t="s">
        <v>84</v>
      </c>
      <c r="AB73" s="21" t="s">
        <v>84</v>
      </c>
      <c r="AC73" s="21" t="s">
        <v>84</v>
      </c>
      <c r="AD73" s="21" t="s">
        <v>84</v>
      </c>
      <c r="AE73" s="21" t="s">
        <v>84</v>
      </c>
      <c r="AF73" s="21" t="s">
        <v>84</v>
      </c>
      <c r="AG73" s="4"/>
      <c r="AH73" s="20">
        <v>1992</v>
      </c>
      <c r="AI73" s="20">
        <v>60</v>
      </c>
      <c r="AJ73" s="20">
        <v>2052</v>
      </c>
      <c r="AK73" s="21" t="s">
        <v>388</v>
      </c>
      <c r="AL73" s="21" t="s">
        <v>84</v>
      </c>
      <c r="AM73" s="4"/>
      <c r="AN73" s="4"/>
      <c r="AO73" s="20">
        <v>2</v>
      </c>
      <c r="AP73" s="4"/>
      <c r="AQ73" s="21" t="s">
        <v>84</v>
      </c>
      <c r="AR73" s="4"/>
      <c r="AS73" s="21">
        <v>6500</v>
      </c>
      <c r="AT73" s="21">
        <v>1</v>
      </c>
      <c r="AU73" s="21" t="s">
        <v>91</v>
      </c>
      <c r="AV73" s="20">
        <v>2020</v>
      </c>
      <c r="AW73" s="21" t="s">
        <v>84</v>
      </c>
      <c r="AX73" s="4"/>
      <c r="AY73" s="4"/>
      <c r="AZ73" s="4"/>
      <c r="BA73" s="4"/>
      <c r="BB73" s="4"/>
      <c r="BC73" s="4"/>
      <c r="BD73" s="4"/>
      <c r="BE73" s="4"/>
      <c r="BF73" s="4">
        <v>1</v>
      </c>
      <c r="BG73" s="21" t="s">
        <v>105</v>
      </c>
      <c r="BH73" s="22">
        <v>44025.461898148147</v>
      </c>
      <c r="BI73" s="21" t="s">
        <v>93</v>
      </c>
      <c r="BJ73" s="22">
        <v>44025.461909722224</v>
      </c>
      <c r="BK73" s="21" t="s">
        <v>84</v>
      </c>
      <c r="BL73" s="4"/>
      <c r="BM73" s="21" t="s">
        <v>84</v>
      </c>
      <c r="BN73" s="4"/>
      <c r="BO73" s="21" t="s">
        <v>84</v>
      </c>
      <c r="BP73" s="21" t="s">
        <v>84</v>
      </c>
      <c r="BQ73" s="20">
        <v>1</v>
      </c>
      <c r="BR73" s="21" t="s">
        <v>534</v>
      </c>
      <c r="BS73" s="21" t="s">
        <v>567</v>
      </c>
      <c r="BT73" s="21" t="s">
        <v>84</v>
      </c>
      <c r="BU73" s="21"/>
      <c r="BV73" s="21"/>
      <c r="BW73" s="21"/>
      <c r="BX73" s="21" t="s">
        <v>84</v>
      </c>
      <c r="BY73" s="21" t="s">
        <v>84</v>
      </c>
      <c r="BZ73" s="21" t="s">
        <v>263</v>
      </c>
      <c r="CA73" s="4"/>
      <c r="CB73" s="4"/>
      <c r="CC73" s="4"/>
      <c r="CD73" s="4"/>
      <c r="CE73" s="20" t="b">
        <v>0</v>
      </c>
      <c r="CF73" s="20" t="b">
        <v>0</v>
      </c>
    </row>
    <row r="74" spans="1:84" ht="75" x14ac:dyDescent="0.25">
      <c r="A74" s="20">
        <v>85</v>
      </c>
      <c r="B74" s="21" t="s">
        <v>84</v>
      </c>
      <c r="C74" s="21" t="s">
        <v>84</v>
      </c>
      <c r="D74" s="21" t="s">
        <v>84</v>
      </c>
      <c r="E74" s="20">
        <v>0</v>
      </c>
      <c r="F74" s="4"/>
      <c r="G74" s="4"/>
      <c r="H74" s="4"/>
      <c r="I74" s="4"/>
      <c r="J74" s="20">
        <v>0</v>
      </c>
      <c r="K74" s="21" t="s">
        <v>84</v>
      </c>
      <c r="L74" s="21" t="s">
        <v>84</v>
      </c>
      <c r="M74" s="20" t="b">
        <v>0</v>
      </c>
      <c r="N74" s="20" t="b">
        <v>0</v>
      </c>
      <c r="O74" s="20" t="b">
        <v>0</v>
      </c>
      <c r="P74" s="20" t="b">
        <v>0</v>
      </c>
      <c r="Q74" s="20">
        <v>6</v>
      </c>
      <c r="R74" s="21" t="s">
        <v>390</v>
      </c>
      <c r="S74" s="21" t="s">
        <v>391</v>
      </c>
      <c r="T74" s="21" t="s">
        <v>87</v>
      </c>
      <c r="U74" s="21" t="s">
        <v>99</v>
      </c>
      <c r="V74" s="21" t="s">
        <v>88</v>
      </c>
      <c r="W74" s="21" t="s">
        <v>100</v>
      </c>
      <c r="X74" s="21" t="s">
        <v>84</v>
      </c>
      <c r="Y74" s="21" t="s">
        <v>123</v>
      </c>
      <c r="Z74" s="21" t="s">
        <v>123</v>
      </c>
      <c r="AA74" s="21" t="s">
        <v>84</v>
      </c>
      <c r="AB74" s="21" t="s">
        <v>84</v>
      </c>
      <c r="AC74" s="21" t="s">
        <v>84</v>
      </c>
      <c r="AD74" s="21" t="s">
        <v>84</v>
      </c>
      <c r="AE74" s="21" t="s">
        <v>84</v>
      </c>
      <c r="AF74" s="21" t="s">
        <v>84</v>
      </c>
      <c r="AG74" s="4"/>
      <c r="AH74" s="20">
        <v>1992</v>
      </c>
      <c r="AI74" s="20">
        <v>60</v>
      </c>
      <c r="AJ74" s="20">
        <v>2052</v>
      </c>
      <c r="AK74" s="21" t="s">
        <v>382</v>
      </c>
      <c r="AL74" s="21" t="s">
        <v>84</v>
      </c>
      <c r="AM74" s="4"/>
      <c r="AN74" s="4"/>
      <c r="AO74" s="20">
        <v>2</v>
      </c>
      <c r="AP74" s="4"/>
      <c r="AQ74" s="21" t="s">
        <v>84</v>
      </c>
      <c r="AR74" s="4"/>
      <c r="AS74" s="21">
        <v>1500</v>
      </c>
      <c r="AT74" s="21">
        <v>1</v>
      </c>
      <c r="AU74" s="21" t="s">
        <v>91</v>
      </c>
      <c r="AV74" s="20">
        <v>2020</v>
      </c>
      <c r="AW74" s="21" t="s">
        <v>84</v>
      </c>
      <c r="AX74" s="4"/>
      <c r="AY74" s="4"/>
      <c r="AZ74" s="4"/>
      <c r="BA74" s="4"/>
      <c r="BB74" s="4"/>
      <c r="BC74" s="4"/>
      <c r="BD74" s="4"/>
      <c r="BE74" s="4"/>
      <c r="BF74" s="4">
        <v>2</v>
      </c>
      <c r="BG74" s="21" t="s">
        <v>124</v>
      </c>
      <c r="BH74" s="22">
        <v>43997.934907407405</v>
      </c>
      <c r="BI74" s="21" t="s">
        <v>93</v>
      </c>
      <c r="BJ74" s="22">
        <v>44025.462013888886</v>
      </c>
      <c r="BK74" s="21" t="s">
        <v>84</v>
      </c>
      <c r="BL74" s="4"/>
      <c r="BM74" s="21" t="s">
        <v>84</v>
      </c>
      <c r="BN74" s="4"/>
      <c r="BO74" s="21" t="s">
        <v>84</v>
      </c>
      <c r="BP74" s="21" t="s">
        <v>84</v>
      </c>
      <c r="BQ74" s="20">
        <v>1</v>
      </c>
      <c r="BR74" s="21" t="s">
        <v>534</v>
      </c>
      <c r="BS74" s="21" t="s">
        <v>84</v>
      </c>
      <c r="BT74" s="21" t="s">
        <v>84</v>
      </c>
      <c r="BU74" s="21"/>
      <c r="BV74" s="21"/>
      <c r="BW74" s="21"/>
      <c r="BX74" s="21" t="s">
        <v>84</v>
      </c>
      <c r="BY74" s="21" t="s">
        <v>84</v>
      </c>
      <c r="BZ74" s="21" t="s">
        <v>268</v>
      </c>
      <c r="CA74" s="4"/>
      <c r="CB74" s="4"/>
      <c r="CC74" s="4"/>
      <c r="CD74" s="4"/>
      <c r="CE74" s="20" t="b">
        <v>0</v>
      </c>
      <c r="CF74" s="20" t="b">
        <v>0</v>
      </c>
    </row>
    <row r="75" spans="1:84" ht="75" x14ac:dyDescent="0.25">
      <c r="A75" s="20">
        <v>86</v>
      </c>
      <c r="B75" s="21" t="s">
        <v>84</v>
      </c>
      <c r="C75" s="21" t="s">
        <v>84</v>
      </c>
      <c r="D75" s="21" t="s">
        <v>84</v>
      </c>
      <c r="E75" s="20">
        <v>0</v>
      </c>
      <c r="F75" s="4"/>
      <c r="G75" s="4"/>
      <c r="H75" s="4"/>
      <c r="I75" s="4"/>
      <c r="J75" s="20">
        <v>0</v>
      </c>
      <c r="K75" s="21" t="s">
        <v>84</v>
      </c>
      <c r="L75" s="21" t="s">
        <v>84</v>
      </c>
      <c r="M75" s="20" t="b">
        <v>0</v>
      </c>
      <c r="N75" s="20" t="b">
        <v>0</v>
      </c>
      <c r="O75" s="20" t="b">
        <v>0</v>
      </c>
      <c r="P75" s="20" t="b">
        <v>0</v>
      </c>
      <c r="Q75" s="20">
        <v>6</v>
      </c>
      <c r="R75" s="21" t="s">
        <v>392</v>
      </c>
      <c r="S75" s="21" t="s">
        <v>391</v>
      </c>
      <c r="T75" s="21" t="s">
        <v>87</v>
      </c>
      <c r="U75" s="21" t="s">
        <v>99</v>
      </c>
      <c r="V75" s="21" t="s">
        <v>88</v>
      </c>
      <c r="W75" s="21" t="s">
        <v>100</v>
      </c>
      <c r="X75" s="21" t="s">
        <v>84</v>
      </c>
      <c r="Y75" s="21" t="s">
        <v>123</v>
      </c>
      <c r="Z75" s="21" t="s">
        <v>123</v>
      </c>
      <c r="AA75" s="21" t="s">
        <v>84</v>
      </c>
      <c r="AB75" s="21" t="s">
        <v>84</v>
      </c>
      <c r="AC75" s="21" t="s">
        <v>84</v>
      </c>
      <c r="AD75" s="21" t="s">
        <v>84</v>
      </c>
      <c r="AE75" s="21" t="s">
        <v>84</v>
      </c>
      <c r="AF75" s="21" t="s">
        <v>84</v>
      </c>
      <c r="AG75" s="4"/>
      <c r="AH75" s="20">
        <v>1992</v>
      </c>
      <c r="AI75" s="20">
        <v>60</v>
      </c>
      <c r="AJ75" s="20">
        <v>2052</v>
      </c>
      <c r="AK75" s="21" t="s">
        <v>385</v>
      </c>
      <c r="AL75" s="21" t="s">
        <v>84</v>
      </c>
      <c r="AM75" s="4"/>
      <c r="AN75" s="4"/>
      <c r="AO75" s="20">
        <v>2</v>
      </c>
      <c r="AP75" s="4"/>
      <c r="AQ75" s="21" t="s">
        <v>84</v>
      </c>
      <c r="AR75" s="4"/>
      <c r="AS75" s="21">
        <v>1500</v>
      </c>
      <c r="AT75" s="21">
        <v>1</v>
      </c>
      <c r="AU75" s="21" t="s">
        <v>91</v>
      </c>
      <c r="AV75" s="20">
        <v>2020</v>
      </c>
      <c r="AW75" s="21" t="s">
        <v>84</v>
      </c>
      <c r="AX75" s="4"/>
      <c r="AY75" s="4"/>
      <c r="AZ75" s="4"/>
      <c r="BA75" s="4"/>
      <c r="BB75" s="4"/>
      <c r="BC75" s="4"/>
      <c r="BD75" s="4"/>
      <c r="BE75" s="4"/>
      <c r="BF75" s="4">
        <v>2</v>
      </c>
      <c r="BG75" s="21" t="s">
        <v>105</v>
      </c>
      <c r="BH75" s="22">
        <v>44025.462268518517</v>
      </c>
      <c r="BI75" s="21" t="s">
        <v>93</v>
      </c>
      <c r="BJ75" s="22">
        <v>44025.462314814817</v>
      </c>
      <c r="BK75" s="21" t="s">
        <v>84</v>
      </c>
      <c r="BL75" s="4"/>
      <c r="BM75" s="21" t="s">
        <v>84</v>
      </c>
      <c r="BN75" s="4"/>
      <c r="BO75" s="21" t="s">
        <v>84</v>
      </c>
      <c r="BP75" s="21" t="s">
        <v>84</v>
      </c>
      <c r="BQ75" s="20">
        <v>1</v>
      </c>
      <c r="BR75" s="21" t="s">
        <v>534</v>
      </c>
      <c r="BS75" s="21" t="s">
        <v>568</v>
      </c>
      <c r="BT75" s="21" t="s">
        <v>84</v>
      </c>
      <c r="BU75" s="21"/>
      <c r="BV75" s="21"/>
      <c r="BW75" s="21"/>
      <c r="BX75" s="21" t="s">
        <v>84</v>
      </c>
      <c r="BY75" s="21" t="s">
        <v>84</v>
      </c>
      <c r="BZ75" s="21" t="s">
        <v>272</v>
      </c>
      <c r="CA75" s="4"/>
      <c r="CB75" s="4"/>
      <c r="CC75" s="4"/>
      <c r="CD75" s="4"/>
      <c r="CE75" s="20" t="b">
        <v>0</v>
      </c>
      <c r="CF75" s="20" t="b">
        <v>0</v>
      </c>
    </row>
    <row r="76" spans="1:84" ht="105" x14ac:dyDescent="0.25">
      <c r="A76" s="20">
        <v>87</v>
      </c>
      <c r="B76" s="21" t="s">
        <v>84</v>
      </c>
      <c r="C76" s="21" t="s">
        <v>84</v>
      </c>
      <c r="D76" s="21" t="s">
        <v>84</v>
      </c>
      <c r="E76" s="20">
        <v>0</v>
      </c>
      <c r="F76" s="4"/>
      <c r="G76" s="4"/>
      <c r="H76" s="4"/>
      <c r="I76" s="4"/>
      <c r="J76" s="20">
        <v>0</v>
      </c>
      <c r="K76" s="21" t="s">
        <v>84</v>
      </c>
      <c r="L76" s="21" t="s">
        <v>84</v>
      </c>
      <c r="M76" s="20" t="b">
        <v>0</v>
      </c>
      <c r="N76" s="20" t="b">
        <v>0</v>
      </c>
      <c r="O76" s="20" t="b">
        <v>0</v>
      </c>
      <c r="P76" s="20" t="b">
        <v>0</v>
      </c>
      <c r="Q76" s="20">
        <v>137</v>
      </c>
      <c r="R76" s="21" t="s">
        <v>393</v>
      </c>
      <c r="S76" s="21" t="s">
        <v>394</v>
      </c>
      <c r="T76" s="21" t="s">
        <v>87</v>
      </c>
      <c r="U76" s="21" t="s">
        <v>99</v>
      </c>
      <c r="V76" s="21" t="s">
        <v>88</v>
      </c>
      <c r="W76" s="21" t="s">
        <v>86</v>
      </c>
      <c r="X76" s="21" t="s">
        <v>395</v>
      </c>
      <c r="Y76" s="21" t="s">
        <v>123</v>
      </c>
      <c r="Z76" s="21" t="s">
        <v>123</v>
      </c>
      <c r="AA76" s="21" t="s">
        <v>84</v>
      </c>
      <c r="AB76" s="21" t="s">
        <v>84</v>
      </c>
      <c r="AC76" s="21" t="s">
        <v>84</v>
      </c>
      <c r="AD76" s="21" t="s">
        <v>84</v>
      </c>
      <c r="AE76" s="21" t="s">
        <v>84</v>
      </c>
      <c r="AF76" s="21" t="s">
        <v>84</v>
      </c>
      <c r="AG76" s="4"/>
      <c r="AH76" s="20">
        <v>1992</v>
      </c>
      <c r="AI76" s="20">
        <v>60</v>
      </c>
      <c r="AJ76" s="20">
        <v>2052</v>
      </c>
      <c r="AK76" s="21" t="s">
        <v>396</v>
      </c>
      <c r="AL76" s="21" t="s">
        <v>84</v>
      </c>
      <c r="AM76" s="4"/>
      <c r="AN76" s="4"/>
      <c r="AO76" s="20">
        <v>1</v>
      </c>
      <c r="AP76" s="4"/>
      <c r="AQ76" s="21" t="s">
        <v>84</v>
      </c>
      <c r="AR76" s="4"/>
      <c r="AS76" s="21">
        <v>35000</v>
      </c>
      <c r="AT76" s="21">
        <v>1</v>
      </c>
      <c r="AU76" s="21" t="s">
        <v>91</v>
      </c>
      <c r="AV76" s="20">
        <v>2020</v>
      </c>
      <c r="AW76" s="21" t="s">
        <v>84</v>
      </c>
      <c r="AX76" s="4"/>
      <c r="AY76" s="4"/>
      <c r="AZ76" s="4"/>
      <c r="BA76" s="4"/>
      <c r="BB76" s="4"/>
      <c r="BC76" s="4"/>
      <c r="BD76" s="4"/>
      <c r="BE76" s="4"/>
      <c r="BF76" s="4">
        <v>2</v>
      </c>
      <c r="BG76" s="21" t="s">
        <v>124</v>
      </c>
      <c r="BH76" s="22">
        <v>43997.93545138889</v>
      </c>
      <c r="BI76" s="21" t="s">
        <v>93</v>
      </c>
      <c r="BJ76" s="22">
        <v>44062.711145833331</v>
      </c>
      <c r="BK76" s="21" t="s">
        <v>84</v>
      </c>
      <c r="BL76" s="4"/>
      <c r="BM76" s="21" t="s">
        <v>84</v>
      </c>
      <c r="BN76" s="4"/>
      <c r="BO76" s="21" t="s">
        <v>84</v>
      </c>
      <c r="BP76" s="21" t="s">
        <v>84</v>
      </c>
      <c r="BQ76" s="20">
        <v>1</v>
      </c>
      <c r="BR76" s="21" t="s">
        <v>534</v>
      </c>
      <c r="BS76" s="21" t="s">
        <v>84</v>
      </c>
      <c r="BT76" s="21" t="s">
        <v>84</v>
      </c>
      <c r="BU76" s="21"/>
      <c r="BV76" s="21"/>
      <c r="BW76" s="21"/>
      <c r="BX76" s="21" t="s">
        <v>84</v>
      </c>
      <c r="BY76" s="21" t="s">
        <v>84</v>
      </c>
      <c r="BZ76" s="21" t="s">
        <v>276</v>
      </c>
      <c r="CA76" s="4"/>
      <c r="CB76" s="4"/>
      <c r="CC76" s="4"/>
      <c r="CD76" s="4"/>
      <c r="CE76" s="20" t="b">
        <v>0</v>
      </c>
      <c r="CF76" s="20" t="b">
        <v>0</v>
      </c>
    </row>
    <row r="77" spans="1:84" ht="90" x14ac:dyDescent="0.25">
      <c r="A77" s="20">
        <v>88</v>
      </c>
      <c r="B77" s="21" t="s">
        <v>84</v>
      </c>
      <c r="C77" s="21" t="s">
        <v>84</v>
      </c>
      <c r="D77" s="21" t="s">
        <v>84</v>
      </c>
      <c r="E77" s="20">
        <v>0</v>
      </c>
      <c r="F77" s="4"/>
      <c r="G77" s="4"/>
      <c r="H77" s="4"/>
      <c r="I77" s="4"/>
      <c r="J77" s="20">
        <v>0</v>
      </c>
      <c r="K77" s="21" t="s">
        <v>84</v>
      </c>
      <c r="L77" s="21" t="s">
        <v>84</v>
      </c>
      <c r="M77" s="20" t="b">
        <v>0</v>
      </c>
      <c r="N77" s="20" t="b">
        <v>0</v>
      </c>
      <c r="O77" s="20" t="b">
        <v>0</v>
      </c>
      <c r="P77" s="20" t="b">
        <v>0</v>
      </c>
      <c r="Q77" s="20">
        <v>137</v>
      </c>
      <c r="R77" s="21" t="s">
        <v>397</v>
      </c>
      <c r="S77" s="21" t="s">
        <v>398</v>
      </c>
      <c r="T77" s="21" t="s">
        <v>87</v>
      </c>
      <c r="U77" s="21" t="s">
        <v>99</v>
      </c>
      <c r="V77" s="21" t="s">
        <v>88</v>
      </c>
      <c r="W77" s="21" t="s">
        <v>86</v>
      </c>
      <c r="X77" s="21" t="s">
        <v>395</v>
      </c>
      <c r="Y77" s="21" t="s">
        <v>123</v>
      </c>
      <c r="Z77" s="21" t="s">
        <v>123</v>
      </c>
      <c r="AA77" s="21" t="s">
        <v>84</v>
      </c>
      <c r="AB77" s="21" t="s">
        <v>84</v>
      </c>
      <c r="AC77" s="21" t="s">
        <v>84</v>
      </c>
      <c r="AD77" s="21" t="s">
        <v>84</v>
      </c>
      <c r="AE77" s="21" t="s">
        <v>84</v>
      </c>
      <c r="AF77" s="21" t="s">
        <v>84</v>
      </c>
      <c r="AG77" s="4"/>
      <c r="AH77" s="20">
        <v>1992</v>
      </c>
      <c r="AI77" s="20">
        <v>60</v>
      </c>
      <c r="AJ77" s="20">
        <v>2052</v>
      </c>
      <c r="AK77" s="21" t="s">
        <v>396</v>
      </c>
      <c r="AL77" s="21" t="s">
        <v>84</v>
      </c>
      <c r="AM77" s="4"/>
      <c r="AN77" s="4"/>
      <c r="AO77" s="20">
        <v>1</v>
      </c>
      <c r="AP77" s="4"/>
      <c r="AQ77" s="21" t="s">
        <v>84</v>
      </c>
      <c r="AR77" s="4"/>
      <c r="AS77" s="21">
        <v>3000</v>
      </c>
      <c r="AT77" s="21">
        <v>1</v>
      </c>
      <c r="AU77" s="21" t="s">
        <v>91</v>
      </c>
      <c r="AV77" s="20">
        <v>2020</v>
      </c>
      <c r="AW77" s="21" t="s">
        <v>84</v>
      </c>
      <c r="AX77" s="4"/>
      <c r="AY77" s="4"/>
      <c r="AZ77" s="4"/>
      <c r="BA77" s="4"/>
      <c r="BB77" s="4"/>
      <c r="BC77" s="4"/>
      <c r="BD77" s="4"/>
      <c r="BE77" s="4"/>
      <c r="BF77" s="4">
        <v>2</v>
      </c>
      <c r="BG77" s="21" t="s">
        <v>124</v>
      </c>
      <c r="BH77" s="22">
        <v>43997.935856481483</v>
      </c>
      <c r="BI77" s="21" t="s">
        <v>93</v>
      </c>
      <c r="BJ77" s="22">
        <v>44062.711053240739</v>
      </c>
      <c r="BK77" s="21" t="s">
        <v>84</v>
      </c>
      <c r="BL77" s="4"/>
      <c r="BM77" s="21" t="s">
        <v>84</v>
      </c>
      <c r="BN77" s="4"/>
      <c r="BO77" s="21" t="s">
        <v>84</v>
      </c>
      <c r="BP77" s="21" t="s">
        <v>84</v>
      </c>
      <c r="BQ77" s="20">
        <v>1</v>
      </c>
      <c r="BR77" s="21" t="s">
        <v>534</v>
      </c>
      <c r="BS77" s="21" t="s">
        <v>84</v>
      </c>
      <c r="BT77" s="21" t="s">
        <v>84</v>
      </c>
      <c r="BU77" s="21"/>
      <c r="BV77" s="21"/>
      <c r="BW77" s="21"/>
      <c r="BX77" s="21" t="s">
        <v>84</v>
      </c>
      <c r="BY77" s="21" t="s">
        <v>84</v>
      </c>
      <c r="BZ77" s="21" t="s">
        <v>280</v>
      </c>
      <c r="CA77" s="4"/>
      <c r="CB77" s="4"/>
      <c r="CC77" s="4"/>
      <c r="CD77" s="4"/>
      <c r="CE77" s="20" t="b">
        <v>0</v>
      </c>
      <c r="CF77" s="20" t="b">
        <v>0</v>
      </c>
    </row>
    <row r="78" spans="1:84" ht="90" x14ac:dyDescent="0.25">
      <c r="A78" s="20">
        <v>89</v>
      </c>
      <c r="B78" s="21" t="s">
        <v>84</v>
      </c>
      <c r="C78" s="21" t="s">
        <v>84</v>
      </c>
      <c r="D78" s="21" t="s">
        <v>84</v>
      </c>
      <c r="E78" s="20">
        <v>0</v>
      </c>
      <c r="F78" s="4"/>
      <c r="G78" s="4"/>
      <c r="H78" s="4"/>
      <c r="I78" s="4"/>
      <c r="J78" s="20">
        <v>0</v>
      </c>
      <c r="K78" s="21" t="s">
        <v>84</v>
      </c>
      <c r="L78" s="21" t="s">
        <v>84</v>
      </c>
      <c r="M78" s="20" t="b">
        <v>0</v>
      </c>
      <c r="N78" s="20" t="b">
        <v>0</v>
      </c>
      <c r="O78" s="20" t="b">
        <v>0</v>
      </c>
      <c r="P78" s="20" t="b">
        <v>0</v>
      </c>
      <c r="Q78" s="20">
        <v>137</v>
      </c>
      <c r="R78" s="21" t="s">
        <v>399</v>
      </c>
      <c r="S78" s="21" t="s">
        <v>400</v>
      </c>
      <c r="T78" s="21" t="s">
        <v>87</v>
      </c>
      <c r="U78" s="21" t="s">
        <v>99</v>
      </c>
      <c r="V78" s="21" t="s">
        <v>88</v>
      </c>
      <c r="W78" s="21" t="s">
        <v>86</v>
      </c>
      <c r="X78" s="21" t="s">
        <v>395</v>
      </c>
      <c r="Y78" s="21" t="s">
        <v>123</v>
      </c>
      <c r="Z78" s="21" t="s">
        <v>123</v>
      </c>
      <c r="AA78" s="21" t="s">
        <v>84</v>
      </c>
      <c r="AB78" s="21" t="s">
        <v>84</v>
      </c>
      <c r="AC78" s="21" t="s">
        <v>84</v>
      </c>
      <c r="AD78" s="21" t="s">
        <v>84</v>
      </c>
      <c r="AE78" s="21" t="s">
        <v>84</v>
      </c>
      <c r="AF78" s="21" t="s">
        <v>84</v>
      </c>
      <c r="AG78" s="4"/>
      <c r="AH78" s="20">
        <v>1992</v>
      </c>
      <c r="AI78" s="20">
        <v>60</v>
      </c>
      <c r="AJ78" s="20">
        <v>2052</v>
      </c>
      <c r="AK78" s="21" t="s">
        <v>396</v>
      </c>
      <c r="AL78" s="21" t="s">
        <v>84</v>
      </c>
      <c r="AM78" s="4"/>
      <c r="AN78" s="4"/>
      <c r="AO78" s="20">
        <v>1</v>
      </c>
      <c r="AP78" s="4"/>
      <c r="AQ78" s="21" t="s">
        <v>84</v>
      </c>
      <c r="AR78" s="4"/>
      <c r="AS78" s="21">
        <v>5500</v>
      </c>
      <c r="AT78" s="21">
        <v>1</v>
      </c>
      <c r="AU78" s="21" t="s">
        <v>91</v>
      </c>
      <c r="AV78" s="20">
        <v>2020</v>
      </c>
      <c r="AW78" s="21" t="s">
        <v>84</v>
      </c>
      <c r="AX78" s="4"/>
      <c r="AY78" s="4"/>
      <c r="AZ78" s="4"/>
      <c r="BA78" s="4"/>
      <c r="BB78" s="4"/>
      <c r="BC78" s="4"/>
      <c r="BD78" s="4"/>
      <c r="BE78" s="4"/>
      <c r="BF78" s="4">
        <v>2</v>
      </c>
      <c r="BG78" s="21" t="s">
        <v>105</v>
      </c>
      <c r="BH78" s="22">
        <v>44025.464224537034</v>
      </c>
      <c r="BI78" s="21" t="s">
        <v>93</v>
      </c>
      <c r="BJ78" s="22">
        <v>44062.710995370369</v>
      </c>
      <c r="BK78" s="21" t="s">
        <v>84</v>
      </c>
      <c r="BL78" s="4"/>
      <c r="BM78" s="21" t="s">
        <v>84</v>
      </c>
      <c r="BN78" s="4"/>
      <c r="BO78" s="21" t="s">
        <v>84</v>
      </c>
      <c r="BP78" s="21" t="s">
        <v>84</v>
      </c>
      <c r="BQ78" s="20">
        <v>1</v>
      </c>
      <c r="BR78" s="21" t="s">
        <v>534</v>
      </c>
      <c r="BS78" s="21" t="s">
        <v>84</v>
      </c>
      <c r="BT78" s="21" t="s">
        <v>84</v>
      </c>
      <c r="BU78" s="21"/>
      <c r="BV78" s="21"/>
      <c r="BW78" s="21"/>
      <c r="BX78" s="21" t="s">
        <v>84</v>
      </c>
      <c r="BY78" s="21" t="s">
        <v>84</v>
      </c>
      <c r="BZ78" s="21" t="s">
        <v>284</v>
      </c>
      <c r="CA78" s="4"/>
      <c r="CB78" s="4"/>
      <c r="CC78" s="4"/>
      <c r="CD78" s="4"/>
      <c r="CE78" s="20" t="b">
        <v>0</v>
      </c>
      <c r="CF78" s="20" t="b">
        <v>0</v>
      </c>
    </row>
    <row r="79" spans="1:84" ht="105" x14ac:dyDescent="0.25">
      <c r="A79" s="20">
        <v>90</v>
      </c>
      <c r="B79" s="21" t="s">
        <v>84</v>
      </c>
      <c r="C79" s="21" t="s">
        <v>84</v>
      </c>
      <c r="D79" s="21" t="s">
        <v>84</v>
      </c>
      <c r="E79" s="20">
        <v>0</v>
      </c>
      <c r="F79" s="4"/>
      <c r="G79" s="4"/>
      <c r="H79" s="4"/>
      <c r="I79" s="4"/>
      <c r="J79" s="20">
        <v>0</v>
      </c>
      <c r="K79" s="21" t="s">
        <v>84</v>
      </c>
      <c r="L79" s="21" t="s">
        <v>84</v>
      </c>
      <c r="M79" s="20" t="b">
        <v>0</v>
      </c>
      <c r="N79" s="20" t="b">
        <v>0</v>
      </c>
      <c r="O79" s="20" t="b">
        <v>0</v>
      </c>
      <c r="P79" s="20" t="b">
        <v>0</v>
      </c>
      <c r="Q79" s="20">
        <v>137</v>
      </c>
      <c r="R79" s="21" t="s">
        <v>401</v>
      </c>
      <c r="S79" s="21" t="s">
        <v>402</v>
      </c>
      <c r="T79" s="21" t="s">
        <v>87</v>
      </c>
      <c r="U79" s="21" t="s">
        <v>99</v>
      </c>
      <c r="V79" s="21" t="s">
        <v>88</v>
      </c>
      <c r="W79" s="21" t="s">
        <v>86</v>
      </c>
      <c r="X79" s="21" t="s">
        <v>395</v>
      </c>
      <c r="Y79" s="21" t="s">
        <v>123</v>
      </c>
      <c r="Z79" s="21" t="s">
        <v>123</v>
      </c>
      <c r="AA79" s="21" t="s">
        <v>84</v>
      </c>
      <c r="AB79" s="21" t="s">
        <v>84</v>
      </c>
      <c r="AC79" s="21" t="s">
        <v>84</v>
      </c>
      <c r="AD79" s="21" t="s">
        <v>84</v>
      </c>
      <c r="AE79" s="21" t="s">
        <v>84</v>
      </c>
      <c r="AF79" s="21" t="s">
        <v>84</v>
      </c>
      <c r="AG79" s="4"/>
      <c r="AH79" s="20">
        <v>1992</v>
      </c>
      <c r="AI79" s="20">
        <v>60</v>
      </c>
      <c r="AJ79" s="20">
        <v>2052</v>
      </c>
      <c r="AK79" s="21" t="s">
        <v>403</v>
      </c>
      <c r="AL79" s="21" t="s">
        <v>84</v>
      </c>
      <c r="AM79" s="4"/>
      <c r="AN79" s="4"/>
      <c r="AO79" s="20">
        <v>1</v>
      </c>
      <c r="AP79" s="4"/>
      <c r="AQ79" s="21" t="s">
        <v>84</v>
      </c>
      <c r="AR79" s="4"/>
      <c r="AS79" s="21">
        <v>1500</v>
      </c>
      <c r="AT79" s="21">
        <v>1</v>
      </c>
      <c r="AU79" s="21" t="s">
        <v>91</v>
      </c>
      <c r="AV79" s="20">
        <v>2020</v>
      </c>
      <c r="AW79" s="21" t="s">
        <v>84</v>
      </c>
      <c r="AX79" s="4"/>
      <c r="AY79" s="4"/>
      <c r="AZ79" s="4"/>
      <c r="BA79" s="4"/>
      <c r="BB79" s="4"/>
      <c r="BC79" s="4"/>
      <c r="BD79" s="4"/>
      <c r="BE79" s="4"/>
      <c r="BF79" s="4">
        <v>2</v>
      </c>
      <c r="BG79" s="21" t="s">
        <v>124</v>
      </c>
      <c r="BH79" s="22">
        <v>43997.936284722222</v>
      </c>
      <c r="BI79" s="21" t="s">
        <v>93</v>
      </c>
      <c r="BJ79" s="22">
        <v>44062.7109375</v>
      </c>
      <c r="BK79" s="21" t="s">
        <v>84</v>
      </c>
      <c r="BL79" s="4"/>
      <c r="BM79" s="21" t="s">
        <v>84</v>
      </c>
      <c r="BN79" s="4"/>
      <c r="BO79" s="21" t="s">
        <v>84</v>
      </c>
      <c r="BP79" s="21" t="s">
        <v>84</v>
      </c>
      <c r="BQ79" s="20">
        <v>1</v>
      </c>
      <c r="BR79" s="21" t="s">
        <v>534</v>
      </c>
      <c r="BS79" s="21" t="s">
        <v>84</v>
      </c>
      <c r="BT79" s="21" t="s">
        <v>84</v>
      </c>
      <c r="BU79" s="21"/>
      <c r="BV79" s="21"/>
      <c r="BW79" s="21"/>
      <c r="BX79" s="21" t="s">
        <v>84</v>
      </c>
      <c r="BY79" s="21" t="s">
        <v>84</v>
      </c>
      <c r="BZ79" s="21" t="s">
        <v>289</v>
      </c>
      <c r="CA79" s="4"/>
      <c r="CB79" s="4"/>
      <c r="CC79" s="4"/>
      <c r="CD79" s="4"/>
      <c r="CE79" s="20" t="b">
        <v>0</v>
      </c>
      <c r="CF79" s="20" t="b">
        <v>0</v>
      </c>
    </row>
    <row r="80" spans="1:84" ht="105" x14ac:dyDescent="0.25">
      <c r="A80" s="20">
        <v>91</v>
      </c>
      <c r="B80" s="21" t="s">
        <v>84</v>
      </c>
      <c r="C80" s="21" t="s">
        <v>84</v>
      </c>
      <c r="D80" s="21" t="s">
        <v>84</v>
      </c>
      <c r="E80" s="20">
        <v>0</v>
      </c>
      <c r="F80" s="4"/>
      <c r="G80" s="4"/>
      <c r="H80" s="4"/>
      <c r="I80" s="4"/>
      <c r="J80" s="20">
        <v>0</v>
      </c>
      <c r="K80" s="21" t="s">
        <v>84</v>
      </c>
      <c r="L80" s="21" t="s">
        <v>84</v>
      </c>
      <c r="M80" s="20" t="b">
        <v>0</v>
      </c>
      <c r="N80" s="20" t="b">
        <v>0</v>
      </c>
      <c r="O80" s="20" t="b">
        <v>0</v>
      </c>
      <c r="P80" s="20" t="b">
        <v>0</v>
      </c>
      <c r="Q80" s="20">
        <v>139</v>
      </c>
      <c r="R80" s="21" t="s">
        <v>404</v>
      </c>
      <c r="S80" s="21" t="s">
        <v>394</v>
      </c>
      <c r="T80" s="21" t="s">
        <v>87</v>
      </c>
      <c r="U80" s="21" t="s">
        <v>99</v>
      </c>
      <c r="V80" s="21" t="s">
        <v>88</v>
      </c>
      <c r="W80" s="21" t="s">
        <v>86</v>
      </c>
      <c r="X80" s="21" t="s">
        <v>405</v>
      </c>
      <c r="Y80" s="21" t="s">
        <v>123</v>
      </c>
      <c r="Z80" s="21" t="s">
        <v>123</v>
      </c>
      <c r="AA80" s="21" t="s">
        <v>84</v>
      </c>
      <c r="AB80" s="21" t="s">
        <v>84</v>
      </c>
      <c r="AC80" s="21" t="s">
        <v>84</v>
      </c>
      <c r="AD80" s="21" t="s">
        <v>84</v>
      </c>
      <c r="AE80" s="21" t="s">
        <v>84</v>
      </c>
      <c r="AF80" s="21" t="s">
        <v>84</v>
      </c>
      <c r="AG80" s="4"/>
      <c r="AH80" s="20">
        <v>1992</v>
      </c>
      <c r="AI80" s="20">
        <v>60</v>
      </c>
      <c r="AJ80" s="20">
        <v>2052</v>
      </c>
      <c r="AK80" s="21" t="s">
        <v>406</v>
      </c>
      <c r="AL80" s="21" t="s">
        <v>84</v>
      </c>
      <c r="AM80" s="4"/>
      <c r="AN80" s="4"/>
      <c r="AO80" s="20">
        <v>1</v>
      </c>
      <c r="AP80" s="4"/>
      <c r="AQ80" s="21" t="s">
        <v>84</v>
      </c>
      <c r="AR80" s="4"/>
      <c r="AS80" s="21">
        <v>35000</v>
      </c>
      <c r="AT80" s="21">
        <v>1</v>
      </c>
      <c r="AU80" s="21" t="s">
        <v>91</v>
      </c>
      <c r="AV80" s="20">
        <v>2020</v>
      </c>
      <c r="AW80" s="21" t="s">
        <v>84</v>
      </c>
      <c r="AX80" s="4"/>
      <c r="AY80" s="4"/>
      <c r="AZ80" s="4"/>
      <c r="BA80" s="4"/>
      <c r="BB80" s="4"/>
      <c r="BC80" s="4"/>
      <c r="BD80" s="4"/>
      <c r="BE80" s="4"/>
      <c r="BF80" s="4">
        <v>2</v>
      </c>
      <c r="BG80" s="21" t="s">
        <v>124</v>
      </c>
      <c r="BH80" s="22">
        <v>43997.935648148145</v>
      </c>
      <c r="BI80" s="21" t="s">
        <v>93</v>
      </c>
      <c r="BJ80" s="22">
        <v>44062.710844907408</v>
      </c>
      <c r="BK80" s="21" t="s">
        <v>84</v>
      </c>
      <c r="BL80" s="4"/>
      <c r="BM80" s="21" t="s">
        <v>84</v>
      </c>
      <c r="BN80" s="4"/>
      <c r="BO80" s="21" t="s">
        <v>84</v>
      </c>
      <c r="BP80" s="21" t="s">
        <v>84</v>
      </c>
      <c r="BQ80" s="20">
        <v>1</v>
      </c>
      <c r="BR80" s="21" t="s">
        <v>534</v>
      </c>
      <c r="BS80" s="21" t="s">
        <v>84</v>
      </c>
      <c r="BT80" s="21" t="s">
        <v>84</v>
      </c>
      <c r="BU80" s="21"/>
      <c r="BV80" s="21"/>
      <c r="BW80" s="21"/>
      <c r="BX80" s="21" t="s">
        <v>84</v>
      </c>
      <c r="BY80" s="21" t="s">
        <v>84</v>
      </c>
      <c r="BZ80" s="21" t="s">
        <v>407</v>
      </c>
      <c r="CA80" s="4"/>
      <c r="CB80" s="4"/>
      <c r="CC80" s="4"/>
      <c r="CD80" s="4"/>
      <c r="CE80" s="20" t="b">
        <v>0</v>
      </c>
      <c r="CF80" s="20" t="b">
        <v>0</v>
      </c>
    </row>
    <row r="81" spans="1:84" ht="90" x14ac:dyDescent="0.25">
      <c r="A81" s="20">
        <v>92</v>
      </c>
      <c r="B81" s="21" t="s">
        <v>84</v>
      </c>
      <c r="C81" s="21" t="s">
        <v>84</v>
      </c>
      <c r="D81" s="21" t="s">
        <v>84</v>
      </c>
      <c r="E81" s="20">
        <v>0</v>
      </c>
      <c r="F81" s="4"/>
      <c r="G81" s="4"/>
      <c r="H81" s="4"/>
      <c r="I81" s="4"/>
      <c r="J81" s="20">
        <v>0</v>
      </c>
      <c r="K81" s="21" t="s">
        <v>84</v>
      </c>
      <c r="L81" s="21" t="s">
        <v>84</v>
      </c>
      <c r="M81" s="20" t="b">
        <v>0</v>
      </c>
      <c r="N81" s="20" t="b">
        <v>0</v>
      </c>
      <c r="O81" s="20" t="b">
        <v>0</v>
      </c>
      <c r="P81" s="20" t="b">
        <v>0</v>
      </c>
      <c r="Q81" s="20">
        <v>139</v>
      </c>
      <c r="R81" s="21" t="s">
        <v>408</v>
      </c>
      <c r="S81" s="21" t="s">
        <v>398</v>
      </c>
      <c r="T81" s="21" t="s">
        <v>87</v>
      </c>
      <c r="U81" s="21" t="s">
        <v>99</v>
      </c>
      <c r="V81" s="21" t="s">
        <v>88</v>
      </c>
      <c r="W81" s="21" t="s">
        <v>86</v>
      </c>
      <c r="X81" s="21" t="s">
        <v>405</v>
      </c>
      <c r="Y81" s="21" t="s">
        <v>123</v>
      </c>
      <c r="Z81" s="21" t="s">
        <v>123</v>
      </c>
      <c r="AA81" s="21" t="s">
        <v>84</v>
      </c>
      <c r="AB81" s="21" t="s">
        <v>84</v>
      </c>
      <c r="AC81" s="21" t="s">
        <v>84</v>
      </c>
      <c r="AD81" s="21" t="s">
        <v>84</v>
      </c>
      <c r="AE81" s="21" t="s">
        <v>84</v>
      </c>
      <c r="AF81" s="21" t="s">
        <v>84</v>
      </c>
      <c r="AG81" s="4"/>
      <c r="AH81" s="20">
        <v>1992</v>
      </c>
      <c r="AI81" s="20">
        <v>60</v>
      </c>
      <c r="AJ81" s="20">
        <v>2052</v>
      </c>
      <c r="AK81" s="21" t="s">
        <v>406</v>
      </c>
      <c r="AL81" s="21" t="s">
        <v>84</v>
      </c>
      <c r="AM81" s="4"/>
      <c r="AN81" s="4"/>
      <c r="AO81" s="20">
        <v>1</v>
      </c>
      <c r="AP81" s="4"/>
      <c r="AQ81" s="21" t="s">
        <v>84</v>
      </c>
      <c r="AR81" s="4"/>
      <c r="AS81" s="21">
        <v>3000</v>
      </c>
      <c r="AT81" s="21">
        <v>1</v>
      </c>
      <c r="AU81" s="21" t="s">
        <v>91</v>
      </c>
      <c r="AV81" s="20">
        <v>2020</v>
      </c>
      <c r="AW81" s="21" t="s">
        <v>84</v>
      </c>
      <c r="AX81" s="4"/>
      <c r="AY81" s="4"/>
      <c r="AZ81" s="4"/>
      <c r="BA81" s="4"/>
      <c r="BB81" s="4"/>
      <c r="BC81" s="4"/>
      <c r="BD81" s="4"/>
      <c r="BE81" s="4"/>
      <c r="BF81" s="4">
        <v>2</v>
      </c>
      <c r="BG81" s="21" t="s">
        <v>124</v>
      </c>
      <c r="BH81" s="22">
        <v>43997.936597222222</v>
      </c>
      <c r="BI81" s="21" t="s">
        <v>93</v>
      </c>
      <c r="BJ81" s="22">
        <v>44062.710763888892</v>
      </c>
      <c r="BK81" s="21" t="s">
        <v>84</v>
      </c>
      <c r="BL81" s="4"/>
      <c r="BM81" s="21" t="s">
        <v>84</v>
      </c>
      <c r="BN81" s="4"/>
      <c r="BO81" s="21" t="s">
        <v>84</v>
      </c>
      <c r="BP81" s="21" t="s">
        <v>84</v>
      </c>
      <c r="BQ81" s="20">
        <v>1</v>
      </c>
      <c r="BR81" s="21" t="s">
        <v>534</v>
      </c>
      <c r="BS81" s="21" t="s">
        <v>84</v>
      </c>
      <c r="BT81" s="21" t="s">
        <v>84</v>
      </c>
      <c r="BU81" s="21"/>
      <c r="BV81" s="21"/>
      <c r="BW81" s="21"/>
      <c r="BX81" s="21" t="s">
        <v>84</v>
      </c>
      <c r="BY81" s="21" t="s">
        <v>84</v>
      </c>
      <c r="BZ81" s="21" t="s">
        <v>293</v>
      </c>
      <c r="CA81" s="4"/>
      <c r="CB81" s="4"/>
      <c r="CC81" s="4"/>
      <c r="CD81" s="4"/>
      <c r="CE81" s="20" t="b">
        <v>0</v>
      </c>
      <c r="CF81" s="20" t="b">
        <v>0</v>
      </c>
    </row>
    <row r="82" spans="1:84" ht="90" x14ac:dyDescent="0.25">
      <c r="A82" s="20">
        <v>93</v>
      </c>
      <c r="B82" s="21" t="s">
        <v>84</v>
      </c>
      <c r="C82" s="21" t="s">
        <v>84</v>
      </c>
      <c r="D82" s="21" t="s">
        <v>84</v>
      </c>
      <c r="E82" s="20">
        <v>0</v>
      </c>
      <c r="F82" s="4"/>
      <c r="G82" s="4"/>
      <c r="H82" s="4"/>
      <c r="I82" s="4"/>
      <c r="J82" s="20">
        <v>0</v>
      </c>
      <c r="K82" s="21" t="s">
        <v>84</v>
      </c>
      <c r="L82" s="21" t="s">
        <v>84</v>
      </c>
      <c r="M82" s="20" t="b">
        <v>0</v>
      </c>
      <c r="N82" s="20" t="b">
        <v>0</v>
      </c>
      <c r="O82" s="20" t="b">
        <v>0</v>
      </c>
      <c r="P82" s="20" t="b">
        <v>0</v>
      </c>
      <c r="Q82" s="20">
        <v>139</v>
      </c>
      <c r="R82" s="21" t="s">
        <v>409</v>
      </c>
      <c r="S82" s="21" t="s">
        <v>400</v>
      </c>
      <c r="T82" s="21" t="s">
        <v>87</v>
      </c>
      <c r="U82" s="21" t="s">
        <v>99</v>
      </c>
      <c r="V82" s="21" t="s">
        <v>88</v>
      </c>
      <c r="W82" s="21" t="s">
        <v>86</v>
      </c>
      <c r="X82" s="21" t="s">
        <v>405</v>
      </c>
      <c r="Y82" s="21" t="s">
        <v>123</v>
      </c>
      <c r="Z82" s="21" t="s">
        <v>123</v>
      </c>
      <c r="AA82" s="21" t="s">
        <v>84</v>
      </c>
      <c r="AB82" s="21" t="s">
        <v>84</v>
      </c>
      <c r="AC82" s="21" t="s">
        <v>84</v>
      </c>
      <c r="AD82" s="21" t="s">
        <v>84</v>
      </c>
      <c r="AE82" s="21" t="s">
        <v>84</v>
      </c>
      <c r="AF82" s="21" t="s">
        <v>84</v>
      </c>
      <c r="AG82" s="4"/>
      <c r="AH82" s="20">
        <v>1992</v>
      </c>
      <c r="AI82" s="20">
        <v>60</v>
      </c>
      <c r="AJ82" s="20">
        <v>2052</v>
      </c>
      <c r="AK82" s="21" t="s">
        <v>406</v>
      </c>
      <c r="AL82" s="21" t="s">
        <v>84</v>
      </c>
      <c r="AM82" s="4"/>
      <c r="AN82" s="4"/>
      <c r="AO82" s="20">
        <v>1</v>
      </c>
      <c r="AP82" s="4"/>
      <c r="AQ82" s="21" t="s">
        <v>84</v>
      </c>
      <c r="AR82" s="4"/>
      <c r="AS82" s="21">
        <v>5500</v>
      </c>
      <c r="AT82" s="21">
        <v>1</v>
      </c>
      <c r="AU82" s="21" t="s">
        <v>91</v>
      </c>
      <c r="AV82" s="20">
        <v>2020</v>
      </c>
      <c r="AW82" s="21" t="s">
        <v>84</v>
      </c>
      <c r="AX82" s="4"/>
      <c r="AY82" s="4"/>
      <c r="AZ82" s="4"/>
      <c r="BA82" s="4"/>
      <c r="BB82" s="4"/>
      <c r="BC82" s="4"/>
      <c r="BD82" s="4"/>
      <c r="BE82" s="4"/>
      <c r="BF82" s="4">
        <v>2</v>
      </c>
      <c r="BG82" s="21" t="s">
        <v>124</v>
      </c>
      <c r="BH82" s="22">
        <v>43997.936747685184</v>
      </c>
      <c r="BI82" s="21" t="s">
        <v>93</v>
      </c>
      <c r="BJ82" s="22">
        <v>44062.710601851853</v>
      </c>
      <c r="BK82" s="21" t="s">
        <v>84</v>
      </c>
      <c r="BL82" s="4"/>
      <c r="BM82" s="21" t="s">
        <v>84</v>
      </c>
      <c r="BN82" s="4"/>
      <c r="BO82" s="21" t="s">
        <v>84</v>
      </c>
      <c r="BP82" s="21" t="s">
        <v>84</v>
      </c>
      <c r="BQ82" s="20">
        <v>1</v>
      </c>
      <c r="BR82" s="21" t="s">
        <v>534</v>
      </c>
      <c r="BS82" s="21" t="s">
        <v>84</v>
      </c>
      <c r="BT82" s="21" t="s">
        <v>84</v>
      </c>
      <c r="BU82" s="21"/>
      <c r="BV82" s="21"/>
      <c r="BW82" s="21"/>
      <c r="BX82" s="21" t="s">
        <v>84</v>
      </c>
      <c r="BY82" s="21" t="s">
        <v>84</v>
      </c>
      <c r="BZ82" s="21" t="s">
        <v>298</v>
      </c>
      <c r="CA82" s="4"/>
      <c r="CB82" s="4"/>
      <c r="CC82" s="4"/>
      <c r="CD82" s="4"/>
      <c r="CE82" s="20" t="b">
        <v>0</v>
      </c>
      <c r="CF82" s="20" t="b">
        <v>0</v>
      </c>
    </row>
    <row r="83" spans="1:84" ht="105" x14ac:dyDescent="0.25">
      <c r="A83" s="20">
        <v>94</v>
      </c>
      <c r="B83" s="21" t="s">
        <v>84</v>
      </c>
      <c r="C83" s="21" t="s">
        <v>84</v>
      </c>
      <c r="D83" s="21" t="s">
        <v>84</v>
      </c>
      <c r="E83" s="20">
        <v>0</v>
      </c>
      <c r="F83" s="4"/>
      <c r="G83" s="4"/>
      <c r="H83" s="4"/>
      <c r="I83" s="4"/>
      <c r="J83" s="20">
        <v>0</v>
      </c>
      <c r="K83" s="21" t="s">
        <v>84</v>
      </c>
      <c r="L83" s="21" t="s">
        <v>84</v>
      </c>
      <c r="M83" s="20" t="b">
        <v>0</v>
      </c>
      <c r="N83" s="20" t="b">
        <v>0</v>
      </c>
      <c r="O83" s="20" t="b">
        <v>0</v>
      </c>
      <c r="P83" s="20" t="b">
        <v>0</v>
      </c>
      <c r="Q83" s="20">
        <v>139</v>
      </c>
      <c r="R83" s="21" t="s">
        <v>410</v>
      </c>
      <c r="S83" s="21" t="s">
        <v>402</v>
      </c>
      <c r="T83" s="21" t="s">
        <v>87</v>
      </c>
      <c r="U83" s="21" t="s">
        <v>99</v>
      </c>
      <c r="V83" s="21" t="s">
        <v>88</v>
      </c>
      <c r="W83" s="21" t="s">
        <v>86</v>
      </c>
      <c r="X83" s="21" t="s">
        <v>405</v>
      </c>
      <c r="Y83" s="21" t="s">
        <v>123</v>
      </c>
      <c r="Z83" s="21" t="s">
        <v>123</v>
      </c>
      <c r="AA83" s="21" t="s">
        <v>84</v>
      </c>
      <c r="AB83" s="21" t="s">
        <v>84</v>
      </c>
      <c r="AC83" s="21" t="s">
        <v>84</v>
      </c>
      <c r="AD83" s="21" t="s">
        <v>84</v>
      </c>
      <c r="AE83" s="21" t="s">
        <v>84</v>
      </c>
      <c r="AF83" s="21" t="s">
        <v>84</v>
      </c>
      <c r="AG83" s="4"/>
      <c r="AH83" s="20">
        <v>1992</v>
      </c>
      <c r="AI83" s="20">
        <v>60</v>
      </c>
      <c r="AJ83" s="20">
        <v>2052</v>
      </c>
      <c r="AK83" s="21" t="s">
        <v>411</v>
      </c>
      <c r="AL83" s="21" t="s">
        <v>84</v>
      </c>
      <c r="AM83" s="4"/>
      <c r="AN83" s="4"/>
      <c r="AO83" s="20">
        <v>1</v>
      </c>
      <c r="AP83" s="4"/>
      <c r="AQ83" s="21" t="s">
        <v>84</v>
      </c>
      <c r="AR83" s="4"/>
      <c r="AS83" s="21">
        <v>1500</v>
      </c>
      <c r="AT83" s="21">
        <v>1</v>
      </c>
      <c r="AU83" s="21" t="s">
        <v>91</v>
      </c>
      <c r="AV83" s="20">
        <v>2020</v>
      </c>
      <c r="AW83" s="21" t="s">
        <v>84</v>
      </c>
      <c r="AX83" s="4"/>
      <c r="AY83" s="4"/>
      <c r="AZ83" s="4"/>
      <c r="BA83" s="4"/>
      <c r="BB83" s="4"/>
      <c r="BC83" s="4"/>
      <c r="BD83" s="4"/>
      <c r="BE83" s="4"/>
      <c r="BF83" s="4">
        <v>2</v>
      </c>
      <c r="BG83" s="21" t="s">
        <v>124</v>
      </c>
      <c r="BH83" s="22">
        <v>43997.937060185184</v>
      </c>
      <c r="BI83" s="21" t="s">
        <v>93</v>
      </c>
      <c r="BJ83" s="22">
        <v>44062.710486111115</v>
      </c>
      <c r="BK83" s="21" t="s">
        <v>84</v>
      </c>
      <c r="BL83" s="4"/>
      <c r="BM83" s="21" t="s">
        <v>84</v>
      </c>
      <c r="BN83" s="4"/>
      <c r="BO83" s="21" t="s">
        <v>84</v>
      </c>
      <c r="BP83" s="21" t="s">
        <v>84</v>
      </c>
      <c r="BQ83" s="20">
        <v>1</v>
      </c>
      <c r="BR83" s="21" t="s">
        <v>534</v>
      </c>
      <c r="BS83" s="21" t="s">
        <v>84</v>
      </c>
      <c r="BT83" s="21" t="s">
        <v>84</v>
      </c>
      <c r="BU83" s="21"/>
      <c r="BV83" s="21"/>
      <c r="BW83" s="21"/>
      <c r="BX83" s="21" t="s">
        <v>84</v>
      </c>
      <c r="BY83" s="21" t="s">
        <v>84</v>
      </c>
      <c r="BZ83" s="21" t="s">
        <v>300</v>
      </c>
      <c r="CA83" s="4"/>
      <c r="CB83" s="4"/>
      <c r="CC83" s="4"/>
      <c r="CD83" s="4"/>
      <c r="CE83" s="20" t="b">
        <v>0</v>
      </c>
      <c r="CF83" s="20" t="b">
        <v>0</v>
      </c>
    </row>
    <row r="84" spans="1:84" ht="135" x14ac:dyDescent="0.25">
      <c r="A84" s="20">
        <v>95</v>
      </c>
      <c r="B84" s="21" t="s">
        <v>84</v>
      </c>
      <c r="C84" s="21" t="s">
        <v>84</v>
      </c>
      <c r="D84" s="21" t="s">
        <v>84</v>
      </c>
      <c r="E84" s="20">
        <v>0</v>
      </c>
      <c r="F84" s="4"/>
      <c r="G84" s="4"/>
      <c r="H84" s="4"/>
      <c r="I84" s="4"/>
      <c r="J84" s="20">
        <v>0</v>
      </c>
      <c r="K84" s="21" t="s">
        <v>84</v>
      </c>
      <c r="L84" s="21" t="s">
        <v>84</v>
      </c>
      <c r="M84" s="20" t="b">
        <v>0</v>
      </c>
      <c r="N84" s="20" t="b">
        <v>0</v>
      </c>
      <c r="O84" s="20" t="b">
        <v>0</v>
      </c>
      <c r="P84" s="20" t="b">
        <v>0</v>
      </c>
      <c r="Q84" s="20">
        <v>9</v>
      </c>
      <c r="R84" s="21" t="s">
        <v>412</v>
      </c>
      <c r="S84" s="21" t="s">
        <v>413</v>
      </c>
      <c r="T84" s="21" t="s">
        <v>87</v>
      </c>
      <c r="U84" s="21" t="s">
        <v>99</v>
      </c>
      <c r="V84" s="21" t="s">
        <v>88</v>
      </c>
      <c r="W84" s="21" t="s">
        <v>110</v>
      </c>
      <c r="X84" s="21" t="s">
        <v>84</v>
      </c>
      <c r="Y84" s="21" t="s">
        <v>139</v>
      </c>
      <c r="Z84" s="21" t="s">
        <v>139</v>
      </c>
      <c r="AA84" s="21" t="s">
        <v>84</v>
      </c>
      <c r="AB84" s="21" t="s">
        <v>84</v>
      </c>
      <c r="AC84" s="21" t="s">
        <v>84</v>
      </c>
      <c r="AD84" s="21" t="s">
        <v>84</v>
      </c>
      <c r="AE84" s="21" t="s">
        <v>84</v>
      </c>
      <c r="AF84" s="21" t="s">
        <v>84</v>
      </c>
      <c r="AG84" s="4"/>
      <c r="AH84" s="20">
        <v>1992</v>
      </c>
      <c r="AI84" s="20">
        <v>60</v>
      </c>
      <c r="AJ84" s="20">
        <v>2052</v>
      </c>
      <c r="AK84" s="21" t="s">
        <v>84</v>
      </c>
      <c r="AL84" s="21" t="s">
        <v>84</v>
      </c>
      <c r="AM84" s="4"/>
      <c r="AN84" s="4"/>
      <c r="AO84" s="20">
        <v>3</v>
      </c>
      <c r="AP84" s="4"/>
      <c r="AQ84" s="21" t="s">
        <v>84</v>
      </c>
      <c r="AR84" s="4"/>
      <c r="AS84" s="21">
        <v>40000</v>
      </c>
      <c r="AT84" s="21">
        <v>1</v>
      </c>
      <c r="AU84" s="21" t="s">
        <v>91</v>
      </c>
      <c r="AV84" s="20">
        <v>2020</v>
      </c>
      <c r="AW84" s="21" t="s">
        <v>84</v>
      </c>
      <c r="AX84" s="4"/>
      <c r="AY84" s="4"/>
      <c r="AZ84" s="4"/>
      <c r="BA84" s="4"/>
      <c r="BB84" s="4"/>
      <c r="BC84" s="4"/>
      <c r="BD84" s="4"/>
      <c r="BE84" s="4"/>
      <c r="BF84" s="4">
        <v>1</v>
      </c>
      <c r="BG84" s="21" t="s">
        <v>124</v>
      </c>
      <c r="BH84" s="22">
        <v>43997.925543981481</v>
      </c>
      <c r="BI84" s="21" t="s">
        <v>93</v>
      </c>
      <c r="BJ84" s="22">
        <v>44025.479398148149</v>
      </c>
      <c r="BK84" s="21" t="s">
        <v>84</v>
      </c>
      <c r="BL84" s="4"/>
      <c r="BM84" s="21" t="s">
        <v>84</v>
      </c>
      <c r="BN84" s="4"/>
      <c r="BO84" s="21" t="s">
        <v>84</v>
      </c>
      <c r="BP84" s="21" t="s">
        <v>84</v>
      </c>
      <c r="BQ84" s="20">
        <v>1</v>
      </c>
      <c r="BR84" s="21" t="s">
        <v>84</v>
      </c>
      <c r="BS84" s="21" t="s">
        <v>84</v>
      </c>
      <c r="BT84" s="21" t="s">
        <v>84</v>
      </c>
      <c r="BU84" s="21"/>
      <c r="BV84" s="21"/>
      <c r="BW84" s="21"/>
      <c r="BX84" s="21" t="s">
        <v>84</v>
      </c>
      <c r="BY84" s="21" t="s">
        <v>84</v>
      </c>
      <c r="BZ84" s="21" t="s">
        <v>414</v>
      </c>
      <c r="CA84" s="4"/>
      <c r="CB84" s="4"/>
      <c r="CC84" s="4"/>
      <c r="CD84" s="4"/>
      <c r="CE84" s="20" t="b">
        <v>0</v>
      </c>
      <c r="CF84" s="20" t="b">
        <v>0</v>
      </c>
    </row>
    <row r="85" spans="1:84" ht="75" x14ac:dyDescent="0.25">
      <c r="A85" s="20">
        <v>96</v>
      </c>
      <c r="B85" s="21" t="s">
        <v>84</v>
      </c>
      <c r="C85" s="21" t="s">
        <v>84</v>
      </c>
      <c r="D85" s="21" t="s">
        <v>84</v>
      </c>
      <c r="E85" s="20">
        <v>0</v>
      </c>
      <c r="F85" s="4"/>
      <c r="G85" s="4"/>
      <c r="H85" s="4"/>
      <c r="I85" s="4"/>
      <c r="J85" s="20">
        <v>0</v>
      </c>
      <c r="K85" s="21" t="s">
        <v>84</v>
      </c>
      <c r="L85" s="21" t="s">
        <v>84</v>
      </c>
      <c r="M85" s="20" t="b">
        <v>0</v>
      </c>
      <c r="N85" s="20" t="b">
        <v>0</v>
      </c>
      <c r="O85" s="20" t="b">
        <v>0</v>
      </c>
      <c r="P85" s="20" t="b">
        <v>0</v>
      </c>
      <c r="Q85" s="20">
        <v>9</v>
      </c>
      <c r="R85" s="21" t="s">
        <v>415</v>
      </c>
      <c r="S85" s="21" t="s">
        <v>416</v>
      </c>
      <c r="T85" s="21" t="s">
        <v>87</v>
      </c>
      <c r="U85" s="21" t="s">
        <v>99</v>
      </c>
      <c r="V85" s="21" t="s">
        <v>88</v>
      </c>
      <c r="W85" s="21" t="s">
        <v>110</v>
      </c>
      <c r="X85" s="21" t="s">
        <v>84</v>
      </c>
      <c r="Y85" s="21" t="s">
        <v>139</v>
      </c>
      <c r="Z85" s="21" t="s">
        <v>139</v>
      </c>
      <c r="AA85" s="21" t="s">
        <v>84</v>
      </c>
      <c r="AB85" s="21" t="s">
        <v>84</v>
      </c>
      <c r="AC85" s="21" t="s">
        <v>84</v>
      </c>
      <c r="AD85" s="21" t="s">
        <v>84</v>
      </c>
      <c r="AE85" s="21" t="s">
        <v>84</v>
      </c>
      <c r="AF85" s="21" t="s">
        <v>84</v>
      </c>
      <c r="AG85" s="4"/>
      <c r="AH85" s="20">
        <v>1992</v>
      </c>
      <c r="AI85" s="20">
        <v>60</v>
      </c>
      <c r="AJ85" s="20">
        <v>2052</v>
      </c>
      <c r="AK85" s="21" t="s">
        <v>417</v>
      </c>
      <c r="AL85" s="21" t="s">
        <v>84</v>
      </c>
      <c r="AM85" s="4"/>
      <c r="AN85" s="4"/>
      <c r="AO85" s="20">
        <v>3</v>
      </c>
      <c r="AP85" s="4"/>
      <c r="AQ85" s="21" t="s">
        <v>84</v>
      </c>
      <c r="AR85" s="4"/>
      <c r="AS85" s="21">
        <v>1200</v>
      </c>
      <c r="AT85" s="21">
        <v>17</v>
      </c>
      <c r="AU85" s="21" t="s">
        <v>91</v>
      </c>
      <c r="AV85" s="20">
        <v>2020</v>
      </c>
      <c r="AW85" s="21" t="s">
        <v>84</v>
      </c>
      <c r="AX85" s="4"/>
      <c r="AY85" s="4"/>
      <c r="AZ85" s="4"/>
      <c r="BA85" s="4"/>
      <c r="BB85" s="4"/>
      <c r="BC85" s="4"/>
      <c r="BD85" s="4"/>
      <c r="BE85" s="4"/>
      <c r="BF85" s="4">
        <v>1.5</v>
      </c>
      <c r="BG85" s="21" t="s">
        <v>124</v>
      </c>
      <c r="BH85" s="22">
        <v>43997.925937499997</v>
      </c>
      <c r="BI85" s="21" t="s">
        <v>93</v>
      </c>
      <c r="BJ85" s="22">
        <v>44025.479490740741</v>
      </c>
      <c r="BK85" s="21" t="s">
        <v>84</v>
      </c>
      <c r="BL85" s="4"/>
      <c r="BM85" s="21" t="s">
        <v>84</v>
      </c>
      <c r="BN85" s="4"/>
      <c r="BO85" s="21" t="s">
        <v>84</v>
      </c>
      <c r="BP85" s="21" t="s">
        <v>84</v>
      </c>
      <c r="BQ85" s="20">
        <v>1</v>
      </c>
      <c r="BR85" s="21" t="s">
        <v>534</v>
      </c>
      <c r="BS85" s="21" t="s">
        <v>84</v>
      </c>
      <c r="BT85" s="21" t="s">
        <v>84</v>
      </c>
      <c r="BU85" s="21"/>
      <c r="BV85" s="21"/>
      <c r="BW85" s="21"/>
      <c r="BX85" s="21" t="s">
        <v>84</v>
      </c>
      <c r="BY85" s="21" t="s">
        <v>84</v>
      </c>
      <c r="BZ85" s="21" t="s">
        <v>418</v>
      </c>
      <c r="CA85" s="4"/>
      <c r="CB85" s="4"/>
      <c r="CC85" s="4"/>
      <c r="CD85" s="4"/>
      <c r="CE85" s="20" t="b">
        <v>0</v>
      </c>
      <c r="CF85" s="20" t="b">
        <v>0</v>
      </c>
    </row>
    <row r="86" spans="1:84" ht="90" x14ac:dyDescent="0.25">
      <c r="A86" s="20">
        <v>97</v>
      </c>
      <c r="B86" s="21" t="s">
        <v>84</v>
      </c>
      <c r="C86" s="21" t="s">
        <v>84</v>
      </c>
      <c r="D86" s="21" t="s">
        <v>84</v>
      </c>
      <c r="E86" s="20">
        <v>0</v>
      </c>
      <c r="F86" s="4"/>
      <c r="G86" s="4"/>
      <c r="H86" s="4"/>
      <c r="I86" s="4"/>
      <c r="J86" s="20">
        <v>0</v>
      </c>
      <c r="K86" s="21" t="s">
        <v>84</v>
      </c>
      <c r="L86" s="21" t="s">
        <v>84</v>
      </c>
      <c r="M86" s="20" t="b">
        <v>0</v>
      </c>
      <c r="N86" s="20" t="b">
        <v>0</v>
      </c>
      <c r="O86" s="20" t="b">
        <v>0</v>
      </c>
      <c r="P86" s="20" t="b">
        <v>0</v>
      </c>
      <c r="Q86" s="20">
        <v>9</v>
      </c>
      <c r="R86" s="21" t="s">
        <v>419</v>
      </c>
      <c r="S86" s="21" t="s">
        <v>420</v>
      </c>
      <c r="T86" s="21" t="s">
        <v>87</v>
      </c>
      <c r="U86" s="21" t="s">
        <v>99</v>
      </c>
      <c r="V86" s="21" t="s">
        <v>88</v>
      </c>
      <c r="W86" s="21" t="s">
        <v>110</v>
      </c>
      <c r="X86" s="21" t="s">
        <v>84</v>
      </c>
      <c r="Y86" s="21" t="s">
        <v>139</v>
      </c>
      <c r="Z86" s="21" t="s">
        <v>139</v>
      </c>
      <c r="AA86" s="21" t="s">
        <v>84</v>
      </c>
      <c r="AB86" s="21" t="s">
        <v>84</v>
      </c>
      <c r="AC86" s="21" t="s">
        <v>84</v>
      </c>
      <c r="AD86" s="21" t="s">
        <v>84</v>
      </c>
      <c r="AE86" s="21" t="s">
        <v>84</v>
      </c>
      <c r="AF86" s="21" t="s">
        <v>84</v>
      </c>
      <c r="AG86" s="4"/>
      <c r="AH86" s="20">
        <v>1992</v>
      </c>
      <c r="AI86" s="20">
        <v>60</v>
      </c>
      <c r="AJ86" s="20">
        <v>2052</v>
      </c>
      <c r="AK86" s="21" t="s">
        <v>417</v>
      </c>
      <c r="AL86" s="21" t="s">
        <v>84</v>
      </c>
      <c r="AM86" s="4"/>
      <c r="AN86" s="4"/>
      <c r="AO86" s="20">
        <v>3</v>
      </c>
      <c r="AP86" s="4"/>
      <c r="AQ86" s="21" t="s">
        <v>84</v>
      </c>
      <c r="AR86" s="4"/>
      <c r="AS86" s="21">
        <v>150</v>
      </c>
      <c r="AT86" s="21">
        <v>76</v>
      </c>
      <c r="AU86" s="21" t="s">
        <v>91</v>
      </c>
      <c r="AV86" s="20">
        <v>2020</v>
      </c>
      <c r="AW86" s="21" t="s">
        <v>84</v>
      </c>
      <c r="AX86" s="4"/>
      <c r="AY86" s="4"/>
      <c r="AZ86" s="4"/>
      <c r="BA86" s="4"/>
      <c r="BB86" s="4"/>
      <c r="BC86" s="4"/>
      <c r="BD86" s="4"/>
      <c r="BE86" s="4"/>
      <c r="BF86" s="4">
        <v>2.5</v>
      </c>
      <c r="BG86" s="21" t="s">
        <v>124</v>
      </c>
      <c r="BH86" s="22">
        <v>43997.926412037035</v>
      </c>
      <c r="BI86" s="21" t="s">
        <v>93</v>
      </c>
      <c r="BJ86" s="22">
        <v>44025.479571759257</v>
      </c>
      <c r="BK86" s="21" t="s">
        <v>84</v>
      </c>
      <c r="BL86" s="4"/>
      <c r="BM86" s="21" t="s">
        <v>84</v>
      </c>
      <c r="BN86" s="4"/>
      <c r="BO86" s="21" t="s">
        <v>84</v>
      </c>
      <c r="BP86" s="21" t="s">
        <v>84</v>
      </c>
      <c r="BQ86" s="20">
        <v>1</v>
      </c>
      <c r="BR86" s="21" t="s">
        <v>534</v>
      </c>
      <c r="BS86" s="21" t="s">
        <v>84</v>
      </c>
      <c r="BT86" s="21" t="s">
        <v>84</v>
      </c>
      <c r="BU86" s="21"/>
      <c r="BV86" s="21"/>
      <c r="BW86" s="21"/>
      <c r="BX86" s="21" t="s">
        <v>84</v>
      </c>
      <c r="BY86" s="21" t="s">
        <v>84</v>
      </c>
      <c r="BZ86" s="21" t="s">
        <v>421</v>
      </c>
      <c r="CA86" s="4"/>
      <c r="CB86" s="4"/>
      <c r="CC86" s="4"/>
      <c r="CD86" s="4"/>
      <c r="CE86" s="20" t="b">
        <v>0</v>
      </c>
      <c r="CF86" s="20" t="b">
        <v>0</v>
      </c>
    </row>
    <row r="87" spans="1:84" ht="90" x14ac:dyDescent="0.25">
      <c r="A87" s="20">
        <v>98</v>
      </c>
      <c r="B87" s="21" t="s">
        <v>84</v>
      </c>
      <c r="C87" s="21" t="s">
        <v>84</v>
      </c>
      <c r="D87" s="21" t="s">
        <v>84</v>
      </c>
      <c r="E87" s="20">
        <v>0</v>
      </c>
      <c r="F87" s="4"/>
      <c r="G87" s="4"/>
      <c r="H87" s="4"/>
      <c r="I87" s="4"/>
      <c r="J87" s="20">
        <v>0</v>
      </c>
      <c r="K87" s="21" t="s">
        <v>84</v>
      </c>
      <c r="L87" s="21" t="s">
        <v>84</v>
      </c>
      <c r="M87" s="20" t="b">
        <v>0</v>
      </c>
      <c r="N87" s="20" t="b">
        <v>0</v>
      </c>
      <c r="O87" s="20" t="b">
        <v>0</v>
      </c>
      <c r="P87" s="20" t="b">
        <v>0</v>
      </c>
      <c r="Q87" s="20">
        <v>9</v>
      </c>
      <c r="R87" s="21" t="s">
        <v>422</v>
      </c>
      <c r="S87" s="21" t="s">
        <v>423</v>
      </c>
      <c r="T87" s="21" t="s">
        <v>87</v>
      </c>
      <c r="U87" s="21" t="s">
        <v>99</v>
      </c>
      <c r="V87" s="21" t="s">
        <v>88</v>
      </c>
      <c r="W87" s="21" t="s">
        <v>110</v>
      </c>
      <c r="X87" s="21" t="s">
        <v>84</v>
      </c>
      <c r="Y87" s="21" t="s">
        <v>139</v>
      </c>
      <c r="Z87" s="21" t="s">
        <v>139</v>
      </c>
      <c r="AA87" s="21" t="s">
        <v>84</v>
      </c>
      <c r="AB87" s="21" t="s">
        <v>84</v>
      </c>
      <c r="AC87" s="21" t="s">
        <v>84</v>
      </c>
      <c r="AD87" s="21" t="s">
        <v>84</v>
      </c>
      <c r="AE87" s="21" t="s">
        <v>84</v>
      </c>
      <c r="AF87" s="21" t="s">
        <v>84</v>
      </c>
      <c r="AG87" s="4"/>
      <c r="AH87" s="20">
        <v>1992</v>
      </c>
      <c r="AI87" s="20">
        <v>60</v>
      </c>
      <c r="AJ87" s="20">
        <v>2052</v>
      </c>
      <c r="AK87" s="21" t="s">
        <v>424</v>
      </c>
      <c r="AL87" s="21" t="s">
        <v>84</v>
      </c>
      <c r="AM87" s="4"/>
      <c r="AN87" s="4"/>
      <c r="AO87" s="20">
        <v>3</v>
      </c>
      <c r="AP87" s="4"/>
      <c r="AQ87" s="21" t="s">
        <v>84</v>
      </c>
      <c r="AR87" s="4"/>
      <c r="AS87" s="21">
        <v>250</v>
      </c>
      <c r="AT87" s="21">
        <v>42</v>
      </c>
      <c r="AU87" s="21" t="s">
        <v>91</v>
      </c>
      <c r="AV87" s="20">
        <v>2020</v>
      </c>
      <c r="AW87" s="21" t="s">
        <v>84</v>
      </c>
      <c r="AX87" s="4"/>
      <c r="AY87" s="4"/>
      <c r="AZ87" s="4"/>
      <c r="BA87" s="4"/>
      <c r="BB87" s="4"/>
      <c r="BC87" s="4"/>
      <c r="BD87" s="4"/>
      <c r="BE87" s="4"/>
      <c r="BF87" s="4">
        <v>2.5</v>
      </c>
      <c r="BG87" s="21" t="s">
        <v>124</v>
      </c>
      <c r="BH87" s="22">
        <v>43997.926759259259</v>
      </c>
      <c r="BI87" s="21" t="s">
        <v>93</v>
      </c>
      <c r="BJ87" s="22">
        <v>44025.479675925926</v>
      </c>
      <c r="BK87" s="21" t="s">
        <v>84</v>
      </c>
      <c r="BL87" s="4"/>
      <c r="BM87" s="21" t="s">
        <v>84</v>
      </c>
      <c r="BN87" s="4"/>
      <c r="BO87" s="21" t="s">
        <v>84</v>
      </c>
      <c r="BP87" s="21" t="s">
        <v>84</v>
      </c>
      <c r="BQ87" s="20">
        <v>1</v>
      </c>
      <c r="BR87" s="21" t="s">
        <v>534</v>
      </c>
      <c r="BS87" s="21" t="s">
        <v>84</v>
      </c>
      <c r="BT87" s="21" t="s">
        <v>84</v>
      </c>
      <c r="BU87" s="21"/>
      <c r="BV87" s="21"/>
      <c r="BW87" s="21"/>
      <c r="BX87" s="21" t="s">
        <v>84</v>
      </c>
      <c r="BY87" s="21" t="s">
        <v>84</v>
      </c>
      <c r="BZ87" s="21" t="s">
        <v>425</v>
      </c>
      <c r="CA87" s="4"/>
      <c r="CB87" s="4"/>
      <c r="CC87" s="4"/>
      <c r="CD87" s="4"/>
      <c r="CE87" s="20" t="b">
        <v>0</v>
      </c>
      <c r="CF87" s="20" t="b">
        <v>0</v>
      </c>
    </row>
    <row r="88" spans="1:84" ht="105" x14ac:dyDescent="0.25">
      <c r="A88" s="20">
        <v>99</v>
      </c>
      <c r="B88" s="21" t="s">
        <v>84</v>
      </c>
      <c r="C88" s="21" t="s">
        <v>84</v>
      </c>
      <c r="D88" s="21" t="s">
        <v>84</v>
      </c>
      <c r="E88" s="20">
        <v>0</v>
      </c>
      <c r="F88" s="4"/>
      <c r="G88" s="4"/>
      <c r="H88" s="4"/>
      <c r="I88" s="4"/>
      <c r="J88" s="20">
        <v>0</v>
      </c>
      <c r="K88" s="21" t="s">
        <v>84</v>
      </c>
      <c r="L88" s="21" t="s">
        <v>84</v>
      </c>
      <c r="M88" s="20" t="b">
        <v>0</v>
      </c>
      <c r="N88" s="20" t="b">
        <v>0</v>
      </c>
      <c r="O88" s="20" t="b">
        <v>0</v>
      </c>
      <c r="P88" s="20" t="b">
        <v>0</v>
      </c>
      <c r="Q88" s="20">
        <v>138</v>
      </c>
      <c r="R88" s="21" t="s">
        <v>426</v>
      </c>
      <c r="S88" s="21" t="s">
        <v>402</v>
      </c>
      <c r="T88" s="21" t="s">
        <v>87</v>
      </c>
      <c r="U88" s="21" t="s">
        <v>99</v>
      </c>
      <c r="V88" s="21" t="s">
        <v>88</v>
      </c>
      <c r="W88" s="21" t="s">
        <v>86</v>
      </c>
      <c r="X88" s="21" t="s">
        <v>427</v>
      </c>
      <c r="Y88" s="21" t="s">
        <v>123</v>
      </c>
      <c r="Z88" s="21" t="s">
        <v>123</v>
      </c>
      <c r="AA88" s="21" t="s">
        <v>84</v>
      </c>
      <c r="AB88" s="21" t="s">
        <v>84</v>
      </c>
      <c r="AC88" s="21" t="s">
        <v>84</v>
      </c>
      <c r="AD88" s="21" t="s">
        <v>84</v>
      </c>
      <c r="AE88" s="21" t="s">
        <v>84</v>
      </c>
      <c r="AF88" s="21" t="s">
        <v>84</v>
      </c>
      <c r="AG88" s="4"/>
      <c r="AH88" s="20">
        <v>1992</v>
      </c>
      <c r="AI88" s="20">
        <v>60</v>
      </c>
      <c r="AJ88" s="20">
        <v>2052</v>
      </c>
      <c r="AK88" s="21" t="s">
        <v>428</v>
      </c>
      <c r="AL88" s="21" t="s">
        <v>84</v>
      </c>
      <c r="AM88" s="4"/>
      <c r="AN88" s="4"/>
      <c r="AO88" s="20">
        <v>1</v>
      </c>
      <c r="AP88" s="4"/>
      <c r="AQ88" s="21" t="s">
        <v>84</v>
      </c>
      <c r="AR88" s="4"/>
      <c r="AS88" s="21">
        <v>1500</v>
      </c>
      <c r="AT88" s="21">
        <v>1</v>
      </c>
      <c r="AU88" s="21" t="s">
        <v>91</v>
      </c>
      <c r="AV88" s="20">
        <v>2020</v>
      </c>
      <c r="AW88" s="21" t="s">
        <v>84</v>
      </c>
      <c r="AX88" s="4"/>
      <c r="AY88" s="4"/>
      <c r="AZ88" s="4"/>
      <c r="BA88" s="4"/>
      <c r="BB88" s="4"/>
      <c r="BC88" s="4"/>
      <c r="BD88" s="4"/>
      <c r="BE88" s="4"/>
      <c r="BF88" s="4">
        <v>2</v>
      </c>
      <c r="BG88" s="21" t="s">
        <v>124</v>
      </c>
      <c r="BH88" s="22">
        <v>43997.937222222223</v>
      </c>
      <c r="BI88" s="21" t="s">
        <v>93</v>
      </c>
      <c r="BJ88" s="22">
        <v>44062.706967592596</v>
      </c>
      <c r="BK88" s="21" t="s">
        <v>84</v>
      </c>
      <c r="BL88" s="4"/>
      <c r="BM88" s="21" t="s">
        <v>84</v>
      </c>
      <c r="BN88" s="4"/>
      <c r="BO88" s="21" t="s">
        <v>84</v>
      </c>
      <c r="BP88" s="21" t="s">
        <v>84</v>
      </c>
      <c r="BQ88" s="20">
        <v>1</v>
      </c>
      <c r="BR88" s="21" t="s">
        <v>534</v>
      </c>
      <c r="BS88" s="21" t="s">
        <v>84</v>
      </c>
      <c r="BT88" s="21" t="s">
        <v>84</v>
      </c>
      <c r="BU88" s="21"/>
      <c r="BV88" s="21"/>
      <c r="BW88" s="21"/>
      <c r="BX88" s="21" t="s">
        <v>84</v>
      </c>
      <c r="BY88" s="21" t="s">
        <v>84</v>
      </c>
      <c r="BZ88" s="21" t="s">
        <v>429</v>
      </c>
      <c r="CA88" s="4"/>
      <c r="CB88" s="4"/>
      <c r="CC88" s="4"/>
      <c r="CD88" s="4"/>
      <c r="CE88" s="20" t="b">
        <v>0</v>
      </c>
      <c r="CF88" s="20" t="b">
        <v>0</v>
      </c>
    </row>
    <row r="89" spans="1:84" ht="90" x14ac:dyDescent="0.25">
      <c r="A89" s="20">
        <v>100</v>
      </c>
      <c r="B89" s="21" t="s">
        <v>84</v>
      </c>
      <c r="C89" s="21" t="s">
        <v>84</v>
      </c>
      <c r="D89" s="21" t="s">
        <v>84</v>
      </c>
      <c r="E89" s="20">
        <v>0</v>
      </c>
      <c r="F89" s="4"/>
      <c r="G89" s="4"/>
      <c r="H89" s="4"/>
      <c r="I89" s="4"/>
      <c r="J89" s="20">
        <v>0</v>
      </c>
      <c r="K89" s="21" t="s">
        <v>84</v>
      </c>
      <c r="L89" s="21" t="s">
        <v>84</v>
      </c>
      <c r="M89" s="20" t="b">
        <v>0</v>
      </c>
      <c r="N89" s="20" t="b">
        <v>0</v>
      </c>
      <c r="O89" s="20" t="b">
        <v>0</v>
      </c>
      <c r="P89" s="20" t="b">
        <v>0</v>
      </c>
      <c r="Q89" s="20">
        <v>138</v>
      </c>
      <c r="R89" s="21" t="s">
        <v>430</v>
      </c>
      <c r="S89" s="21" t="s">
        <v>431</v>
      </c>
      <c r="T89" s="21" t="s">
        <v>87</v>
      </c>
      <c r="U89" s="21" t="s">
        <v>99</v>
      </c>
      <c r="V89" s="21" t="s">
        <v>88</v>
      </c>
      <c r="W89" s="21" t="s">
        <v>86</v>
      </c>
      <c r="X89" s="21" t="s">
        <v>427</v>
      </c>
      <c r="Y89" s="21" t="s">
        <v>123</v>
      </c>
      <c r="Z89" s="21" t="s">
        <v>123</v>
      </c>
      <c r="AA89" s="21" t="s">
        <v>84</v>
      </c>
      <c r="AB89" s="21" t="s">
        <v>84</v>
      </c>
      <c r="AC89" s="21" t="s">
        <v>84</v>
      </c>
      <c r="AD89" s="21" t="s">
        <v>84</v>
      </c>
      <c r="AE89" s="21" t="s">
        <v>84</v>
      </c>
      <c r="AF89" s="21" t="s">
        <v>84</v>
      </c>
      <c r="AG89" s="4"/>
      <c r="AH89" s="20">
        <v>1992</v>
      </c>
      <c r="AI89" s="20">
        <v>60</v>
      </c>
      <c r="AJ89" s="20">
        <v>2052</v>
      </c>
      <c r="AK89" s="21" t="s">
        <v>432</v>
      </c>
      <c r="AL89" s="21" t="s">
        <v>84</v>
      </c>
      <c r="AM89" s="4"/>
      <c r="AN89" s="4"/>
      <c r="AO89" s="20">
        <v>1</v>
      </c>
      <c r="AP89" s="4"/>
      <c r="AQ89" s="21" t="s">
        <v>84</v>
      </c>
      <c r="AR89" s="4"/>
      <c r="AS89" s="21">
        <v>1500</v>
      </c>
      <c r="AT89" s="21">
        <v>1</v>
      </c>
      <c r="AU89" s="21" t="s">
        <v>91</v>
      </c>
      <c r="AV89" s="20">
        <v>2020</v>
      </c>
      <c r="AW89" s="21" t="s">
        <v>84</v>
      </c>
      <c r="AX89" s="4"/>
      <c r="AY89" s="4"/>
      <c r="AZ89" s="4"/>
      <c r="BA89" s="4"/>
      <c r="BB89" s="4"/>
      <c r="BC89" s="4"/>
      <c r="BD89" s="4"/>
      <c r="BE89" s="4"/>
      <c r="BF89" s="4">
        <v>2</v>
      </c>
      <c r="BG89" s="21" t="s">
        <v>124</v>
      </c>
      <c r="BH89" s="22">
        <v>43997.937476851854</v>
      </c>
      <c r="BI89" s="21" t="s">
        <v>93</v>
      </c>
      <c r="BJ89" s="22">
        <v>44062.706886574073</v>
      </c>
      <c r="BK89" s="21" t="s">
        <v>84</v>
      </c>
      <c r="BL89" s="4"/>
      <c r="BM89" s="21" t="s">
        <v>84</v>
      </c>
      <c r="BN89" s="4"/>
      <c r="BO89" s="21" t="s">
        <v>84</v>
      </c>
      <c r="BP89" s="21" t="s">
        <v>84</v>
      </c>
      <c r="BQ89" s="20">
        <v>1</v>
      </c>
      <c r="BR89" s="21" t="s">
        <v>534</v>
      </c>
      <c r="BS89" s="21" t="s">
        <v>84</v>
      </c>
      <c r="BT89" s="21" t="s">
        <v>84</v>
      </c>
      <c r="BU89" s="21"/>
      <c r="BV89" s="21"/>
      <c r="BW89" s="21"/>
      <c r="BX89" s="21" t="s">
        <v>84</v>
      </c>
      <c r="BY89" s="21" t="s">
        <v>84</v>
      </c>
      <c r="BZ89" s="21" t="s">
        <v>433</v>
      </c>
      <c r="CA89" s="4"/>
      <c r="CB89" s="4"/>
      <c r="CC89" s="4"/>
      <c r="CD89" s="4"/>
      <c r="CE89" s="20" t="b">
        <v>0</v>
      </c>
      <c r="CF89" s="20" t="b">
        <v>0</v>
      </c>
    </row>
    <row r="90" spans="1:84" ht="105" x14ac:dyDescent="0.25">
      <c r="A90" s="20">
        <v>101</v>
      </c>
      <c r="B90" s="21" t="s">
        <v>84</v>
      </c>
      <c r="C90" s="21" t="s">
        <v>84</v>
      </c>
      <c r="D90" s="21" t="s">
        <v>84</v>
      </c>
      <c r="E90" s="20">
        <v>0</v>
      </c>
      <c r="F90" s="4"/>
      <c r="G90" s="4"/>
      <c r="H90" s="4"/>
      <c r="I90" s="4"/>
      <c r="J90" s="20">
        <v>0</v>
      </c>
      <c r="K90" s="21" t="s">
        <v>84</v>
      </c>
      <c r="L90" s="21" t="s">
        <v>84</v>
      </c>
      <c r="M90" s="20" t="b">
        <v>0</v>
      </c>
      <c r="N90" s="20" t="b">
        <v>0</v>
      </c>
      <c r="O90" s="20" t="b">
        <v>0</v>
      </c>
      <c r="P90" s="20" t="b">
        <v>0</v>
      </c>
      <c r="Q90" s="20">
        <v>138</v>
      </c>
      <c r="R90" s="21" t="s">
        <v>434</v>
      </c>
      <c r="S90" s="21" t="s">
        <v>435</v>
      </c>
      <c r="T90" s="21" t="s">
        <v>87</v>
      </c>
      <c r="U90" s="21" t="s">
        <v>99</v>
      </c>
      <c r="V90" s="21" t="s">
        <v>88</v>
      </c>
      <c r="W90" s="21" t="s">
        <v>86</v>
      </c>
      <c r="X90" s="21" t="s">
        <v>427</v>
      </c>
      <c r="Y90" s="21" t="s">
        <v>123</v>
      </c>
      <c r="Z90" s="21" t="s">
        <v>123</v>
      </c>
      <c r="AA90" s="21" t="s">
        <v>84</v>
      </c>
      <c r="AB90" s="21" t="s">
        <v>84</v>
      </c>
      <c r="AC90" s="21" t="s">
        <v>84</v>
      </c>
      <c r="AD90" s="21" t="s">
        <v>84</v>
      </c>
      <c r="AE90" s="21" t="s">
        <v>84</v>
      </c>
      <c r="AF90" s="21" t="s">
        <v>84</v>
      </c>
      <c r="AG90" s="4"/>
      <c r="AH90" s="20">
        <v>1992</v>
      </c>
      <c r="AI90" s="20">
        <v>60</v>
      </c>
      <c r="AJ90" s="20">
        <v>2052</v>
      </c>
      <c r="AK90" s="21" t="s">
        <v>432</v>
      </c>
      <c r="AL90" s="21" t="s">
        <v>84</v>
      </c>
      <c r="AM90" s="4"/>
      <c r="AN90" s="4"/>
      <c r="AO90" s="20">
        <v>1</v>
      </c>
      <c r="AP90" s="4"/>
      <c r="AQ90" s="21" t="s">
        <v>84</v>
      </c>
      <c r="AR90" s="4"/>
      <c r="AS90" s="21">
        <v>9000</v>
      </c>
      <c r="AT90" s="21">
        <v>1</v>
      </c>
      <c r="AU90" s="21" t="s">
        <v>91</v>
      </c>
      <c r="AV90" s="20">
        <v>2020</v>
      </c>
      <c r="AW90" s="21" t="s">
        <v>84</v>
      </c>
      <c r="AX90" s="4"/>
      <c r="AY90" s="4"/>
      <c r="AZ90" s="4"/>
      <c r="BA90" s="4"/>
      <c r="BB90" s="4"/>
      <c r="BC90" s="4"/>
      <c r="BD90" s="4"/>
      <c r="BE90" s="4"/>
      <c r="BF90" s="4">
        <v>2</v>
      </c>
      <c r="BG90" s="21" t="s">
        <v>124</v>
      </c>
      <c r="BH90" s="22">
        <v>43997.937835648147</v>
      </c>
      <c r="BI90" s="21" t="s">
        <v>93</v>
      </c>
      <c r="BJ90" s="22">
        <v>44062.706793981481</v>
      </c>
      <c r="BK90" s="21" t="s">
        <v>84</v>
      </c>
      <c r="BL90" s="4"/>
      <c r="BM90" s="21" t="s">
        <v>84</v>
      </c>
      <c r="BN90" s="4"/>
      <c r="BO90" s="21" t="s">
        <v>84</v>
      </c>
      <c r="BP90" s="21" t="s">
        <v>84</v>
      </c>
      <c r="BQ90" s="20">
        <v>1</v>
      </c>
      <c r="BR90" s="21" t="s">
        <v>534</v>
      </c>
      <c r="BS90" s="21" t="s">
        <v>84</v>
      </c>
      <c r="BT90" s="21" t="s">
        <v>84</v>
      </c>
      <c r="BU90" s="21"/>
      <c r="BV90" s="21"/>
      <c r="BW90" s="21"/>
      <c r="BX90" s="21" t="s">
        <v>84</v>
      </c>
      <c r="BY90" s="21" t="s">
        <v>84</v>
      </c>
      <c r="BZ90" s="21" t="s">
        <v>436</v>
      </c>
      <c r="CA90" s="4"/>
      <c r="CB90" s="4"/>
      <c r="CC90" s="4"/>
      <c r="CD90" s="4"/>
      <c r="CE90" s="20" t="b">
        <v>0</v>
      </c>
      <c r="CF90" s="20" t="b">
        <v>0</v>
      </c>
    </row>
    <row r="91" spans="1:84" ht="90" x14ac:dyDescent="0.25">
      <c r="A91" s="20">
        <v>102</v>
      </c>
      <c r="B91" s="21" t="s">
        <v>84</v>
      </c>
      <c r="C91" s="21" t="s">
        <v>84</v>
      </c>
      <c r="D91" s="21" t="s">
        <v>84</v>
      </c>
      <c r="E91" s="20">
        <v>0</v>
      </c>
      <c r="F91" s="4"/>
      <c r="G91" s="4"/>
      <c r="H91" s="4"/>
      <c r="I91" s="4"/>
      <c r="J91" s="20">
        <v>0</v>
      </c>
      <c r="K91" s="21" t="s">
        <v>84</v>
      </c>
      <c r="L91" s="21" t="s">
        <v>84</v>
      </c>
      <c r="M91" s="20" t="b">
        <v>0</v>
      </c>
      <c r="N91" s="20" t="b">
        <v>0</v>
      </c>
      <c r="O91" s="20" t="b">
        <v>0</v>
      </c>
      <c r="P91" s="20" t="b">
        <v>0</v>
      </c>
      <c r="Q91" s="20">
        <v>10</v>
      </c>
      <c r="R91" s="21" t="s">
        <v>437</v>
      </c>
      <c r="S91" s="21" t="s">
        <v>84</v>
      </c>
      <c r="T91" s="21" t="s">
        <v>87</v>
      </c>
      <c r="U91" s="21" t="s">
        <v>99</v>
      </c>
      <c r="V91" s="21" t="s">
        <v>88</v>
      </c>
      <c r="W91" s="21" t="s">
        <v>110</v>
      </c>
      <c r="X91" s="21" t="s">
        <v>84</v>
      </c>
      <c r="Y91" s="21" t="s">
        <v>141</v>
      </c>
      <c r="Z91" s="21" t="s">
        <v>141</v>
      </c>
      <c r="AA91" s="21" t="s">
        <v>84</v>
      </c>
      <c r="AB91" s="21" t="s">
        <v>84</v>
      </c>
      <c r="AC91" s="21" t="s">
        <v>84</v>
      </c>
      <c r="AD91" s="21" t="s">
        <v>84</v>
      </c>
      <c r="AE91" s="21" t="s">
        <v>84</v>
      </c>
      <c r="AF91" s="21" t="s">
        <v>84</v>
      </c>
      <c r="AG91" s="4"/>
      <c r="AH91" s="20">
        <v>1992</v>
      </c>
      <c r="AI91" s="20">
        <v>60</v>
      </c>
      <c r="AJ91" s="20">
        <v>2052</v>
      </c>
      <c r="AK91" s="21" t="s">
        <v>438</v>
      </c>
      <c r="AL91" s="21" t="s">
        <v>84</v>
      </c>
      <c r="AM91" s="4"/>
      <c r="AN91" s="4"/>
      <c r="AO91" s="20">
        <v>3</v>
      </c>
      <c r="AP91" s="4"/>
      <c r="AQ91" s="21" t="s">
        <v>84</v>
      </c>
      <c r="AR91" s="4"/>
      <c r="AS91" s="21">
        <v>180</v>
      </c>
      <c r="AT91" s="21">
        <v>76</v>
      </c>
      <c r="AU91" s="21" t="s">
        <v>91</v>
      </c>
      <c r="AV91" s="20">
        <v>2020</v>
      </c>
      <c r="AW91" s="21" t="s">
        <v>84</v>
      </c>
      <c r="AX91" s="4"/>
      <c r="AY91" s="4"/>
      <c r="AZ91" s="4"/>
      <c r="BA91" s="4"/>
      <c r="BB91" s="4"/>
      <c r="BC91" s="4"/>
      <c r="BD91" s="4"/>
      <c r="BE91" s="4"/>
      <c r="BF91" s="4">
        <v>2.5</v>
      </c>
      <c r="BG91" s="21" t="s">
        <v>124</v>
      </c>
      <c r="BH91" s="22">
        <v>43997.908726851849</v>
      </c>
      <c r="BI91" s="21" t="s">
        <v>93</v>
      </c>
      <c r="BJ91" s="22">
        <v>44025.480092592596</v>
      </c>
      <c r="BK91" s="21" t="s">
        <v>84</v>
      </c>
      <c r="BL91" s="4"/>
      <c r="BM91" s="21" t="s">
        <v>84</v>
      </c>
      <c r="BN91" s="4"/>
      <c r="BO91" s="21" t="s">
        <v>84</v>
      </c>
      <c r="BP91" s="21" t="s">
        <v>84</v>
      </c>
      <c r="BQ91" s="20">
        <v>1</v>
      </c>
      <c r="BR91" s="21" t="s">
        <v>534</v>
      </c>
      <c r="BS91" s="21" t="s">
        <v>84</v>
      </c>
      <c r="BT91" s="21" t="s">
        <v>84</v>
      </c>
      <c r="BU91" s="21"/>
      <c r="BV91" s="21"/>
      <c r="BW91" s="21"/>
      <c r="BX91" s="21" t="s">
        <v>84</v>
      </c>
      <c r="BY91" s="21" t="s">
        <v>84</v>
      </c>
      <c r="BZ91" s="21" t="s">
        <v>439</v>
      </c>
      <c r="CA91" s="4"/>
      <c r="CB91" s="4"/>
      <c r="CC91" s="4"/>
      <c r="CD91" s="4"/>
      <c r="CE91" s="20" t="b">
        <v>0</v>
      </c>
      <c r="CF91" s="20" t="b">
        <v>0</v>
      </c>
    </row>
    <row r="92" spans="1:84" ht="90" x14ac:dyDescent="0.25">
      <c r="A92" s="20">
        <v>103</v>
      </c>
      <c r="B92" s="21" t="s">
        <v>84</v>
      </c>
      <c r="C92" s="21" t="s">
        <v>84</v>
      </c>
      <c r="D92" s="21" t="s">
        <v>84</v>
      </c>
      <c r="E92" s="20">
        <v>0</v>
      </c>
      <c r="F92" s="4"/>
      <c r="G92" s="4"/>
      <c r="H92" s="4"/>
      <c r="I92" s="4"/>
      <c r="J92" s="20">
        <v>0</v>
      </c>
      <c r="K92" s="21" t="s">
        <v>84</v>
      </c>
      <c r="L92" s="21" t="s">
        <v>84</v>
      </c>
      <c r="M92" s="20" t="b">
        <v>0</v>
      </c>
      <c r="N92" s="20" t="b">
        <v>0</v>
      </c>
      <c r="O92" s="20" t="b">
        <v>0</v>
      </c>
      <c r="P92" s="20" t="b">
        <v>0</v>
      </c>
      <c r="Q92" s="20">
        <v>10</v>
      </c>
      <c r="R92" s="21" t="s">
        <v>440</v>
      </c>
      <c r="S92" s="21" t="s">
        <v>84</v>
      </c>
      <c r="T92" s="21" t="s">
        <v>87</v>
      </c>
      <c r="U92" s="21" t="s">
        <v>99</v>
      </c>
      <c r="V92" s="21" t="s">
        <v>88</v>
      </c>
      <c r="W92" s="21" t="s">
        <v>110</v>
      </c>
      <c r="X92" s="21" t="s">
        <v>84</v>
      </c>
      <c r="Y92" s="21" t="s">
        <v>141</v>
      </c>
      <c r="Z92" s="21" t="s">
        <v>141</v>
      </c>
      <c r="AA92" s="21" t="s">
        <v>84</v>
      </c>
      <c r="AB92" s="21" t="s">
        <v>84</v>
      </c>
      <c r="AC92" s="21" t="s">
        <v>84</v>
      </c>
      <c r="AD92" s="21" t="s">
        <v>84</v>
      </c>
      <c r="AE92" s="21" t="s">
        <v>84</v>
      </c>
      <c r="AF92" s="21" t="s">
        <v>84</v>
      </c>
      <c r="AG92" s="4"/>
      <c r="AH92" s="20">
        <v>1992</v>
      </c>
      <c r="AI92" s="20">
        <v>15</v>
      </c>
      <c r="AJ92" s="20">
        <v>2025</v>
      </c>
      <c r="AK92" s="21" t="s">
        <v>441</v>
      </c>
      <c r="AL92" s="21" t="s">
        <v>84</v>
      </c>
      <c r="AM92" s="4"/>
      <c r="AN92" s="4"/>
      <c r="AO92" s="20">
        <v>3</v>
      </c>
      <c r="AP92" s="4"/>
      <c r="AQ92" s="21" t="s">
        <v>84</v>
      </c>
      <c r="AR92" s="4"/>
      <c r="AS92" s="21">
        <v>50</v>
      </c>
      <c r="AT92" s="21">
        <v>50</v>
      </c>
      <c r="AU92" s="21" t="s">
        <v>91</v>
      </c>
      <c r="AV92" s="20">
        <v>2020</v>
      </c>
      <c r="AW92" s="21" t="s">
        <v>84</v>
      </c>
      <c r="AX92" s="4"/>
      <c r="AY92" s="4"/>
      <c r="AZ92" s="4"/>
      <c r="BA92" s="4"/>
      <c r="BB92" s="4"/>
      <c r="BC92" s="4"/>
      <c r="BD92" s="4"/>
      <c r="BE92" s="4"/>
      <c r="BF92" s="4">
        <v>2</v>
      </c>
      <c r="BG92" s="21" t="s">
        <v>124</v>
      </c>
      <c r="BH92" s="22">
        <v>43997.909699074073</v>
      </c>
      <c r="BI92" s="21" t="s">
        <v>93</v>
      </c>
      <c r="BJ92" s="22">
        <v>44025.480185185188</v>
      </c>
      <c r="BK92" s="21" t="s">
        <v>84</v>
      </c>
      <c r="BL92" s="4"/>
      <c r="BM92" s="21" t="s">
        <v>84</v>
      </c>
      <c r="BN92" s="4"/>
      <c r="BO92" s="21" t="s">
        <v>84</v>
      </c>
      <c r="BP92" s="21" t="s">
        <v>84</v>
      </c>
      <c r="BQ92" s="20">
        <v>1</v>
      </c>
      <c r="BR92" s="21" t="s">
        <v>534</v>
      </c>
      <c r="BS92" s="21" t="s">
        <v>84</v>
      </c>
      <c r="BT92" s="21" t="s">
        <v>84</v>
      </c>
      <c r="BU92" s="21"/>
      <c r="BV92" s="21"/>
      <c r="BW92" s="21"/>
      <c r="BX92" s="21" t="s">
        <v>84</v>
      </c>
      <c r="BY92" s="21" t="s">
        <v>84</v>
      </c>
      <c r="BZ92" s="21" t="s">
        <v>442</v>
      </c>
      <c r="CA92" s="4"/>
      <c r="CB92" s="4"/>
      <c r="CC92" s="4"/>
      <c r="CD92" s="4"/>
      <c r="CE92" s="20" t="b">
        <v>0</v>
      </c>
      <c r="CF92" s="20" t="b">
        <v>0</v>
      </c>
    </row>
    <row r="93" spans="1:84" ht="90" x14ac:dyDescent="0.25">
      <c r="A93" s="20">
        <v>104</v>
      </c>
      <c r="B93" s="21" t="s">
        <v>84</v>
      </c>
      <c r="C93" s="21" t="s">
        <v>84</v>
      </c>
      <c r="D93" s="21" t="s">
        <v>84</v>
      </c>
      <c r="E93" s="20">
        <v>0</v>
      </c>
      <c r="F93" s="4"/>
      <c r="G93" s="4"/>
      <c r="H93" s="4"/>
      <c r="I93" s="4"/>
      <c r="J93" s="20">
        <v>0</v>
      </c>
      <c r="K93" s="21" t="s">
        <v>84</v>
      </c>
      <c r="L93" s="21" t="s">
        <v>84</v>
      </c>
      <c r="M93" s="20" t="b">
        <v>0</v>
      </c>
      <c r="N93" s="20" t="b">
        <v>0</v>
      </c>
      <c r="O93" s="20" t="b">
        <v>0</v>
      </c>
      <c r="P93" s="20" t="b">
        <v>0</v>
      </c>
      <c r="Q93" s="20">
        <v>10</v>
      </c>
      <c r="R93" s="21" t="s">
        <v>443</v>
      </c>
      <c r="S93" s="21" t="s">
        <v>84</v>
      </c>
      <c r="T93" s="21" t="s">
        <v>87</v>
      </c>
      <c r="U93" s="21" t="s">
        <v>99</v>
      </c>
      <c r="V93" s="21" t="s">
        <v>88</v>
      </c>
      <c r="W93" s="21" t="s">
        <v>110</v>
      </c>
      <c r="X93" s="21" t="s">
        <v>84</v>
      </c>
      <c r="Y93" s="21" t="s">
        <v>141</v>
      </c>
      <c r="Z93" s="21" t="s">
        <v>141</v>
      </c>
      <c r="AA93" s="21" t="s">
        <v>84</v>
      </c>
      <c r="AB93" s="21" t="s">
        <v>84</v>
      </c>
      <c r="AC93" s="21" t="s">
        <v>84</v>
      </c>
      <c r="AD93" s="21" t="s">
        <v>84</v>
      </c>
      <c r="AE93" s="21" t="s">
        <v>84</v>
      </c>
      <c r="AF93" s="21" t="s">
        <v>84</v>
      </c>
      <c r="AG93" s="4"/>
      <c r="AH93" s="20">
        <v>1992</v>
      </c>
      <c r="AI93" s="20">
        <v>60</v>
      </c>
      <c r="AJ93" s="20">
        <v>2052</v>
      </c>
      <c r="AK93" s="21" t="s">
        <v>441</v>
      </c>
      <c r="AL93" s="21" t="s">
        <v>84</v>
      </c>
      <c r="AM93" s="4"/>
      <c r="AN93" s="4"/>
      <c r="AO93" s="20">
        <v>3</v>
      </c>
      <c r="AP93" s="4"/>
      <c r="AQ93" s="21" t="s">
        <v>84</v>
      </c>
      <c r="AR93" s="4"/>
      <c r="AS93" s="21">
        <v>8000</v>
      </c>
      <c r="AT93" s="21">
        <v>1</v>
      </c>
      <c r="AU93" s="21" t="s">
        <v>91</v>
      </c>
      <c r="AV93" s="20">
        <v>2020</v>
      </c>
      <c r="AW93" s="21" t="s">
        <v>84</v>
      </c>
      <c r="AX93" s="4"/>
      <c r="AY93" s="4"/>
      <c r="AZ93" s="4"/>
      <c r="BA93" s="4"/>
      <c r="BB93" s="4"/>
      <c r="BC93" s="4"/>
      <c r="BD93" s="4"/>
      <c r="BE93" s="4"/>
      <c r="BF93" s="4">
        <v>1</v>
      </c>
      <c r="BG93" s="21" t="s">
        <v>124</v>
      </c>
      <c r="BH93" s="22">
        <v>43997.914918981478</v>
      </c>
      <c r="BI93" s="21" t="s">
        <v>93</v>
      </c>
      <c r="BJ93" s="22">
        <v>44025.48028935185</v>
      </c>
      <c r="BK93" s="21" t="s">
        <v>84</v>
      </c>
      <c r="BL93" s="4"/>
      <c r="BM93" s="21" t="s">
        <v>84</v>
      </c>
      <c r="BN93" s="4"/>
      <c r="BO93" s="21" t="s">
        <v>84</v>
      </c>
      <c r="BP93" s="21" t="s">
        <v>84</v>
      </c>
      <c r="BQ93" s="20">
        <v>1</v>
      </c>
      <c r="BR93" s="21" t="s">
        <v>570</v>
      </c>
      <c r="BS93" s="21" t="s">
        <v>84</v>
      </c>
      <c r="BT93" s="21" t="s">
        <v>84</v>
      </c>
      <c r="BU93" s="21"/>
      <c r="BV93" s="21"/>
      <c r="BW93" s="21"/>
      <c r="BX93" s="21" t="s">
        <v>84</v>
      </c>
      <c r="BY93" s="21" t="s">
        <v>84</v>
      </c>
      <c r="BZ93" s="21" t="s">
        <v>444</v>
      </c>
      <c r="CA93" s="4"/>
      <c r="CB93" s="4"/>
      <c r="CC93" s="4"/>
      <c r="CD93" s="4"/>
      <c r="CE93" s="20" t="b">
        <v>0</v>
      </c>
      <c r="CF93" s="20" t="b">
        <v>0</v>
      </c>
    </row>
    <row r="94" spans="1:84" ht="90" x14ac:dyDescent="0.25">
      <c r="A94" s="20">
        <v>105</v>
      </c>
      <c r="B94" s="21" t="s">
        <v>84</v>
      </c>
      <c r="C94" s="21" t="s">
        <v>84</v>
      </c>
      <c r="D94" s="21" t="s">
        <v>84</v>
      </c>
      <c r="E94" s="20">
        <v>0</v>
      </c>
      <c r="F94" s="4"/>
      <c r="G94" s="4"/>
      <c r="H94" s="4"/>
      <c r="I94" s="4"/>
      <c r="J94" s="20">
        <v>0</v>
      </c>
      <c r="K94" s="21" t="s">
        <v>84</v>
      </c>
      <c r="L94" s="21" t="s">
        <v>84</v>
      </c>
      <c r="M94" s="20" t="b">
        <v>0</v>
      </c>
      <c r="N94" s="20" t="b">
        <v>0</v>
      </c>
      <c r="O94" s="20" t="b">
        <v>0</v>
      </c>
      <c r="P94" s="20" t="b">
        <v>0</v>
      </c>
      <c r="Q94" s="20">
        <v>10</v>
      </c>
      <c r="R94" s="21" t="s">
        <v>445</v>
      </c>
      <c r="S94" s="21" t="s">
        <v>84</v>
      </c>
      <c r="T94" s="21" t="s">
        <v>87</v>
      </c>
      <c r="U94" s="21" t="s">
        <v>99</v>
      </c>
      <c r="V94" s="21" t="s">
        <v>88</v>
      </c>
      <c r="W94" s="21" t="s">
        <v>110</v>
      </c>
      <c r="X94" s="21" t="s">
        <v>111</v>
      </c>
      <c r="Y94" s="21" t="s">
        <v>141</v>
      </c>
      <c r="Z94" s="21" t="s">
        <v>141</v>
      </c>
      <c r="AA94" s="21" t="s">
        <v>84</v>
      </c>
      <c r="AB94" s="21" t="s">
        <v>84</v>
      </c>
      <c r="AC94" s="21" t="s">
        <v>84</v>
      </c>
      <c r="AD94" s="21" t="s">
        <v>84</v>
      </c>
      <c r="AE94" s="21" t="s">
        <v>84</v>
      </c>
      <c r="AF94" s="21" t="s">
        <v>84</v>
      </c>
      <c r="AG94" s="4"/>
      <c r="AH94" s="20">
        <v>1992</v>
      </c>
      <c r="AI94" s="20">
        <v>15</v>
      </c>
      <c r="AJ94" s="20">
        <v>2025</v>
      </c>
      <c r="AK94" s="21" t="s">
        <v>417</v>
      </c>
      <c r="AL94" s="21" t="s">
        <v>84</v>
      </c>
      <c r="AM94" s="4"/>
      <c r="AN94" s="4"/>
      <c r="AO94" s="20">
        <v>1</v>
      </c>
      <c r="AP94" s="4"/>
      <c r="AQ94" s="21" t="s">
        <v>84</v>
      </c>
      <c r="AR94" s="4"/>
      <c r="AS94" s="21">
        <v>20</v>
      </c>
      <c r="AT94" s="21">
        <v>140</v>
      </c>
      <c r="AU94" s="21" t="s">
        <v>91</v>
      </c>
      <c r="AV94" s="20">
        <v>2020</v>
      </c>
      <c r="AW94" s="21" t="s">
        <v>84</v>
      </c>
      <c r="AX94" s="4"/>
      <c r="AY94" s="4"/>
      <c r="AZ94" s="4"/>
      <c r="BA94" s="4"/>
      <c r="BB94" s="4"/>
      <c r="BC94" s="4"/>
      <c r="BD94" s="4"/>
      <c r="BE94" s="4"/>
      <c r="BF94" s="4">
        <v>3.2124999999999999</v>
      </c>
      <c r="BG94" s="21" t="s">
        <v>105</v>
      </c>
      <c r="BH94" s="22">
        <v>44025.480729166666</v>
      </c>
      <c r="BI94" s="21" t="s">
        <v>93</v>
      </c>
      <c r="BJ94" s="22">
        <v>44025.504930555559</v>
      </c>
      <c r="BK94" s="21" t="s">
        <v>84</v>
      </c>
      <c r="BL94" s="4"/>
      <c r="BM94" s="21" t="s">
        <v>84</v>
      </c>
      <c r="BN94" s="4"/>
      <c r="BO94" s="21" t="s">
        <v>84</v>
      </c>
      <c r="BP94" s="21" t="s">
        <v>84</v>
      </c>
      <c r="BQ94" s="20">
        <v>1</v>
      </c>
      <c r="BR94" s="21" t="s">
        <v>571</v>
      </c>
      <c r="BS94" s="21" t="s">
        <v>84</v>
      </c>
      <c r="BT94" s="21" t="s">
        <v>84</v>
      </c>
      <c r="BU94" s="21"/>
      <c r="BV94" s="21"/>
      <c r="BW94" s="21"/>
      <c r="BX94" s="21" t="s">
        <v>84</v>
      </c>
      <c r="BY94" s="21" t="s">
        <v>84</v>
      </c>
      <c r="BZ94" s="21" t="s">
        <v>446</v>
      </c>
      <c r="CA94" s="4"/>
      <c r="CB94" s="4"/>
      <c r="CC94" s="4"/>
      <c r="CD94" s="4"/>
      <c r="CE94" s="20" t="b">
        <v>0</v>
      </c>
      <c r="CF94" s="20" t="b">
        <v>0</v>
      </c>
    </row>
    <row r="95" spans="1:84" ht="90" x14ac:dyDescent="0.25">
      <c r="A95" s="20">
        <v>106</v>
      </c>
      <c r="B95" s="21" t="s">
        <v>84</v>
      </c>
      <c r="C95" s="21" t="s">
        <v>84</v>
      </c>
      <c r="D95" s="21" t="s">
        <v>84</v>
      </c>
      <c r="E95" s="20">
        <v>0</v>
      </c>
      <c r="F95" s="4"/>
      <c r="G95" s="4"/>
      <c r="H95" s="4"/>
      <c r="I95" s="4"/>
      <c r="J95" s="20">
        <v>0</v>
      </c>
      <c r="K95" s="21" t="s">
        <v>84</v>
      </c>
      <c r="L95" s="21" t="s">
        <v>84</v>
      </c>
      <c r="M95" s="20" t="b">
        <v>0</v>
      </c>
      <c r="N95" s="20" t="b">
        <v>0</v>
      </c>
      <c r="O95" s="20" t="b">
        <v>0</v>
      </c>
      <c r="P95" s="20" t="b">
        <v>0</v>
      </c>
      <c r="Q95" s="20">
        <v>10</v>
      </c>
      <c r="R95" s="21" t="s">
        <v>447</v>
      </c>
      <c r="S95" s="21" t="s">
        <v>84</v>
      </c>
      <c r="T95" s="21" t="s">
        <v>87</v>
      </c>
      <c r="U95" s="21" t="s">
        <v>99</v>
      </c>
      <c r="V95" s="21" t="s">
        <v>88</v>
      </c>
      <c r="W95" s="21" t="s">
        <v>110</v>
      </c>
      <c r="X95" s="21" t="s">
        <v>111</v>
      </c>
      <c r="Y95" s="21" t="s">
        <v>141</v>
      </c>
      <c r="Z95" s="21" t="s">
        <v>141</v>
      </c>
      <c r="AA95" s="21" t="s">
        <v>84</v>
      </c>
      <c r="AB95" s="21" t="s">
        <v>84</v>
      </c>
      <c r="AC95" s="21" t="s">
        <v>84</v>
      </c>
      <c r="AD95" s="21" t="s">
        <v>84</v>
      </c>
      <c r="AE95" s="21" t="s">
        <v>84</v>
      </c>
      <c r="AF95" s="21" t="s">
        <v>84</v>
      </c>
      <c r="AG95" s="4"/>
      <c r="AH95" s="20">
        <v>1992</v>
      </c>
      <c r="AI95" s="20">
        <v>15</v>
      </c>
      <c r="AJ95" s="20">
        <v>2025</v>
      </c>
      <c r="AK95" s="21" t="s">
        <v>417</v>
      </c>
      <c r="AL95" s="21" t="s">
        <v>84</v>
      </c>
      <c r="AM95" s="4"/>
      <c r="AN95" s="4"/>
      <c r="AO95" s="20">
        <v>1</v>
      </c>
      <c r="AP95" s="4"/>
      <c r="AQ95" s="21" t="s">
        <v>84</v>
      </c>
      <c r="AR95" s="4"/>
      <c r="AS95" s="21">
        <v>60</v>
      </c>
      <c r="AT95" s="21">
        <v>20</v>
      </c>
      <c r="AU95" s="21" t="s">
        <v>91</v>
      </c>
      <c r="AV95" s="20">
        <v>2020</v>
      </c>
      <c r="AW95" s="21" t="s">
        <v>84</v>
      </c>
      <c r="AX95" s="4"/>
      <c r="AY95" s="4"/>
      <c r="AZ95" s="4"/>
      <c r="BA95" s="4"/>
      <c r="BB95" s="4"/>
      <c r="BC95" s="4"/>
      <c r="BD95" s="4"/>
      <c r="BE95" s="4"/>
      <c r="BF95" s="4">
        <v>2</v>
      </c>
      <c r="BG95" s="21" t="s">
        <v>124</v>
      </c>
      <c r="BH95" s="22">
        <v>43997.912974537037</v>
      </c>
      <c r="BI95" s="21" t="s">
        <v>93</v>
      </c>
      <c r="BJ95" s="22">
        <v>44025.481550925928</v>
      </c>
      <c r="BK95" s="21" t="s">
        <v>84</v>
      </c>
      <c r="BL95" s="4"/>
      <c r="BM95" s="21" t="s">
        <v>84</v>
      </c>
      <c r="BN95" s="4"/>
      <c r="BO95" s="21" t="s">
        <v>84</v>
      </c>
      <c r="BP95" s="21" t="s">
        <v>84</v>
      </c>
      <c r="BQ95" s="20">
        <v>1</v>
      </c>
      <c r="BR95" s="21" t="s">
        <v>534</v>
      </c>
      <c r="BS95" s="21" t="s">
        <v>84</v>
      </c>
      <c r="BT95" s="21" t="s">
        <v>84</v>
      </c>
      <c r="BU95" s="21"/>
      <c r="BV95" s="21"/>
      <c r="BW95" s="21"/>
      <c r="BX95" s="21" t="s">
        <v>84</v>
      </c>
      <c r="BY95" s="21" t="s">
        <v>84</v>
      </c>
      <c r="BZ95" s="21" t="s">
        <v>448</v>
      </c>
      <c r="CA95" s="4"/>
      <c r="CB95" s="4"/>
      <c r="CC95" s="4"/>
      <c r="CD95" s="4"/>
      <c r="CE95" s="20" t="b">
        <v>0</v>
      </c>
      <c r="CF95" s="20" t="b">
        <v>0</v>
      </c>
    </row>
    <row r="96" spans="1:84" ht="90" x14ac:dyDescent="0.25">
      <c r="A96" s="20">
        <v>107</v>
      </c>
      <c r="B96" s="21" t="s">
        <v>84</v>
      </c>
      <c r="C96" s="21" t="s">
        <v>84</v>
      </c>
      <c r="D96" s="21" t="s">
        <v>84</v>
      </c>
      <c r="E96" s="20">
        <v>0</v>
      </c>
      <c r="F96" s="4"/>
      <c r="G96" s="4"/>
      <c r="H96" s="4"/>
      <c r="I96" s="4"/>
      <c r="J96" s="20">
        <v>0</v>
      </c>
      <c r="K96" s="21" t="s">
        <v>84</v>
      </c>
      <c r="L96" s="21" t="s">
        <v>84</v>
      </c>
      <c r="M96" s="20" t="b">
        <v>0</v>
      </c>
      <c r="N96" s="20" t="b">
        <v>0</v>
      </c>
      <c r="O96" s="20" t="b">
        <v>0</v>
      </c>
      <c r="P96" s="20" t="b">
        <v>0</v>
      </c>
      <c r="Q96" s="20">
        <v>10</v>
      </c>
      <c r="R96" s="21" t="s">
        <v>449</v>
      </c>
      <c r="S96" s="21" t="s">
        <v>84</v>
      </c>
      <c r="T96" s="21" t="s">
        <v>87</v>
      </c>
      <c r="U96" s="21" t="s">
        <v>99</v>
      </c>
      <c r="V96" s="21" t="s">
        <v>88</v>
      </c>
      <c r="W96" s="21" t="s">
        <v>110</v>
      </c>
      <c r="X96" s="21" t="s">
        <v>111</v>
      </c>
      <c r="Y96" s="21" t="s">
        <v>141</v>
      </c>
      <c r="Z96" s="21" t="s">
        <v>141</v>
      </c>
      <c r="AA96" s="21" t="s">
        <v>84</v>
      </c>
      <c r="AB96" s="21" t="s">
        <v>84</v>
      </c>
      <c r="AC96" s="21" t="s">
        <v>84</v>
      </c>
      <c r="AD96" s="21" t="s">
        <v>84</v>
      </c>
      <c r="AE96" s="21" t="s">
        <v>84</v>
      </c>
      <c r="AF96" s="21" t="s">
        <v>84</v>
      </c>
      <c r="AG96" s="4"/>
      <c r="AH96" s="20">
        <v>1992</v>
      </c>
      <c r="AI96" s="20">
        <v>15</v>
      </c>
      <c r="AJ96" s="20">
        <v>2052</v>
      </c>
      <c r="AK96" s="21" t="s">
        <v>450</v>
      </c>
      <c r="AL96" s="21" t="s">
        <v>84</v>
      </c>
      <c r="AM96" s="4"/>
      <c r="AN96" s="4"/>
      <c r="AO96" s="20">
        <v>1</v>
      </c>
      <c r="AP96" s="4"/>
      <c r="AQ96" s="21" t="s">
        <v>84</v>
      </c>
      <c r="AR96" s="4"/>
      <c r="AS96" s="21">
        <v>500</v>
      </c>
      <c r="AT96" s="21">
        <v>1</v>
      </c>
      <c r="AU96" s="21" t="s">
        <v>91</v>
      </c>
      <c r="AV96" s="20">
        <v>2020</v>
      </c>
      <c r="AW96" s="21" t="s">
        <v>84</v>
      </c>
      <c r="AX96" s="4"/>
      <c r="AY96" s="4"/>
      <c r="AZ96" s="4"/>
      <c r="BA96" s="4"/>
      <c r="BB96" s="4"/>
      <c r="BC96" s="4"/>
      <c r="BD96" s="4"/>
      <c r="BE96" s="4"/>
      <c r="BF96" s="4">
        <v>1.5</v>
      </c>
      <c r="BG96" s="21" t="s">
        <v>124</v>
      </c>
      <c r="BH96" s="22">
        <v>43997.913865740738</v>
      </c>
      <c r="BI96" s="21" t="s">
        <v>93</v>
      </c>
      <c r="BJ96" s="22">
        <v>44025.48170138889</v>
      </c>
      <c r="BK96" s="21" t="s">
        <v>84</v>
      </c>
      <c r="BL96" s="4"/>
      <c r="BM96" s="21" t="s">
        <v>84</v>
      </c>
      <c r="BN96" s="4"/>
      <c r="BO96" s="21" t="s">
        <v>84</v>
      </c>
      <c r="BP96" s="21" t="s">
        <v>84</v>
      </c>
      <c r="BQ96" s="20">
        <v>1</v>
      </c>
      <c r="BR96" s="21" t="s">
        <v>534</v>
      </c>
      <c r="BS96" s="21" t="s">
        <v>84</v>
      </c>
      <c r="BT96" s="21" t="s">
        <v>84</v>
      </c>
      <c r="BU96" s="21"/>
      <c r="BV96" s="21"/>
      <c r="BW96" s="21"/>
      <c r="BX96" s="21" t="s">
        <v>84</v>
      </c>
      <c r="BY96" s="21" t="s">
        <v>84</v>
      </c>
      <c r="BZ96" s="21" t="s">
        <v>451</v>
      </c>
      <c r="CA96" s="4"/>
      <c r="CB96" s="4"/>
      <c r="CC96" s="4"/>
      <c r="CD96" s="4"/>
      <c r="CE96" s="20" t="b">
        <v>0</v>
      </c>
      <c r="CF96" s="20" t="b">
        <v>0</v>
      </c>
    </row>
    <row r="97" spans="1:84" ht="105" x14ac:dyDescent="0.25">
      <c r="A97" s="20">
        <v>108</v>
      </c>
      <c r="B97" s="21" t="s">
        <v>84</v>
      </c>
      <c r="C97" s="21" t="s">
        <v>84</v>
      </c>
      <c r="D97" s="21" t="s">
        <v>84</v>
      </c>
      <c r="E97" s="20">
        <v>0</v>
      </c>
      <c r="F97" s="4"/>
      <c r="G97" s="4"/>
      <c r="H97" s="4"/>
      <c r="I97" s="4"/>
      <c r="J97" s="20">
        <v>0</v>
      </c>
      <c r="K97" s="21" t="s">
        <v>84</v>
      </c>
      <c r="L97" s="21" t="s">
        <v>84</v>
      </c>
      <c r="M97" s="20" t="b">
        <v>0</v>
      </c>
      <c r="N97" s="20" t="b">
        <v>0</v>
      </c>
      <c r="O97" s="20" t="b">
        <v>0</v>
      </c>
      <c r="P97" s="20" t="b">
        <v>0</v>
      </c>
      <c r="Q97" s="20">
        <v>10</v>
      </c>
      <c r="R97" s="21" t="s">
        <v>452</v>
      </c>
      <c r="S97" s="21" t="s">
        <v>84</v>
      </c>
      <c r="T97" s="21" t="s">
        <v>87</v>
      </c>
      <c r="U97" s="21" t="s">
        <v>99</v>
      </c>
      <c r="V97" s="21" t="s">
        <v>88</v>
      </c>
      <c r="W97" s="21" t="s">
        <v>110</v>
      </c>
      <c r="X97" s="21" t="s">
        <v>111</v>
      </c>
      <c r="Y97" s="21" t="s">
        <v>141</v>
      </c>
      <c r="Z97" s="21" t="s">
        <v>141</v>
      </c>
      <c r="AA97" s="21" t="s">
        <v>84</v>
      </c>
      <c r="AB97" s="21" t="s">
        <v>84</v>
      </c>
      <c r="AC97" s="21" t="s">
        <v>84</v>
      </c>
      <c r="AD97" s="21" t="s">
        <v>84</v>
      </c>
      <c r="AE97" s="21" t="s">
        <v>84</v>
      </c>
      <c r="AF97" s="21" t="s">
        <v>84</v>
      </c>
      <c r="AG97" s="4"/>
      <c r="AH97" s="20">
        <v>1992</v>
      </c>
      <c r="AI97" s="20">
        <v>15</v>
      </c>
      <c r="AJ97" s="20">
        <v>2025</v>
      </c>
      <c r="AK97" s="21" t="s">
        <v>438</v>
      </c>
      <c r="AL97" s="21" t="s">
        <v>84</v>
      </c>
      <c r="AM97" s="4"/>
      <c r="AN97" s="4"/>
      <c r="AO97" s="20">
        <v>2</v>
      </c>
      <c r="AP97" s="4"/>
      <c r="AQ97" s="21" t="s">
        <v>84</v>
      </c>
      <c r="AR97" s="4"/>
      <c r="AS97" s="21">
        <v>2000</v>
      </c>
      <c r="AT97" s="21">
        <v>1</v>
      </c>
      <c r="AU97" s="21" t="s">
        <v>91</v>
      </c>
      <c r="AV97" s="20">
        <v>2020</v>
      </c>
      <c r="AW97" s="21" t="s">
        <v>84</v>
      </c>
      <c r="AX97" s="4"/>
      <c r="AY97" s="4"/>
      <c r="AZ97" s="4"/>
      <c r="BA97" s="4"/>
      <c r="BB97" s="4"/>
      <c r="BC97" s="4"/>
      <c r="BD97" s="4"/>
      <c r="BE97" s="4"/>
      <c r="BF97" s="4">
        <v>2.5</v>
      </c>
      <c r="BG97" s="21" t="s">
        <v>105</v>
      </c>
      <c r="BH97" s="22">
        <v>44025.482546296298</v>
      </c>
      <c r="BI97" s="21" t="s">
        <v>93</v>
      </c>
      <c r="BJ97" s="22">
        <v>44025.482604166667</v>
      </c>
      <c r="BK97" s="21" t="s">
        <v>84</v>
      </c>
      <c r="BL97" s="4"/>
      <c r="BM97" s="21" t="s">
        <v>84</v>
      </c>
      <c r="BN97" s="4"/>
      <c r="BO97" s="21" t="s">
        <v>84</v>
      </c>
      <c r="BP97" s="21" t="s">
        <v>84</v>
      </c>
      <c r="BQ97" s="20">
        <v>1</v>
      </c>
      <c r="BR97" s="21" t="s">
        <v>696</v>
      </c>
      <c r="BS97" s="21" t="s">
        <v>573</v>
      </c>
      <c r="BT97" s="21" t="s">
        <v>84</v>
      </c>
      <c r="BU97" s="21"/>
      <c r="BV97" s="21"/>
      <c r="BW97" s="21"/>
      <c r="BX97" s="21" t="s">
        <v>84</v>
      </c>
      <c r="BY97" s="21" t="s">
        <v>84</v>
      </c>
      <c r="BZ97" s="21" t="s">
        <v>453</v>
      </c>
      <c r="CA97" s="4"/>
      <c r="CB97" s="4"/>
      <c r="CC97" s="4"/>
      <c r="CD97" s="4"/>
      <c r="CE97" s="20" t="b">
        <v>0</v>
      </c>
      <c r="CF97" s="20" t="b">
        <v>0</v>
      </c>
    </row>
    <row r="98" spans="1:84" ht="90" x14ac:dyDescent="0.25">
      <c r="A98" s="20">
        <v>109</v>
      </c>
      <c r="B98" s="21" t="s">
        <v>84</v>
      </c>
      <c r="C98" s="21" t="s">
        <v>84</v>
      </c>
      <c r="D98" s="21" t="s">
        <v>84</v>
      </c>
      <c r="E98" s="20">
        <v>0</v>
      </c>
      <c r="F98" s="4"/>
      <c r="G98" s="4"/>
      <c r="H98" s="4"/>
      <c r="I98" s="4"/>
      <c r="J98" s="20">
        <v>0</v>
      </c>
      <c r="K98" s="21" t="s">
        <v>84</v>
      </c>
      <c r="L98" s="21" t="s">
        <v>84</v>
      </c>
      <c r="M98" s="20" t="b">
        <v>0</v>
      </c>
      <c r="N98" s="20" t="b">
        <v>0</v>
      </c>
      <c r="O98" s="20" t="b">
        <v>0</v>
      </c>
      <c r="P98" s="20" t="b">
        <v>0</v>
      </c>
      <c r="Q98" s="20">
        <v>10</v>
      </c>
      <c r="R98" s="21" t="s">
        <v>454</v>
      </c>
      <c r="S98" s="21" t="s">
        <v>84</v>
      </c>
      <c r="T98" s="21" t="s">
        <v>87</v>
      </c>
      <c r="U98" s="21" t="s">
        <v>99</v>
      </c>
      <c r="V98" s="21" t="s">
        <v>88</v>
      </c>
      <c r="W98" s="21" t="s">
        <v>110</v>
      </c>
      <c r="X98" s="21" t="s">
        <v>196</v>
      </c>
      <c r="Y98" s="21" t="s">
        <v>141</v>
      </c>
      <c r="Z98" s="21" t="s">
        <v>141</v>
      </c>
      <c r="AA98" s="21" t="s">
        <v>84</v>
      </c>
      <c r="AB98" s="21" t="s">
        <v>84</v>
      </c>
      <c r="AC98" s="21" t="s">
        <v>84</v>
      </c>
      <c r="AD98" s="21" t="s">
        <v>84</v>
      </c>
      <c r="AE98" s="21" t="s">
        <v>84</v>
      </c>
      <c r="AF98" s="21" t="s">
        <v>84</v>
      </c>
      <c r="AG98" s="4"/>
      <c r="AH98" s="20">
        <v>1992</v>
      </c>
      <c r="AI98" s="20">
        <v>15</v>
      </c>
      <c r="AJ98" s="20">
        <v>2025</v>
      </c>
      <c r="AK98" s="21" t="s">
        <v>455</v>
      </c>
      <c r="AL98" s="21" t="s">
        <v>84</v>
      </c>
      <c r="AM98" s="4"/>
      <c r="AN98" s="4"/>
      <c r="AO98" s="20">
        <v>2</v>
      </c>
      <c r="AP98" s="4"/>
      <c r="AQ98" s="21" t="s">
        <v>84</v>
      </c>
      <c r="AR98" s="4"/>
      <c r="AS98" s="21">
        <v>1520</v>
      </c>
      <c r="AT98" s="21">
        <v>1</v>
      </c>
      <c r="AU98" s="21" t="s">
        <v>91</v>
      </c>
      <c r="AV98" s="20">
        <v>2020</v>
      </c>
      <c r="AW98" s="21" t="s">
        <v>84</v>
      </c>
      <c r="AX98" s="4"/>
      <c r="AY98" s="4"/>
      <c r="AZ98" s="4"/>
      <c r="BA98" s="4"/>
      <c r="BB98" s="4"/>
      <c r="BC98" s="4"/>
      <c r="BD98" s="4"/>
      <c r="BE98" s="4"/>
      <c r="BF98" s="4">
        <v>2.5</v>
      </c>
      <c r="BG98" s="21" t="s">
        <v>124</v>
      </c>
      <c r="BH98" s="22">
        <v>43997.914525462962</v>
      </c>
      <c r="BI98" s="21" t="s">
        <v>93</v>
      </c>
      <c r="BJ98" s="22">
        <v>44025.482766203706</v>
      </c>
      <c r="BK98" s="21" t="s">
        <v>84</v>
      </c>
      <c r="BL98" s="4"/>
      <c r="BM98" s="21" t="s">
        <v>84</v>
      </c>
      <c r="BN98" s="4"/>
      <c r="BO98" s="21" t="s">
        <v>84</v>
      </c>
      <c r="BP98" s="21" t="s">
        <v>84</v>
      </c>
      <c r="BQ98" s="20">
        <v>1</v>
      </c>
      <c r="BR98" s="21" t="s">
        <v>534</v>
      </c>
      <c r="BS98" s="21" t="s">
        <v>84</v>
      </c>
      <c r="BT98" s="21" t="s">
        <v>84</v>
      </c>
      <c r="BU98" s="21"/>
      <c r="BV98" s="21"/>
      <c r="BW98" s="21"/>
      <c r="BX98" s="21" t="s">
        <v>84</v>
      </c>
      <c r="BY98" s="21" t="s">
        <v>84</v>
      </c>
      <c r="BZ98" s="21" t="s">
        <v>456</v>
      </c>
      <c r="CA98" s="4"/>
      <c r="CB98" s="4"/>
      <c r="CC98" s="4"/>
      <c r="CD98" s="4"/>
      <c r="CE98" s="20" t="b">
        <v>0</v>
      </c>
      <c r="CF98" s="20" t="b">
        <v>0</v>
      </c>
    </row>
    <row r="99" spans="1:84" ht="90" x14ac:dyDescent="0.25">
      <c r="A99" s="20">
        <v>110</v>
      </c>
      <c r="B99" s="21" t="s">
        <v>84</v>
      </c>
      <c r="C99" s="21" t="s">
        <v>84</v>
      </c>
      <c r="D99" s="21" t="s">
        <v>84</v>
      </c>
      <c r="E99" s="20">
        <v>0</v>
      </c>
      <c r="F99" s="4"/>
      <c r="G99" s="4"/>
      <c r="H99" s="4"/>
      <c r="I99" s="4"/>
      <c r="J99" s="20">
        <v>0</v>
      </c>
      <c r="K99" s="21" t="s">
        <v>84</v>
      </c>
      <c r="L99" s="21" t="s">
        <v>84</v>
      </c>
      <c r="M99" s="20" t="b">
        <v>0</v>
      </c>
      <c r="N99" s="20" t="b">
        <v>0</v>
      </c>
      <c r="O99" s="20" t="b">
        <v>0</v>
      </c>
      <c r="P99" s="20" t="b">
        <v>0</v>
      </c>
      <c r="Q99" s="20">
        <v>9</v>
      </c>
      <c r="R99" s="21" t="s">
        <v>457</v>
      </c>
      <c r="S99" s="21" t="s">
        <v>458</v>
      </c>
      <c r="T99" s="21" t="s">
        <v>87</v>
      </c>
      <c r="U99" s="21" t="s">
        <v>99</v>
      </c>
      <c r="V99" s="21" t="s">
        <v>88</v>
      </c>
      <c r="W99" s="21" t="s">
        <v>110</v>
      </c>
      <c r="X99" s="21" t="s">
        <v>84</v>
      </c>
      <c r="Y99" s="21" t="s">
        <v>139</v>
      </c>
      <c r="Z99" s="21" t="s">
        <v>139</v>
      </c>
      <c r="AA99" s="21" t="s">
        <v>84</v>
      </c>
      <c r="AB99" s="21" t="s">
        <v>84</v>
      </c>
      <c r="AC99" s="21" t="s">
        <v>84</v>
      </c>
      <c r="AD99" s="21" t="s">
        <v>84</v>
      </c>
      <c r="AE99" s="21" t="s">
        <v>84</v>
      </c>
      <c r="AF99" s="21" t="s">
        <v>84</v>
      </c>
      <c r="AG99" s="4"/>
      <c r="AH99" s="20">
        <v>1992</v>
      </c>
      <c r="AI99" s="20">
        <v>60</v>
      </c>
      <c r="AJ99" s="20">
        <v>2052</v>
      </c>
      <c r="AK99" s="21" t="s">
        <v>459</v>
      </c>
      <c r="AL99" s="21" t="s">
        <v>84</v>
      </c>
      <c r="AM99" s="4"/>
      <c r="AN99" s="4"/>
      <c r="AO99" s="20">
        <v>2</v>
      </c>
      <c r="AP99" s="4"/>
      <c r="AQ99" s="21" t="s">
        <v>84</v>
      </c>
      <c r="AR99" s="4"/>
      <c r="AS99" s="21">
        <v>1500</v>
      </c>
      <c r="AT99" s="21">
        <v>1</v>
      </c>
      <c r="AU99" s="21" t="s">
        <v>91</v>
      </c>
      <c r="AV99" s="20">
        <v>2020</v>
      </c>
      <c r="AW99" s="21" t="s">
        <v>84</v>
      </c>
      <c r="AX99" s="4"/>
      <c r="AY99" s="4"/>
      <c r="AZ99" s="4"/>
      <c r="BA99" s="4"/>
      <c r="BB99" s="4"/>
      <c r="BC99" s="4"/>
      <c r="BD99" s="4"/>
      <c r="BE99" s="4"/>
      <c r="BF99" s="4">
        <v>1.5</v>
      </c>
      <c r="BG99" s="21" t="s">
        <v>124</v>
      </c>
      <c r="BH99" s="22">
        <v>43997.926979166667</v>
      </c>
      <c r="BI99" s="21" t="s">
        <v>93</v>
      </c>
      <c r="BJ99" s="22">
        <v>44025.479826388888</v>
      </c>
      <c r="BK99" s="21" t="s">
        <v>84</v>
      </c>
      <c r="BL99" s="4"/>
      <c r="BM99" s="21" t="s">
        <v>84</v>
      </c>
      <c r="BN99" s="4"/>
      <c r="BO99" s="21" t="s">
        <v>84</v>
      </c>
      <c r="BP99" s="21" t="s">
        <v>84</v>
      </c>
      <c r="BQ99" s="20">
        <v>1</v>
      </c>
      <c r="BR99" s="21" t="s">
        <v>534</v>
      </c>
      <c r="BS99" s="21" t="s">
        <v>84</v>
      </c>
      <c r="BT99" s="21" t="s">
        <v>84</v>
      </c>
      <c r="BU99" s="21"/>
      <c r="BV99" s="21"/>
      <c r="BW99" s="21"/>
      <c r="BX99" s="21" t="s">
        <v>84</v>
      </c>
      <c r="BY99" s="21" t="s">
        <v>84</v>
      </c>
      <c r="BZ99" s="21" t="s">
        <v>460</v>
      </c>
      <c r="CA99" s="4"/>
      <c r="CB99" s="4"/>
      <c r="CC99" s="4"/>
      <c r="CD99" s="4"/>
      <c r="CE99" s="20" t="b">
        <v>0</v>
      </c>
      <c r="CF99" s="20" t="b">
        <v>0</v>
      </c>
    </row>
    <row r="100" spans="1:84" ht="75" x14ac:dyDescent="0.25">
      <c r="A100" s="20">
        <v>111</v>
      </c>
      <c r="B100" s="21" t="s">
        <v>84</v>
      </c>
      <c r="C100" s="21" t="s">
        <v>84</v>
      </c>
      <c r="D100" s="21" t="s">
        <v>84</v>
      </c>
      <c r="E100" s="20">
        <v>0</v>
      </c>
      <c r="F100" s="4"/>
      <c r="G100" s="4"/>
      <c r="H100" s="4"/>
      <c r="I100" s="4"/>
      <c r="J100" s="20">
        <v>0</v>
      </c>
      <c r="K100" s="21" t="s">
        <v>84</v>
      </c>
      <c r="L100" s="21" t="s">
        <v>84</v>
      </c>
      <c r="M100" s="20" t="b">
        <v>0</v>
      </c>
      <c r="N100" s="20" t="b">
        <v>0</v>
      </c>
      <c r="O100" s="20" t="b">
        <v>0</v>
      </c>
      <c r="P100" s="20" t="b">
        <v>0</v>
      </c>
      <c r="Q100" s="20">
        <v>11</v>
      </c>
      <c r="R100" s="21" t="s">
        <v>461</v>
      </c>
      <c r="S100" s="21" t="s">
        <v>462</v>
      </c>
      <c r="T100" s="21" t="s">
        <v>87</v>
      </c>
      <c r="U100" s="21" t="s">
        <v>84</v>
      </c>
      <c r="V100" s="21" t="s">
        <v>88</v>
      </c>
      <c r="W100" s="21" t="s">
        <v>84</v>
      </c>
      <c r="X100" s="21" t="s">
        <v>84</v>
      </c>
      <c r="Y100" s="21" t="s">
        <v>128</v>
      </c>
      <c r="Z100" s="21" t="s">
        <v>128</v>
      </c>
      <c r="AA100" s="21" t="s">
        <v>463</v>
      </c>
      <c r="AB100" s="21" t="s">
        <v>84</v>
      </c>
      <c r="AC100" s="21" t="s">
        <v>84</v>
      </c>
      <c r="AD100" s="21" t="s">
        <v>84</v>
      </c>
      <c r="AE100" s="21" t="s">
        <v>84</v>
      </c>
      <c r="AF100" s="21" t="s">
        <v>84</v>
      </c>
      <c r="AG100" s="4"/>
      <c r="AH100" s="20">
        <v>1992</v>
      </c>
      <c r="AI100" s="4"/>
      <c r="AJ100" s="20">
        <v>2045</v>
      </c>
      <c r="AK100" s="21" t="s">
        <v>464</v>
      </c>
      <c r="AL100" s="21" t="s">
        <v>84</v>
      </c>
      <c r="AM100" s="4"/>
      <c r="AN100" s="4"/>
      <c r="AO100" s="20">
        <v>3</v>
      </c>
      <c r="AP100" s="4"/>
      <c r="AQ100" s="21" t="s">
        <v>84</v>
      </c>
      <c r="AR100" s="4"/>
      <c r="AS100" s="21">
        <v>4500</v>
      </c>
      <c r="AT100" s="21">
        <v>1</v>
      </c>
      <c r="AU100" s="21" t="s">
        <v>91</v>
      </c>
      <c r="AV100" s="20">
        <v>2020</v>
      </c>
      <c r="AW100" s="21" t="s">
        <v>84</v>
      </c>
      <c r="AX100" s="4"/>
      <c r="AY100" s="4"/>
      <c r="AZ100" s="4"/>
      <c r="BA100" s="4"/>
      <c r="BB100" s="4"/>
      <c r="BC100" s="4"/>
      <c r="BD100" s="4"/>
      <c r="BE100" s="4"/>
      <c r="BF100" s="4">
        <v>1</v>
      </c>
      <c r="BG100" s="21" t="s">
        <v>131</v>
      </c>
      <c r="BH100" s="22">
        <v>44022.455000000002</v>
      </c>
      <c r="BI100" s="21" t="s">
        <v>93</v>
      </c>
      <c r="BJ100" s="22">
        <v>44062.91642361111</v>
      </c>
      <c r="BK100" s="21" t="s">
        <v>84</v>
      </c>
      <c r="BL100" s="4"/>
      <c r="BM100" s="21" t="s">
        <v>84</v>
      </c>
      <c r="BN100" s="4"/>
      <c r="BO100" s="21" t="s">
        <v>84</v>
      </c>
      <c r="BP100" s="21" t="s">
        <v>84</v>
      </c>
      <c r="BQ100" s="20">
        <v>1</v>
      </c>
      <c r="BR100" s="21" t="s">
        <v>534</v>
      </c>
      <c r="BS100" s="21" t="s">
        <v>84</v>
      </c>
      <c r="BT100" s="21" t="s">
        <v>84</v>
      </c>
      <c r="BU100" s="21"/>
      <c r="BV100" s="21"/>
      <c r="BW100" s="21"/>
      <c r="BX100" s="21" t="s">
        <v>84</v>
      </c>
      <c r="BY100" s="21" t="s">
        <v>84</v>
      </c>
      <c r="BZ100" s="21" t="s">
        <v>231</v>
      </c>
      <c r="CA100" s="4"/>
      <c r="CB100" s="4"/>
      <c r="CC100" s="4"/>
      <c r="CD100" s="4"/>
      <c r="CE100" s="20" t="b">
        <v>0</v>
      </c>
      <c r="CF100" s="20" t="b">
        <v>0</v>
      </c>
    </row>
    <row r="101" spans="1:84" ht="60" x14ac:dyDescent="0.25">
      <c r="A101" s="20">
        <v>112</v>
      </c>
      <c r="B101" s="21" t="s">
        <v>84</v>
      </c>
      <c r="C101" s="21" t="s">
        <v>84</v>
      </c>
      <c r="D101" s="21" t="s">
        <v>84</v>
      </c>
      <c r="E101" s="20">
        <v>0</v>
      </c>
      <c r="F101" s="4"/>
      <c r="G101" s="4"/>
      <c r="H101" s="4"/>
      <c r="I101" s="4"/>
      <c r="J101" s="20">
        <v>0</v>
      </c>
      <c r="K101" s="21" t="s">
        <v>84</v>
      </c>
      <c r="L101" s="21" t="s">
        <v>84</v>
      </c>
      <c r="M101" s="20" t="b">
        <v>0</v>
      </c>
      <c r="N101" s="20" t="b">
        <v>0</v>
      </c>
      <c r="O101" s="20" t="b">
        <v>0</v>
      </c>
      <c r="P101" s="20" t="b">
        <v>0</v>
      </c>
      <c r="Q101" s="20">
        <v>147</v>
      </c>
      <c r="R101" s="21" t="s">
        <v>465</v>
      </c>
      <c r="S101" s="21" t="s">
        <v>466</v>
      </c>
      <c r="T101" s="21" t="s">
        <v>87</v>
      </c>
      <c r="U101" s="21" t="s">
        <v>84</v>
      </c>
      <c r="V101" s="21" t="s">
        <v>88</v>
      </c>
      <c r="W101" s="21" t="s">
        <v>110</v>
      </c>
      <c r="X101" s="21" t="s">
        <v>196</v>
      </c>
      <c r="Y101" s="21" t="s">
        <v>128</v>
      </c>
      <c r="Z101" s="21" t="s">
        <v>128</v>
      </c>
      <c r="AA101" s="21" t="s">
        <v>129</v>
      </c>
      <c r="AB101" s="21" t="s">
        <v>84</v>
      </c>
      <c r="AC101" s="21" t="s">
        <v>84</v>
      </c>
      <c r="AD101" s="21" t="s">
        <v>84</v>
      </c>
      <c r="AE101" s="21" t="s">
        <v>84</v>
      </c>
      <c r="AF101" s="21" t="s">
        <v>84</v>
      </c>
      <c r="AG101" s="4"/>
      <c r="AH101" s="20">
        <v>1992</v>
      </c>
      <c r="AI101" s="4"/>
      <c r="AJ101" s="20">
        <v>2030</v>
      </c>
      <c r="AK101" s="21" t="s">
        <v>467</v>
      </c>
      <c r="AL101" s="21" t="s">
        <v>84</v>
      </c>
      <c r="AM101" s="4"/>
      <c r="AN101" s="4"/>
      <c r="AO101" s="20">
        <v>2</v>
      </c>
      <c r="AP101" s="4"/>
      <c r="AQ101" s="21" t="s">
        <v>84</v>
      </c>
      <c r="AR101" s="4"/>
      <c r="AS101" s="21">
        <v>250</v>
      </c>
      <c r="AT101" s="21">
        <v>1</v>
      </c>
      <c r="AU101" s="21" t="s">
        <v>91</v>
      </c>
      <c r="AV101" s="20">
        <v>2020</v>
      </c>
      <c r="AW101" s="21" t="s">
        <v>84</v>
      </c>
      <c r="AX101" s="4"/>
      <c r="AY101" s="4"/>
      <c r="AZ101" s="4"/>
      <c r="BA101" s="4"/>
      <c r="BB101" s="4"/>
      <c r="BC101" s="4"/>
      <c r="BD101" s="4"/>
      <c r="BE101" s="4"/>
      <c r="BF101" s="4">
        <v>2.4375</v>
      </c>
      <c r="BG101" s="21" t="s">
        <v>84</v>
      </c>
      <c r="BH101" s="22">
        <v>44025.526620370372</v>
      </c>
      <c r="BI101" s="21" t="s">
        <v>93</v>
      </c>
      <c r="BJ101" s="22">
        <v>44062.916562500002</v>
      </c>
      <c r="BK101" s="21" t="s">
        <v>84</v>
      </c>
      <c r="BL101" s="4"/>
      <c r="BM101" s="21" t="s">
        <v>84</v>
      </c>
      <c r="BN101" s="4"/>
      <c r="BO101" s="21" t="s">
        <v>84</v>
      </c>
      <c r="BP101" s="21" t="s">
        <v>84</v>
      </c>
      <c r="BQ101" s="20">
        <v>1</v>
      </c>
      <c r="BR101" s="21" t="s">
        <v>576</v>
      </c>
      <c r="BS101" s="21" t="s">
        <v>84</v>
      </c>
      <c r="BT101" s="21" t="s">
        <v>84</v>
      </c>
      <c r="BU101" s="21"/>
      <c r="BV101" s="21"/>
      <c r="BW101" s="21"/>
      <c r="BX101" s="21" t="s">
        <v>84</v>
      </c>
      <c r="BY101" s="21" t="s">
        <v>84</v>
      </c>
      <c r="BZ101" s="21" t="s">
        <v>234</v>
      </c>
      <c r="CA101" s="4"/>
      <c r="CB101" s="4"/>
      <c r="CC101" s="4"/>
      <c r="CD101" s="4"/>
      <c r="CE101" s="20" t="b">
        <v>0</v>
      </c>
      <c r="CF101" s="20" t="b">
        <v>0</v>
      </c>
    </row>
    <row r="102" spans="1:84" ht="105" x14ac:dyDescent="0.25">
      <c r="A102" s="20">
        <v>113</v>
      </c>
      <c r="B102" s="21" t="s">
        <v>84</v>
      </c>
      <c r="C102" s="21" t="s">
        <v>84</v>
      </c>
      <c r="D102" s="21" t="s">
        <v>84</v>
      </c>
      <c r="E102" s="20">
        <v>0</v>
      </c>
      <c r="F102" s="4"/>
      <c r="G102" s="4"/>
      <c r="H102" s="4"/>
      <c r="I102" s="4"/>
      <c r="J102" s="20">
        <v>0</v>
      </c>
      <c r="K102" s="21" t="s">
        <v>84</v>
      </c>
      <c r="L102" s="21" t="s">
        <v>84</v>
      </c>
      <c r="M102" s="20" t="b">
        <v>0</v>
      </c>
      <c r="N102" s="20" t="b">
        <v>0</v>
      </c>
      <c r="O102" s="20" t="b">
        <v>0</v>
      </c>
      <c r="P102" s="20" t="b">
        <v>0</v>
      </c>
      <c r="Q102" s="20">
        <v>147</v>
      </c>
      <c r="R102" s="21" t="s">
        <v>468</v>
      </c>
      <c r="S102" s="21" t="s">
        <v>469</v>
      </c>
      <c r="T102" s="21" t="s">
        <v>87</v>
      </c>
      <c r="U102" s="21" t="s">
        <v>99</v>
      </c>
      <c r="V102" s="21" t="s">
        <v>88</v>
      </c>
      <c r="W102" s="21" t="s">
        <v>84</v>
      </c>
      <c r="X102" s="21" t="s">
        <v>84</v>
      </c>
      <c r="Y102" s="21" t="s">
        <v>128</v>
      </c>
      <c r="Z102" s="21" t="s">
        <v>128</v>
      </c>
      <c r="AA102" s="21" t="s">
        <v>470</v>
      </c>
      <c r="AB102" s="21" t="s">
        <v>84</v>
      </c>
      <c r="AC102" s="21" t="s">
        <v>84</v>
      </c>
      <c r="AD102" s="21" t="s">
        <v>84</v>
      </c>
      <c r="AE102" s="21" t="s">
        <v>84</v>
      </c>
      <c r="AF102" s="21" t="s">
        <v>84</v>
      </c>
      <c r="AG102" s="4"/>
      <c r="AH102" s="20">
        <v>1992</v>
      </c>
      <c r="AI102" s="4"/>
      <c r="AJ102" s="20">
        <v>2021</v>
      </c>
      <c r="AK102" s="21" t="s">
        <v>471</v>
      </c>
      <c r="AL102" s="21" t="s">
        <v>84</v>
      </c>
      <c r="AM102" s="4"/>
      <c r="AN102" s="4"/>
      <c r="AO102" s="20">
        <v>2</v>
      </c>
      <c r="AP102" s="4"/>
      <c r="AQ102" s="21" t="s">
        <v>84</v>
      </c>
      <c r="AR102" s="4"/>
      <c r="AS102" s="21">
        <v>1200</v>
      </c>
      <c r="AT102" s="21">
        <v>1</v>
      </c>
      <c r="AU102" s="21" t="s">
        <v>91</v>
      </c>
      <c r="AV102" s="20">
        <v>2020</v>
      </c>
      <c r="AW102" s="21" t="s">
        <v>84</v>
      </c>
      <c r="AX102" s="4"/>
      <c r="AY102" s="4"/>
      <c r="AZ102" s="4"/>
      <c r="BA102" s="4"/>
      <c r="BB102" s="4"/>
      <c r="BC102" s="4"/>
      <c r="BD102" s="4"/>
      <c r="BE102" s="4"/>
      <c r="BF102" s="4">
        <v>2.4375</v>
      </c>
      <c r="BG102" s="21" t="s">
        <v>131</v>
      </c>
      <c r="BH102" s="22">
        <v>44022.458310185182</v>
      </c>
      <c r="BI102" s="21" t="s">
        <v>93</v>
      </c>
      <c r="BJ102" s="22">
        <v>44062.916655092595</v>
      </c>
      <c r="BK102" s="21" t="s">
        <v>84</v>
      </c>
      <c r="BL102" s="4"/>
      <c r="BM102" s="21" t="s">
        <v>84</v>
      </c>
      <c r="BN102" s="4"/>
      <c r="BO102" s="21" t="s">
        <v>84</v>
      </c>
      <c r="BP102" s="21" t="s">
        <v>84</v>
      </c>
      <c r="BQ102" s="20">
        <v>1</v>
      </c>
      <c r="BR102" s="21" t="s">
        <v>578</v>
      </c>
      <c r="BS102" s="21" t="s">
        <v>84</v>
      </c>
      <c r="BT102" s="21" t="s">
        <v>84</v>
      </c>
      <c r="BU102" s="21"/>
      <c r="BV102" s="21"/>
      <c r="BW102" s="21"/>
      <c r="BX102" s="21" t="s">
        <v>84</v>
      </c>
      <c r="BY102" s="21" t="s">
        <v>84</v>
      </c>
      <c r="BZ102" s="21" t="s">
        <v>240</v>
      </c>
      <c r="CA102" s="4"/>
      <c r="CB102" s="4"/>
      <c r="CC102" s="4"/>
      <c r="CD102" s="4"/>
      <c r="CE102" s="20" t="b">
        <v>0</v>
      </c>
      <c r="CF102" s="20" t="b">
        <v>0</v>
      </c>
    </row>
    <row r="103" spans="1:84" ht="195" x14ac:dyDescent="0.25">
      <c r="A103" s="20">
        <v>114</v>
      </c>
      <c r="B103" s="21" t="s">
        <v>84</v>
      </c>
      <c r="C103" s="21" t="s">
        <v>472</v>
      </c>
      <c r="D103" s="21" t="s">
        <v>84</v>
      </c>
      <c r="E103" s="20">
        <v>0</v>
      </c>
      <c r="F103" s="4"/>
      <c r="G103" s="4"/>
      <c r="H103" s="4"/>
      <c r="I103" s="4"/>
      <c r="J103" s="20">
        <v>0</v>
      </c>
      <c r="K103" s="21" t="s">
        <v>84</v>
      </c>
      <c r="L103" s="21" t="s">
        <v>84</v>
      </c>
      <c r="M103" s="20" t="b">
        <v>0</v>
      </c>
      <c r="N103" s="20" t="b">
        <v>0</v>
      </c>
      <c r="O103" s="20" t="b">
        <v>0</v>
      </c>
      <c r="P103" s="20" t="b">
        <v>0</v>
      </c>
      <c r="Q103" s="20">
        <v>6</v>
      </c>
      <c r="R103" s="21" t="s">
        <v>473</v>
      </c>
      <c r="S103" s="21" t="s">
        <v>474</v>
      </c>
      <c r="T103" s="21" t="s">
        <v>87</v>
      </c>
      <c r="U103" s="21" t="s">
        <v>84</v>
      </c>
      <c r="V103" s="21" t="s">
        <v>88</v>
      </c>
      <c r="W103" s="21" t="s">
        <v>84</v>
      </c>
      <c r="X103" s="21" t="s">
        <v>84</v>
      </c>
      <c r="Y103" s="21" t="s">
        <v>128</v>
      </c>
      <c r="Z103" s="21" t="s">
        <v>128</v>
      </c>
      <c r="AA103" s="21" t="s">
        <v>475</v>
      </c>
      <c r="AB103" s="21" t="s">
        <v>84</v>
      </c>
      <c r="AC103" s="21" t="s">
        <v>84</v>
      </c>
      <c r="AD103" s="21" t="s">
        <v>84</v>
      </c>
      <c r="AE103" s="21" t="s">
        <v>84</v>
      </c>
      <c r="AF103" s="21" t="s">
        <v>84</v>
      </c>
      <c r="AG103" s="4"/>
      <c r="AH103" s="20">
        <v>1992</v>
      </c>
      <c r="AI103" s="4"/>
      <c r="AJ103" s="20">
        <v>2021</v>
      </c>
      <c r="AK103" s="21" t="s">
        <v>476</v>
      </c>
      <c r="AL103" s="21" t="s">
        <v>84</v>
      </c>
      <c r="AM103" s="4"/>
      <c r="AN103" s="4"/>
      <c r="AO103" s="20">
        <v>2</v>
      </c>
      <c r="AP103" s="4"/>
      <c r="AQ103" s="21" t="s">
        <v>84</v>
      </c>
      <c r="AR103" s="4"/>
      <c r="AS103" s="21">
        <v>5500</v>
      </c>
      <c r="AT103" s="21">
        <v>1</v>
      </c>
      <c r="AU103" s="21" t="s">
        <v>91</v>
      </c>
      <c r="AV103" s="20">
        <v>2020</v>
      </c>
      <c r="AW103" s="21" t="s">
        <v>84</v>
      </c>
      <c r="AX103" s="4"/>
      <c r="AY103" s="4"/>
      <c r="AZ103" s="4"/>
      <c r="BA103" s="4"/>
      <c r="BB103" s="4"/>
      <c r="BC103" s="4"/>
      <c r="BD103" s="4"/>
      <c r="BE103" s="4"/>
      <c r="BF103" s="4">
        <v>3.5</v>
      </c>
      <c r="BG103" s="21" t="s">
        <v>84</v>
      </c>
      <c r="BH103" s="22">
        <v>44025.539733796293</v>
      </c>
      <c r="BI103" s="21" t="s">
        <v>93</v>
      </c>
      <c r="BJ103" s="22">
        <v>44062.91678240741</v>
      </c>
      <c r="BK103" s="21" t="s">
        <v>84</v>
      </c>
      <c r="BL103" s="4"/>
      <c r="BM103" s="21" t="s">
        <v>84</v>
      </c>
      <c r="BN103" s="4"/>
      <c r="BO103" s="21" t="s">
        <v>84</v>
      </c>
      <c r="BP103" s="21" t="s">
        <v>84</v>
      </c>
      <c r="BQ103" s="20">
        <v>1</v>
      </c>
      <c r="BR103" s="21" t="s">
        <v>697</v>
      </c>
      <c r="BS103" s="21" t="s">
        <v>579</v>
      </c>
      <c r="BT103" s="21" t="s">
        <v>580</v>
      </c>
      <c r="BU103" s="21"/>
      <c r="BV103" s="21"/>
      <c r="BW103" s="21"/>
      <c r="BX103" s="21" t="s">
        <v>84</v>
      </c>
      <c r="BY103" s="21" t="s">
        <v>84</v>
      </c>
      <c r="BZ103" s="21" t="s">
        <v>243</v>
      </c>
      <c r="CA103" s="4"/>
      <c r="CB103" s="4"/>
      <c r="CC103" s="4"/>
      <c r="CD103" s="4"/>
      <c r="CE103" s="20" t="b">
        <v>0</v>
      </c>
      <c r="CF103" s="20" t="b">
        <v>0</v>
      </c>
    </row>
    <row r="104" spans="1:84" ht="195" x14ac:dyDescent="0.25">
      <c r="A104" s="20">
        <v>115</v>
      </c>
      <c r="B104" s="21" t="s">
        <v>84</v>
      </c>
      <c r="C104" s="21" t="s">
        <v>84</v>
      </c>
      <c r="D104" s="21" t="s">
        <v>84</v>
      </c>
      <c r="E104" s="20">
        <v>0</v>
      </c>
      <c r="F104" s="4"/>
      <c r="G104" s="4"/>
      <c r="H104" s="4"/>
      <c r="I104" s="4"/>
      <c r="J104" s="20">
        <v>0</v>
      </c>
      <c r="K104" s="21" t="s">
        <v>84</v>
      </c>
      <c r="L104" s="21" t="s">
        <v>84</v>
      </c>
      <c r="M104" s="20" t="b">
        <v>0</v>
      </c>
      <c r="N104" s="20" t="b">
        <v>0</v>
      </c>
      <c r="O104" s="20" t="b">
        <v>0</v>
      </c>
      <c r="P104" s="20" t="b">
        <v>0</v>
      </c>
      <c r="Q104" s="20">
        <v>147</v>
      </c>
      <c r="R104" s="21" t="s">
        <v>477</v>
      </c>
      <c r="S104" s="21" t="s">
        <v>84</v>
      </c>
      <c r="T104" s="21" t="s">
        <v>87</v>
      </c>
      <c r="U104" s="21" t="s">
        <v>84</v>
      </c>
      <c r="V104" s="21" t="s">
        <v>88</v>
      </c>
      <c r="W104" s="21" t="s">
        <v>110</v>
      </c>
      <c r="X104" s="21" t="s">
        <v>196</v>
      </c>
      <c r="Y104" s="21" t="s">
        <v>128</v>
      </c>
      <c r="Z104" s="21" t="s">
        <v>128</v>
      </c>
      <c r="AA104" s="21" t="s">
        <v>475</v>
      </c>
      <c r="AB104" s="21" t="s">
        <v>84</v>
      </c>
      <c r="AC104" s="21" t="s">
        <v>84</v>
      </c>
      <c r="AD104" s="21" t="s">
        <v>84</v>
      </c>
      <c r="AE104" s="21" t="s">
        <v>84</v>
      </c>
      <c r="AF104" s="21" t="s">
        <v>84</v>
      </c>
      <c r="AG104" s="4"/>
      <c r="AH104" s="4"/>
      <c r="AI104" s="4"/>
      <c r="AJ104" s="4"/>
      <c r="AK104" s="21" t="s">
        <v>478</v>
      </c>
      <c r="AL104" s="21" t="s">
        <v>84</v>
      </c>
      <c r="AM104" s="4"/>
      <c r="AN104" s="4"/>
      <c r="AO104" s="4"/>
      <c r="AP104" s="4"/>
      <c r="AQ104" s="21" t="s">
        <v>84</v>
      </c>
      <c r="AR104" s="4"/>
      <c r="AS104" s="21">
        <v>3500</v>
      </c>
      <c r="AT104" s="21">
        <v>1</v>
      </c>
      <c r="AU104" s="21" t="s">
        <v>91</v>
      </c>
      <c r="AV104" s="20">
        <v>2020</v>
      </c>
      <c r="AW104" s="21" t="s">
        <v>84</v>
      </c>
      <c r="AX104" s="4"/>
      <c r="AY104" s="4"/>
      <c r="AZ104" s="4"/>
      <c r="BA104" s="4"/>
      <c r="BB104" s="4"/>
      <c r="BC104" s="4"/>
      <c r="BD104" s="4"/>
      <c r="BE104" s="4"/>
      <c r="BF104" s="4">
        <v>1</v>
      </c>
      <c r="BG104" s="21" t="s">
        <v>131</v>
      </c>
      <c r="BH104" s="22">
        <v>44022.47760416667</v>
      </c>
      <c r="BI104" s="21" t="s">
        <v>93</v>
      </c>
      <c r="BJ104" s="22">
        <v>44062.916898148149</v>
      </c>
      <c r="BK104" s="21" t="s">
        <v>84</v>
      </c>
      <c r="BL104" s="4"/>
      <c r="BM104" s="21" t="s">
        <v>84</v>
      </c>
      <c r="BN104" s="4"/>
      <c r="BO104" s="21" t="s">
        <v>84</v>
      </c>
      <c r="BP104" s="21" t="s">
        <v>84</v>
      </c>
      <c r="BQ104" s="20">
        <v>1</v>
      </c>
      <c r="BR104" s="21" t="s">
        <v>698</v>
      </c>
      <c r="BS104" s="21" t="s">
        <v>84</v>
      </c>
      <c r="BT104" s="21" t="s">
        <v>84</v>
      </c>
      <c r="BU104" s="21"/>
      <c r="BV104" s="21"/>
      <c r="BW104" s="21"/>
      <c r="BX104" s="21" t="s">
        <v>84</v>
      </c>
      <c r="BY104" s="21" t="s">
        <v>84</v>
      </c>
      <c r="BZ104" s="21" t="s">
        <v>249</v>
      </c>
      <c r="CA104" s="4"/>
      <c r="CB104" s="4"/>
      <c r="CC104" s="4"/>
      <c r="CD104" s="4"/>
      <c r="CE104" s="20" t="b">
        <v>0</v>
      </c>
      <c r="CF104" s="20" t="b">
        <v>0</v>
      </c>
    </row>
    <row r="105" spans="1:84" ht="195" x14ac:dyDescent="0.25">
      <c r="A105" s="20">
        <v>116</v>
      </c>
      <c r="B105" s="21" t="s">
        <v>84</v>
      </c>
      <c r="C105" s="21" t="s">
        <v>84</v>
      </c>
      <c r="D105" s="21" t="s">
        <v>84</v>
      </c>
      <c r="E105" s="20">
        <v>0</v>
      </c>
      <c r="F105" s="4"/>
      <c r="G105" s="4"/>
      <c r="H105" s="4"/>
      <c r="I105" s="4"/>
      <c r="J105" s="20">
        <v>0</v>
      </c>
      <c r="K105" s="21" t="s">
        <v>84</v>
      </c>
      <c r="L105" s="21" t="s">
        <v>84</v>
      </c>
      <c r="M105" s="20" t="b">
        <v>0</v>
      </c>
      <c r="N105" s="20" t="b">
        <v>0</v>
      </c>
      <c r="O105" s="20" t="b">
        <v>0</v>
      </c>
      <c r="P105" s="20" t="b">
        <v>0</v>
      </c>
      <c r="Q105" s="20">
        <v>147</v>
      </c>
      <c r="R105" s="21" t="s">
        <v>479</v>
      </c>
      <c r="S105" s="21" t="s">
        <v>480</v>
      </c>
      <c r="T105" s="21" t="s">
        <v>87</v>
      </c>
      <c r="U105" s="21" t="s">
        <v>109</v>
      </c>
      <c r="V105" s="21" t="s">
        <v>88</v>
      </c>
      <c r="W105" s="21" t="s">
        <v>100</v>
      </c>
      <c r="X105" s="21" t="s">
        <v>84</v>
      </c>
      <c r="Y105" s="21" t="s">
        <v>128</v>
      </c>
      <c r="Z105" s="21" t="s">
        <v>128</v>
      </c>
      <c r="AA105" s="21" t="s">
        <v>470</v>
      </c>
      <c r="AB105" s="21" t="s">
        <v>84</v>
      </c>
      <c r="AC105" s="21" t="s">
        <v>84</v>
      </c>
      <c r="AD105" s="21" t="s">
        <v>84</v>
      </c>
      <c r="AE105" s="21" t="s">
        <v>84</v>
      </c>
      <c r="AF105" s="21" t="s">
        <v>84</v>
      </c>
      <c r="AG105" s="4"/>
      <c r="AH105" s="20">
        <v>1912</v>
      </c>
      <c r="AI105" s="4"/>
      <c r="AJ105" s="4"/>
      <c r="AK105" s="21" t="s">
        <v>481</v>
      </c>
      <c r="AL105" s="21" t="s">
        <v>84</v>
      </c>
      <c r="AM105" s="4"/>
      <c r="AN105" s="4"/>
      <c r="AO105" s="20">
        <v>3</v>
      </c>
      <c r="AP105" s="4"/>
      <c r="AQ105" s="21" t="s">
        <v>84</v>
      </c>
      <c r="AR105" s="4"/>
      <c r="AS105" s="21">
        <v>20000</v>
      </c>
      <c r="AT105" s="21">
        <v>1</v>
      </c>
      <c r="AU105" s="21" t="s">
        <v>91</v>
      </c>
      <c r="AV105" s="20">
        <v>2020</v>
      </c>
      <c r="AW105" s="21" t="s">
        <v>84</v>
      </c>
      <c r="AX105" s="4"/>
      <c r="AY105" s="4"/>
      <c r="AZ105" s="4"/>
      <c r="BA105" s="4"/>
      <c r="BB105" s="4"/>
      <c r="BC105" s="4"/>
      <c r="BD105" s="4"/>
      <c r="BE105" s="4"/>
      <c r="BF105" s="4">
        <v>1</v>
      </c>
      <c r="BG105" s="21" t="s">
        <v>84</v>
      </c>
      <c r="BH105" s="22">
        <v>44025.53434027778</v>
      </c>
      <c r="BI105" s="21" t="s">
        <v>93</v>
      </c>
      <c r="BJ105" s="22">
        <v>44062.917037037034</v>
      </c>
      <c r="BK105" s="21" t="s">
        <v>84</v>
      </c>
      <c r="BL105" s="4"/>
      <c r="BM105" s="21" t="s">
        <v>84</v>
      </c>
      <c r="BN105" s="4"/>
      <c r="BO105" s="21" t="s">
        <v>84</v>
      </c>
      <c r="BP105" s="21" t="s">
        <v>84</v>
      </c>
      <c r="BQ105" s="20">
        <v>1</v>
      </c>
      <c r="BR105" s="21" t="s">
        <v>699</v>
      </c>
      <c r="BS105" s="21" t="s">
        <v>581</v>
      </c>
      <c r="BT105" s="21" t="s">
        <v>84</v>
      </c>
      <c r="BU105" s="21"/>
      <c r="BV105" s="21"/>
      <c r="BW105" s="21"/>
      <c r="BX105" s="21" t="s">
        <v>84</v>
      </c>
      <c r="BY105" s="21" t="s">
        <v>84</v>
      </c>
      <c r="BZ105" s="21" t="s">
        <v>254</v>
      </c>
      <c r="CA105" s="4"/>
      <c r="CB105" s="4"/>
      <c r="CC105" s="4"/>
      <c r="CD105" s="4"/>
      <c r="CE105" s="20" t="b">
        <v>0</v>
      </c>
      <c r="CF105" s="20" t="b">
        <v>0</v>
      </c>
    </row>
    <row r="106" spans="1:84" ht="60" x14ac:dyDescent="0.25">
      <c r="A106" s="20">
        <v>117</v>
      </c>
      <c r="B106" s="21" t="s">
        <v>84</v>
      </c>
      <c r="C106" s="21" t="s">
        <v>84</v>
      </c>
      <c r="D106" s="21" t="s">
        <v>84</v>
      </c>
      <c r="E106" s="20">
        <v>0</v>
      </c>
      <c r="F106" s="4"/>
      <c r="G106" s="4"/>
      <c r="H106" s="4"/>
      <c r="I106" s="4"/>
      <c r="J106" s="20">
        <v>0</v>
      </c>
      <c r="K106" s="21" t="s">
        <v>84</v>
      </c>
      <c r="L106" s="21" t="s">
        <v>84</v>
      </c>
      <c r="M106" s="20" t="b">
        <v>0</v>
      </c>
      <c r="N106" s="20" t="b">
        <v>0</v>
      </c>
      <c r="O106" s="20" t="b">
        <v>0</v>
      </c>
      <c r="P106" s="20" t="b">
        <v>0</v>
      </c>
      <c r="Q106" s="20">
        <v>147</v>
      </c>
      <c r="R106" s="21" t="s">
        <v>482</v>
      </c>
      <c r="S106" s="21" t="s">
        <v>483</v>
      </c>
      <c r="T106" s="21" t="s">
        <v>87</v>
      </c>
      <c r="U106" s="21" t="s">
        <v>99</v>
      </c>
      <c r="V106" s="21" t="s">
        <v>88</v>
      </c>
      <c r="W106" s="21" t="s">
        <v>110</v>
      </c>
      <c r="X106" s="21" t="s">
        <v>111</v>
      </c>
      <c r="Y106" s="21" t="s">
        <v>128</v>
      </c>
      <c r="Z106" s="21" t="s">
        <v>128</v>
      </c>
      <c r="AA106" s="21" t="s">
        <v>484</v>
      </c>
      <c r="AB106" s="21" t="s">
        <v>84</v>
      </c>
      <c r="AC106" s="21" t="s">
        <v>84</v>
      </c>
      <c r="AD106" s="21" t="s">
        <v>84</v>
      </c>
      <c r="AE106" s="21" t="s">
        <v>84</v>
      </c>
      <c r="AF106" s="21" t="s">
        <v>84</v>
      </c>
      <c r="AG106" s="4"/>
      <c r="AH106" s="20">
        <v>2020</v>
      </c>
      <c r="AI106" s="4"/>
      <c r="AJ106" s="4"/>
      <c r="AK106" s="21" t="s">
        <v>130</v>
      </c>
      <c r="AL106" s="21" t="s">
        <v>84</v>
      </c>
      <c r="AM106" s="4"/>
      <c r="AN106" s="4"/>
      <c r="AO106" s="20">
        <v>3</v>
      </c>
      <c r="AP106" s="4"/>
      <c r="AQ106" s="21" t="s">
        <v>84</v>
      </c>
      <c r="AR106" s="4"/>
      <c r="AS106" s="21">
        <v>100</v>
      </c>
      <c r="AT106" s="21">
        <v>1</v>
      </c>
      <c r="AU106" s="21" t="s">
        <v>91</v>
      </c>
      <c r="AV106" s="20">
        <v>2020</v>
      </c>
      <c r="AW106" s="21" t="s">
        <v>84</v>
      </c>
      <c r="AX106" s="4"/>
      <c r="AY106" s="4"/>
      <c r="AZ106" s="4"/>
      <c r="BA106" s="4"/>
      <c r="BB106" s="4"/>
      <c r="BC106" s="4"/>
      <c r="BD106" s="4"/>
      <c r="BE106" s="4"/>
      <c r="BF106" s="4">
        <v>2.5</v>
      </c>
      <c r="BG106" s="21" t="s">
        <v>84</v>
      </c>
      <c r="BH106" s="22">
        <v>44025.549363425926</v>
      </c>
      <c r="BI106" s="21" t="s">
        <v>93</v>
      </c>
      <c r="BJ106" s="22">
        <v>44062.91715277778</v>
      </c>
      <c r="BK106" s="21" t="s">
        <v>84</v>
      </c>
      <c r="BL106" s="4"/>
      <c r="BM106" s="21" t="s">
        <v>84</v>
      </c>
      <c r="BN106" s="4"/>
      <c r="BO106" s="21" t="s">
        <v>84</v>
      </c>
      <c r="BP106" s="21" t="s">
        <v>84</v>
      </c>
      <c r="BQ106" s="20">
        <v>1</v>
      </c>
      <c r="BR106" s="21" t="s">
        <v>540</v>
      </c>
      <c r="BS106" s="21" t="s">
        <v>84</v>
      </c>
      <c r="BT106" s="21" t="s">
        <v>84</v>
      </c>
      <c r="BU106" s="21"/>
      <c r="BV106" s="21"/>
      <c r="BW106" s="21"/>
      <c r="BX106" s="21" t="s">
        <v>84</v>
      </c>
      <c r="BY106" s="21" t="s">
        <v>84</v>
      </c>
      <c r="BZ106" s="21" t="s">
        <v>259</v>
      </c>
      <c r="CA106" s="4"/>
      <c r="CB106" s="4"/>
      <c r="CC106" s="4"/>
      <c r="CD106" s="4"/>
      <c r="CE106" s="20" t="b">
        <v>0</v>
      </c>
      <c r="CF106" s="20" t="b">
        <v>0</v>
      </c>
    </row>
    <row r="107" spans="1:84" ht="330" x14ac:dyDescent="0.25">
      <c r="A107" s="20">
        <v>118</v>
      </c>
      <c r="B107" s="21" t="s">
        <v>84</v>
      </c>
      <c r="C107" s="21" t="s">
        <v>84</v>
      </c>
      <c r="D107" s="21" t="s">
        <v>84</v>
      </c>
      <c r="E107" s="20">
        <v>0</v>
      </c>
      <c r="F107" s="4"/>
      <c r="G107" s="4"/>
      <c r="H107" s="4"/>
      <c r="I107" s="4"/>
      <c r="J107" s="20">
        <v>0</v>
      </c>
      <c r="K107" s="21" t="s">
        <v>84</v>
      </c>
      <c r="L107" s="21" t="s">
        <v>84</v>
      </c>
      <c r="M107" s="20" t="b">
        <v>0</v>
      </c>
      <c r="N107" s="20" t="b">
        <v>0</v>
      </c>
      <c r="O107" s="20" t="b">
        <v>1</v>
      </c>
      <c r="P107" s="20" t="b">
        <v>1</v>
      </c>
      <c r="Q107" s="20">
        <v>1</v>
      </c>
      <c r="R107" s="21" t="s">
        <v>485</v>
      </c>
      <c r="S107" s="21" t="s">
        <v>486</v>
      </c>
      <c r="T107" s="21" t="s">
        <v>87</v>
      </c>
      <c r="U107" s="21" t="s">
        <v>99</v>
      </c>
      <c r="V107" s="21" t="s">
        <v>88</v>
      </c>
      <c r="W107" s="21" t="s">
        <v>86</v>
      </c>
      <c r="X107" s="21" t="s">
        <v>84</v>
      </c>
      <c r="Y107" s="21" t="s">
        <v>101</v>
      </c>
      <c r="Z107" s="21" t="s">
        <v>102</v>
      </c>
      <c r="AA107" s="21" t="s">
        <v>84</v>
      </c>
      <c r="AB107" s="21" t="s">
        <v>84</v>
      </c>
      <c r="AC107" s="21" t="s">
        <v>84</v>
      </c>
      <c r="AD107" s="21" t="s">
        <v>84</v>
      </c>
      <c r="AE107" s="21" t="s">
        <v>84</v>
      </c>
      <c r="AF107" s="21" t="s">
        <v>84</v>
      </c>
      <c r="AG107" s="4"/>
      <c r="AH107" s="4"/>
      <c r="AI107" s="4"/>
      <c r="AJ107" s="4"/>
      <c r="AK107" s="21" t="s">
        <v>84</v>
      </c>
      <c r="AL107" s="21" t="s">
        <v>84</v>
      </c>
      <c r="AM107" s="4"/>
      <c r="AN107" s="4"/>
      <c r="AO107" s="20">
        <v>3</v>
      </c>
      <c r="AP107" s="4"/>
      <c r="AQ107" s="21" t="s">
        <v>84</v>
      </c>
      <c r="AR107" s="4"/>
      <c r="AS107" s="21">
        <v>325</v>
      </c>
      <c r="AT107" s="21">
        <v>35</v>
      </c>
      <c r="AU107" s="21" t="s">
        <v>91</v>
      </c>
      <c r="AV107" s="20">
        <v>2020</v>
      </c>
      <c r="AW107" s="21" t="s">
        <v>84</v>
      </c>
      <c r="AX107" s="4"/>
      <c r="AY107" s="4"/>
      <c r="AZ107" s="4"/>
      <c r="BA107" s="4"/>
      <c r="BB107" s="4"/>
      <c r="BC107" s="4"/>
      <c r="BD107" s="4"/>
      <c r="BE107" s="4"/>
      <c r="BF107" s="4">
        <v>4</v>
      </c>
      <c r="BG107" s="21" t="s">
        <v>105</v>
      </c>
      <c r="BH107" s="22">
        <v>44049.610763888886</v>
      </c>
      <c r="BI107" s="21" t="s">
        <v>93</v>
      </c>
      <c r="BJ107" s="22">
        <v>44062.904409722221</v>
      </c>
      <c r="BK107" s="21" t="s">
        <v>84</v>
      </c>
      <c r="BL107" s="4"/>
      <c r="BM107" s="21" t="s">
        <v>84</v>
      </c>
      <c r="BN107" s="4"/>
      <c r="BO107" s="21" t="s">
        <v>84</v>
      </c>
      <c r="BP107" s="21" t="s">
        <v>84</v>
      </c>
      <c r="BQ107" s="20">
        <v>1</v>
      </c>
      <c r="BR107" s="21" t="s">
        <v>700</v>
      </c>
      <c r="BS107" s="21" t="s">
        <v>84</v>
      </c>
      <c r="BT107" s="21" t="s">
        <v>84</v>
      </c>
      <c r="BU107" s="21"/>
      <c r="BV107" s="21"/>
      <c r="BW107" s="21"/>
      <c r="BX107" s="21" t="s">
        <v>84</v>
      </c>
      <c r="BY107" s="21" t="s">
        <v>84</v>
      </c>
      <c r="BZ107" s="21" t="s">
        <v>84</v>
      </c>
      <c r="CA107" s="20">
        <v>0</v>
      </c>
      <c r="CB107" s="20">
        <v>0</v>
      </c>
      <c r="CC107" s="20">
        <v>0</v>
      </c>
      <c r="CD107" s="20">
        <v>0</v>
      </c>
      <c r="CE107" s="20" t="b">
        <v>0</v>
      </c>
      <c r="CF107" s="20" t="b">
        <v>0</v>
      </c>
    </row>
    <row r="108" spans="1:84" ht="120" x14ac:dyDescent="0.25">
      <c r="A108" s="20">
        <v>119</v>
      </c>
      <c r="B108" s="21" t="s">
        <v>84</v>
      </c>
      <c r="C108" s="21" t="s">
        <v>84</v>
      </c>
      <c r="D108" s="21" t="s">
        <v>84</v>
      </c>
      <c r="E108" s="20">
        <v>0</v>
      </c>
      <c r="F108" s="4"/>
      <c r="G108" s="4"/>
      <c r="H108" s="4"/>
      <c r="I108" s="4"/>
      <c r="J108" s="20">
        <v>0</v>
      </c>
      <c r="K108" s="21" t="s">
        <v>84</v>
      </c>
      <c r="L108" s="21" t="s">
        <v>84</v>
      </c>
      <c r="M108" s="20" t="b">
        <v>0</v>
      </c>
      <c r="N108" s="20" t="b">
        <v>0</v>
      </c>
      <c r="O108" s="20" t="b">
        <v>0</v>
      </c>
      <c r="P108" s="20" t="b">
        <v>0</v>
      </c>
      <c r="Q108" s="20">
        <v>2</v>
      </c>
      <c r="R108" s="21" t="s">
        <v>487</v>
      </c>
      <c r="S108" s="21" t="s">
        <v>488</v>
      </c>
      <c r="T108" s="21" t="s">
        <v>87</v>
      </c>
      <c r="U108" s="21" t="s">
        <v>99</v>
      </c>
      <c r="V108" s="21" t="s">
        <v>88</v>
      </c>
      <c r="W108" s="21" t="s">
        <v>86</v>
      </c>
      <c r="X108" s="21" t="s">
        <v>84</v>
      </c>
      <c r="Y108" s="21" t="s">
        <v>89</v>
      </c>
      <c r="Z108" s="21" t="s">
        <v>90</v>
      </c>
      <c r="AA108" s="21" t="s">
        <v>84</v>
      </c>
      <c r="AB108" s="21" t="s">
        <v>367</v>
      </c>
      <c r="AC108" s="21" t="s">
        <v>84</v>
      </c>
      <c r="AD108" s="21" t="s">
        <v>84</v>
      </c>
      <c r="AE108" s="21" t="s">
        <v>84</v>
      </c>
      <c r="AF108" s="21" t="s">
        <v>84</v>
      </c>
      <c r="AG108" s="4"/>
      <c r="AH108" s="20">
        <v>1992</v>
      </c>
      <c r="AI108" s="4"/>
      <c r="AJ108" s="4"/>
      <c r="AK108" s="21" t="s">
        <v>489</v>
      </c>
      <c r="AL108" s="21" t="s">
        <v>84</v>
      </c>
      <c r="AM108" s="4"/>
      <c r="AN108" s="4"/>
      <c r="AO108" s="20">
        <v>1</v>
      </c>
      <c r="AP108" s="4"/>
      <c r="AQ108" s="21" t="s">
        <v>84</v>
      </c>
      <c r="AR108" s="4"/>
      <c r="AS108" s="21">
        <v>55</v>
      </c>
      <c r="AT108" s="21">
        <v>250</v>
      </c>
      <c r="AU108" s="21" t="s">
        <v>91</v>
      </c>
      <c r="AV108" s="20">
        <v>2020</v>
      </c>
      <c r="AW108" s="21" t="s">
        <v>84</v>
      </c>
      <c r="AX108" s="4"/>
      <c r="AY108" s="4"/>
      <c r="AZ108" s="4"/>
      <c r="BA108" s="4"/>
      <c r="BB108" s="4"/>
      <c r="BC108" s="4"/>
      <c r="BD108" s="4"/>
      <c r="BE108" s="4"/>
      <c r="BF108" s="4">
        <v>1.25</v>
      </c>
      <c r="BG108" s="21" t="s">
        <v>105</v>
      </c>
      <c r="BH108" s="22">
        <v>44050.507708333331</v>
      </c>
      <c r="BI108" s="21" t="s">
        <v>93</v>
      </c>
      <c r="BJ108" s="22">
        <v>44061.710289351853</v>
      </c>
      <c r="BK108" s="21" t="s">
        <v>84</v>
      </c>
      <c r="BL108" s="4"/>
      <c r="BM108" s="21" t="s">
        <v>84</v>
      </c>
      <c r="BN108" s="4"/>
      <c r="BO108" s="21" t="s">
        <v>84</v>
      </c>
      <c r="BP108" s="21" t="s">
        <v>84</v>
      </c>
      <c r="BQ108" s="20">
        <v>1</v>
      </c>
      <c r="BR108" s="21" t="s">
        <v>701</v>
      </c>
      <c r="BS108" s="21" t="s">
        <v>602</v>
      </c>
      <c r="BT108" s="21" t="s">
        <v>84</v>
      </c>
      <c r="BU108" s="21"/>
      <c r="BV108" s="21"/>
      <c r="BW108" s="21"/>
      <c r="BX108" s="21" t="s">
        <v>84</v>
      </c>
      <c r="BY108" s="21" t="s">
        <v>84</v>
      </c>
      <c r="BZ108" s="21" t="s">
        <v>84</v>
      </c>
      <c r="CA108" s="20">
        <v>0</v>
      </c>
      <c r="CB108" s="20">
        <v>0</v>
      </c>
      <c r="CC108" s="20">
        <v>0</v>
      </c>
      <c r="CD108" s="20">
        <v>0</v>
      </c>
      <c r="CE108" s="20" t="b">
        <v>0</v>
      </c>
      <c r="CF108" s="20" t="b">
        <v>0</v>
      </c>
    </row>
    <row r="109" spans="1:84" ht="150" x14ac:dyDescent="0.25">
      <c r="A109" s="20">
        <v>120</v>
      </c>
      <c r="B109" s="21" t="s">
        <v>84</v>
      </c>
      <c r="C109" s="21" t="s">
        <v>84</v>
      </c>
      <c r="D109" s="21" t="s">
        <v>84</v>
      </c>
      <c r="E109" s="20">
        <v>0</v>
      </c>
      <c r="F109" s="4"/>
      <c r="G109" s="4"/>
      <c r="H109" s="4"/>
      <c r="I109" s="4"/>
      <c r="J109" s="20">
        <v>0</v>
      </c>
      <c r="K109" s="21" t="s">
        <v>84</v>
      </c>
      <c r="L109" s="21" t="s">
        <v>84</v>
      </c>
      <c r="M109" s="20" t="b">
        <v>0</v>
      </c>
      <c r="N109" s="20" t="b">
        <v>0</v>
      </c>
      <c r="O109" s="20" t="b">
        <v>0</v>
      </c>
      <c r="P109" s="20" t="b">
        <v>0</v>
      </c>
      <c r="Q109" s="20">
        <v>2</v>
      </c>
      <c r="R109" s="21" t="s">
        <v>490</v>
      </c>
      <c r="S109" s="21" t="s">
        <v>491</v>
      </c>
      <c r="T109" s="21" t="s">
        <v>87</v>
      </c>
      <c r="U109" s="21" t="s">
        <v>84</v>
      </c>
      <c r="V109" s="21" t="s">
        <v>88</v>
      </c>
      <c r="W109" s="21" t="s">
        <v>86</v>
      </c>
      <c r="X109" s="21" t="s">
        <v>84</v>
      </c>
      <c r="Y109" s="21" t="s">
        <v>89</v>
      </c>
      <c r="Z109" s="21" t="s">
        <v>90</v>
      </c>
      <c r="AA109" s="21" t="s">
        <v>84</v>
      </c>
      <c r="AB109" s="21" t="s">
        <v>228</v>
      </c>
      <c r="AC109" s="21" t="s">
        <v>84</v>
      </c>
      <c r="AD109" s="21" t="s">
        <v>84</v>
      </c>
      <c r="AE109" s="21" t="s">
        <v>84</v>
      </c>
      <c r="AF109" s="21" t="s">
        <v>84</v>
      </c>
      <c r="AG109" s="4"/>
      <c r="AH109" s="4"/>
      <c r="AI109" s="4"/>
      <c r="AJ109" s="4"/>
      <c r="AK109" s="21" t="s">
        <v>492</v>
      </c>
      <c r="AL109" s="21" t="s">
        <v>84</v>
      </c>
      <c r="AM109" s="4"/>
      <c r="AN109" s="4"/>
      <c r="AO109" s="20">
        <v>1</v>
      </c>
      <c r="AP109" s="4"/>
      <c r="AQ109" s="21" t="s">
        <v>84</v>
      </c>
      <c r="AR109" s="4"/>
      <c r="AS109" s="21">
        <v>3380</v>
      </c>
      <c r="AT109" s="21">
        <v>1</v>
      </c>
      <c r="AU109" s="21" t="s">
        <v>91</v>
      </c>
      <c r="AV109" s="20">
        <v>2020</v>
      </c>
      <c r="AW109" s="21" t="s">
        <v>84</v>
      </c>
      <c r="AX109" s="4"/>
      <c r="AY109" s="4"/>
      <c r="AZ109" s="4"/>
      <c r="BA109" s="4"/>
      <c r="BB109" s="4"/>
      <c r="BC109" s="4"/>
      <c r="BD109" s="4"/>
      <c r="BE109" s="4"/>
      <c r="BF109" s="4">
        <v>3.1875</v>
      </c>
      <c r="BG109" s="21" t="s">
        <v>105</v>
      </c>
      <c r="BH109" s="22">
        <v>44050.545902777776</v>
      </c>
      <c r="BI109" s="21" t="s">
        <v>93</v>
      </c>
      <c r="BJ109" s="22">
        <v>44061.710219907407</v>
      </c>
      <c r="BK109" s="21" t="s">
        <v>84</v>
      </c>
      <c r="BL109" s="4"/>
      <c r="BM109" s="21" t="s">
        <v>84</v>
      </c>
      <c r="BN109" s="4"/>
      <c r="BO109" s="21" t="s">
        <v>84</v>
      </c>
      <c r="BP109" s="21" t="s">
        <v>84</v>
      </c>
      <c r="BQ109" s="20">
        <v>1</v>
      </c>
      <c r="BR109" s="21" t="s">
        <v>702</v>
      </c>
      <c r="BS109" s="21" t="s">
        <v>703</v>
      </c>
      <c r="BT109" s="21" t="s">
        <v>84</v>
      </c>
      <c r="BU109" s="21"/>
      <c r="BV109" s="21"/>
      <c r="BW109" s="21"/>
      <c r="BX109" s="21" t="s">
        <v>84</v>
      </c>
      <c r="BY109" s="21" t="s">
        <v>84</v>
      </c>
      <c r="BZ109" s="21" t="s">
        <v>84</v>
      </c>
      <c r="CA109" s="20">
        <v>0</v>
      </c>
      <c r="CB109" s="20">
        <v>0</v>
      </c>
      <c r="CC109" s="20">
        <v>0</v>
      </c>
      <c r="CD109" s="20">
        <v>0</v>
      </c>
      <c r="CE109" s="20" t="b">
        <v>0</v>
      </c>
      <c r="CF109" s="20" t="b">
        <v>0</v>
      </c>
    </row>
    <row r="110" spans="1:84" ht="165" x14ac:dyDescent="0.25">
      <c r="A110" s="20">
        <v>121</v>
      </c>
      <c r="B110" s="21" t="s">
        <v>84</v>
      </c>
      <c r="C110" s="21" t="s">
        <v>84</v>
      </c>
      <c r="D110" s="21" t="s">
        <v>84</v>
      </c>
      <c r="E110" s="20">
        <v>0</v>
      </c>
      <c r="F110" s="4"/>
      <c r="G110" s="4"/>
      <c r="H110" s="4"/>
      <c r="I110" s="4"/>
      <c r="J110" s="20">
        <v>0</v>
      </c>
      <c r="K110" s="21" t="s">
        <v>84</v>
      </c>
      <c r="L110" s="21" t="s">
        <v>84</v>
      </c>
      <c r="M110" s="20" t="b">
        <v>0</v>
      </c>
      <c r="N110" s="20" t="b">
        <v>0</v>
      </c>
      <c r="O110" s="20" t="b">
        <v>0</v>
      </c>
      <c r="P110" s="20" t="b">
        <v>0</v>
      </c>
      <c r="Q110" s="20">
        <v>2</v>
      </c>
      <c r="R110" s="21" t="s">
        <v>493</v>
      </c>
      <c r="S110" s="21" t="s">
        <v>494</v>
      </c>
      <c r="T110" s="21" t="s">
        <v>87</v>
      </c>
      <c r="U110" s="21" t="s">
        <v>84</v>
      </c>
      <c r="V110" s="21" t="s">
        <v>88</v>
      </c>
      <c r="W110" s="21" t="s">
        <v>86</v>
      </c>
      <c r="X110" s="21" t="s">
        <v>84</v>
      </c>
      <c r="Y110" s="21" t="s">
        <v>89</v>
      </c>
      <c r="Z110" s="21" t="s">
        <v>90</v>
      </c>
      <c r="AA110" s="21" t="s">
        <v>84</v>
      </c>
      <c r="AB110" s="21" t="s">
        <v>495</v>
      </c>
      <c r="AC110" s="21" t="s">
        <v>84</v>
      </c>
      <c r="AD110" s="21" t="s">
        <v>84</v>
      </c>
      <c r="AE110" s="21" t="s">
        <v>84</v>
      </c>
      <c r="AF110" s="21" t="s">
        <v>84</v>
      </c>
      <c r="AG110" s="4"/>
      <c r="AH110" s="4"/>
      <c r="AI110" s="4"/>
      <c r="AJ110" s="4"/>
      <c r="AK110" s="21" t="s">
        <v>496</v>
      </c>
      <c r="AL110" s="21" t="s">
        <v>84</v>
      </c>
      <c r="AM110" s="4"/>
      <c r="AN110" s="4"/>
      <c r="AO110" s="20">
        <v>1</v>
      </c>
      <c r="AP110" s="4"/>
      <c r="AQ110" s="21" t="s">
        <v>84</v>
      </c>
      <c r="AR110" s="4"/>
      <c r="AS110" s="21">
        <v>170</v>
      </c>
      <c r="AT110" s="21">
        <v>110</v>
      </c>
      <c r="AU110" s="21" t="s">
        <v>91</v>
      </c>
      <c r="AV110" s="20">
        <v>2020</v>
      </c>
      <c r="AW110" s="21" t="s">
        <v>84</v>
      </c>
      <c r="AX110" s="4"/>
      <c r="AY110" s="4"/>
      <c r="AZ110" s="4"/>
      <c r="BA110" s="4"/>
      <c r="BB110" s="4"/>
      <c r="BC110" s="4"/>
      <c r="BD110" s="4"/>
      <c r="BE110" s="4"/>
      <c r="BF110" s="4">
        <v>3.1875</v>
      </c>
      <c r="BG110" s="21" t="s">
        <v>105</v>
      </c>
      <c r="BH110" s="22">
        <v>44050.570555555554</v>
      </c>
      <c r="BI110" s="21" t="s">
        <v>93</v>
      </c>
      <c r="BJ110" s="22">
        <v>44061.705393518518</v>
      </c>
      <c r="BK110" s="21" t="s">
        <v>84</v>
      </c>
      <c r="BL110" s="4"/>
      <c r="BM110" s="21" t="s">
        <v>84</v>
      </c>
      <c r="BN110" s="4"/>
      <c r="BO110" s="21" t="s">
        <v>84</v>
      </c>
      <c r="BP110" s="21" t="s">
        <v>84</v>
      </c>
      <c r="BQ110" s="20">
        <v>1</v>
      </c>
      <c r="BR110" s="21" t="s">
        <v>603</v>
      </c>
      <c r="BS110" s="21" t="s">
        <v>704</v>
      </c>
      <c r="BT110" s="21" t="s">
        <v>703</v>
      </c>
      <c r="BU110" s="21"/>
      <c r="BV110" s="21"/>
      <c r="BW110" s="21"/>
      <c r="BX110" s="21" t="s">
        <v>84</v>
      </c>
      <c r="BY110" s="21" t="s">
        <v>84</v>
      </c>
      <c r="BZ110" s="21" t="s">
        <v>84</v>
      </c>
      <c r="CA110" s="20">
        <v>0</v>
      </c>
      <c r="CB110" s="20">
        <v>0</v>
      </c>
      <c r="CC110" s="20">
        <v>0</v>
      </c>
      <c r="CD110" s="20">
        <v>0</v>
      </c>
      <c r="CE110" s="20" t="b">
        <v>0</v>
      </c>
      <c r="CF110" s="20" t="b">
        <v>0</v>
      </c>
    </row>
    <row r="111" spans="1:84" ht="105" x14ac:dyDescent="0.25">
      <c r="A111" s="20">
        <v>122</v>
      </c>
      <c r="B111" s="21" t="s">
        <v>84</v>
      </c>
      <c r="C111" s="21" t="s">
        <v>84</v>
      </c>
      <c r="D111" s="21" t="s">
        <v>84</v>
      </c>
      <c r="E111" s="20">
        <v>0</v>
      </c>
      <c r="F111" s="4"/>
      <c r="G111" s="4"/>
      <c r="H111" s="4"/>
      <c r="I111" s="4"/>
      <c r="J111" s="20">
        <v>0</v>
      </c>
      <c r="K111" s="21" t="s">
        <v>84</v>
      </c>
      <c r="L111" s="21" t="s">
        <v>84</v>
      </c>
      <c r="M111" s="20" t="b">
        <v>0</v>
      </c>
      <c r="N111" s="20" t="b">
        <v>0</v>
      </c>
      <c r="O111" s="20" t="b">
        <v>0</v>
      </c>
      <c r="P111" s="20" t="b">
        <v>0</v>
      </c>
      <c r="Q111" s="20">
        <v>118</v>
      </c>
      <c r="R111" s="21" t="s">
        <v>497</v>
      </c>
      <c r="S111" s="21" t="s">
        <v>497</v>
      </c>
      <c r="T111" s="21" t="s">
        <v>87</v>
      </c>
      <c r="U111" s="21" t="s">
        <v>99</v>
      </c>
      <c r="V111" s="21" t="s">
        <v>88</v>
      </c>
      <c r="W111" s="21" t="s">
        <v>86</v>
      </c>
      <c r="X111" s="21" t="s">
        <v>84</v>
      </c>
      <c r="Y111" s="21" t="s">
        <v>101</v>
      </c>
      <c r="Z111" s="21" t="s">
        <v>102</v>
      </c>
      <c r="AA111" s="21" t="s">
        <v>84</v>
      </c>
      <c r="AB111" s="21" t="s">
        <v>228</v>
      </c>
      <c r="AC111" s="21" t="s">
        <v>84</v>
      </c>
      <c r="AD111" s="21" t="s">
        <v>84</v>
      </c>
      <c r="AE111" s="21" t="s">
        <v>84</v>
      </c>
      <c r="AF111" s="21" t="s">
        <v>84</v>
      </c>
      <c r="AG111" s="4"/>
      <c r="AH111" s="20">
        <v>1992</v>
      </c>
      <c r="AI111" s="4"/>
      <c r="AJ111" s="4"/>
      <c r="AK111" s="21" t="s">
        <v>498</v>
      </c>
      <c r="AL111" s="21" t="s">
        <v>84</v>
      </c>
      <c r="AM111" s="4"/>
      <c r="AN111" s="4"/>
      <c r="AO111" s="20">
        <v>2</v>
      </c>
      <c r="AP111" s="4"/>
      <c r="AQ111" s="21" t="s">
        <v>84</v>
      </c>
      <c r="AR111" s="4"/>
      <c r="AS111" s="21">
        <v>0</v>
      </c>
      <c r="AT111" s="21">
        <v>1</v>
      </c>
      <c r="AU111" s="21" t="s">
        <v>91</v>
      </c>
      <c r="AV111" s="20">
        <v>2020</v>
      </c>
      <c r="AW111" s="21" t="s">
        <v>84</v>
      </c>
      <c r="AX111" s="4"/>
      <c r="AY111" s="4"/>
      <c r="AZ111" s="4"/>
      <c r="BA111" s="4"/>
      <c r="BB111" s="4"/>
      <c r="BC111" s="4"/>
      <c r="BD111" s="4"/>
      <c r="BE111" s="4"/>
      <c r="BF111" s="4">
        <v>0</v>
      </c>
      <c r="BG111" s="21" t="s">
        <v>105</v>
      </c>
      <c r="BH111" s="22">
        <v>44050.569826388892</v>
      </c>
      <c r="BI111" s="21" t="s">
        <v>93</v>
      </c>
      <c r="BJ111" s="22">
        <v>44062.904490740744</v>
      </c>
      <c r="BK111" s="21" t="s">
        <v>84</v>
      </c>
      <c r="BL111" s="4"/>
      <c r="BM111" s="21" t="s">
        <v>84</v>
      </c>
      <c r="BN111" s="4"/>
      <c r="BO111" s="21" t="s">
        <v>84</v>
      </c>
      <c r="BP111" s="21" t="s">
        <v>84</v>
      </c>
      <c r="BQ111" s="20">
        <v>1</v>
      </c>
      <c r="BR111" s="21" t="s">
        <v>705</v>
      </c>
      <c r="BS111" s="21" t="s">
        <v>84</v>
      </c>
      <c r="BT111" s="21" t="s">
        <v>84</v>
      </c>
      <c r="BU111" s="21"/>
      <c r="BV111" s="21"/>
      <c r="BW111" s="21"/>
      <c r="BX111" s="21" t="s">
        <v>84</v>
      </c>
      <c r="BY111" s="21" t="s">
        <v>84</v>
      </c>
      <c r="BZ111" s="21" t="s">
        <v>84</v>
      </c>
      <c r="CA111" s="20">
        <v>0</v>
      </c>
      <c r="CB111" s="20">
        <v>0</v>
      </c>
      <c r="CC111" s="20">
        <v>0</v>
      </c>
      <c r="CD111" s="20">
        <v>0</v>
      </c>
      <c r="CE111" s="20" t="b">
        <v>0</v>
      </c>
      <c r="CF111" s="20" t="b">
        <v>0</v>
      </c>
    </row>
    <row r="112" spans="1:84" ht="120" x14ac:dyDescent="0.25">
      <c r="A112" s="20">
        <v>123</v>
      </c>
      <c r="B112" s="21" t="s">
        <v>84</v>
      </c>
      <c r="C112" s="21" t="s">
        <v>84</v>
      </c>
      <c r="D112" s="21" t="s">
        <v>84</v>
      </c>
      <c r="E112" s="20">
        <v>0</v>
      </c>
      <c r="F112" s="4"/>
      <c r="G112" s="4"/>
      <c r="H112" s="4"/>
      <c r="I112" s="4"/>
      <c r="J112" s="20">
        <v>0</v>
      </c>
      <c r="K112" s="21" t="s">
        <v>84</v>
      </c>
      <c r="L112" s="21" t="s">
        <v>84</v>
      </c>
      <c r="M112" s="20" t="b">
        <v>0</v>
      </c>
      <c r="N112" s="20" t="b">
        <v>0</v>
      </c>
      <c r="O112" s="20" t="b">
        <v>0</v>
      </c>
      <c r="P112" s="20" t="b">
        <v>0</v>
      </c>
      <c r="Q112" s="20">
        <v>11</v>
      </c>
      <c r="R112" s="21" t="s">
        <v>499</v>
      </c>
      <c r="S112" s="21" t="s">
        <v>500</v>
      </c>
      <c r="T112" s="21" t="s">
        <v>87</v>
      </c>
      <c r="U112" s="21" t="s">
        <v>84</v>
      </c>
      <c r="V112" s="21" t="s">
        <v>88</v>
      </c>
      <c r="W112" s="21" t="s">
        <v>110</v>
      </c>
      <c r="X112" s="21" t="s">
        <v>111</v>
      </c>
      <c r="Y112" s="21" t="s">
        <v>128</v>
      </c>
      <c r="Z112" s="21" t="s">
        <v>128</v>
      </c>
      <c r="AA112" s="21" t="s">
        <v>84</v>
      </c>
      <c r="AB112" s="21" t="s">
        <v>84</v>
      </c>
      <c r="AC112" s="21" t="s">
        <v>84</v>
      </c>
      <c r="AD112" s="21" t="s">
        <v>84</v>
      </c>
      <c r="AE112" s="21" t="s">
        <v>84</v>
      </c>
      <c r="AF112" s="21" t="s">
        <v>84</v>
      </c>
      <c r="AG112" s="4"/>
      <c r="AH112" s="4"/>
      <c r="AI112" s="4"/>
      <c r="AJ112" s="20">
        <v>2040</v>
      </c>
      <c r="AK112" s="21" t="s">
        <v>150</v>
      </c>
      <c r="AL112" s="21" t="s">
        <v>84</v>
      </c>
      <c r="AM112" s="4"/>
      <c r="AN112" s="4"/>
      <c r="AO112" s="20">
        <v>3</v>
      </c>
      <c r="AP112" s="4"/>
      <c r="AQ112" s="21" t="s">
        <v>84</v>
      </c>
      <c r="AR112" s="4"/>
      <c r="AS112" s="21">
        <v>15000</v>
      </c>
      <c r="AT112" s="21">
        <v>1</v>
      </c>
      <c r="AU112" s="21" t="s">
        <v>91</v>
      </c>
      <c r="AV112" s="20">
        <v>2020</v>
      </c>
      <c r="AW112" s="21" t="s">
        <v>84</v>
      </c>
      <c r="AX112" s="4"/>
      <c r="AY112" s="4"/>
      <c r="AZ112" s="4"/>
      <c r="BA112" s="4"/>
      <c r="BB112" s="4"/>
      <c r="BC112" s="4"/>
      <c r="BD112" s="4"/>
      <c r="BE112" s="4"/>
      <c r="BF112" s="4">
        <v>1.5</v>
      </c>
      <c r="BG112" s="21" t="s">
        <v>105</v>
      </c>
      <c r="BH112" s="22">
        <v>44050.579629629632</v>
      </c>
      <c r="BI112" s="21" t="s">
        <v>93</v>
      </c>
      <c r="BJ112" s="22">
        <v>44054.416608796295</v>
      </c>
      <c r="BK112" s="21" t="s">
        <v>84</v>
      </c>
      <c r="BL112" s="4"/>
      <c r="BM112" s="21" t="s">
        <v>84</v>
      </c>
      <c r="BN112" s="4"/>
      <c r="BO112" s="21" t="s">
        <v>84</v>
      </c>
      <c r="BP112" s="21" t="s">
        <v>84</v>
      </c>
      <c r="BQ112" s="20">
        <v>1</v>
      </c>
      <c r="BR112" s="21" t="s">
        <v>594</v>
      </c>
      <c r="BS112" s="21" t="s">
        <v>84</v>
      </c>
      <c r="BT112" s="21" t="s">
        <v>84</v>
      </c>
      <c r="BU112" s="21"/>
      <c r="BV112" s="21"/>
      <c r="BW112" s="21"/>
      <c r="BX112" s="21" t="s">
        <v>84</v>
      </c>
      <c r="BY112" s="21" t="s">
        <v>84</v>
      </c>
      <c r="BZ112" s="21" t="s">
        <v>84</v>
      </c>
      <c r="CA112" s="20">
        <v>0</v>
      </c>
      <c r="CB112" s="20">
        <v>0</v>
      </c>
      <c r="CC112" s="20">
        <v>0</v>
      </c>
      <c r="CD112" s="20">
        <v>0</v>
      </c>
      <c r="CE112" s="20" t="b">
        <v>0</v>
      </c>
      <c r="CF112" s="20" t="b">
        <v>0</v>
      </c>
    </row>
    <row r="113" spans="1:84" ht="60" x14ac:dyDescent="0.25">
      <c r="A113" s="20">
        <v>124</v>
      </c>
      <c r="B113" s="21" t="s">
        <v>84</v>
      </c>
      <c r="C113" s="21" t="s">
        <v>84</v>
      </c>
      <c r="D113" s="21" t="s">
        <v>84</v>
      </c>
      <c r="E113" s="20">
        <v>0</v>
      </c>
      <c r="F113" s="4"/>
      <c r="G113" s="4"/>
      <c r="H113" s="4"/>
      <c r="I113" s="4"/>
      <c r="J113" s="20">
        <v>0</v>
      </c>
      <c r="K113" s="21" t="s">
        <v>84</v>
      </c>
      <c r="L113" s="21" t="s">
        <v>84</v>
      </c>
      <c r="M113" s="20" t="b">
        <v>0</v>
      </c>
      <c r="N113" s="20" t="b">
        <v>0</v>
      </c>
      <c r="O113" s="20" t="b">
        <v>0</v>
      </c>
      <c r="P113" s="20" t="b">
        <v>0</v>
      </c>
      <c r="Q113" s="20">
        <v>11</v>
      </c>
      <c r="R113" s="21" t="s">
        <v>501</v>
      </c>
      <c r="S113" s="21" t="s">
        <v>502</v>
      </c>
      <c r="T113" s="21" t="s">
        <v>87</v>
      </c>
      <c r="U113" s="21" t="s">
        <v>99</v>
      </c>
      <c r="V113" s="21" t="s">
        <v>88</v>
      </c>
      <c r="W113" s="21" t="s">
        <v>110</v>
      </c>
      <c r="X113" s="21" t="s">
        <v>111</v>
      </c>
      <c r="Y113" s="21" t="s">
        <v>128</v>
      </c>
      <c r="Z113" s="21" t="s">
        <v>128</v>
      </c>
      <c r="AA113" s="21" t="s">
        <v>84</v>
      </c>
      <c r="AB113" s="21" t="s">
        <v>84</v>
      </c>
      <c r="AC113" s="21" t="s">
        <v>84</v>
      </c>
      <c r="AD113" s="21" t="s">
        <v>84</v>
      </c>
      <c r="AE113" s="21" t="s">
        <v>84</v>
      </c>
      <c r="AF113" s="21" t="s">
        <v>84</v>
      </c>
      <c r="AG113" s="4"/>
      <c r="AH113" s="20">
        <v>1992</v>
      </c>
      <c r="AI113" s="4"/>
      <c r="AJ113" s="20">
        <v>2045</v>
      </c>
      <c r="AK113" s="21" t="s">
        <v>503</v>
      </c>
      <c r="AL113" s="21" t="s">
        <v>84</v>
      </c>
      <c r="AM113" s="4"/>
      <c r="AN113" s="4"/>
      <c r="AO113" s="20">
        <v>3</v>
      </c>
      <c r="AP113" s="4"/>
      <c r="AQ113" s="21" t="s">
        <v>84</v>
      </c>
      <c r="AR113" s="4"/>
      <c r="AS113" s="21">
        <v>1430</v>
      </c>
      <c r="AT113" s="21">
        <v>1</v>
      </c>
      <c r="AU113" s="21" t="s">
        <v>91</v>
      </c>
      <c r="AV113" s="20">
        <v>2020</v>
      </c>
      <c r="AW113" s="21" t="s">
        <v>84</v>
      </c>
      <c r="AX113" s="4"/>
      <c r="AY113" s="4"/>
      <c r="AZ113" s="4"/>
      <c r="BA113" s="4"/>
      <c r="BB113" s="4"/>
      <c r="BC113" s="4"/>
      <c r="BD113" s="4"/>
      <c r="BE113" s="4"/>
      <c r="BF113" s="4">
        <v>2.4375</v>
      </c>
      <c r="BG113" s="21" t="s">
        <v>105</v>
      </c>
      <c r="BH113" s="22">
        <v>44050.582384259258</v>
      </c>
      <c r="BI113" s="21" t="s">
        <v>93</v>
      </c>
      <c r="BJ113" s="22">
        <v>44050.582488425927</v>
      </c>
      <c r="BK113" s="21" t="s">
        <v>84</v>
      </c>
      <c r="BL113" s="4"/>
      <c r="BM113" s="21" t="s">
        <v>84</v>
      </c>
      <c r="BN113" s="4"/>
      <c r="BO113" s="21" t="s">
        <v>84</v>
      </c>
      <c r="BP113" s="21" t="s">
        <v>84</v>
      </c>
      <c r="BQ113" s="20">
        <v>1</v>
      </c>
      <c r="BR113" s="21" t="s">
        <v>533</v>
      </c>
      <c r="BS113" s="21" t="s">
        <v>589</v>
      </c>
      <c r="BT113" s="21" t="s">
        <v>84</v>
      </c>
      <c r="BU113" s="21"/>
      <c r="BV113" s="21"/>
      <c r="BW113" s="21"/>
      <c r="BX113" s="21" t="s">
        <v>84</v>
      </c>
      <c r="BY113" s="21" t="s">
        <v>84</v>
      </c>
      <c r="BZ113" s="21" t="s">
        <v>84</v>
      </c>
      <c r="CA113" s="20">
        <v>0</v>
      </c>
      <c r="CB113" s="20">
        <v>0</v>
      </c>
      <c r="CC113" s="20">
        <v>0</v>
      </c>
      <c r="CD113" s="20">
        <v>0</v>
      </c>
      <c r="CE113" s="20" t="b">
        <v>0</v>
      </c>
      <c r="CF113" s="20" t="b">
        <v>0</v>
      </c>
    </row>
    <row r="114" spans="1:84" ht="195" x14ac:dyDescent="0.25">
      <c r="A114" s="20">
        <v>125</v>
      </c>
      <c r="B114" s="21" t="s">
        <v>84</v>
      </c>
      <c r="C114" s="21" t="s">
        <v>84</v>
      </c>
      <c r="D114" s="21" t="s">
        <v>84</v>
      </c>
      <c r="E114" s="20">
        <v>0</v>
      </c>
      <c r="F114" s="4"/>
      <c r="G114" s="4"/>
      <c r="H114" s="4"/>
      <c r="I114" s="4"/>
      <c r="J114" s="20">
        <v>0</v>
      </c>
      <c r="K114" s="21" t="s">
        <v>84</v>
      </c>
      <c r="L114" s="21" t="s">
        <v>84</v>
      </c>
      <c r="M114" s="20" t="b">
        <v>0</v>
      </c>
      <c r="N114" s="20" t="b">
        <v>0</v>
      </c>
      <c r="O114" s="20" t="b">
        <v>0</v>
      </c>
      <c r="P114" s="20" t="b">
        <v>0</v>
      </c>
      <c r="Q114" s="20">
        <v>147</v>
      </c>
      <c r="R114" s="21" t="s">
        <v>504</v>
      </c>
      <c r="S114" s="21" t="s">
        <v>505</v>
      </c>
      <c r="T114" s="21" t="s">
        <v>87</v>
      </c>
      <c r="U114" s="21" t="s">
        <v>99</v>
      </c>
      <c r="V114" s="21" t="s">
        <v>88</v>
      </c>
      <c r="W114" s="21" t="s">
        <v>110</v>
      </c>
      <c r="X114" s="21" t="s">
        <v>84</v>
      </c>
      <c r="Y114" s="21" t="s">
        <v>128</v>
      </c>
      <c r="Z114" s="21" t="s">
        <v>128</v>
      </c>
      <c r="AA114" s="21" t="s">
        <v>84</v>
      </c>
      <c r="AB114" s="21" t="s">
        <v>84</v>
      </c>
      <c r="AC114" s="21" t="s">
        <v>84</v>
      </c>
      <c r="AD114" s="21" t="s">
        <v>84</v>
      </c>
      <c r="AE114" s="21" t="s">
        <v>84</v>
      </c>
      <c r="AF114" s="21" t="s">
        <v>84</v>
      </c>
      <c r="AG114" s="4"/>
      <c r="AH114" s="20">
        <v>2010</v>
      </c>
      <c r="AI114" s="4"/>
      <c r="AJ114" s="20">
        <v>2040</v>
      </c>
      <c r="AK114" s="21" t="s">
        <v>506</v>
      </c>
      <c r="AL114" s="21" t="s">
        <v>84</v>
      </c>
      <c r="AM114" s="4"/>
      <c r="AN114" s="4"/>
      <c r="AO114" s="20">
        <v>2</v>
      </c>
      <c r="AP114" s="4"/>
      <c r="AQ114" s="21" t="s">
        <v>84</v>
      </c>
      <c r="AR114" s="4"/>
      <c r="AS114" s="21">
        <v>1430</v>
      </c>
      <c r="AT114" s="21">
        <v>1</v>
      </c>
      <c r="AU114" s="21" t="s">
        <v>91</v>
      </c>
      <c r="AV114" s="20">
        <v>2020</v>
      </c>
      <c r="AW114" s="21" t="s">
        <v>84</v>
      </c>
      <c r="AX114" s="4"/>
      <c r="AY114" s="4"/>
      <c r="AZ114" s="4"/>
      <c r="BA114" s="4"/>
      <c r="BB114" s="4"/>
      <c r="BC114" s="4"/>
      <c r="BD114" s="4"/>
      <c r="BE114" s="4"/>
      <c r="BF114" s="4">
        <v>2.4375</v>
      </c>
      <c r="BG114" s="21" t="s">
        <v>105</v>
      </c>
      <c r="BH114" s="22">
        <v>44050.583321759259</v>
      </c>
      <c r="BI114" s="21" t="s">
        <v>93</v>
      </c>
      <c r="BJ114" s="22">
        <v>44062.917314814818</v>
      </c>
      <c r="BK114" s="21" t="s">
        <v>84</v>
      </c>
      <c r="BL114" s="4"/>
      <c r="BM114" s="21" t="s">
        <v>84</v>
      </c>
      <c r="BN114" s="4"/>
      <c r="BO114" s="21" t="s">
        <v>84</v>
      </c>
      <c r="BP114" s="21" t="s">
        <v>84</v>
      </c>
      <c r="BQ114" s="20">
        <v>1</v>
      </c>
      <c r="BR114" s="21" t="s">
        <v>534</v>
      </c>
      <c r="BS114" s="21" t="s">
        <v>534</v>
      </c>
      <c r="BT114" s="21" t="s">
        <v>84</v>
      </c>
      <c r="BU114" s="21"/>
      <c r="BV114" s="21"/>
      <c r="BW114" s="21"/>
      <c r="BX114" s="21" t="s">
        <v>84</v>
      </c>
      <c r="BY114" s="21" t="s">
        <v>84</v>
      </c>
      <c r="BZ114" s="21" t="s">
        <v>84</v>
      </c>
      <c r="CA114" s="20">
        <v>0</v>
      </c>
      <c r="CB114" s="20">
        <v>0</v>
      </c>
      <c r="CC114" s="20">
        <v>0</v>
      </c>
      <c r="CD114" s="20">
        <v>0</v>
      </c>
      <c r="CE114" s="20" t="b">
        <v>0</v>
      </c>
      <c r="CF114" s="20" t="b">
        <v>0</v>
      </c>
    </row>
    <row r="115" spans="1:84" ht="60" x14ac:dyDescent="0.25">
      <c r="A115" s="20">
        <v>126</v>
      </c>
      <c r="B115" s="21" t="s">
        <v>84</v>
      </c>
      <c r="C115" s="21" t="s">
        <v>84</v>
      </c>
      <c r="D115" s="21" t="s">
        <v>84</v>
      </c>
      <c r="E115" s="20">
        <v>0</v>
      </c>
      <c r="F115" s="4"/>
      <c r="G115" s="4"/>
      <c r="H115" s="4"/>
      <c r="I115" s="4"/>
      <c r="J115" s="20">
        <v>0</v>
      </c>
      <c r="K115" s="21" t="s">
        <v>84</v>
      </c>
      <c r="L115" s="21" t="s">
        <v>84</v>
      </c>
      <c r="M115" s="20" t="b">
        <v>0</v>
      </c>
      <c r="N115" s="20" t="b">
        <v>0</v>
      </c>
      <c r="O115" s="20" t="b">
        <v>0</v>
      </c>
      <c r="P115" s="20" t="b">
        <v>0</v>
      </c>
      <c r="Q115" s="20">
        <v>11</v>
      </c>
      <c r="R115" s="21" t="s">
        <v>507</v>
      </c>
      <c r="S115" s="21" t="s">
        <v>508</v>
      </c>
      <c r="T115" s="21" t="s">
        <v>87</v>
      </c>
      <c r="U115" s="21" t="s">
        <v>109</v>
      </c>
      <c r="V115" s="21" t="s">
        <v>88</v>
      </c>
      <c r="W115" s="21" t="s">
        <v>110</v>
      </c>
      <c r="X115" s="21" t="s">
        <v>111</v>
      </c>
      <c r="Y115" s="21" t="s">
        <v>128</v>
      </c>
      <c r="Z115" s="21" t="s">
        <v>128</v>
      </c>
      <c r="AA115" s="21" t="s">
        <v>84</v>
      </c>
      <c r="AB115" s="21" t="s">
        <v>84</v>
      </c>
      <c r="AC115" s="21" t="s">
        <v>84</v>
      </c>
      <c r="AD115" s="21" t="s">
        <v>84</v>
      </c>
      <c r="AE115" s="21" t="s">
        <v>84</v>
      </c>
      <c r="AF115" s="21" t="s">
        <v>84</v>
      </c>
      <c r="AG115" s="4"/>
      <c r="AH115" s="20">
        <v>1992</v>
      </c>
      <c r="AI115" s="4"/>
      <c r="AJ115" s="20">
        <v>2045</v>
      </c>
      <c r="AK115" s="21" t="s">
        <v>464</v>
      </c>
      <c r="AL115" s="21" t="s">
        <v>84</v>
      </c>
      <c r="AM115" s="4"/>
      <c r="AN115" s="4"/>
      <c r="AO115" s="20">
        <v>3</v>
      </c>
      <c r="AP115" s="4"/>
      <c r="AQ115" s="21" t="s">
        <v>84</v>
      </c>
      <c r="AR115" s="4"/>
      <c r="AS115" s="21">
        <v>20000</v>
      </c>
      <c r="AT115" s="21">
        <v>1</v>
      </c>
      <c r="AU115" s="21" t="s">
        <v>91</v>
      </c>
      <c r="AV115" s="20">
        <v>2020</v>
      </c>
      <c r="AW115" s="21" t="s">
        <v>84</v>
      </c>
      <c r="AX115" s="4"/>
      <c r="AY115" s="4"/>
      <c r="AZ115" s="4"/>
      <c r="BA115" s="4"/>
      <c r="BB115" s="4"/>
      <c r="BC115" s="4"/>
      <c r="BD115" s="4"/>
      <c r="BE115" s="4"/>
      <c r="BF115" s="4">
        <v>1</v>
      </c>
      <c r="BG115" s="21" t="s">
        <v>105</v>
      </c>
      <c r="BH115" s="22">
        <v>44050.584652777776</v>
      </c>
      <c r="BI115" s="21" t="s">
        <v>93</v>
      </c>
      <c r="BJ115" s="22">
        <v>44062.917384259257</v>
      </c>
      <c r="BK115" s="21" t="s">
        <v>84</v>
      </c>
      <c r="BL115" s="4"/>
      <c r="BM115" s="21" t="s">
        <v>84</v>
      </c>
      <c r="BN115" s="4"/>
      <c r="BO115" s="21" t="s">
        <v>84</v>
      </c>
      <c r="BP115" s="21" t="s">
        <v>84</v>
      </c>
      <c r="BQ115" s="20">
        <v>1</v>
      </c>
      <c r="BR115" s="21" t="s">
        <v>534</v>
      </c>
      <c r="BS115" s="21" t="s">
        <v>84</v>
      </c>
      <c r="BT115" s="21" t="s">
        <v>84</v>
      </c>
      <c r="BU115" s="21"/>
      <c r="BV115" s="21"/>
      <c r="BW115" s="21"/>
      <c r="BX115" s="21" t="s">
        <v>84</v>
      </c>
      <c r="BY115" s="21" t="s">
        <v>84</v>
      </c>
      <c r="BZ115" s="21" t="s">
        <v>84</v>
      </c>
      <c r="CA115" s="20">
        <v>0</v>
      </c>
      <c r="CB115" s="20">
        <v>0</v>
      </c>
      <c r="CC115" s="20">
        <v>0</v>
      </c>
      <c r="CD115" s="20">
        <v>0</v>
      </c>
      <c r="CE115" s="20" t="b">
        <v>0</v>
      </c>
      <c r="CF115" s="20" t="b">
        <v>0</v>
      </c>
    </row>
    <row r="116" spans="1:84" ht="150" x14ac:dyDescent="0.25">
      <c r="A116" s="20">
        <v>127</v>
      </c>
      <c r="B116" s="21" t="s">
        <v>706</v>
      </c>
      <c r="C116" s="21" t="s">
        <v>509</v>
      </c>
      <c r="D116" s="21" t="s">
        <v>84</v>
      </c>
      <c r="E116" s="20">
        <v>0</v>
      </c>
      <c r="F116" s="4"/>
      <c r="G116" s="4"/>
      <c r="H116" s="4"/>
      <c r="I116" s="4"/>
      <c r="J116" s="20">
        <v>0</v>
      </c>
      <c r="K116" s="21" t="s">
        <v>84</v>
      </c>
      <c r="L116" s="21" t="s">
        <v>84</v>
      </c>
      <c r="M116" s="20" t="b">
        <v>0</v>
      </c>
      <c r="N116" s="20" t="b">
        <v>0</v>
      </c>
      <c r="O116" s="20" t="b">
        <v>1</v>
      </c>
      <c r="P116" s="20" t="b">
        <v>1</v>
      </c>
      <c r="Q116" s="20">
        <v>1</v>
      </c>
      <c r="R116" s="21" t="s">
        <v>510</v>
      </c>
      <c r="S116" s="21" t="s">
        <v>511</v>
      </c>
      <c r="T116" s="21" t="s">
        <v>87</v>
      </c>
      <c r="U116" s="21" t="s">
        <v>99</v>
      </c>
      <c r="V116" s="21" t="s">
        <v>88</v>
      </c>
      <c r="W116" s="21" t="s">
        <v>100</v>
      </c>
      <c r="X116" s="21" t="s">
        <v>84</v>
      </c>
      <c r="Y116" s="21" t="s">
        <v>101</v>
      </c>
      <c r="Z116" s="21" t="s">
        <v>102</v>
      </c>
      <c r="AA116" s="21" t="s">
        <v>103</v>
      </c>
      <c r="AB116" s="21" t="s">
        <v>84</v>
      </c>
      <c r="AC116" s="21" t="s">
        <v>84</v>
      </c>
      <c r="AD116" s="21" t="s">
        <v>84</v>
      </c>
      <c r="AE116" s="21" t="s">
        <v>84</v>
      </c>
      <c r="AF116" s="21" t="s">
        <v>84</v>
      </c>
      <c r="AG116" s="4"/>
      <c r="AH116" s="20">
        <v>2009</v>
      </c>
      <c r="AI116" s="4"/>
      <c r="AJ116" s="4"/>
      <c r="AK116" s="21" t="s">
        <v>512</v>
      </c>
      <c r="AL116" s="21" t="s">
        <v>84</v>
      </c>
      <c r="AM116" s="4"/>
      <c r="AN116" s="4"/>
      <c r="AO116" s="20">
        <v>3</v>
      </c>
      <c r="AP116" s="4"/>
      <c r="AQ116" s="21" t="s">
        <v>84</v>
      </c>
      <c r="AR116" s="4"/>
      <c r="AS116" s="21">
        <v>137700</v>
      </c>
      <c r="AT116" s="21">
        <v>1</v>
      </c>
      <c r="AU116" s="21" t="s">
        <v>91</v>
      </c>
      <c r="AV116" s="20">
        <v>2020</v>
      </c>
      <c r="AW116" s="21" t="s">
        <v>84</v>
      </c>
      <c r="AX116" s="4"/>
      <c r="AY116" s="4"/>
      <c r="AZ116" s="4"/>
      <c r="BA116" s="4"/>
      <c r="BB116" s="4"/>
      <c r="BC116" s="4"/>
      <c r="BD116" s="4"/>
      <c r="BE116" s="4"/>
      <c r="BF116" s="4">
        <v>1.3625</v>
      </c>
      <c r="BG116" s="21" t="s">
        <v>105</v>
      </c>
      <c r="BH116" s="22">
        <v>44054.608449074076</v>
      </c>
      <c r="BI116" s="21" t="s">
        <v>93</v>
      </c>
      <c r="BJ116" s="22">
        <v>44054.608472222222</v>
      </c>
      <c r="BK116" s="21" t="s">
        <v>84</v>
      </c>
      <c r="BL116" s="4"/>
      <c r="BM116" s="21" t="s">
        <v>84</v>
      </c>
      <c r="BN116" s="4"/>
      <c r="BO116" s="21" t="s">
        <v>84</v>
      </c>
      <c r="BP116" s="21" t="s">
        <v>84</v>
      </c>
      <c r="BQ116" s="20">
        <v>1</v>
      </c>
      <c r="BR116" s="21" t="s">
        <v>533</v>
      </c>
      <c r="BS116" s="21" t="s">
        <v>84</v>
      </c>
      <c r="BT116" s="21" t="s">
        <v>84</v>
      </c>
      <c r="BU116" s="21"/>
      <c r="BV116" s="21"/>
      <c r="BW116" s="21"/>
      <c r="BX116" s="21" t="s">
        <v>84</v>
      </c>
      <c r="BY116" s="21" t="s">
        <v>84</v>
      </c>
      <c r="BZ116" s="21" t="s">
        <v>84</v>
      </c>
      <c r="CA116" s="20">
        <v>0</v>
      </c>
      <c r="CB116" s="20">
        <v>0</v>
      </c>
      <c r="CC116" s="20">
        <v>0</v>
      </c>
      <c r="CD116" s="20">
        <v>0</v>
      </c>
      <c r="CE116" s="20" t="b">
        <v>0</v>
      </c>
      <c r="CF116" s="20" t="b">
        <v>0</v>
      </c>
    </row>
    <row r="117" spans="1:84" ht="150" x14ac:dyDescent="0.25">
      <c r="A117" s="20">
        <v>128</v>
      </c>
      <c r="B117" s="21" t="s">
        <v>707</v>
      </c>
      <c r="C117" s="21" t="s">
        <v>513</v>
      </c>
      <c r="D117" s="21" t="s">
        <v>84</v>
      </c>
      <c r="E117" s="20">
        <v>0</v>
      </c>
      <c r="F117" s="4"/>
      <c r="G117" s="4"/>
      <c r="H117" s="4"/>
      <c r="I117" s="4"/>
      <c r="J117" s="20">
        <v>0</v>
      </c>
      <c r="K117" s="21" t="s">
        <v>84</v>
      </c>
      <c r="L117" s="21" t="s">
        <v>84</v>
      </c>
      <c r="M117" s="20" t="b">
        <v>0</v>
      </c>
      <c r="N117" s="20" t="b">
        <v>0</v>
      </c>
      <c r="O117" s="20" t="b">
        <v>1</v>
      </c>
      <c r="P117" s="20" t="b">
        <v>1</v>
      </c>
      <c r="Q117" s="20">
        <v>1</v>
      </c>
      <c r="R117" s="21" t="s">
        <v>514</v>
      </c>
      <c r="S117" s="21" t="s">
        <v>515</v>
      </c>
      <c r="T117" s="21" t="s">
        <v>87</v>
      </c>
      <c r="U117" s="21" t="s">
        <v>99</v>
      </c>
      <c r="V117" s="21" t="s">
        <v>88</v>
      </c>
      <c r="W117" s="21" t="s">
        <v>100</v>
      </c>
      <c r="X117" s="21" t="s">
        <v>84</v>
      </c>
      <c r="Y117" s="21" t="s">
        <v>101</v>
      </c>
      <c r="Z117" s="21" t="s">
        <v>102</v>
      </c>
      <c r="AA117" s="21" t="s">
        <v>103</v>
      </c>
      <c r="AB117" s="21" t="s">
        <v>84</v>
      </c>
      <c r="AC117" s="21" t="s">
        <v>84</v>
      </c>
      <c r="AD117" s="21" t="s">
        <v>84</v>
      </c>
      <c r="AE117" s="21" t="s">
        <v>84</v>
      </c>
      <c r="AF117" s="21" t="s">
        <v>84</v>
      </c>
      <c r="AG117" s="4"/>
      <c r="AH117" s="20">
        <v>2009</v>
      </c>
      <c r="AI117" s="4"/>
      <c r="AJ117" s="4"/>
      <c r="AK117" s="21" t="s">
        <v>516</v>
      </c>
      <c r="AL117" s="21" t="s">
        <v>84</v>
      </c>
      <c r="AM117" s="4"/>
      <c r="AN117" s="4"/>
      <c r="AO117" s="20">
        <v>3</v>
      </c>
      <c r="AP117" s="4"/>
      <c r="AQ117" s="21" t="s">
        <v>84</v>
      </c>
      <c r="AR117" s="4"/>
      <c r="AS117" s="21">
        <v>137700</v>
      </c>
      <c r="AT117" s="21">
        <v>1</v>
      </c>
      <c r="AU117" s="21" t="s">
        <v>91</v>
      </c>
      <c r="AV117" s="20">
        <v>2020</v>
      </c>
      <c r="AW117" s="21" t="s">
        <v>84</v>
      </c>
      <c r="AX117" s="4"/>
      <c r="AY117" s="4"/>
      <c r="AZ117" s="4"/>
      <c r="BA117" s="4"/>
      <c r="BB117" s="4"/>
      <c r="BC117" s="4"/>
      <c r="BD117" s="4"/>
      <c r="BE117" s="4"/>
      <c r="BF117" s="4">
        <v>1.3625</v>
      </c>
      <c r="BG117" s="21" t="s">
        <v>105</v>
      </c>
      <c r="BH117" s="22">
        <v>44054.608252314814</v>
      </c>
      <c r="BI117" s="21" t="s">
        <v>93</v>
      </c>
      <c r="BJ117" s="22">
        <v>44054.608310185184</v>
      </c>
      <c r="BK117" s="21" t="s">
        <v>84</v>
      </c>
      <c r="BL117" s="4"/>
      <c r="BM117" s="21" t="s">
        <v>84</v>
      </c>
      <c r="BN117" s="4"/>
      <c r="BO117" s="21" t="s">
        <v>84</v>
      </c>
      <c r="BP117" s="21" t="s">
        <v>84</v>
      </c>
      <c r="BQ117" s="20">
        <v>1</v>
      </c>
      <c r="BR117" s="21" t="s">
        <v>533</v>
      </c>
      <c r="BS117" s="21" t="s">
        <v>84</v>
      </c>
      <c r="BT117" s="21" t="s">
        <v>84</v>
      </c>
      <c r="BU117" s="21"/>
      <c r="BV117" s="21"/>
      <c r="BW117" s="21"/>
      <c r="BX117" s="21" t="s">
        <v>84</v>
      </c>
      <c r="BY117" s="21" t="s">
        <v>84</v>
      </c>
      <c r="BZ117" s="21" t="s">
        <v>84</v>
      </c>
      <c r="CA117" s="20">
        <v>0</v>
      </c>
      <c r="CB117" s="20">
        <v>0</v>
      </c>
      <c r="CC117" s="20">
        <v>0</v>
      </c>
      <c r="CD117" s="20">
        <v>0</v>
      </c>
      <c r="CE117" s="20" t="b">
        <v>0</v>
      </c>
      <c r="CF117" s="20" t="b">
        <v>0</v>
      </c>
    </row>
    <row r="118" spans="1:84" ht="105" x14ac:dyDescent="0.25">
      <c r="A118" s="20">
        <v>129</v>
      </c>
      <c r="B118" s="21" t="s">
        <v>84</v>
      </c>
      <c r="C118" s="21" t="s">
        <v>84</v>
      </c>
      <c r="D118" s="21" t="s">
        <v>84</v>
      </c>
      <c r="E118" s="20">
        <v>0</v>
      </c>
      <c r="F118" s="4"/>
      <c r="G118" s="4"/>
      <c r="H118" s="4"/>
      <c r="I118" s="4"/>
      <c r="J118" s="20">
        <v>0</v>
      </c>
      <c r="K118" s="21" t="s">
        <v>84</v>
      </c>
      <c r="L118" s="21" t="s">
        <v>84</v>
      </c>
      <c r="M118" s="20" t="b">
        <v>0</v>
      </c>
      <c r="N118" s="20" t="b">
        <v>0</v>
      </c>
      <c r="O118" s="20" t="b">
        <v>0</v>
      </c>
      <c r="P118" s="20" t="b">
        <v>0</v>
      </c>
      <c r="Q118" s="20">
        <v>3</v>
      </c>
      <c r="R118" s="21" t="s">
        <v>517</v>
      </c>
      <c r="S118" s="21" t="s">
        <v>518</v>
      </c>
      <c r="T118" s="21" t="s">
        <v>87</v>
      </c>
      <c r="U118" s="21" t="s">
        <v>227</v>
      </c>
      <c r="V118" s="21" t="s">
        <v>88</v>
      </c>
      <c r="W118" s="21" t="s">
        <v>100</v>
      </c>
      <c r="X118" s="21" t="s">
        <v>84</v>
      </c>
      <c r="Y118" s="21" t="s">
        <v>101</v>
      </c>
      <c r="Z118" s="21" t="s">
        <v>102</v>
      </c>
      <c r="AA118" s="21" t="s">
        <v>228</v>
      </c>
      <c r="AB118" s="21" t="s">
        <v>84</v>
      </c>
      <c r="AC118" s="21" t="s">
        <v>84</v>
      </c>
      <c r="AD118" s="21" t="s">
        <v>84</v>
      </c>
      <c r="AE118" s="21" t="s">
        <v>84</v>
      </c>
      <c r="AF118" s="21" t="s">
        <v>84</v>
      </c>
      <c r="AG118" s="4"/>
      <c r="AH118" s="20">
        <v>1992</v>
      </c>
      <c r="AI118" s="4"/>
      <c r="AJ118" s="4"/>
      <c r="AK118" s="21" t="s">
        <v>229</v>
      </c>
      <c r="AL118" s="21" t="s">
        <v>84</v>
      </c>
      <c r="AM118" s="4"/>
      <c r="AN118" s="4"/>
      <c r="AO118" s="20">
        <v>2</v>
      </c>
      <c r="AP118" s="4"/>
      <c r="AQ118" s="21" t="s">
        <v>84</v>
      </c>
      <c r="AR118" s="4"/>
      <c r="AS118" s="21">
        <v>6080</v>
      </c>
      <c r="AT118" s="21">
        <v>1</v>
      </c>
      <c r="AU118" s="21" t="s">
        <v>91</v>
      </c>
      <c r="AV118" s="20">
        <v>2020</v>
      </c>
      <c r="AW118" s="21" t="s">
        <v>84</v>
      </c>
      <c r="AX118" s="4"/>
      <c r="AY118" s="4"/>
      <c r="AZ118" s="4"/>
      <c r="BA118" s="4"/>
      <c r="BB118" s="4"/>
      <c r="BC118" s="4"/>
      <c r="BD118" s="4"/>
      <c r="BE118" s="4"/>
      <c r="BF118" s="4">
        <v>1.85</v>
      </c>
      <c r="BG118" s="21" t="s">
        <v>105</v>
      </c>
      <c r="BH118" s="22">
        <v>44054.608657407407</v>
      </c>
      <c r="BI118" s="21" t="s">
        <v>93</v>
      </c>
      <c r="BJ118" s="22">
        <v>44062.904629629629</v>
      </c>
      <c r="BK118" s="21" t="s">
        <v>84</v>
      </c>
      <c r="BL118" s="4"/>
      <c r="BM118" s="21" t="s">
        <v>84</v>
      </c>
      <c r="BN118" s="4"/>
      <c r="BO118" s="21" t="s">
        <v>84</v>
      </c>
      <c r="BP118" s="21" t="s">
        <v>84</v>
      </c>
      <c r="BQ118" s="20">
        <v>1</v>
      </c>
      <c r="BR118" s="21" t="s">
        <v>708</v>
      </c>
      <c r="BS118" s="21" t="s">
        <v>84</v>
      </c>
      <c r="BT118" s="21" t="s">
        <v>84</v>
      </c>
      <c r="BU118" s="21"/>
      <c r="BV118" s="21"/>
      <c r="BW118" s="21"/>
      <c r="BX118" s="21" t="s">
        <v>84</v>
      </c>
      <c r="BY118" s="21" t="s">
        <v>84</v>
      </c>
      <c r="BZ118" s="21" t="s">
        <v>84</v>
      </c>
      <c r="CA118" s="20">
        <v>0</v>
      </c>
      <c r="CB118" s="20">
        <v>0</v>
      </c>
      <c r="CC118" s="20">
        <v>0</v>
      </c>
      <c r="CD118" s="20">
        <v>0</v>
      </c>
      <c r="CE118" s="20" t="b">
        <v>0</v>
      </c>
      <c r="CF118" s="20" t="b">
        <v>0</v>
      </c>
    </row>
    <row r="119" spans="1:84" ht="90" x14ac:dyDescent="0.25">
      <c r="A119" s="20">
        <v>130</v>
      </c>
      <c r="B119" s="21" t="s">
        <v>84</v>
      </c>
      <c r="C119" s="21" t="s">
        <v>84</v>
      </c>
      <c r="D119" s="21" t="s">
        <v>84</v>
      </c>
      <c r="E119" s="20">
        <v>0</v>
      </c>
      <c r="F119" s="4"/>
      <c r="G119" s="4"/>
      <c r="H119" s="4"/>
      <c r="I119" s="4"/>
      <c r="J119" s="20">
        <v>0</v>
      </c>
      <c r="K119" s="21" t="s">
        <v>84</v>
      </c>
      <c r="L119" s="21" t="s">
        <v>84</v>
      </c>
      <c r="M119" s="20" t="b">
        <v>0</v>
      </c>
      <c r="N119" s="20" t="b">
        <v>0</v>
      </c>
      <c r="O119" s="20" t="b">
        <v>0</v>
      </c>
      <c r="P119" s="20" t="b">
        <v>0</v>
      </c>
      <c r="Q119" s="20">
        <v>6</v>
      </c>
      <c r="R119" s="21" t="s">
        <v>519</v>
      </c>
      <c r="S119" s="21" t="s">
        <v>520</v>
      </c>
      <c r="T119" s="21" t="s">
        <v>87</v>
      </c>
      <c r="U119" s="21" t="s">
        <v>84</v>
      </c>
      <c r="V119" s="21" t="s">
        <v>88</v>
      </c>
      <c r="W119" s="21" t="s">
        <v>100</v>
      </c>
      <c r="X119" s="21" t="s">
        <v>84</v>
      </c>
      <c r="Y119" s="21" t="s">
        <v>123</v>
      </c>
      <c r="Z119" s="21" t="s">
        <v>123</v>
      </c>
      <c r="AA119" s="21" t="s">
        <v>84</v>
      </c>
      <c r="AB119" s="21" t="s">
        <v>84</v>
      </c>
      <c r="AC119" s="21" t="s">
        <v>84</v>
      </c>
      <c r="AD119" s="21" t="s">
        <v>84</v>
      </c>
      <c r="AE119" s="21" t="s">
        <v>84</v>
      </c>
      <c r="AF119" s="21" t="s">
        <v>84</v>
      </c>
      <c r="AG119" s="4"/>
      <c r="AH119" s="20">
        <v>1992</v>
      </c>
      <c r="AI119" s="4"/>
      <c r="AJ119" s="20">
        <v>2052</v>
      </c>
      <c r="AK119" s="21" t="s">
        <v>521</v>
      </c>
      <c r="AL119" s="21" t="s">
        <v>84</v>
      </c>
      <c r="AM119" s="4"/>
      <c r="AN119" s="4"/>
      <c r="AO119" s="20">
        <v>3</v>
      </c>
      <c r="AP119" s="4"/>
      <c r="AQ119" s="21" t="s">
        <v>84</v>
      </c>
      <c r="AR119" s="4"/>
      <c r="AS119" s="21">
        <v>280000</v>
      </c>
      <c r="AT119" s="21">
        <v>1</v>
      </c>
      <c r="AU119" s="21" t="s">
        <v>91</v>
      </c>
      <c r="AV119" s="20">
        <v>2020</v>
      </c>
      <c r="AW119" s="21" t="s">
        <v>84</v>
      </c>
      <c r="AX119" s="4"/>
      <c r="AY119" s="4"/>
      <c r="AZ119" s="4"/>
      <c r="BA119" s="4"/>
      <c r="BB119" s="4"/>
      <c r="BC119" s="4"/>
      <c r="BD119" s="4"/>
      <c r="BE119" s="4"/>
      <c r="BF119" s="4">
        <v>2</v>
      </c>
      <c r="BG119" s="21" t="s">
        <v>105</v>
      </c>
      <c r="BH119" s="22">
        <v>44050.644884259258</v>
      </c>
      <c r="BI119" s="21" t="s">
        <v>93</v>
      </c>
      <c r="BJ119" s="22">
        <v>44061.73033564815</v>
      </c>
      <c r="BK119" s="21" t="s">
        <v>84</v>
      </c>
      <c r="BL119" s="4"/>
      <c r="BM119" s="21" t="s">
        <v>84</v>
      </c>
      <c r="BN119" s="4"/>
      <c r="BO119" s="21" t="s">
        <v>84</v>
      </c>
      <c r="BP119" s="21" t="s">
        <v>84</v>
      </c>
      <c r="BQ119" s="20">
        <v>1</v>
      </c>
      <c r="BR119" s="21" t="s">
        <v>534</v>
      </c>
      <c r="BS119" s="21" t="s">
        <v>592</v>
      </c>
      <c r="BT119" s="21" t="s">
        <v>84</v>
      </c>
      <c r="BU119" s="21"/>
      <c r="BV119" s="21"/>
      <c r="BW119" s="21"/>
      <c r="BX119" s="21" t="s">
        <v>84</v>
      </c>
      <c r="BY119" s="21" t="s">
        <v>84</v>
      </c>
      <c r="BZ119" s="21" t="s">
        <v>84</v>
      </c>
      <c r="CA119" s="20">
        <v>0</v>
      </c>
      <c r="CB119" s="20">
        <v>0</v>
      </c>
      <c r="CC119" s="20">
        <v>0</v>
      </c>
      <c r="CD119" s="20">
        <v>0</v>
      </c>
      <c r="CE119" s="20" t="b">
        <v>0</v>
      </c>
      <c r="CF119" s="20" t="b">
        <v>0</v>
      </c>
    </row>
    <row r="120" spans="1:84" ht="150" x14ac:dyDescent="0.25">
      <c r="A120" s="20">
        <v>131</v>
      </c>
      <c r="B120" s="21" t="s">
        <v>84</v>
      </c>
      <c r="C120" s="21" t="s">
        <v>84</v>
      </c>
      <c r="D120" s="21" t="s">
        <v>84</v>
      </c>
      <c r="E120" s="20">
        <v>0</v>
      </c>
      <c r="F120" s="4"/>
      <c r="G120" s="4"/>
      <c r="H120" s="4"/>
      <c r="I120" s="4"/>
      <c r="J120" s="20">
        <v>0</v>
      </c>
      <c r="K120" s="21" t="s">
        <v>84</v>
      </c>
      <c r="L120" s="21" t="s">
        <v>84</v>
      </c>
      <c r="M120" s="20" t="b">
        <v>0</v>
      </c>
      <c r="N120" s="20" t="b">
        <v>0</v>
      </c>
      <c r="O120" s="20" t="b">
        <v>0</v>
      </c>
      <c r="P120" s="20" t="b">
        <v>0</v>
      </c>
      <c r="Q120" s="20">
        <v>6</v>
      </c>
      <c r="R120" s="21" t="s">
        <v>371</v>
      </c>
      <c r="S120" s="21" t="s">
        <v>522</v>
      </c>
      <c r="T120" s="21" t="s">
        <v>87</v>
      </c>
      <c r="U120" s="21" t="s">
        <v>99</v>
      </c>
      <c r="V120" s="21" t="s">
        <v>88</v>
      </c>
      <c r="W120" s="21" t="s">
        <v>100</v>
      </c>
      <c r="X120" s="21" t="s">
        <v>84</v>
      </c>
      <c r="Y120" s="21" t="s">
        <v>123</v>
      </c>
      <c r="Z120" s="21" t="s">
        <v>123</v>
      </c>
      <c r="AA120" s="21" t="s">
        <v>84</v>
      </c>
      <c r="AB120" s="21" t="s">
        <v>84</v>
      </c>
      <c r="AC120" s="21" t="s">
        <v>84</v>
      </c>
      <c r="AD120" s="21" t="s">
        <v>84</v>
      </c>
      <c r="AE120" s="21" t="s">
        <v>84</v>
      </c>
      <c r="AF120" s="21" t="s">
        <v>84</v>
      </c>
      <c r="AG120" s="4"/>
      <c r="AH120" s="20">
        <v>1992</v>
      </c>
      <c r="AI120" s="4"/>
      <c r="AJ120" s="20">
        <v>2052</v>
      </c>
      <c r="AK120" s="21" t="s">
        <v>523</v>
      </c>
      <c r="AL120" s="21" t="s">
        <v>84</v>
      </c>
      <c r="AM120" s="4"/>
      <c r="AN120" s="4"/>
      <c r="AO120" s="20">
        <v>1</v>
      </c>
      <c r="AP120" s="4"/>
      <c r="AQ120" s="21" t="s">
        <v>84</v>
      </c>
      <c r="AR120" s="4"/>
      <c r="AS120" s="21">
        <v>3500</v>
      </c>
      <c r="AT120" s="21">
        <v>1</v>
      </c>
      <c r="AU120" s="21" t="s">
        <v>91</v>
      </c>
      <c r="AV120" s="20">
        <v>2020</v>
      </c>
      <c r="AW120" s="21" t="s">
        <v>84</v>
      </c>
      <c r="AX120" s="4"/>
      <c r="AY120" s="4"/>
      <c r="AZ120" s="4"/>
      <c r="BA120" s="4"/>
      <c r="BB120" s="4"/>
      <c r="BC120" s="4"/>
      <c r="BD120" s="4"/>
      <c r="BE120" s="4"/>
      <c r="BF120" s="4">
        <v>1.5</v>
      </c>
      <c r="BG120" s="21" t="s">
        <v>105</v>
      </c>
      <c r="BH120" s="22">
        <v>44053.385011574072</v>
      </c>
      <c r="BI120" s="21" t="s">
        <v>93</v>
      </c>
      <c r="BJ120" s="22">
        <v>44061.730231481481</v>
      </c>
      <c r="BK120" s="21" t="s">
        <v>84</v>
      </c>
      <c r="BL120" s="4"/>
      <c r="BM120" s="21" t="s">
        <v>84</v>
      </c>
      <c r="BN120" s="4"/>
      <c r="BO120" s="21" t="s">
        <v>84</v>
      </c>
      <c r="BP120" s="21" t="s">
        <v>84</v>
      </c>
      <c r="BQ120" s="20">
        <v>1</v>
      </c>
      <c r="BR120" s="21" t="s">
        <v>565</v>
      </c>
      <c r="BS120" s="21" t="s">
        <v>84</v>
      </c>
      <c r="BT120" s="21" t="s">
        <v>84</v>
      </c>
      <c r="BU120" s="21"/>
      <c r="BV120" s="21"/>
      <c r="BW120" s="21"/>
      <c r="BX120" s="21" t="s">
        <v>84</v>
      </c>
      <c r="BY120" s="21" t="s">
        <v>84</v>
      </c>
      <c r="BZ120" s="21" t="s">
        <v>84</v>
      </c>
      <c r="CA120" s="20">
        <v>0</v>
      </c>
      <c r="CB120" s="20">
        <v>0</v>
      </c>
      <c r="CC120" s="20">
        <v>0</v>
      </c>
      <c r="CD120" s="20">
        <v>0</v>
      </c>
      <c r="CE120" s="20" t="b">
        <v>0</v>
      </c>
      <c r="CF120" s="20" t="b">
        <v>0</v>
      </c>
    </row>
    <row r="121" spans="1:84" ht="150" x14ac:dyDescent="0.25">
      <c r="A121" s="20">
        <v>132</v>
      </c>
      <c r="B121" s="21" t="s">
        <v>84</v>
      </c>
      <c r="C121" s="21" t="s">
        <v>84</v>
      </c>
      <c r="D121" s="21" t="s">
        <v>84</v>
      </c>
      <c r="E121" s="20">
        <v>0</v>
      </c>
      <c r="F121" s="4"/>
      <c r="G121" s="4"/>
      <c r="H121" s="4"/>
      <c r="I121" s="4"/>
      <c r="J121" s="20">
        <v>0</v>
      </c>
      <c r="K121" s="21" t="s">
        <v>84</v>
      </c>
      <c r="L121" s="21" t="s">
        <v>84</v>
      </c>
      <c r="M121" s="20" t="b">
        <v>0</v>
      </c>
      <c r="N121" s="20" t="b">
        <v>0</v>
      </c>
      <c r="O121" s="20" t="b">
        <v>0</v>
      </c>
      <c r="P121" s="20" t="b">
        <v>0</v>
      </c>
      <c r="Q121" s="20">
        <v>6</v>
      </c>
      <c r="R121" s="21" t="s">
        <v>371</v>
      </c>
      <c r="S121" s="21" t="s">
        <v>524</v>
      </c>
      <c r="T121" s="21" t="s">
        <v>87</v>
      </c>
      <c r="U121" s="21" t="s">
        <v>99</v>
      </c>
      <c r="V121" s="21" t="s">
        <v>88</v>
      </c>
      <c r="W121" s="21" t="s">
        <v>100</v>
      </c>
      <c r="X121" s="21" t="s">
        <v>84</v>
      </c>
      <c r="Y121" s="21" t="s">
        <v>123</v>
      </c>
      <c r="Z121" s="21" t="s">
        <v>123</v>
      </c>
      <c r="AA121" s="21" t="s">
        <v>84</v>
      </c>
      <c r="AB121" s="21" t="s">
        <v>84</v>
      </c>
      <c r="AC121" s="21" t="s">
        <v>84</v>
      </c>
      <c r="AD121" s="21" t="s">
        <v>84</v>
      </c>
      <c r="AE121" s="21" t="s">
        <v>84</v>
      </c>
      <c r="AF121" s="21" t="s">
        <v>84</v>
      </c>
      <c r="AG121" s="4"/>
      <c r="AH121" s="20">
        <v>1992</v>
      </c>
      <c r="AI121" s="4"/>
      <c r="AJ121" s="20">
        <v>2052</v>
      </c>
      <c r="AK121" s="21" t="s">
        <v>523</v>
      </c>
      <c r="AL121" s="21" t="s">
        <v>84</v>
      </c>
      <c r="AM121" s="4"/>
      <c r="AN121" s="4"/>
      <c r="AO121" s="20">
        <v>1</v>
      </c>
      <c r="AP121" s="4"/>
      <c r="AQ121" s="21" t="s">
        <v>84</v>
      </c>
      <c r="AR121" s="4"/>
      <c r="AS121" s="21">
        <v>3500</v>
      </c>
      <c r="AT121" s="21">
        <v>1</v>
      </c>
      <c r="AU121" s="21" t="s">
        <v>91</v>
      </c>
      <c r="AV121" s="20">
        <v>2020</v>
      </c>
      <c r="AW121" s="21" t="s">
        <v>84</v>
      </c>
      <c r="AX121" s="4"/>
      <c r="AY121" s="4"/>
      <c r="AZ121" s="4"/>
      <c r="BA121" s="4"/>
      <c r="BB121" s="4"/>
      <c r="BC121" s="4"/>
      <c r="BD121" s="4"/>
      <c r="BE121" s="4"/>
      <c r="BF121" s="4">
        <v>1.5</v>
      </c>
      <c r="BG121" s="21" t="s">
        <v>105</v>
      </c>
      <c r="BH121" s="22">
        <v>44053.38658564815</v>
      </c>
      <c r="BI121" s="21" t="s">
        <v>93</v>
      </c>
      <c r="BJ121" s="22">
        <v>44061.730150462965</v>
      </c>
      <c r="BK121" s="21" t="s">
        <v>84</v>
      </c>
      <c r="BL121" s="4"/>
      <c r="BM121" s="21" t="s">
        <v>84</v>
      </c>
      <c r="BN121" s="4"/>
      <c r="BO121" s="21" t="s">
        <v>84</v>
      </c>
      <c r="BP121" s="21" t="s">
        <v>84</v>
      </c>
      <c r="BQ121" s="20">
        <v>1</v>
      </c>
      <c r="BR121" s="21" t="s">
        <v>565</v>
      </c>
      <c r="BS121" s="21" t="s">
        <v>84</v>
      </c>
      <c r="BT121" s="21" t="s">
        <v>84</v>
      </c>
      <c r="BU121" s="21"/>
      <c r="BV121" s="21"/>
      <c r="BW121" s="21"/>
      <c r="BX121" s="21" t="s">
        <v>84</v>
      </c>
      <c r="BY121" s="21" t="s">
        <v>84</v>
      </c>
      <c r="BZ121" s="21" t="s">
        <v>84</v>
      </c>
      <c r="CA121" s="20">
        <v>0</v>
      </c>
      <c r="CB121" s="20">
        <v>0</v>
      </c>
      <c r="CC121" s="20">
        <v>0</v>
      </c>
      <c r="CD121" s="20">
        <v>0</v>
      </c>
      <c r="CE121" s="20" t="b">
        <v>0</v>
      </c>
      <c r="CF121" s="20" t="b">
        <v>0</v>
      </c>
    </row>
    <row r="122" spans="1:84" ht="105" x14ac:dyDescent="0.25">
      <c r="A122" s="20">
        <v>133</v>
      </c>
      <c r="B122" s="21" t="s">
        <v>84</v>
      </c>
      <c r="C122" s="21" t="s">
        <v>84</v>
      </c>
      <c r="D122" s="21" t="s">
        <v>84</v>
      </c>
      <c r="E122" s="20">
        <v>0</v>
      </c>
      <c r="F122" s="4"/>
      <c r="G122" s="4"/>
      <c r="H122" s="4"/>
      <c r="I122" s="4"/>
      <c r="J122" s="20">
        <v>0</v>
      </c>
      <c r="K122" s="21" t="s">
        <v>84</v>
      </c>
      <c r="L122" s="21" t="s">
        <v>84</v>
      </c>
      <c r="M122" s="20" t="b">
        <v>0</v>
      </c>
      <c r="N122" s="20" t="b">
        <v>0</v>
      </c>
      <c r="O122" s="20" t="b">
        <v>0</v>
      </c>
      <c r="P122" s="20" t="b">
        <v>0</v>
      </c>
      <c r="Q122" s="20">
        <v>6</v>
      </c>
      <c r="R122" s="21" t="s">
        <v>371</v>
      </c>
      <c r="S122" s="21" t="s">
        <v>372</v>
      </c>
      <c r="T122" s="21" t="s">
        <v>87</v>
      </c>
      <c r="U122" s="21" t="s">
        <v>99</v>
      </c>
      <c r="V122" s="21" t="s">
        <v>88</v>
      </c>
      <c r="W122" s="21" t="s">
        <v>100</v>
      </c>
      <c r="X122" s="21" t="s">
        <v>84</v>
      </c>
      <c r="Y122" s="21" t="s">
        <v>123</v>
      </c>
      <c r="Z122" s="21" t="s">
        <v>123</v>
      </c>
      <c r="AA122" s="21" t="s">
        <v>84</v>
      </c>
      <c r="AB122" s="21" t="s">
        <v>84</v>
      </c>
      <c r="AC122" s="21" t="s">
        <v>84</v>
      </c>
      <c r="AD122" s="21" t="s">
        <v>84</v>
      </c>
      <c r="AE122" s="21" t="s">
        <v>84</v>
      </c>
      <c r="AF122" s="21" t="s">
        <v>84</v>
      </c>
      <c r="AG122" s="4"/>
      <c r="AH122" s="20">
        <v>1992</v>
      </c>
      <c r="AI122" s="4"/>
      <c r="AJ122" s="20">
        <v>2052</v>
      </c>
      <c r="AK122" s="21" t="s">
        <v>525</v>
      </c>
      <c r="AL122" s="21" t="s">
        <v>84</v>
      </c>
      <c r="AM122" s="4"/>
      <c r="AN122" s="4"/>
      <c r="AO122" s="20">
        <v>1</v>
      </c>
      <c r="AP122" s="4"/>
      <c r="AQ122" s="21" t="s">
        <v>84</v>
      </c>
      <c r="AR122" s="4"/>
      <c r="AS122" s="21">
        <v>2500</v>
      </c>
      <c r="AT122" s="21">
        <v>1</v>
      </c>
      <c r="AU122" s="21" t="s">
        <v>91</v>
      </c>
      <c r="AV122" s="20">
        <v>2020</v>
      </c>
      <c r="AW122" s="21" t="s">
        <v>84</v>
      </c>
      <c r="AX122" s="4"/>
      <c r="AY122" s="4"/>
      <c r="AZ122" s="4"/>
      <c r="BA122" s="4"/>
      <c r="BB122" s="4"/>
      <c r="BC122" s="4"/>
      <c r="BD122" s="4"/>
      <c r="BE122" s="4"/>
      <c r="BF122" s="4">
        <v>1.5</v>
      </c>
      <c r="BG122" s="21" t="s">
        <v>105</v>
      </c>
      <c r="BH122" s="22">
        <v>44053.387569444443</v>
      </c>
      <c r="BI122" s="21" t="s">
        <v>93</v>
      </c>
      <c r="BJ122" s="22">
        <v>44061.730023148149</v>
      </c>
      <c r="BK122" s="21" t="s">
        <v>84</v>
      </c>
      <c r="BL122" s="4"/>
      <c r="BM122" s="21" t="s">
        <v>84</v>
      </c>
      <c r="BN122" s="4"/>
      <c r="BO122" s="21" t="s">
        <v>84</v>
      </c>
      <c r="BP122" s="21" t="s">
        <v>84</v>
      </c>
      <c r="BQ122" s="20">
        <v>1</v>
      </c>
      <c r="BR122" s="21" t="s">
        <v>604</v>
      </c>
      <c r="BS122" s="21" t="s">
        <v>84</v>
      </c>
      <c r="BT122" s="21" t="s">
        <v>84</v>
      </c>
      <c r="BU122" s="21"/>
      <c r="BV122" s="21"/>
      <c r="BW122" s="21"/>
      <c r="BX122" s="21" t="s">
        <v>84</v>
      </c>
      <c r="BY122" s="21" t="s">
        <v>84</v>
      </c>
      <c r="BZ122" s="21" t="s">
        <v>84</v>
      </c>
      <c r="CA122" s="20">
        <v>0</v>
      </c>
      <c r="CB122" s="20">
        <v>0</v>
      </c>
      <c r="CC122" s="20">
        <v>0</v>
      </c>
      <c r="CD122" s="20">
        <v>0</v>
      </c>
      <c r="CE122" s="20" t="b">
        <v>0</v>
      </c>
      <c r="CF122" s="20" t="b">
        <v>0</v>
      </c>
    </row>
    <row r="123" spans="1:84" ht="90" x14ac:dyDescent="0.25">
      <c r="A123" s="20">
        <v>134</v>
      </c>
      <c r="B123" s="21" t="s">
        <v>84</v>
      </c>
      <c r="C123" s="21" t="s">
        <v>526</v>
      </c>
      <c r="D123" s="21" t="s">
        <v>84</v>
      </c>
      <c r="E123" s="20">
        <v>0</v>
      </c>
      <c r="F123" s="4"/>
      <c r="G123" s="4"/>
      <c r="H123" s="4"/>
      <c r="I123" s="4"/>
      <c r="J123" s="20">
        <v>0</v>
      </c>
      <c r="K123" s="21" t="s">
        <v>84</v>
      </c>
      <c r="L123" s="21" t="s">
        <v>84</v>
      </c>
      <c r="M123" s="20" t="b">
        <v>0</v>
      </c>
      <c r="N123" s="20" t="b">
        <v>0</v>
      </c>
      <c r="O123" s="20" t="b">
        <v>0</v>
      </c>
      <c r="P123" s="20" t="b">
        <v>0</v>
      </c>
      <c r="Q123" s="20">
        <v>6</v>
      </c>
      <c r="R123" s="21" t="s">
        <v>527</v>
      </c>
      <c r="S123" s="21" t="s">
        <v>528</v>
      </c>
      <c r="T123" s="21" t="s">
        <v>87</v>
      </c>
      <c r="U123" s="21" t="s">
        <v>99</v>
      </c>
      <c r="V123" s="21" t="s">
        <v>88</v>
      </c>
      <c r="W123" s="21" t="s">
        <v>100</v>
      </c>
      <c r="X123" s="21" t="s">
        <v>84</v>
      </c>
      <c r="Y123" s="21" t="s">
        <v>119</v>
      </c>
      <c r="Z123" s="21" t="s">
        <v>120</v>
      </c>
      <c r="AA123" s="21" t="s">
        <v>84</v>
      </c>
      <c r="AB123" s="21" t="s">
        <v>84</v>
      </c>
      <c r="AC123" s="21" t="s">
        <v>84</v>
      </c>
      <c r="AD123" s="21" t="s">
        <v>84</v>
      </c>
      <c r="AE123" s="21" t="s">
        <v>84</v>
      </c>
      <c r="AF123" s="21" t="s">
        <v>84</v>
      </c>
      <c r="AG123" s="4"/>
      <c r="AH123" s="20">
        <v>2016</v>
      </c>
      <c r="AI123" s="4"/>
      <c r="AJ123" s="4"/>
      <c r="AK123" s="21" t="s">
        <v>317</v>
      </c>
      <c r="AL123" s="21" t="s">
        <v>84</v>
      </c>
      <c r="AM123" s="4"/>
      <c r="AN123" s="4"/>
      <c r="AO123" s="20">
        <v>2</v>
      </c>
      <c r="AP123" s="4"/>
      <c r="AQ123" s="21" t="s">
        <v>84</v>
      </c>
      <c r="AR123" s="4"/>
      <c r="AS123" s="21">
        <v>500</v>
      </c>
      <c r="AT123" s="21">
        <v>1</v>
      </c>
      <c r="AU123" s="21" t="s">
        <v>91</v>
      </c>
      <c r="AV123" s="20">
        <v>2020</v>
      </c>
      <c r="AW123" s="21" t="s">
        <v>84</v>
      </c>
      <c r="AX123" s="4"/>
      <c r="AY123" s="4"/>
      <c r="AZ123" s="4"/>
      <c r="BA123" s="4"/>
      <c r="BB123" s="4"/>
      <c r="BC123" s="4"/>
      <c r="BD123" s="4"/>
      <c r="BE123" s="4"/>
      <c r="BF123" s="4">
        <v>1.3</v>
      </c>
      <c r="BG123" s="21" t="s">
        <v>105</v>
      </c>
      <c r="BH123" s="22">
        <v>44054.717372685183</v>
      </c>
      <c r="BI123" s="21" t="s">
        <v>93</v>
      </c>
      <c r="BJ123" s="22">
        <v>44062.90960648148</v>
      </c>
      <c r="BK123" s="21" t="s">
        <v>84</v>
      </c>
      <c r="BL123" s="4"/>
      <c r="BM123" s="21" t="s">
        <v>84</v>
      </c>
      <c r="BN123" s="4"/>
      <c r="BO123" s="21" t="s">
        <v>84</v>
      </c>
      <c r="BP123" s="21" t="s">
        <v>84</v>
      </c>
      <c r="BQ123" s="20">
        <v>1</v>
      </c>
      <c r="BR123" s="21" t="s">
        <v>84</v>
      </c>
      <c r="BS123" s="21" t="s">
        <v>84</v>
      </c>
      <c r="BT123" s="21" t="s">
        <v>84</v>
      </c>
      <c r="BU123" s="21"/>
      <c r="BV123" s="21"/>
      <c r="BW123" s="21"/>
      <c r="BX123" s="21" t="s">
        <v>84</v>
      </c>
      <c r="BY123" s="21" t="s">
        <v>84</v>
      </c>
      <c r="BZ123" s="21" t="s">
        <v>84</v>
      </c>
      <c r="CA123" s="20">
        <v>0</v>
      </c>
      <c r="CB123" s="20">
        <v>0</v>
      </c>
      <c r="CC123" s="20">
        <v>0</v>
      </c>
      <c r="CD123" s="20">
        <v>0</v>
      </c>
      <c r="CE123" s="20" t="b">
        <v>0</v>
      </c>
      <c r="CF123" s="20" t="b">
        <v>0</v>
      </c>
    </row>
    <row r="124" spans="1:84" ht="90" x14ac:dyDescent="0.25">
      <c r="A124" s="20">
        <v>135</v>
      </c>
      <c r="B124" s="21" t="s">
        <v>84</v>
      </c>
      <c r="C124" s="21" t="s">
        <v>529</v>
      </c>
      <c r="D124" s="21" t="s">
        <v>84</v>
      </c>
      <c r="E124" s="20">
        <v>0</v>
      </c>
      <c r="F124" s="4"/>
      <c r="G124" s="4"/>
      <c r="H124" s="4"/>
      <c r="I124" s="4"/>
      <c r="J124" s="20">
        <v>0</v>
      </c>
      <c r="K124" s="21" t="s">
        <v>84</v>
      </c>
      <c r="L124" s="21" t="s">
        <v>84</v>
      </c>
      <c r="M124" s="20" t="b">
        <v>0</v>
      </c>
      <c r="N124" s="20" t="b">
        <v>0</v>
      </c>
      <c r="O124" s="20" t="b">
        <v>0</v>
      </c>
      <c r="P124" s="20" t="b">
        <v>0</v>
      </c>
      <c r="Q124" s="20">
        <v>6</v>
      </c>
      <c r="R124" s="21" t="s">
        <v>530</v>
      </c>
      <c r="S124" s="21" t="s">
        <v>531</v>
      </c>
      <c r="T124" s="21" t="s">
        <v>87</v>
      </c>
      <c r="U124" s="21" t="s">
        <v>99</v>
      </c>
      <c r="V124" s="21" t="s">
        <v>88</v>
      </c>
      <c r="W124" s="21" t="s">
        <v>100</v>
      </c>
      <c r="X124" s="21" t="s">
        <v>84</v>
      </c>
      <c r="Y124" s="21" t="s">
        <v>119</v>
      </c>
      <c r="Z124" s="21" t="s">
        <v>120</v>
      </c>
      <c r="AA124" s="21" t="s">
        <v>84</v>
      </c>
      <c r="AB124" s="21" t="s">
        <v>84</v>
      </c>
      <c r="AC124" s="21" t="s">
        <v>84</v>
      </c>
      <c r="AD124" s="21" t="s">
        <v>84</v>
      </c>
      <c r="AE124" s="21" t="s">
        <v>84</v>
      </c>
      <c r="AF124" s="21" t="s">
        <v>84</v>
      </c>
      <c r="AG124" s="4"/>
      <c r="AH124" s="20">
        <v>2016</v>
      </c>
      <c r="AI124" s="4"/>
      <c r="AJ124" s="4"/>
      <c r="AK124" s="21" t="s">
        <v>317</v>
      </c>
      <c r="AL124" s="21" t="s">
        <v>84</v>
      </c>
      <c r="AM124" s="4"/>
      <c r="AN124" s="4"/>
      <c r="AO124" s="20">
        <v>2</v>
      </c>
      <c r="AP124" s="4"/>
      <c r="AQ124" s="21" t="s">
        <v>84</v>
      </c>
      <c r="AR124" s="4"/>
      <c r="AS124" s="21">
        <v>500</v>
      </c>
      <c r="AT124" s="21">
        <v>1</v>
      </c>
      <c r="AU124" s="21" t="s">
        <v>91</v>
      </c>
      <c r="AV124" s="20">
        <v>2020</v>
      </c>
      <c r="AW124" s="21" t="s">
        <v>84</v>
      </c>
      <c r="AX124" s="4"/>
      <c r="AY124" s="4"/>
      <c r="AZ124" s="4"/>
      <c r="BA124" s="4"/>
      <c r="BB124" s="4"/>
      <c r="BC124" s="4"/>
      <c r="BD124" s="4"/>
      <c r="BE124" s="4"/>
      <c r="BF124" s="4">
        <v>1.3</v>
      </c>
      <c r="BG124" s="21" t="s">
        <v>105</v>
      </c>
      <c r="BH124" s="22">
        <v>44054.717581018522</v>
      </c>
      <c r="BI124" s="21" t="s">
        <v>93</v>
      </c>
      <c r="BJ124" s="22">
        <v>44062.90966435185</v>
      </c>
      <c r="BK124" s="21" t="s">
        <v>84</v>
      </c>
      <c r="BL124" s="4"/>
      <c r="BM124" s="21" t="s">
        <v>84</v>
      </c>
      <c r="BN124" s="4"/>
      <c r="BO124" s="21" t="s">
        <v>84</v>
      </c>
      <c r="BP124" s="21" t="s">
        <v>84</v>
      </c>
      <c r="BQ124" s="20">
        <v>1</v>
      </c>
      <c r="BR124" s="21" t="s">
        <v>84</v>
      </c>
      <c r="BS124" s="21" t="s">
        <v>84</v>
      </c>
      <c r="BT124" s="21" t="s">
        <v>84</v>
      </c>
      <c r="BU124" s="21"/>
      <c r="BV124" s="21"/>
      <c r="BW124" s="21"/>
      <c r="BX124" s="21" t="s">
        <v>84</v>
      </c>
      <c r="BY124" s="21" t="s">
        <v>84</v>
      </c>
      <c r="BZ124" s="21" t="s">
        <v>84</v>
      </c>
      <c r="CA124" s="20">
        <v>0</v>
      </c>
      <c r="CB124" s="20">
        <v>0</v>
      </c>
      <c r="CC124" s="20">
        <v>0</v>
      </c>
      <c r="CD124" s="20">
        <v>0</v>
      </c>
      <c r="CE124" s="20" t="b">
        <v>0</v>
      </c>
      <c r="CF124" s="20" t="b">
        <v>0</v>
      </c>
    </row>
    <row r="125" spans="1:84" ht="135" x14ac:dyDescent="0.25">
      <c r="A125" s="20">
        <v>136</v>
      </c>
      <c r="B125" s="21" t="s">
        <v>84</v>
      </c>
      <c r="C125" s="21" t="s">
        <v>84</v>
      </c>
      <c r="D125" s="21" t="s">
        <v>84</v>
      </c>
      <c r="E125" s="20">
        <v>0</v>
      </c>
      <c r="F125" s="4"/>
      <c r="G125" s="4"/>
      <c r="H125" s="4"/>
      <c r="I125" s="4"/>
      <c r="J125" s="20">
        <v>0</v>
      </c>
      <c r="K125" s="21" t="s">
        <v>84</v>
      </c>
      <c r="L125" s="21" t="s">
        <v>84</v>
      </c>
      <c r="M125" s="20" t="b">
        <v>0</v>
      </c>
      <c r="N125" s="20" t="b">
        <v>0</v>
      </c>
      <c r="O125" s="20" t="b">
        <v>0</v>
      </c>
      <c r="P125" s="20" t="b">
        <v>0</v>
      </c>
      <c r="Q125" s="20">
        <v>146</v>
      </c>
      <c r="R125" s="21" t="s">
        <v>709</v>
      </c>
      <c r="S125" s="21" t="s">
        <v>84</v>
      </c>
      <c r="T125" s="21" t="s">
        <v>87</v>
      </c>
      <c r="U125" s="21" t="s">
        <v>84</v>
      </c>
      <c r="V125" s="21" t="s">
        <v>88</v>
      </c>
      <c r="W125" s="21" t="s">
        <v>110</v>
      </c>
      <c r="X125" s="21" t="s">
        <v>111</v>
      </c>
      <c r="Y125" s="21" t="s">
        <v>135</v>
      </c>
      <c r="Z125" s="21" t="s">
        <v>135</v>
      </c>
      <c r="AA125" s="21" t="s">
        <v>136</v>
      </c>
      <c r="AB125" s="21" t="s">
        <v>84</v>
      </c>
      <c r="AC125" s="21" t="s">
        <v>84</v>
      </c>
      <c r="AD125" s="21" t="s">
        <v>84</v>
      </c>
      <c r="AE125" s="21" t="s">
        <v>84</v>
      </c>
      <c r="AF125" s="21" t="s">
        <v>84</v>
      </c>
      <c r="AG125" s="4"/>
      <c r="AH125" s="4"/>
      <c r="AI125" s="4"/>
      <c r="AJ125" s="4"/>
      <c r="AK125" s="21" t="s">
        <v>84</v>
      </c>
      <c r="AL125" s="21" t="s">
        <v>84</v>
      </c>
      <c r="AM125" s="4"/>
      <c r="AN125" s="4"/>
      <c r="AO125" s="20">
        <v>2</v>
      </c>
      <c r="AP125" s="4"/>
      <c r="AQ125" s="21" t="s">
        <v>84</v>
      </c>
      <c r="AR125" s="4"/>
      <c r="AS125" s="21">
        <v>500</v>
      </c>
      <c r="AT125" s="21">
        <v>1</v>
      </c>
      <c r="AU125" s="21" t="s">
        <v>91</v>
      </c>
      <c r="AV125" s="20">
        <v>2020</v>
      </c>
      <c r="AW125" s="21" t="s">
        <v>84</v>
      </c>
      <c r="AX125" s="4"/>
      <c r="AY125" s="4"/>
      <c r="AZ125" s="4"/>
      <c r="BA125" s="4"/>
      <c r="BB125" s="4"/>
      <c r="BC125" s="4"/>
      <c r="BD125" s="4"/>
      <c r="BE125" s="4"/>
      <c r="BF125" s="4">
        <v>1.3</v>
      </c>
      <c r="BG125" s="21" t="s">
        <v>105</v>
      </c>
      <c r="BH125" s="22">
        <v>44054.712129629632</v>
      </c>
      <c r="BI125" s="21" t="s">
        <v>93</v>
      </c>
      <c r="BJ125" s="22">
        <v>44062.915266203701</v>
      </c>
      <c r="BK125" s="21" t="s">
        <v>84</v>
      </c>
      <c r="BL125" s="4"/>
      <c r="BM125" s="21" t="s">
        <v>84</v>
      </c>
      <c r="BN125" s="4"/>
      <c r="BO125" s="21" t="s">
        <v>84</v>
      </c>
      <c r="BP125" s="21" t="s">
        <v>84</v>
      </c>
      <c r="BQ125" s="20">
        <v>1</v>
      </c>
      <c r="BR125" s="21" t="s">
        <v>598</v>
      </c>
      <c r="BS125" s="21" t="s">
        <v>84</v>
      </c>
      <c r="BT125" s="21" t="s">
        <v>84</v>
      </c>
      <c r="BU125" s="21"/>
      <c r="BV125" s="21"/>
      <c r="BW125" s="21"/>
      <c r="BX125" s="21" t="s">
        <v>84</v>
      </c>
      <c r="BY125" s="21" t="s">
        <v>84</v>
      </c>
      <c r="BZ125" s="21" t="s">
        <v>84</v>
      </c>
      <c r="CA125" s="20">
        <v>0</v>
      </c>
      <c r="CB125" s="20">
        <v>0</v>
      </c>
      <c r="CC125" s="20">
        <v>0</v>
      </c>
      <c r="CD125" s="20">
        <v>0</v>
      </c>
      <c r="CE125" s="20" t="b">
        <v>0</v>
      </c>
      <c r="CF125" s="20" t="b">
        <v>0</v>
      </c>
    </row>
    <row r="126" spans="1:84" ht="45" x14ac:dyDescent="0.25">
      <c r="A126" s="20">
        <v>137</v>
      </c>
      <c r="B126" s="21" t="s">
        <v>710</v>
      </c>
      <c r="C126" s="21" t="s">
        <v>84</v>
      </c>
      <c r="D126" s="21" t="s">
        <v>84</v>
      </c>
      <c r="E126" s="20">
        <v>0</v>
      </c>
      <c r="F126" s="4"/>
      <c r="G126" s="4"/>
      <c r="H126" s="4"/>
      <c r="I126" s="4"/>
      <c r="J126" s="20">
        <v>0</v>
      </c>
      <c r="K126" s="21" t="s">
        <v>84</v>
      </c>
      <c r="L126" s="21" t="s">
        <v>84</v>
      </c>
      <c r="M126" s="20" t="b">
        <v>0</v>
      </c>
      <c r="N126" s="20" t="b">
        <v>0</v>
      </c>
      <c r="O126" s="20" t="b">
        <v>1</v>
      </c>
      <c r="P126" s="20" t="b">
        <v>1</v>
      </c>
      <c r="Q126" s="20">
        <v>1</v>
      </c>
      <c r="R126" s="21" t="s">
        <v>395</v>
      </c>
      <c r="S126" s="21" t="s">
        <v>84</v>
      </c>
      <c r="T126" s="21" t="s">
        <v>87</v>
      </c>
      <c r="U126" s="21" t="s">
        <v>99</v>
      </c>
      <c r="V126" s="21" t="s">
        <v>88</v>
      </c>
      <c r="W126" s="21" t="s">
        <v>86</v>
      </c>
      <c r="X126" s="21" t="s">
        <v>395</v>
      </c>
      <c r="Y126" s="21" t="s">
        <v>123</v>
      </c>
      <c r="Z126" s="21" t="s">
        <v>123</v>
      </c>
      <c r="AA126" s="21" t="s">
        <v>84</v>
      </c>
      <c r="AB126" s="21" t="s">
        <v>84</v>
      </c>
      <c r="AC126" s="21" t="s">
        <v>84</v>
      </c>
      <c r="AD126" s="21" t="s">
        <v>84</v>
      </c>
      <c r="AE126" s="21" t="s">
        <v>84</v>
      </c>
      <c r="AF126" s="21" t="s">
        <v>84</v>
      </c>
      <c r="AG126" s="4"/>
      <c r="AH126" s="20">
        <v>1992</v>
      </c>
      <c r="AI126" s="4"/>
      <c r="AJ126" s="4"/>
      <c r="AK126" s="21" t="s">
        <v>396</v>
      </c>
      <c r="AL126" s="21" t="s">
        <v>84</v>
      </c>
      <c r="AM126" s="4"/>
      <c r="AN126" s="4"/>
      <c r="AO126" s="20">
        <v>1</v>
      </c>
      <c r="AP126" s="4"/>
      <c r="AQ126" s="21" t="s">
        <v>84</v>
      </c>
      <c r="AR126" s="4"/>
      <c r="AS126" s="21"/>
      <c r="AT126" s="21"/>
      <c r="AU126" s="21" t="s">
        <v>91</v>
      </c>
      <c r="AV126" s="20">
        <v>2020</v>
      </c>
      <c r="AW126" s="21" t="s">
        <v>84</v>
      </c>
      <c r="AX126" s="4"/>
      <c r="AY126" s="4"/>
      <c r="AZ126" s="4"/>
      <c r="BA126" s="4"/>
      <c r="BB126" s="4"/>
      <c r="BC126" s="4"/>
      <c r="BD126" s="4"/>
      <c r="BE126" s="4"/>
      <c r="BF126" s="4"/>
      <c r="BG126" s="21" t="s">
        <v>84</v>
      </c>
      <c r="BH126" s="4"/>
      <c r="BI126" s="21" t="s">
        <v>93</v>
      </c>
      <c r="BJ126" s="22">
        <v>44062.707824074074</v>
      </c>
      <c r="BK126" s="21" t="s">
        <v>84</v>
      </c>
      <c r="BL126" s="4"/>
      <c r="BM126" s="21" t="s">
        <v>84</v>
      </c>
      <c r="BN126" s="4"/>
      <c r="BO126" s="21" t="s">
        <v>84</v>
      </c>
      <c r="BP126" s="21" t="s">
        <v>84</v>
      </c>
      <c r="BQ126" s="20">
        <v>1</v>
      </c>
      <c r="BR126" s="21"/>
      <c r="BS126" s="21"/>
      <c r="BT126" s="21"/>
      <c r="BU126" s="21"/>
      <c r="BV126" s="21"/>
      <c r="BW126" s="21"/>
      <c r="BX126" s="21" t="s">
        <v>84</v>
      </c>
      <c r="BY126" s="21" t="s">
        <v>84</v>
      </c>
      <c r="BZ126" s="21" t="s">
        <v>84</v>
      </c>
      <c r="CA126" s="20">
        <v>0</v>
      </c>
      <c r="CB126" s="20">
        <v>0</v>
      </c>
      <c r="CC126" s="20">
        <v>0</v>
      </c>
      <c r="CD126" s="20">
        <v>0</v>
      </c>
      <c r="CE126" s="20" t="b">
        <v>0</v>
      </c>
      <c r="CF126" s="20" t="b">
        <v>0</v>
      </c>
    </row>
    <row r="127" spans="1:84" ht="45" x14ac:dyDescent="0.25">
      <c r="A127" s="20">
        <v>138</v>
      </c>
      <c r="B127" s="21" t="s">
        <v>711</v>
      </c>
      <c r="C127" s="21" t="s">
        <v>84</v>
      </c>
      <c r="D127" s="21" t="s">
        <v>84</v>
      </c>
      <c r="E127" s="20">
        <v>0</v>
      </c>
      <c r="F127" s="4"/>
      <c r="G127" s="4"/>
      <c r="H127" s="4"/>
      <c r="I127" s="4"/>
      <c r="J127" s="20">
        <v>0</v>
      </c>
      <c r="K127" s="21" t="s">
        <v>84</v>
      </c>
      <c r="L127" s="21" t="s">
        <v>84</v>
      </c>
      <c r="M127" s="20" t="b">
        <v>0</v>
      </c>
      <c r="N127" s="20" t="b">
        <v>0</v>
      </c>
      <c r="O127" s="20" t="b">
        <v>1</v>
      </c>
      <c r="P127" s="20" t="b">
        <v>1</v>
      </c>
      <c r="Q127" s="20">
        <v>1</v>
      </c>
      <c r="R127" s="21" t="s">
        <v>427</v>
      </c>
      <c r="S127" s="21" t="s">
        <v>84</v>
      </c>
      <c r="T127" s="21" t="s">
        <v>87</v>
      </c>
      <c r="U127" s="21" t="s">
        <v>99</v>
      </c>
      <c r="V127" s="21" t="s">
        <v>88</v>
      </c>
      <c r="W127" s="21" t="s">
        <v>86</v>
      </c>
      <c r="X127" s="21" t="s">
        <v>427</v>
      </c>
      <c r="Y127" s="21" t="s">
        <v>123</v>
      </c>
      <c r="Z127" s="21" t="s">
        <v>123</v>
      </c>
      <c r="AA127" s="21" t="s">
        <v>84</v>
      </c>
      <c r="AB127" s="21" t="s">
        <v>84</v>
      </c>
      <c r="AC127" s="21" t="s">
        <v>84</v>
      </c>
      <c r="AD127" s="21" t="s">
        <v>84</v>
      </c>
      <c r="AE127" s="21" t="s">
        <v>84</v>
      </c>
      <c r="AF127" s="21" t="s">
        <v>84</v>
      </c>
      <c r="AG127" s="4"/>
      <c r="AH127" s="20">
        <v>1992</v>
      </c>
      <c r="AI127" s="4"/>
      <c r="AJ127" s="4"/>
      <c r="AK127" s="21" t="s">
        <v>432</v>
      </c>
      <c r="AL127" s="21" t="s">
        <v>84</v>
      </c>
      <c r="AM127" s="4"/>
      <c r="AN127" s="4"/>
      <c r="AO127" s="20">
        <v>1</v>
      </c>
      <c r="AP127" s="4"/>
      <c r="AQ127" s="21" t="s">
        <v>84</v>
      </c>
      <c r="AR127" s="4"/>
      <c r="AS127" s="21"/>
      <c r="AT127" s="21"/>
      <c r="AU127" s="21" t="s">
        <v>91</v>
      </c>
      <c r="AV127" s="20">
        <v>2020</v>
      </c>
      <c r="AW127" s="21" t="s">
        <v>84</v>
      </c>
      <c r="AX127" s="4"/>
      <c r="AY127" s="4"/>
      <c r="AZ127" s="4"/>
      <c r="BA127" s="4"/>
      <c r="BB127" s="4"/>
      <c r="BC127" s="4"/>
      <c r="BD127" s="4"/>
      <c r="BE127" s="4"/>
      <c r="BF127" s="4"/>
      <c r="BG127" s="21" t="s">
        <v>84</v>
      </c>
      <c r="BH127" s="4"/>
      <c r="BI127" s="21" t="s">
        <v>93</v>
      </c>
      <c r="BJ127" s="22">
        <v>44062.706458333334</v>
      </c>
      <c r="BK127" s="21" t="s">
        <v>84</v>
      </c>
      <c r="BL127" s="4"/>
      <c r="BM127" s="21" t="s">
        <v>84</v>
      </c>
      <c r="BN127" s="4"/>
      <c r="BO127" s="21" t="s">
        <v>84</v>
      </c>
      <c r="BP127" s="21" t="s">
        <v>84</v>
      </c>
      <c r="BQ127" s="20">
        <v>1</v>
      </c>
      <c r="BR127" s="21"/>
      <c r="BS127" s="21"/>
      <c r="BT127" s="21"/>
      <c r="BU127" s="21"/>
      <c r="BV127" s="21"/>
      <c r="BW127" s="21"/>
      <c r="BX127" s="21" t="s">
        <v>84</v>
      </c>
      <c r="BY127" s="21" t="s">
        <v>84</v>
      </c>
      <c r="BZ127" s="21" t="s">
        <v>84</v>
      </c>
      <c r="CA127" s="20">
        <v>0</v>
      </c>
      <c r="CB127" s="20">
        <v>0</v>
      </c>
      <c r="CC127" s="20">
        <v>0</v>
      </c>
      <c r="CD127" s="20">
        <v>0</v>
      </c>
      <c r="CE127" s="20" t="b">
        <v>0</v>
      </c>
      <c r="CF127" s="20" t="b">
        <v>0</v>
      </c>
    </row>
    <row r="128" spans="1:84" ht="45" x14ac:dyDescent="0.25">
      <c r="A128" s="20">
        <v>139</v>
      </c>
      <c r="B128" s="21" t="s">
        <v>712</v>
      </c>
      <c r="C128" s="21" t="s">
        <v>84</v>
      </c>
      <c r="D128" s="21" t="s">
        <v>84</v>
      </c>
      <c r="E128" s="20">
        <v>0</v>
      </c>
      <c r="F128" s="4"/>
      <c r="G128" s="4"/>
      <c r="H128" s="4"/>
      <c r="I128" s="4"/>
      <c r="J128" s="20">
        <v>0</v>
      </c>
      <c r="K128" s="21" t="s">
        <v>84</v>
      </c>
      <c r="L128" s="21" t="s">
        <v>84</v>
      </c>
      <c r="M128" s="20" t="b">
        <v>0</v>
      </c>
      <c r="N128" s="20" t="b">
        <v>0</v>
      </c>
      <c r="O128" s="20" t="b">
        <v>1</v>
      </c>
      <c r="P128" s="20" t="b">
        <v>1</v>
      </c>
      <c r="Q128" s="20">
        <v>1</v>
      </c>
      <c r="R128" s="21" t="s">
        <v>405</v>
      </c>
      <c r="S128" s="21" t="s">
        <v>84</v>
      </c>
      <c r="T128" s="21" t="s">
        <v>87</v>
      </c>
      <c r="U128" s="21" t="s">
        <v>99</v>
      </c>
      <c r="V128" s="21" t="s">
        <v>88</v>
      </c>
      <c r="W128" s="21" t="s">
        <v>86</v>
      </c>
      <c r="X128" s="21" t="s">
        <v>405</v>
      </c>
      <c r="Y128" s="21" t="s">
        <v>123</v>
      </c>
      <c r="Z128" s="21" t="s">
        <v>123</v>
      </c>
      <c r="AA128" s="21" t="s">
        <v>84</v>
      </c>
      <c r="AB128" s="21" t="s">
        <v>84</v>
      </c>
      <c r="AC128" s="21" t="s">
        <v>84</v>
      </c>
      <c r="AD128" s="21" t="s">
        <v>84</v>
      </c>
      <c r="AE128" s="21" t="s">
        <v>84</v>
      </c>
      <c r="AF128" s="21" t="s">
        <v>84</v>
      </c>
      <c r="AG128" s="4"/>
      <c r="AH128" s="20">
        <v>1992</v>
      </c>
      <c r="AI128" s="4"/>
      <c r="AJ128" s="4"/>
      <c r="AK128" s="21" t="s">
        <v>411</v>
      </c>
      <c r="AL128" s="21" t="s">
        <v>84</v>
      </c>
      <c r="AM128" s="4"/>
      <c r="AN128" s="4"/>
      <c r="AO128" s="20">
        <v>1</v>
      </c>
      <c r="AP128" s="4"/>
      <c r="AQ128" s="21" t="s">
        <v>84</v>
      </c>
      <c r="AR128" s="4"/>
      <c r="AS128" s="21"/>
      <c r="AT128" s="21"/>
      <c r="AU128" s="21" t="s">
        <v>91</v>
      </c>
      <c r="AV128" s="20">
        <v>2020</v>
      </c>
      <c r="AW128" s="21" t="s">
        <v>84</v>
      </c>
      <c r="AX128" s="4"/>
      <c r="AY128" s="4"/>
      <c r="AZ128" s="4"/>
      <c r="BA128" s="4"/>
      <c r="BB128" s="4"/>
      <c r="BC128" s="4"/>
      <c r="BD128" s="4"/>
      <c r="BE128" s="4"/>
      <c r="BF128" s="4"/>
      <c r="BG128" s="21" t="s">
        <v>84</v>
      </c>
      <c r="BH128" s="4"/>
      <c r="BI128" s="21" t="s">
        <v>93</v>
      </c>
      <c r="BJ128" s="22">
        <v>44062.707187499997</v>
      </c>
      <c r="BK128" s="21" t="s">
        <v>84</v>
      </c>
      <c r="BL128" s="4"/>
      <c r="BM128" s="21" t="s">
        <v>84</v>
      </c>
      <c r="BN128" s="4"/>
      <c r="BO128" s="21" t="s">
        <v>84</v>
      </c>
      <c r="BP128" s="21" t="s">
        <v>84</v>
      </c>
      <c r="BQ128" s="20">
        <v>1</v>
      </c>
      <c r="BR128" s="21"/>
      <c r="BS128" s="21"/>
      <c r="BT128" s="21"/>
      <c r="BU128" s="21"/>
      <c r="BV128" s="21"/>
      <c r="BW128" s="21"/>
      <c r="BX128" s="21" t="s">
        <v>84</v>
      </c>
      <c r="BY128" s="21" t="s">
        <v>84</v>
      </c>
      <c r="BZ128" s="21" t="s">
        <v>84</v>
      </c>
      <c r="CA128" s="20">
        <v>0</v>
      </c>
      <c r="CB128" s="20">
        <v>0</v>
      </c>
      <c r="CC128" s="20">
        <v>0</v>
      </c>
      <c r="CD128" s="20">
        <v>0</v>
      </c>
      <c r="CE128" s="20" t="b">
        <v>0</v>
      </c>
      <c r="CF128" s="20" t="b">
        <v>0</v>
      </c>
    </row>
    <row r="129" spans="1:84" ht="45" x14ac:dyDescent="0.25">
      <c r="A129" s="20">
        <v>140</v>
      </c>
      <c r="B129" s="21" t="s">
        <v>713</v>
      </c>
      <c r="C129" s="21" t="s">
        <v>84</v>
      </c>
      <c r="D129" s="21" t="s">
        <v>84</v>
      </c>
      <c r="E129" s="20">
        <v>0</v>
      </c>
      <c r="F129" s="4"/>
      <c r="G129" s="4"/>
      <c r="H129" s="4"/>
      <c r="I129" s="4"/>
      <c r="J129" s="20">
        <v>0</v>
      </c>
      <c r="K129" s="21" t="s">
        <v>84</v>
      </c>
      <c r="L129" s="21" t="s">
        <v>84</v>
      </c>
      <c r="M129" s="20" t="b">
        <v>0</v>
      </c>
      <c r="N129" s="20" t="b">
        <v>0</v>
      </c>
      <c r="O129" s="20" t="b">
        <v>1</v>
      </c>
      <c r="P129" s="20" t="b">
        <v>1</v>
      </c>
      <c r="Q129" s="4"/>
      <c r="R129" s="21" t="s">
        <v>112</v>
      </c>
      <c r="S129" s="21" t="s">
        <v>84</v>
      </c>
      <c r="T129" s="21" t="s">
        <v>87</v>
      </c>
      <c r="U129" s="21" t="s">
        <v>84</v>
      </c>
      <c r="V129" s="21" t="s">
        <v>88</v>
      </c>
      <c r="W129" s="21" t="s">
        <v>84</v>
      </c>
      <c r="X129" s="21" t="s">
        <v>84</v>
      </c>
      <c r="Y129" s="21" t="s">
        <v>112</v>
      </c>
      <c r="Z129" s="21" t="s">
        <v>112</v>
      </c>
      <c r="AA129" s="21" t="s">
        <v>84</v>
      </c>
      <c r="AB129" s="21" t="s">
        <v>84</v>
      </c>
      <c r="AC129" s="21" t="s">
        <v>84</v>
      </c>
      <c r="AD129" s="21" t="s">
        <v>84</v>
      </c>
      <c r="AE129" s="21" t="s">
        <v>84</v>
      </c>
      <c r="AF129" s="21" t="s">
        <v>84</v>
      </c>
      <c r="AG129" s="4"/>
      <c r="AH129" s="4"/>
      <c r="AI129" s="4"/>
      <c r="AJ129" s="4"/>
      <c r="AK129" s="21" t="s">
        <v>84</v>
      </c>
      <c r="AL129" s="21" t="s">
        <v>84</v>
      </c>
      <c r="AM129" s="4"/>
      <c r="AN129" s="4"/>
      <c r="AO129" s="4"/>
      <c r="AP129" s="4"/>
      <c r="AQ129" s="21" t="s">
        <v>84</v>
      </c>
      <c r="AR129" s="4"/>
      <c r="AS129" s="21"/>
      <c r="AT129" s="21"/>
      <c r="AU129" s="21" t="s">
        <v>91</v>
      </c>
      <c r="AV129" s="20">
        <v>2020</v>
      </c>
      <c r="AW129" s="21" t="s">
        <v>84</v>
      </c>
      <c r="AX129" s="4"/>
      <c r="AY129" s="4"/>
      <c r="AZ129" s="4"/>
      <c r="BA129" s="4"/>
      <c r="BB129" s="4"/>
      <c r="BC129" s="4"/>
      <c r="BD129" s="4"/>
      <c r="BE129" s="4"/>
      <c r="BF129" s="4"/>
      <c r="BG129" s="21" t="s">
        <v>84</v>
      </c>
      <c r="BH129" s="4"/>
      <c r="BI129" s="21" t="s">
        <v>93</v>
      </c>
      <c r="BJ129" s="22">
        <v>44062.713275462964</v>
      </c>
      <c r="BK129" s="21" t="s">
        <v>84</v>
      </c>
      <c r="BL129" s="4"/>
      <c r="BM129" s="21" t="s">
        <v>84</v>
      </c>
      <c r="BN129" s="4"/>
      <c r="BO129" s="21" t="s">
        <v>84</v>
      </c>
      <c r="BP129" s="21" t="s">
        <v>84</v>
      </c>
      <c r="BQ129" s="20">
        <v>1</v>
      </c>
      <c r="BR129" s="21"/>
      <c r="BS129" s="21"/>
      <c r="BT129" s="21"/>
      <c r="BU129" s="21"/>
      <c r="BV129" s="21"/>
      <c r="BW129" s="21"/>
      <c r="BX129" s="21" t="s">
        <v>84</v>
      </c>
      <c r="BY129" s="21" t="s">
        <v>84</v>
      </c>
      <c r="BZ129" s="21" t="s">
        <v>84</v>
      </c>
      <c r="CA129" s="20">
        <v>0</v>
      </c>
      <c r="CB129" s="20">
        <v>0</v>
      </c>
      <c r="CC129" s="20">
        <v>0</v>
      </c>
      <c r="CD129" s="20">
        <v>0</v>
      </c>
      <c r="CE129" s="20" t="b">
        <v>0</v>
      </c>
      <c r="CF129" s="20" t="b">
        <v>0</v>
      </c>
    </row>
    <row r="130" spans="1:84" ht="240" x14ac:dyDescent="0.25">
      <c r="A130" s="20">
        <v>141</v>
      </c>
      <c r="B130" s="21" t="s">
        <v>84</v>
      </c>
      <c r="C130" s="21" t="s">
        <v>84</v>
      </c>
      <c r="D130" s="21" t="s">
        <v>84</v>
      </c>
      <c r="E130" s="20">
        <v>0</v>
      </c>
      <c r="F130" s="4"/>
      <c r="G130" s="4"/>
      <c r="H130" s="4"/>
      <c r="I130" s="4"/>
      <c r="J130" s="20">
        <v>0</v>
      </c>
      <c r="K130" s="21" t="s">
        <v>84</v>
      </c>
      <c r="L130" s="21" t="s">
        <v>84</v>
      </c>
      <c r="M130" s="20" t="b">
        <v>0</v>
      </c>
      <c r="N130" s="20" t="b">
        <v>0</v>
      </c>
      <c r="O130" s="20" t="b">
        <v>0</v>
      </c>
      <c r="P130" s="20" t="b">
        <v>0</v>
      </c>
      <c r="Q130" s="20">
        <v>127</v>
      </c>
      <c r="R130" s="21" t="s">
        <v>714</v>
      </c>
      <c r="S130" s="21" t="s">
        <v>295</v>
      </c>
      <c r="T130" s="21" t="s">
        <v>87</v>
      </c>
      <c r="U130" s="21" t="s">
        <v>99</v>
      </c>
      <c r="V130" s="21" t="s">
        <v>88</v>
      </c>
      <c r="W130" s="21" t="s">
        <v>100</v>
      </c>
      <c r="X130" s="21" t="s">
        <v>84</v>
      </c>
      <c r="Y130" s="21" t="s">
        <v>101</v>
      </c>
      <c r="Z130" s="21" t="s">
        <v>102</v>
      </c>
      <c r="AA130" s="21" t="s">
        <v>296</v>
      </c>
      <c r="AB130" s="21" t="s">
        <v>84</v>
      </c>
      <c r="AC130" s="21" t="s">
        <v>84</v>
      </c>
      <c r="AD130" s="21" t="s">
        <v>84</v>
      </c>
      <c r="AE130" s="21" t="s">
        <v>84</v>
      </c>
      <c r="AF130" s="21" t="s">
        <v>84</v>
      </c>
      <c r="AG130" s="4"/>
      <c r="AH130" s="20">
        <v>1992</v>
      </c>
      <c r="AI130" s="4"/>
      <c r="AJ130" s="4"/>
      <c r="AK130" s="21" t="s">
        <v>297</v>
      </c>
      <c r="AL130" s="21" t="s">
        <v>84</v>
      </c>
      <c r="AM130" s="4"/>
      <c r="AN130" s="4"/>
      <c r="AO130" s="20">
        <v>3</v>
      </c>
      <c r="AP130" s="4"/>
      <c r="AQ130" s="21" t="s">
        <v>84</v>
      </c>
      <c r="AR130" s="4"/>
      <c r="AS130" s="21"/>
      <c r="AT130" s="21"/>
      <c r="AU130" s="21" t="s">
        <v>91</v>
      </c>
      <c r="AV130" s="20">
        <v>2020</v>
      </c>
      <c r="AW130" s="21" t="s">
        <v>84</v>
      </c>
      <c r="AX130" s="4"/>
      <c r="AY130" s="4"/>
      <c r="AZ130" s="4"/>
      <c r="BA130" s="4"/>
      <c r="BB130" s="4"/>
      <c r="BC130" s="4"/>
      <c r="BD130" s="4"/>
      <c r="BE130" s="4"/>
      <c r="BF130" s="4"/>
      <c r="BG130" s="21" t="s">
        <v>84</v>
      </c>
      <c r="BH130" s="4"/>
      <c r="BI130" s="21" t="s">
        <v>93</v>
      </c>
      <c r="BJ130" s="22">
        <v>44062.906712962962</v>
      </c>
      <c r="BK130" s="21" t="s">
        <v>84</v>
      </c>
      <c r="BL130" s="4"/>
      <c r="BM130" s="21" t="s">
        <v>84</v>
      </c>
      <c r="BN130" s="4"/>
      <c r="BO130" s="21" t="s">
        <v>84</v>
      </c>
      <c r="BP130" s="21" t="s">
        <v>84</v>
      </c>
      <c r="BQ130" s="20">
        <v>1</v>
      </c>
      <c r="BR130" s="21"/>
      <c r="BS130" s="21"/>
      <c r="BT130" s="21"/>
      <c r="BU130" s="21"/>
      <c r="BV130" s="21"/>
      <c r="BW130" s="21"/>
      <c r="BX130" s="21" t="s">
        <v>84</v>
      </c>
      <c r="BY130" s="21" t="s">
        <v>84</v>
      </c>
      <c r="BZ130" s="21" t="s">
        <v>84</v>
      </c>
      <c r="CA130" s="20">
        <v>0</v>
      </c>
      <c r="CB130" s="20">
        <v>0</v>
      </c>
      <c r="CC130" s="20">
        <v>0</v>
      </c>
      <c r="CD130" s="20">
        <v>0</v>
      </c>
      <c r="CE130" s="20" t="b">
        <v>0</v>
      </c>
      <c r="CF130" s="20" t="b">
        <v>0</v>
      </c>
    </row>
    <row r="131" spans="1:84" ht="240" x14ac:dyDescent="0.25">
      <c r="A131" s="20">
        <v>142</v>
      </c>
      <c r="B131" s="21" t="s">
        <v>84</v>
      </c>
      <c r="C131" s="21" t="s">
        <v>84</v>
      </c>
      <c r="D131" s="21" t="s">
        <v>84</v>
      </c>
      <c r="E131" s="20">
        <v>0</v>
      </c>
      <c r="F131" s="4"/>
      <c r="G131" s="4"/>
      <c r="H131" s="4"/>
      <c r="I131" s="4"/>
      <c r="J131" s="20">
        <v>0</v>
      </c>
      <c r="K131" s="21" t="s">
        <v>84</v>
      </c>
      <c r="L131" s="21" t="s">
        <v>84</v>
      </c>
      <c r="M131" s="20" t="b">
        <v>0</v>
      </c>
      <c r="N131" s="20" t="b">
        <v>0</v>
      </c>
      <c r="O131" s="20" t="b">
        <v>0</v>
      </c>
      <c r="P131" s="20" t="b">
        <v>0</v>
      </c>
      <c r="Q131" s="20">
        <v>128</v>
      </c>
      <c r="R131" s="21" t="s">
        <v>715</v>
      </c>
      <c r="S131" s="21" t="s">
        <v>295</v>
      </c>
      <c r="T131" s="21" t="s">
        <v>87</v>
      </c>
      <c r="U131" s="21" t="s">
        <v>99</v>
      </c>
      <c r="V131" s="21" t="s">
        <v>88</v>
      </c>
      <c r="W131" s="21" t="s">
        <v>100</v>
      </c>
      <c r="X131" s="21" t="s">
        <v>84</v>
      </c>
      <c r="Y131" s="21" t="s">
        <v>101</v>
      </c>
      <c r="Z131" s="21" t="s">
        <v>102</v>
      </c>
      <c r="AA131" s="21" t="s">
        <v>296</v>
      </c>
      <c r="AB131" s="21" t="s">
        <v>84</v>
      </c>
      <c r="AC131" s="21" t="s">
        <v>84</v>
      </c>
      <c r="AD131" s="21" t="s">
        <v>84</v>
      </c>
      <c r="AE131" s="21" t="s">
        <v>84</v>
      </c>
      <c r="AF131" s="21" t="s">
        <v>84</v>
      </c>
      <c r="AG131" s="4"/>
      <c r="AH131" s="20">
        <v>1992</v>
      </c>
      <c r="AI131" s="4"/>
      <c r="AJ131" s="4"/>
      <c r="AK131" s="21" t="s">
        <v>297</v>
      </c>
      <c r="AL131" s="21" t="s">
        <v>84</v>
      </c>
      <c r="AM131" s="4"/>
      <c r="AN131" s="4"/>
      <c r="AO131" s="20">
        <v>3</v>
      </c>
      <c r="AP131" s="4"/>
      <c r="AQ131" s="21" t="s">
        <v>84</v>
      </c>
      <c r="AR131" s="4"/>
      <c r="AS131" s="21"/>
      <c r="AT131" s="21"/>
      <c r="AU131" s="21" t="s">
        <v>91</v>
      </c>
      <c r="AV131" s="20">
        <v>2020</v>
      </c>
      <c r="AW131" s="21" t="s">
        <v>84</v>
      </c>
      <c r="AX131" s="4"/>
      <c r="AY131" s="4"/>
      <c r="AZ131" s="4"/>
      <c r="BA131" s="4"/>
      <c r="BB131" s="4"/>
      <c r="BC131" s="4"/>
      <c r="BD131" s="4"/>
      <c r="BE131" s="4"/>
      <c r="BF131" s="4"/>
      <c r="BG131" s="21" t="s">
        <v>84</v>
      </c>
      <c r="BH131" s="4"/>
      <c r="BI131" s="21" t="s">
        <v>93</v>
      </c>
      <c r="BJ131" s="22">
        <v>44062.906608796293</v>
      </c>
      <c r="BK131" s="21" t="s">
        <v>84</v>
      </c>
      <c r="BL131" s="4"/>
      <c r="BM131" s="21" t="s">
        <v>84</v>
      </c>
      <c r="BN131" s="4"/>
      <c r="BO131" s="21" t="s">
        <v>84</v>
      </c>
      <c r="BP131" s="21" t="s">
        <v>84</v>
      </c>
      <c r="BQ131" s="20">
        <v>1</v>
      </c>
      <c r="BR131" s="21"/>
      <c r="BS131" s="21"/>
      <c r="BT131" s="21"/>
      <c r="BU131" s="21"/>
      <c r="BV131" s="21"/>
      <c r="BW131" s="21"/>
      <c r="BX131" s="21" t="s">
        <v>84</v>
      </c>
      <c r="BY131" s="21" t="s">
        <v>84</v>
      </c>
      <c r="BZ131" s="21" t="s">
        <v>84</v>
      </c>
      <c r="CA131" s="20">
        <v>0</v>
      </c>
      <c r="CB131" s="20">
        <v>0</v>
      </c>
      <c r="CC131" s="20">
        <v>0</v>
      </c>
      <c r="CD131" s="20">
        <v>0</v>
      </c>
      <c r="CE131" s="20" t="b">
        <v>0</v>
      </c>
      <c r="CF131" s="20" t="b">
        <v>0</v>
      </c>
    </row>
    <row r="132" spans="1:84" ht="240" x14ac:dyDescent="0.25">
      <c r="A132" s="20">
        <v>143</v>
      </c>
      <c r="B132" s="21" t="s">
        <v>716</v>
      </c>
      <c r="C132" s="21" t="s">
        <v>84</v>
      </c>
      <c r="D132" s="21" t="s">
        <v>84</v>
      </c>
      <c r="E132" s="20">
        <v>0</v>
      </c>
      <c r="F132" s="4"/>
      <c r="G132" s="4"/>
      <c r="H132" s="4"/>
      <c r="I132" s="4"/>
      <c r="J132" s="20">
        <v>0</v>
      </c>
      <c r="K132" s="21" t="s">
        <v>84</v>
      </c>
      <c r="L132" s="21" t="s">
        <v>84</v>
      </c>
      <c r="M132" s="20" t="b">
        <v>0</v>
      </c>
      <c r="N132" s="20" t="b">
        <v>0</v>
      </c>
      <c r="O132" s="20" t="b">
        <v>1</v>
      </c>
      <c r="P132" s="20" t="b">
        <v>1</v>
      </c>
      <c r="Q132" s="20">
        <v>1</v>
      </c>
      <c r="R132" s="21" t="s">
        <v>717</v>
      </c>
      <c r="S132" s="21" t="s">
        <v>295</v>
      </c>
      <c r="T132" s="21" t="s">
        <v>87</v>
      </c>
      <c r="U132" s="21" t="s">
        <v>99</v>
      </c>
      <c r="V132" s="21" t="s">
        <v>88</v>
      </c>
      <c r="W132" s="21" t="s">
        <v>100</v>
      </c>
      <c r="X132" s="21" t="s">
        <v>84</v>
      </c>
      <c r="Y132" s="21" t="s">
        <v>101</v>
      </c>
      <c r="Z132" s="21" t="s">
        <v>102</v>
      </c>
      <c r="AA132" s="21" t="s">
        <v>296</v>
      </c>
      <c r="AB132" s="21" t="s">
        <v>84</v>
      </c>
      <c r="AC132" s="21" t="s">
        <v>84</v>
      </c>
      <c r="AD132" s="21" t="s">
        <v>84</v>
      </c>
      <c r="AE132" s="21" t="s">
        <v>84</v>
      </c>
      <c r="AF132" s="21" t="s">
        <v>84</v>
      </c>
      <c r="AG132" s="4"/>
      <c r="AH132" s="20">
        <v>1992</v>
      </c>
      <c r="AI132" s="4"/>
      <c r="AJ132" s="4"/>
      <c r="AK132" s="21" t="s">
        <v>297</v>
      </c>
      <c r="AL132" s="21" t="s">
        <v>84</v>
      </c>
      <c r="AM132" s="4"/>
      <c r="AN132" s="4"/>
      <c r="AO132" s="20">
        <v>3</v>
      </c>
      <c r="AP132" s="4"/>
      <c r="AQ132" s="21" t="s">
        <v>84</v>
      </c>
      <c r="AR132" s="4"/>
      <c r="AS132" s="21"/>
      <c r="AT132" s="21"/>
      <c r="AU132" s="21" t="s">
        <v>91</v>
      </c>
      <c r="AV132" s="20">
        <v>2020</v>
      </c>
      <c r="AW132" s="21" t="s">
        <v>84</v>
      </c>
      <c r="AX132" s="4"/>
      <c r="AY132" s="4"/>
      <c r="AZ132" s="4"/>
      <c r="BA132" s="4"/>
      <c r="BB132" s="4"/>
      <c r="BC132" s="4"/>
      <c r="BD132" s="4"/>
      <c r="BE132" s="4"/>
      <c r="BF132" s="4"/>
      <c r="BG132" s="21" t="s">
        <v>84</v>
      </c>
      <c r="BH132" s="4"/>
      <c r="BI132" s="21" t="s">
        <v>93</v>
      </c>
      <c r="BJ132" s="22">
        <v>44062.906087962961</v>
      </c>
      <c r="BK132" s="21" t="s">
        <v>84</v>
      </c>
      <c r="BL132" s="4"/>
      <c r="BM132" s="21" t="s">
        <v>84</v>
      </c>
      <c r="BN132" s="4"/>
      <c r="BO132" s="21" t="s">
        <v>84</v>
      </c>
      <c r="BP132" s="21" t="s">
        <v>84</v>
      </c>
      <c r="BQ132" s="20">
        <v>1</v>
      </c>
      <c r="BR132" s="21"/>
      <c r="BS132" s="21"/>
      <c r="BT132" s="21"/>
      <c r="BU132" s="21"/>
      <c r="BV132" s="21"/>
      <c r="BW132" s="21"/>
      <c r="BX132" s="21" t="s">
        <v>84</v>
      </c>
      <c r="BY132" s="21" t="s">
        <v>84</v>
      </c>
      <c r="BZ132" s="21" t="s">
        <v>84</v>
      </c>
      <c r="CA132" s="20">
        <v>0</v>
      </c>
      <c r="CB132" s="20">
        <v>0</v>
      </c>
      <c r="CC132" s="20">
        <v>0</v>
      </c>
      <c r="CD132" s="20">
        <v>0</v>
      </c>
      <c r="CE132" s="20" t="b">
        <v>0</v>
      </c>
      <c r="CF132" s="20" t="b">
        <v>0</v>
      </c>
    </row>
    <row r="133" spans="1:84" ht="240" x14ac:dyDescent="0.25">
      <c r="A133" s="20">
        <v>144</v>
      </c>
      <c r="B133" s="21" t="s">
        <v>84</v>
      </c>
      <c r="C133" s="21" t="s">
        <v>84</v>
      </c>
      <c r="D133" s="21" t="s">
        <v>84</v>
      </c>
      <c r="E133" s="20">
        <v>0</v>
      </c>
      <c r="F133" s="4"/>
      <c r="G133" s="4"/>
      <c r="H133" s="4"/>
      <c r="I133" s="4"/>
      <c r="J133" s="20">
        <v>0</v>
      </c>
      <c r="K133" s="21" t="s">
        <v>84</v>
      </c>
      <c r="L133" s="21" t="s">
        <v>84</v>
      </c>
      <c r="M133" s="20" t="b">
        <v>0</v>
      </c>
      <c r="N133" s="20" t="b">
        <v>0</v>
      </c>
      <c r="O133" s="20" t="b">
        <v>0</v>
      </c>
      <c r="P133" s="20" t="b">
        <v>0</v>
      </c>
      <c r="Q133" s="20">
        <v>143</v>
      </c>
      <c r="R133" s="21" t="s">
        <v>718</v>
      </c>
      <c r="S133" s="21" t="s">
        <v>295</v>
      </c>
      <c r="T133" s="21" t="s">
        <v>87</v>
      </c>
      <c r="U133" s="21" t="s">
        <v>99</v>
      </c>
      <c r="V133" s="21" t="s">
        <v>88</v>
      </c>
      <c r="W133" s="21" t="s">
        <v>100</v>
      </c>
      <c r="X133" s="21" t="s">
        <v>84</v>
      </c>
      <c r="Y133" s="21" t="s">
        <v>101</v>
      </c>
      <c r="Z133" s="21" t="s">
        <v>102</v>
      </c>
      <c r="AA133" s="21" t="s">
        <v>296</v>
      </c>
      <c r="AB133" s="21" t="s">
        <v>84</v>
      </c>
      <c r="AC133" s="21" t="s">
        <v>84</v>
      </c>
      <c r="AD133" s="21" t="s">
        <v>84</v>
      </c>
      <c r="AE133" s="21" t="s">
        <v>84</v>
      </c>
      <c r="AF133" s="21" t="s">
        <v>84</v>
      </c>
      <c r="AG133" s="4"/>
      <c r="AH133" s="20">
        <v>1992</v>
      </c>
      <c r="AI133" s="4"/>
      <c r="AJ133" s="4"/>
      <c r="AK133" s="21" t="s">
        <v>297</v>
      </c>
      <c r="AL133" s="21" t="s">
        <v>84</v>
      </c>
      <c r="AM133" s="4"/>
      <c r="AN133" s="4"/>
      <c r="AO133" s="20">
        <v>3</v>
      </c>
      <c r="AP133" s="4"/>
      <c r="AQ133" s="21" t="s">
        <v>84</v>
      </c>
      <c r="AR133" s="4"/>
      <c r="AS133" s="21"/>
      <c r="AT133" s="21"/>
      <c r="AU133" s="21" t="s">
        <v>91</v>
      </c>
      <c r="AV133" s="20">
        <v>2020</v>
      </c>
      <c r="AW133" s="21" t="s">
        <v>84</v>
      </c>
      <c r="AX133" s="4"/>
      <c r="AY133" s="4"/>
      <c r="AZ133" s="4"/>
      <c r="BA133" s="4"/>
      <c r="BB133" s="4"/>
      <c r="BC133" s="4"/>
      <c r="BD133" s="4"/>
      <c r="BE133" s="4"/>
      <c r="BF133" s="4"/>
      <c r="BG133" s="21" t="s">
        <v>84</v>
      </c>
      <c r="BH133" s="4"/>
      <c r="BI133" s="21" t="s">
        <v>93</v>
      </c>
      <c r="BJ133" s="22">
        <v>44062.906435185185</v>
      </c>
      <c r="BK133" s="21" t="s">
        <v>84</v>
      </c>
      <c r="BL133" s="4"/>
      <c r="BM133" s="21" t="s">
        <v>84</v>
      </c>
      <c r="BN133" s="4"/>
      <c r="BO133" s="21" t="s">
        <v>84</v>
      </c>
      <c r="BP133" s="21" t="s">
        <v>84</v>
      </c>
      <c r="BQ133" s="20">
        <v>1</v>
      </c>
      <c r="BR133" s="21"/>
      <c r="BS133" s="21"/>
      <c r="BT133" s="21"/>
      <c r="BU133" s="21"/>
      <c r="BV133" s="21"/>
      <c r="BW133" s="21"/>
      <c r="BX133" s="21" t="s">
        <v>84</v>
      </c>
      <c r="BY133" s="21" t="s">
        <v>84</v>
      </c>
      <c r="BZ133" s="21" t="s">
        <v>84</v>
      </c>
      <c r="CA133" s="20">
        <v>0</v>
      </c>
      <c r="CB133" s="20">
        <v>0</v>
      </c>
      <c r="CC133" s="20">
        <v>0</v>
      </c>
      <c r="CD133" s="20">
        <v>0</v>
      </c>
      <c r="CE133" s="20" t="b">
        <v>0</v>
      </c>
      <c r="CF133" s="20" t="b">
        <v>0</v>
      </c>
    </row>
    <row r="134" spans="1:84" ht="75" x14ac:dyDescent="0.25">
      <c r="A134" s="20">
        <v>145</v>
      </c>
      <c r="B134" s="21" t="s">
        <v>719</v>
      </c>
      <c r="C134" s="21" t="s">
        <v>84</v>
      </c>
      <c r="D134" s="21" t="s">
        <v>84</v>
      </c>
      <c r="E134" s="20">
        <v>0</v>
      </c>
      <c r="F134" s="4"/>
      <c r="G134" s="4"/>
      <c r="H134" s="4"/>
      <c r="I134" s="4"/>
      <c r="J134" s="20">
        <v>0</v>
      </c>
      <c r="K134" s="21" t="s">
        <v>84</v>
      </c>
      <c r="L134" s="21" t="s">
        <v>84</v>
      </c>
      <c r="M134" s="20" t="b">
        <v>0</v>
      </c>
      <c r="N134" s="20" t="b">
        <v>0</v>
      </c>
      <c r="O134" s="20" t="b">
        <v>1</v>
      </c>
      <c r="P134" s="20" t="b">
        <v>1</v>
      </c>
      <c r="Q134" s="4"/>
      <c r="R134" s="21" t="s">
        <v>120</v>
      </c>
      <c r="S134" s="21" t="s">
        <v>84</v>
      </c>
      <c r="T134" s="21" t="s">
        <v>87</v>
      </c>
      <c r="U134" s="21" t="s">
        <v>84</v>
      </c>
      <c r="V134" s="21" t="s">
        <v>88</v>
      </c>
      <c r="W134" s="21" t="s">
        <v>84</v>
      </c>
      <c r="X134" s="21" t="s">
        <v>84</v>
      </c>
      <c r="Y134" s="21" t="s">
        <v>119</v>
      </c>
      <c r="Z134" s="21" t="s">
        <v>120</v>
      </c>
      <c r="AA134" s="21" t="s">
        <v>84</v>
      </c>
      <c r="AB134" s="21" t="s">
        <v>84</v>
      </c>
      <c r="AC134" s="21" t="s">
        <v>84</v>
      </c>
      <c r="AD134" s="21" t="s">
        <v>84</v>
      </c>
      <c r="AE134" s="21" t="s">
        <v>84</v>
      </c>
      <c r="AF134" s="21" t="s">
        <v>84</v>
      </c>
      <c r="AG134" s="4"/>
      <c r="AH134" s="4"/>
      <c r="AI134" s="4"/>
      <c r="AJ134" s="4"/>
      <c r="AK134" s="21" t="s">
        <v>84</v>
      </c>
      <c r="AL134" s="21" t="s">
        <v>84</v>
      </c>
      <c r="AM134" s="4"/>
      <c r="AN134" s="4"/>
      <c r="AO134" s="4"/>
      <c r="AP134" s="4"/>
      <c r="AQ134" s="21" t="s">
        <v>84</v>
      </c>
      <c r="AR134" s="4"/>
      <c r="AS134" s="21"/>
      <c r="AT134" s="21"/>
      <c r="AU134" s="21" t="s">
        <v>91</v>
      </c>
      <c r="AV134" s="20">
        <v>2020</v>
      </c>
      <c r="AW134" s="21" t="s">
        <v>84</v>
      </c>
      <c r="AX134" s="4"/>
      <c r="AY134" s="4"/>
      <c r="AZ134" s="4"/>
      <c r="BA134" s="4"/>
      <c r="BB134" s="4"/>
      <c r="BC134" s="4"/>
      <c r="BD134" s="4"/>
      <c r="BE134" s="4"/>
      <c r="BF134" s="4"/>
      <c r="BG134" s="21" t="s">
        <v>84</v>
      </c>
      <c r="BH134" s="4"/>
      <c r="BI134" s="21" t="s">
        <v>93</v>
      </c>
      <c r="BJ134" s="22">
        <v>44062.908495370371</v>
      </c>
      <c r="BK134" s="21" t="s">
        <v>84</v>
      </c>
      <c r="BL134" s="4"/>
      <c r="BM134" s="21" t="s">
        <v>84</v>
      </c>
      <c r="BN134" s="4"/>
      <c r="BO134" s="21" t="s">
        <v>84</v>
      </c>
      <c r="BP134" s="21" t="s">
        <v>84</v>
      </c>
      <c r="BQ134" s="20">
        <v>1</v>
      </c>
      <c r="BR134" s="21"/>
      <c r="BS134" s="21"/>
      <c r="BT134" s="21"/>
      <c r="BU134" s="21"/>
      <c r="BV134" s="21"/>
      <c r="BW134" s="21"/>
      <c r="BX134" s="21" t="s">
        <v>84</v>
      </c>
      <c r="BY134" s="21" t="s">
        <v>84</v>
      </c>
      <c r="BZ134" s="21" t="s">
        <v>84</v>
      </c>
      <c r="CA134" s="20">
        <v>0</v>
      </c>
      <c r="CB134" s="20">
        <v>0</v>
      </c>
      <c r="CC134" s="20">
        <v>0</v>
      </c>
      <c r="CD134" s="20">
        <v>0</v>
      </c>
      <c r="CE134" s="20" t="b">
        <v>0</v>
      </c>
      <c r="CF134" s="20" t="b">
        <v>0</v>
      </c>
    </row>
    <row r="135" spans="1:84" ht="45" x14ac:dyDescent="0.25">
      <c r="A135" s="20">
        <v>146</v>
      </c>
      <c r="B135" s="21" t="s">
        <v>720</v>
      </c>
      <c r="C135" s="21" t="s">
        <v>84</v>
      </c>
      <c r="D135" s="21" t="s">
        <v>84</v>
      </c>
      <c r="E135" s="20">
        <v>0</v>
      </c>
      <c r="F135" s="4"/>
      <c r="G135" s="4"/>
      <c r="H135" s="4"/>
      <c r="I135" s="4"/>
      <c r="J135" s="20">
        <v>0</v>
      </c>
      <c r="K135" s="21" t="s">
        <v>84</v>
      </c>
      <c r="L135" s="21" t="s">
        <v>84</v>
      </c>
      <c r="M135" s="20" t="b">
        <v>0</v>
      </c>
      <c r="N135" s="20" t="b">
        <v>0</v>
      </c>
      <c r="O135" s="20" t="b">
        <v>1</v>
      </c>
      <c r="P135" s="20" t="b">
        <v>1</v>
      </c>
      <c r="Q135" s="4"/>
      <c r="R135" s="21" t="s">
        <v>135</v>
      </c>
      <c r="S135" s="21" t="s">
        <v>84</v>
      </c>
      <c r="T135" s="21" t="s">
        <v>87</v>
      </c>
      <c r="U135" s="21" t="s">
        <v>84</v>
      </c>
      <c r="V135" s="21" t="s">
        <v>88</v>
      </c>
      <c r="W135" s="21" t="s">
        <v>84</v>
      </c>
      <c r="X135" s="21" t="s">
        <v>84</v>
      </c>
      <c r="Y135" s="21" t="s">
        <v>135</v>
      </c>
      <c r="Z135" s="21" t="s">
        <v>135</v>
      </c>
      <c r="AA135" s="21" t="s">
        <v>84</v>
      </c>
      <c r="AB135" s="21" t="s">
        <v>84</v>
      </c>
      <c r="AC135" s="21" t="s">
        <v>84</v>
      </c>
      <c r="AD135" s="21" t="s">
        <v>84</v>
      </c>
      <c r="AE135" s="21" t="s">
        <v>84</v>
      </c>
      <c r="AF135" s="21" t="s">
        <v>84</v>
      </c>
      <c r="AG135" s="4"/>
      <c r="AH135" s="4"/>
      <c r="AI135" s="4"/>
      <c r="AJ135" s="4"/>
      <c r="AK135" s="21" t="s">
        <v>84</v>
      </c>
      <c r="AL135" s="21" t="s">
        <v>84</v>
      </c>
      <c r="AM135" s="4"/>
      <c r="AN135" s="4"/>
      <c r="AO135" s="4"/>
      <c r="AP135" s="4"/>
      <c r="AQ135" s="21" t="s">
        <v>84</v>
      </c>
      <c r="AR135" s="4"/>
      <c r="AS135" s="21"/>
      <c r="AT135" s="21"/>
      <c r="AU135" s="21" t="s">
        <v>91</v>
      </c>
      <c r="AV135" s="20">
        <v>2020</v>
      </c>
      <c r="AW135" s="21" t="s">
        <v>84</v>
      </c>
      <c r="AX135" s="4"/>
      <c r="AY135" s="4"/>
      <c r="AZ135" s="4"/>
      <c r="BA135" s="4"/>
      <c r="BB135" s="4"/>
      <c r="BC135" s="4"/>
      <c r="BD135" s="4"/>
      <c r="BE135" s="4"/>
      <c r="BF135" s="4"/>
      <c r="BG135" s="21" t="s">
        <v>84</v>
      </c>
      <c r="BH135" s="4"/>
      <c r="BI135" s="21" t="s">
        <v>93</v>
      </c>
      <c r="BJ135" s="22">
        <v>44062.913206018522</v>
      </c>
      <c r="BK135" s="21" t="s">
        <v>84</v>
      </c>
      <c r="BL135" s="4"/>
      <c r="BM135" s="21" t="s">
        <v>84</v>
      </c>
      <c r="BN135" s="4"/>
      <c r="BO135" s="21" t="s">
        <v>84</v>
      </c>
      <c r="BP135" s="21" t="s">
        <v>84</v>
      </c>
      <c r="BQ135" s="20">
        <v>1</v>
      </c>
      <c r="BR135" s="21"/>
      <c r="BS135" s="21"/>
      <c r="BT135" s="21"/>
      <c r="BU135" s="21"/>
      <c r="BV135" s="21"/>
      <c r="BW135" s="21"/>
      <c r="BX135" s="21" t="s">
        <v>84</v>
      </c>
      <c r="BY135" s="21" t="s">
        <v>84</v>
      </c>
      <c r="BZ135" s="21" t="s">
        <v>84</v>
      </c>
      <c r="CA135" s="20">
        <v>0</v>
      </c>
      <c r="CB135" s="20">
        <v>0</v>
      </c>
      <c r="CC135" s="20">
        <v>0</v>
      </c>
      <c r="CD135" s="20">
        <v>0</v>
      </c>
      <c r="CE135" s="20" t="b">
        <v>0</v>
      </c>
      <c r="CF135" s="20" t="b">
        <v>0</v>
      </c>
    </row>
    <row r="136" spans="1:84" ht="45" x14ac:dyDescent="0.25">
      <c r="A136" s="20">
        <v>147</v>
      </c>
      <c r="B136" s="21" t="s">
        <v>721</v>
      </c>
      <c r="C136" s="21" t="s">
        <v>84</v>
      </c>
      <c r="D136" s="21" t="s">
        <v>84</v>
      </c>
      <c r="E136" s="20">
        <v>0</v>
      </c>
      <c r="F136" s="4"/>
      <c r="G136" s="4"/>
      <c r="H136" s="4"/>
      <c r="I136" s="4"/>
      <c r="J136" s="20">
        <v>0</v>
      </c>
      <c r="K136" s="21" t="s">
        <v>84</v>
      </c>
      <c r="L136" s="21" t="s">
        <v>84</v>
      </c>
      <c r="M136" s="20" t="b">
        <v>0</v>
      </c>
      <c r="N136" s="20" t="b">
        <v>0</v>
      </c>
      <c r="O136" s="20" t="b">
        <v>1</v>
      </c>
      <c r="P136" s="20" t="b">
        <v>1</v>
      </c>
      <c r="Q136" s="4"/>
      <c r="R136" s="21" t="s">
        <v>128</v>
      </c>
      <c r="S136" s="21" t="s">
        <v>84</v>
      </c>
      <c r="T136" s="21" t="s">
        <v>87</v>
      </c>
      <c r="U136" s="21" t="s">
        <v>84</v>
      </c>
      <c r="V136" s="21" t="s">
        <v>88</v>
      </c>
      <c r="W136" s="21" t="s">
        <v>84</v>
      </c>
      <c r="X136" s="21" t="s">
        <v>84</v>
      </c>
      <c r="Y136" s="21" t="s">
        <v>128</v>
      </c>
      <c r="Z136" s="21" t="s">
        <v>128</v>
      </c>
      <c r="AA136" s="21" t="s">
        <v>84</v>
      </c>
      <c r="AB136" s="21" t="s">
        <v>84</v>
      </c>
      <c r="AC136" s="21" t="s">
        <v>84</v>
      </c>
      <c r="AD136" s="21" t="s">
        <v>84</v>
      </c>
      <c r="AE136" s="21" t="s">
        <v>84</v>
      </c>
      <c r="AF136" s="21" t="s">
        <v>84</v>
      </c>
      <c r="AG136" s="4"/>
      <c r="AH136" s="4"/>
      <c r="AI136" s="4"/>
      <c r="AJ136" s="4"/>
      <c r="AK136" s="21" t="s">
        <v>84</v>
      </c>
      <c r="AL136" s="21" t="s">
        <v>84</v>
      </c>
      <c r="AM136" s="4"/>
      <c r="AN136" s="4"/>
      <c r="AO136" s="4"/>
      <c r="AP136" s="4"/>
      <c r="AQ136" s="21" t="s">
        <v>84</v>
      </c>
      <c r="AR136" s="4"/>
      <c r="AS136" s="21"/>
      <c r="AT136" s="21"/>
      <c r="AU136" s="21" t="s">
        <v>91</v>
      </c>
      <c r="AV136" s="20">
        <v>2020</v>
      </c>
      <c r="AW136" s="21" t="s">
        <v>84</v>
      </c>
      <c r="AX136" s="4"/>
      <c r="AY136" s="4"/>
      <c r="AZ136" s="4"/>
      <c r="BA136" s="4"/>
      <c r="BB136" s="4"/>
      <c r="BC136" s="4"/>
      <c r="BD136" s="4"/>
      <c r="BE136" s="4"/>
      <c r="BF136" s="4"/>
      <c r="BG136" s="21" t="s">
        <v>84</v>
      </c>
      <c r="BH136" s="4"/>
      <c r="BI136" s="21" t="s">
        <v>93</v>
      </c>
      <c r="BJ136" s="22">
        <v>44062.916064814817</v>
      </c>
      <c r="BK136" s="21" t="s">
        <v>84</v>
      </c>
      <c r="BL136" s="4"/>
      <c r="BM136" s="21" t="s">
        <v>84</v>
      </c>
      <c r="BN136" s="4"/>
      <c r="BO136" s="21" t="s">
        <v>84</v>
      </c>
      <c r="BP136" s="21" t="s">
        <v>84</v>
      </c>
      <c r="BQ136" s="20">
        <v>1</v>
      </c>
      <c r="BR136" s="21"/>
      <c r="BS136" s="21"/>
      <c r="BT136" s="21"/>
      <c r="BU136" s="21"/>
      <c r="BV136" s="21"/>
      <c r="BW136" s="21"/>
      <c r="BX136" s="21" t="s">
        <v>84</v>
      </c>
      <c r="BY136" s="21" t="s">
        <v>84</v>
      </c>
      <c r="BZ136" s="21" t="s">
        <v>84</v>
      </c>
      <c r="CA136" s="20">
        <v>0</v>
      </c>
      <c r="CB136" s="20">
        <v>0</v>
      </c>
      <c r="CC136" s="20">
        <v>0</v>
      </c>
      <c r="CD136" s="20">
        <v>0</v>
      </c>
      <c r="CE136" s="20" t="b">
        <v>0</v>
      </c>
      <c r="CF136" s="20" t="b">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CF943-728B-4521-B8F0-12C56BFF86B8}">
  <dimension ref="A1:C129"/>
  <sheetViews>
    <sheetView workbookViewId="0">
      <selection activeCell="C29" sqref="C29:C30"/>
    </sheetView>
  </sheetViews>
  <sheetFormatPr defaultColWidth="8.85546875" defaultRowHeight="15" x14ac:dyDescent="0.25"/>
  <cols>
    <col min="2" max="2" width="19.7109375" customWidth="1"/>
    <col min="3" max="3" width="17.42578125" customWidth="1"/>
  </cols>
  <sheetData>
    <row r="1" spans="1:3" x14ac:dyDescent="0.25">
      <c r="A1" s="15" t="s">
        <v>0</v>
      </c>
      <c r="B1" s="15" t="s">
        <v>17</v>
      </c>
      <c r="C1" s="15" t="s">
        <v>40</v>
      </c>
    </row>
    <row r="2" spans="1:3" x14ac:dyDescent="0.25">
      <c r="A2" s="16">
        <v>1</v>
      </c>
      <c r="B2" s="17" t="s">
        <v>85</v>
      </c>
      <c r="C2" s="18"/>
    </row>
    <row r="3" spans="1:3" x14ac:dyDescent="0.25">
      <c r="A3" s="16">
        <v>2</v>
      </c>
      <c r="B3" s="17" t="s">
        <v>90</v>
      </c>
      <c r="C3" s="18"/>
    </row>
    <row r="4" spans="1:3" ht="30" x14ac:dyDescent="0.25">
      <c r="A4" s="16">
        <v>3</v>
      </c>
      <c r="B4" s="17" t="s">
        <v>97</v>
      </c>
      <c r="C4" s="16">
        <v>3</v>
      </c>
    </row>
    <row r="5" spans="1:3" x14ac:dyDescent="0.25">
      <c r="A5" s="16">
        <v>4</v>
      </c>
      <c r="B5" s="17" t="s">
        <v>107</v>
      </c>
      <c r="C5" s="16">
        <v>3</v>
      </c>
    </row>
    <row r="6" spans="1:3" x14ac:dyDescent="0.25">
      <c r="A6" s="16">
        <v>5</v>
      </c>
      <c r="B6" s="17" t="s">
        <v>117</v>
      </c>
      <c r="C6" s="16">
        <v>3</v>
      </c>
    </row>
    <row r="7" spans="1:3" x14ac:dyDescent="0.25">
      <c r="A7" s="16">
        <v>6</v>
      </c>
      <c r="B7" s="17" t="s">
        <v>123</v>
      </c>
      <c r="C7" s="18"/>
    </row>
    <row r="8" spans="1:3" x14ac:dyDescent="0.25">
      <c r="A8" s="16">
        <v>7</v>
      </c>
      <c r="B8" s="17" t="s">
        <v>126</v>
      </c>
      <c r="C8" s="16">
        <v>2</v>
      </c>
    </row>
    <row r="9" spans="1:3" x14ac:dyDescent="0.25">
      <c r="A9" s="16">
        <v>8</v>
      </c>
      <c r="B9" s="17" t="s">
        <v>133</v>
      </c>
      <c r="C9" s="16">
        <v>2</v>
      </c>
    </row>
    <row r="10" spans="1:3" x14ac:dyDescent="0.25">
      <c r="A10" s="16">
        <v>9</v>
      </c>
      <c r="B10" s="17" t="s">
        <v>139</v>
      </c>
      <c r="C10" s="18"/>
    </row>
    <row r="11" spans="1:3" ht="30" x14ac:dyDescent="0.25">
      <c r="A11" s="16">
        <v>10</v>
      </c>
      <c r="B11" s="17" t="s">
        <v>141</v>
      </c>
      <c r="C11" s="18"/>
    </row>
    <row r="12" spans="1:3" ht="30" x14ac:dyDescent="0.25">
      <c r="A12" s="16">
        <v>11</v>
      </c>
      <c r="B12" s="17" t="s">
        <v>143</v>
      </c>
      <c r="C12" s="16">
        <v>3</v>
      </c>
    </row>
    <row r="13" spans="1:3" x14ac:dyDescent="0.25">
      <c r="A13" s="16">
        <v>13</v>
      </c>
      <c r="B13" s="17" t="s">
        <v>145</v>
      </c>
      <c r="C13" s="16">
        <v>3</v>
      </c>
    </row>
    <row r="14" spans="1:3" ht="30" x14ac:dyDescent="0.25">
      <c r="A14" s="16">
        <v>14</v>
      </c>
      <c r="B14" s="17" t="s">
        <v>146</v>
      </c>
      <c r="C14" s="16">
        <v>3</v>
      </c>
    </row>
    <row r="15" spans="1:3" ht="30" x14ac:dyDescent="0.25">
      <c r="A15" s="16">
        <v>15</v>
      </c>
      <c r="B15" s="17" t="s">
        <v>152</v>
      </c>
      <c r="C15" s="16">
        <v>3</v>
      </c>
    </row>
    <row r="16" spans="1:3" x14ac:dyDescent="0.25">
      <c r="A16" s="16">
        <v>17</v>
      </c>
      <c r="B16" s="17" t="s">
        <v>84</v>
      </c>
      <c r="C16" s="18"/>
    </row>
    <row r="17" spans="1:3" x14ac:dyDescent="0.25">
      <c r="A17" s="16">
        <v>18</v>
      </c>
      <c r="B17" s="17" t="s">
        <v>84</v>
      </c>
      <c r="C17" s="18"/>
    </row>
    <row r="18" spans="1:3" ht="30" x14ac:dyDescent="0.25">
      <c r="A18" s="16">
        <v>20</v>
      </c>
      <c r="B18" s="17" t="s">
        <v>167</v>
      </c>
      <c r="C18" s="16">
        <v>3</v>
      </c>
    </row>
    <row r="19" spans="1:3" x14ac:dyDescent="0.25">
      <c r="A19" s="16">
        <v>22</v>
      </c>
      <c r="B19" s="17" t="s">
        <v>84</v>
      </c>
      <c r="C19" s="18"/>
    </row>
    <row r="20" spans="1:3" x14ac:dyDescent="0.25">
      <c r="A20" s="16">
        <v>24</v>
      </c>
      <c r="B20" s="17" t="s">
        <v>84</v>
      </c>
      <c r="C20" s="18"/>
    </row>
    <row r="21" spans="1:3" x14ac:dyDescent="0.25">
      <c r="A21" s="16">
        <v>25</v>
      </c>
      <c r="B21" s="17" t="s">
        <v>84</v>
      </c>
      <c r="C21" s="18"/>
    </row>
    <row r="22" spans="1:3" x14ac:dyDescent="0.25">
      <c r="A22" s="16">
        <v>26</v>
      </c>
      <c r="B22" s="17" t="s">
        <v>84</v>
      </c>
      <c r="C22" s="18"/>
    </row>
    <row r="23" spans="1:3" x14ac:dyDescent="0.25">
      <c r="A23" s="16">
        <v>27</v>
      </c>
      <c r="B23" s="17" t="s">
        <v>84</v>
      </c>
      <c r="C23" s="18"/>
    </row>
    <row r="24" spans="1:3" ht="30" x14ac:dyDescent="0.25">
      <c r="A24" s="16">
        <v>30</v>
      </c>
      <c r="B24" s="17" t="s">
        <v>194</v>
      </c>
      <c r="C24" s="16">
        <v>2</v>
      </c>
    </row>
    <row r="25" spans="1:3" ht="30" x14ac:dyDescent="0.25">
      <c r="A25" s="16">
        <v>31</v>
      </c>
      <c r="B25" s="17" t="s">
        <v>201</v>
      </c>
      <c r="C25" s="16">
        <v>2</v>
      </c>
    </row>
    <row r="26" spans="1:3" x14ac:dyDescent="0.25">
      <c r="A26" s="16">
        <v>32</v>
      </c>
      <c r="B26" s="17" t="s">
        <v>204</v>
      </c>
      <c r="C26" s="16">
        <v>3</v>
      </c>
    </row>
    <row r="27" spans="1:3" x14ac:dyDescent="0.25">
      <c r="A27" s="16">
        <v>33</v>
      </c>
      <c r="B27" s="17" t="s">
        <v>210</v>
      </c>
      <c r="C27" s="16">
        <v>3</v>
      </c>
    </row>
    <row r="28" spans="1:3" ht="30" x14ac:dyDescent="0.25">
      <c r="A28" s="16">
        <v>34</v>
      </c>
      <c r="B28" s="17" t="s">
        <v>215</v>
      </c>
      <c r="C28" s="16">
        <v>2</v>
      </c>
    </row>
    <row r="29" spans="1:3" x14ac:dyDescent="0.25">
      <c r="A29" s="16">
        <v>35</v>
      </c>
      <c r="B29" s="17" t="s">
        <v>220</v>
      </c>
      <c r="C29" s="16">
        <v>2</v>
      </c>
    </row>
    <row r="30" spans="1:3" x14ac:dyDescent="0.25">
      <c r="A30" s="16">
        <v>36</v>
      </c>
      <c r="B30" s="17" t="s">
        <v>225</v>
      </c>
      <c r="C30" s="16">
        <v>2</v>
      </c>
    </row>
    <row r="31" spans="1:3" x14ac:dyDescent="0.25">
      <c r="A31" s="16">
        <v>37</v>
      </c>
      <c r="B31" s="17" t="s">
        <v>232</v>
      </c>
      <c r="C31" s="16">
        <v>2</v>
      </c>
    </row>
    <row r="32" spans="1:3" ht="30" x14ac:dyDescent="0.25">
      <c r="A32" s="16">
        <v>38</v>
      </c>
      <c r="B32" s="17" t="s">
        <v>235</v>
      </c>
      <c r="C32" s="16">
        <v>2</v>
      </c>
    </row>
    <row r="33" spans="1:3" ht="30" x14ac:dyDescent="0.25">
      <c r="A33" s="16">
        <v>39</v>
      </c>
      <c r="B33" s="17" t="s">
        <v>241</v>
      </c>
      <c r="C33" s="16">
        <v>2</v>
      </c>
    </row>
    <row r="34" spans="1:3" ht="30" x14ac:dyDescent="0.25">
      <c r="A34" s="16">
        <v>40</v>
      </c>
      <c r="B34" s="17" t="s">
        <v>245</v>
      </c>
      <c r="C34" s="16">
        <v>2</v>
      </c>
    </row>
    <row r="35" spans="1:3" ht="30" x14ac:dyDescent="0.25">
      <c r="A35" s="16">
        <v>41</v>
      </c>
      <c r="B35" s="17" t="s">
        <v>251</v>
      </c>
      <c r="C35" s="16">
        <v>2</v>
      </c>
    </row>
    <row r="36" spans="1:3" ht="30" x14ac:dyDescent="0.25">
      <c r="A36" s="16">
        <v>42</v>
      </c>
      <c r="B36" s="17" t="s">
        <v>256</v>
      </c>
      <c r="C36" s="16">
        <v>2</v>
      </c>
    </row>
    <row r="37" spans="1:3" ht="45" x14ac:dyDescent="0.25">
      <c r="A37" s="16">
        <v>43</v>
      </c>
      <c r="B37" s="17" t="s">
        <v>261</v>
      </c>
      <c r="C37" s="16">
        <v>2</v>
      </c>
    </row>
    <row r="38" spans="1:3" ht="45" x14ac:dyDescent="0.25">
      <c r="A38" s="16">
        <v>44</v>
      </c>
      <c r="B38" s="17" t="s">
        <v>265</v>
      </c>
      <c r="C38" s="16">
        <v>2</v>
      </c>
    </row>
    <row r="39" spans="1:3" ht="45" x14ac:dyDescent="0.25">
      <c r="A39" s="16">
        <v>45</v>
      </c>
      <c r="B39" s="17" t="s">
        <v>270</v>
      </c>
      <c r="C39" s="16">
        <v>2</v>
      </c>
    </row>
    <row r="40" spans="1:3" ht="30" x14ac:dyDescent="0.25">
      <c r="A40" s="16">
        <v>46</v>
      </c>
      <c r="B40" s="17" t="s">
        <v>273</v>
      </c>
      <c r="C40" s="16">
        <v>3</v>
      </c>
    </row>
    <row r="41" spans="1:3" x14ac:dyDescent="0.25">
      <c r="A41" s="16">
        <v>47</v>
      </c>
      <c r="B41" s="17" t="s">
        <v>277</v>
      </c>
      <c r="C41" s="16">
        <v>2</v>
      </c>
    </row>
    <row r="42" spans="1:3" ht="30" x14ac:dyDescent="0.25">
      <c r="A42" s="16">
        <v>48</v>
      </c>
      <c r="B42" s="17" t="s">
        <v>281</v>
      </c>
      <c r="C42" s="16">
        <v>2</v>
      </c>
    </row>
    <row r="43" spans="1:3" ht="30" x14ac:dyDescent="0.25">
      <c r="A43" s="16">
        <v>49</v>
      </c>
      <c r="B43" s="17" t="s">
        <v>286</v>
      </c>
      <c r="C43" s="16">
        <v>3</v>
      </c>
    </row>
    <row r="44" spans="1:3" x14ac:dyDescent="0.25">
      <c r="A44" s="16">
        <v>50</v>
      </c>
      <c r="B44" s="17" t="s">
        <v>290</v>
      </c>
      <c r="C44" s="16">
        <v>2</v>
      </c>
    </row>
    <row r="45" spans="1:3" ht="30" x14ac:dyDescent="0.25">
      <c r="A45" s="16">
        <v>51</v>
      </c>
      <c r="B45" s="17" t="s">
        <v>294</v>
      </c>
      <c r="C45" s="16">
        <v>3</v>
      </c>
    </row>
    <row r="46" spans="1:3" x14ac:dyDescent="0.25">
      <c r="A46" s="16">
        <v>52</v>
      </c>
      <c r="B46" s="17" t="s">
        <v>299</v>
      </c>
      <c r="C46" s="16">
        <v>4</v>
      </c>
    </row>
    <row r="47" spans="1:3" x14ac:dyDescent="0.25">
      <c r="A47" s="16">
        <v>53</v>
      </c>
      <c r="B47" s="17" t="s">
        <v>301</v>
      </c>
      <c r="C47" s="16">
        <v>3</v>
      </c>
    </row>
    <row r="48" spans="1:3" ht="30" x14ac:dyDescent="0.25">
      <c r="A48" s="16">
        <v>54</v>
      </c>
      <c r="B48" s="17" t="s">
        <v>306</v>
      </c>
      <c r="C48" s="16">
        <v>2</v>
      </c>
    </row>
    <row r="49" spans="1:3" x14ac:dyDescent="0.25">
      <c r="A49" s="16">
        <v>55</v>
      </c>
      <c r="B49" s="17" t="s">
        <v>310</v>
      </c>
      <c r="C49" s="16">
        <v>2</v>
      </c>
    </row>
    <row r="50" spans="1:3" ht="30" x14ac:dyDescent="0.25">
      <c r="A50" s="16">
        <v>56</v>
      </c>
      <c r="B50" s="17" t="s">
        <v>315</v>
      </c>
      <c r="C50" s="16">
        <v>2</v>
      </c>
    </row>
    <row r="51" spans="1:3" ht="30" x14ac:dyDescent="0.25">
      <c r="A51" s="16">
        <v>57</v>
      </c>
      <c r="B51" s="17" t="s">
        <v>319</v>
      </c>
      <c r="C51" s="16">
        <v>2</v>
      </c>
    </row>
    <row r="52" spans="1:3" x14ac:dyDescent="0.25">
      <c r="A52" s="16">
        <v>58</v>
      </c>
      <c r="B52" s="17" t="s">
        <v>321</v>
      </c>
      <c r="C52" s="16">
        <v>2</v>
      </c>
    </row>
    <row r="53" spans="1:3" x14ac:dyDescent="0.25">
      <c r="A53" s="16">
        <v>59</v>
      </c>
      <c r="B53" s="17" t="s">
        <v>324</v>
      </c>
      <c r="C53" s="16">
        <v>2</v>
      </c>
    </row>
    <row r="54" spans="1:3" ht="30" x14ac:dyDescent="0.25">
      <c r="A54" s="16">
        <v>60</v>
      </c>
      <c r="B54" s="17" t="s">
        <v>327</v>
      </c>
      <c r="C54" s="16">
        <v>2</v>
      </c>
    </row>
    <row r="55" spans="1:3" x14ac:dyDescent="0.25">
      <c r="A55" s="16">
        <v>61</v>
      </c>
      <c r="B55" s="17" t="s">
        <v>329</v>
      </c>
      <c r="C55" s="16">
        <v>2</v>
      </c>
    </row>
    <row r="56" spans="1:3" x14ac:dyDescent="0.25">
      <c r="A56" s="16">
        <v>62</v>
      </c>
      <c r="B56" s="17" t="s">
        <v>331</v>
      </c>
      <c r="C56" s="16">
        <v>2</v>
      </c>
    </row>
    <row r="57" spans="1:3" ht="30" x14ac:dyDescent="0.25">
      <c r="A57" s="16">
        <v>63</v>
      </c>
      <c r="B57" s="17" t="s">
        <v>334</v>
      </c>
      <c r="C57" s="16">
        <v>3</v>
      </c>
    </row>
    <row r="58" spans="1:3" x14ac:dyDescent="0.25">
      <c r="A58" s="16">
        <v>64</v>
      </c>
      <c r="B58" s="17" t="s">
        <v>337</v>
      </c>
      <c r="C58" s="16">
        <v>2</v>
      </c>
    </row>
    <row r="59" spans="1:3" x14ac:dyDescent="0.25">
      <c r="A59" s="16">
        <v>65</v>
      </c>
      <c r="B59" s="17" t="s">
        <v>340</v>
      </c>
      <c r="C59" s="16">
        <v>3</v>
      </c>
    </row>
    <row r="60" spans="1:3" x14ac:dyDescent="0.25">
      <c r="A60" s="16">
        <v>66</v>
      </c>
      <c r="B60" s="17" t="s">
        <v>344</v>
      </c>
      <c r="C60" s="16">
        <v>3</v>
      </c>
    </row>
    <row r="61" spans="1:3" x14ac:dyDescent="0.25">
      <c r="A61" s="16">
        <v>67</v>
      </c>
      <c r="B61" s="17" t="s">
        <v>348</v>
      </c>
      <c r="C61" s="16">
        <v>2</v>
      </c>
    </row>
    <row r="62" spans="1:3" x14ac:dyDescent="0.25">
      <c r="A62" s="16">
        <v>68</v>
      </c>
      <c r="B62" s="17" t="s">
        <v>351</v>
      </c>
      <c r="C62" s="16">
        <v>2</v>
      </c>
    </row>
    <row r="63" spans="1:3" x14ac:dyDescent="0.25">
      <c r="A63" s="16">
        <v>69</v>
      </c>
      <c r="B63" s="17" t="s">
        <v>354</v>
      </c>
      <c r="C63" s="16">
        <v>3</v>
      </c>
    </row>
    <row r="64" spans="1:3" x14ac:dyDescent="0.25">
      <c r="A64" s="16">
        <v>70</v>
      </c>
      <c r="B64" s="17" t="s">
        <v>358</v>
      </c>
      <c r="C64" s="18"/>
    </row>
    <row r="65" spans="1:3" x14ac:dyDescent="0.25">
      <c r="A65" s="16">
        <v>71</v>
      </c>
      <c r="B65" s="17" t="s">
        <v>359</v>
      </c>
      <c r="C65" s="18"/>
    </row>
    <row r="66" spans="1:3" x14ac:dyDescent="0.25">
      <c r="A66" s="16">
        <v>72</v>
      </c>
      <c r="B66" s="17" t="s">
        <v>360</v>
      </c>
      <c r="C66" s="18"/>
    </row>
    <row r="67" spans="1:3" x14ac:dyDescent="0.25">
      <c r="A67" s="16">
        <v>73</v>
      </c>
      <c r="B67" s="17" t="s">
        <v>361</v>
      </c>
      <c r="C67" s="16">
        <v>1</v>
      </c>
    </row>
    <row r="68" spans="1:3" x14ac:dyDescent="0.25">
      <c r="A68" s="16">
        <v>75</v>
      </c>
      <c r="B68" s="17" t="s">
        <v>365</v>
      </c>
      <c r="C68" s="16">
        <v>1</v>
      </c>
    </row>
    <row r="69" spans="1:3" x14ac:dyDescent="0.25">
      <c r="A69" s="16">
        <v>76</v>
      </c>
      <c r="B69" s="17" t="s">
        <v>369</v>
      </c>
      <c r="C69" s="16">
        <v>3</v>
      </c>
    </row>
    <row r="70" spans="1:3" ht="30" x14ac:dyDescent="0.25">
      <c r="A70" s="16">
        <v>77</v>
      </c>
      <c r="B70" s="17" t="s">
        <v>371</v>
      </c>
      <c r="C70" s="16">
        <v>2</v>
      </c>
    </row>
    <row r="71" spans="1:3" ht="30" x14ac:dyDescent="0.25">
      <c r="A71" s="16">
        <v>78</v>
      </c>
      <c r="B71" s="17" t="s">
        <v>374</v>
      </c>
      <c r="C71" s="16">
        <v>2</v>
      </c>
    </row>
    <row r="72" spans="1:3" ht="30" x14ac:dyDescent="0.25">
      <c r="A72" s="16">
        <v>79</v>
      </c>
      <c r="B72" s="17" t="s">
        <v>377</v>
      </c>
      <c r="C72" s="16">
        <v>2</v>
      </c>
    </row>
    <row r="73" spans="1:3" ht="30" x14ac:dyDescent="0.25">
      <c r="A73" s="16">
        <v>80</v>
      </c>
      <c r="B73" s="17" t="s">
        <v>380</v>
      </c>
      <c r="C73" s="16">
        <v>2</v>
      </c>
    </row>
    <row r="74" spans="1:3" ht="30" x14ac:dyDescent="0.25">
      <c r="A74" s="16">
        <v>81</v>
      </c>
      <c r="B74" s="17" t="s">
        <v>383</v>
      </c>
      <c r="C74" s="16">
        <v>2</v>
      </c>
    </row>
    <row r="75" spans="1:3" ht="30" x14ac:dyDescent="0.25">
      <c r="A75" s="16">
        <v>82</v>
      </c>
      <c r="B75" s="17" t="s">
        <v>386</v>
      </c>
      <c r="C75" s="16">
        <v>2</v>
      </c>
    </row>
    <row r="76" spans="1:3" ht="30" x14ac:dyDescent="0.25">
      <c r="A76" s="16">
        <v>83</v>
      </c>
      <c r="B76" s="17" t="s">
        <v>387</v>
      </c>
      <c r="C76" s="16">
        <v>2</v>
      </c>
    </row>
    <row r="77" spans="1:3" ht="30" x14ac:dyDescent="0.25">
      <c r="A77" s="16">
        <v>84</v>
      </c>
      <c r="B77" s="17" t="s">
        <v>389</v>
      </c>
      <c r="C77" s="16">
        <v>2</v>
      </c>
    </row>
    <row r="78" spans="1:3" ht="30" x14ac:dyDescent="0.25">
      <c r="A78" s="16">
        <v>85</v>
      </c>
      <c r="B78" s="17" t="s">
        <v>390</v>
      </c>
      <c r="C78" s="16">
        <v>2</v>
      </c>
    </row>
    <row r="79" spans="1:3" ht="30" x14ac:dyDescent="0.25">
      <c r="A79" s="16">
        <v>86</v>
      </c>
      <c r="B79" s="17" t="s">
        <v>392</v>
      </c>
      <c r="C79" s="16">
        <v>2</v>
      </c>
    </row>
    <row r="80" spans="1:3" ht="30" x14ac:dyDescent="0.25">
      <c r="A80" s="16">
        <v>87</v>
      </c>
      <c r="B80" s="17" t="s">
        <v>393</v>
      </c>
      <c r="C80" s="16">
        <v>1</v>
      </c>
    </row>
    <row r="81" spans="1:3" ht="30" x14ac:dyDescent="0.25">
      <c r="A81" s="16">
        <v>88</v>
      </c>
      <c r="B81" s="17" t="s">
        <v>397</v>
      </c>
      <c r="C81" s="16">
        <v>1</v>
      </c>
    </row>
    <row r="82" spans="1:3" ht="30" x14ac:dyDescent="0.25">
      <c r="A82" s="16">
        <v>89</v>
      </c>
      <c r="B82" s="17" t="s">
        <v>399</v>
      </c>
      <c r="C82" s="16">
        <v>1</v>
      </c>
    </row>
    <row r="83" spans="1:3" ht="45" x14ac:dyDescent="0.25">
      <c r="A83" s="16">
        <v>90</v>
      </c>
      <c r="B83" s="17" t="s">
        <v>401</v>
      </c>
      <c r="C83" s="16">
        <v>1</v>
      </c>
    </row>
    <row r="84" spans="1:3" ht="30" x14ac:dyDescent="0.25">
      <c r="A84" s="16">
        <v>91</v>
      </c>
      <c r="B84" s="17" t="s">
        <v>404</v>
      </c>
      <c r="C84" s="16">
        <v>1</v>
      </c>
    </row>
    <row r="85" spans="1:3" ht="30" x14ac:dyDescent="0.25">
      <c r="A85" s="16">
        <v>92</v>
      </c>
      <c r="B85" s="17" t="s">
        <v>408</v>
      </c>
      <c r="C85" s="16">
        <v>1</v>
      </c>
    </row>
    <row r="86" spans="1:3" ht="30" x14ac:dyDescent="0.25">
      <c r="A86" s="16">
        <v>93</v>
      </c>
      <c r="B86" s="17" t="s">
        <v>409</v>
      </c>
      <c r="C86" s="16">
        <v>1</v>
      </c>
    </row>
    <row r="87" spans="1:3" ht="45" x14ac:dyDescent="0.25">
      <c r="A87" s="16">
        <v>94</v>
      </c>
      <c r="B87" s="17" t="s">
        <v>410</v>
      </c>
      <c r="C87" s="16">
        <v>1</v>
      </c>
    </row>
    <row r="88" spans="1:3" ht="45" x14ac:dyDescent="0.25">
      <c r="A88" s="16">
        <v>95</v>
      </c>
      <c r="B88" s="17" t="s">
        <v>412</v>
      </c>
      <c r="C88" s="16">
        <v>3</v>
      </c>
    </row>
    <row r="89" spans="1:3" ht="30" x14ac:dyDescent="0.25">
      <c r="A89" s="16">
        <v>96</v>
      </c>
      <c r="B89" s="17" t="s">
        <v>415</v>
      </c>
      <c r="C89" s="16">
        <v>3</v>
      </c>
    </row>
    <row r="90" spans="1:3" ht="30" x14ac:dyDescent="0.25">
      <c r="A90" s="16">
        <v>97</v>
      </c>
      <c r="B90" s="17" t="s">
        <v>419</v>
      </c>
      <c r="C90" s="16">
        <v>3</v>
      </c>
    </row>
    <row r="91" spans="1:3" ht="45" x14ac:dyDescent="0.25">
      <c r="A91" s="16">
        <v>98</v>
      </c>
      <c r="B91" s="17" t="s">
        <v>422</v>
      </c>
      <c r="C91" s="16">
        <v>3</v>
      </c>
    </row>
    <row r="92" spans="1:3" ht="45" x14ac:dyDescent="0.25">
      <c r="A92" s="16">
        <v>99</v>
      </c>
      <c r="B92" s="17" t="s">
        <v>426</v>
      </c>
      <c r="C92" s="16">
        <v>1</v>
      </c>
    </row>
    <row r="93" spans="1:3" ht="30" x14ac:dyDescent="0.25">
      <c r="A93" s="16">
        <v>100</v>
      </c>
      <c r="B93" s="17" t="s">
        <v>430</v>
      </c>
      <c r="C93" s="16">
        <v>1</v>
      </c>
    </row>
    <row r="94" spans="1:3" ht="30" x14ac:dyDescent="0.25">
      <c r="A94" s="16">
        <v>101</v>
      </c>
      <c r="B94" s="17" t="s">
        <v>434</v>
      </c>
      <c r="C94" s="16">
        <v>1</v>
      </c>
    </row>
    <row r="95" spans="1:3" ht="45" x14ac:dyDescent="0.25">
      <c r="A95" s="16">
        <v>102</v>
      </c>
      <c r="B95" s="17" t="s">
        <v>437</v>
      </c>
      <c r="C95" s="16">
        <v>3</v>
      </c>
    </row>
    <row r="96" spans="1:3" ht="45" x14ac:dyDescent="0.25">
      <c r="A96" s="16">
        <v>103</v>
      </c>
      <c r="B96" s="17" t="s">
        <v>440</v>
      </c>
      <c r="C96" s="16">
        <v>3</v>
      </c>
    </row>
    <row r="97" spans="1:3" ht="30" x14ac:dyDescent="0.25">
      <c r="A97" s="16">
        <v>104</v>
      </c>
      <c r="B97" s="17" t="s">
        <v>443</v>
      </c>
      <c r="C97" s="16">
        <v>3</v>
      </c>
    </row>
    <row r="98" spans="1:3" ht="45" x14ac:dyDescent="0.25">
      <c r="A98" s="16">
        <v>105</v>
      </c>
      <c r="B98" s="17" t="s">
        <v>445</v>
      </c>
      <c r="C98" s="16">
        <v>1</v>
      </c>
    </row>
    <row r="99" spans="1:3" ht="45" x14ac:dyDescent="0.25">
      <c r="A99" s="16">
        <v>106</v>
      </c>
      <c r="B99" s="17" t="s">
        <v>447</v>
      </c>
      <c r="C99" s="16">
        <v>1</v>
      </c>
    </row>
    <row r="100" spans="1:3" ht="30" x14ac:dyDescent="0.25">
      <c r="A100" s="16">
        <v>107</v>
      </c>
      <c r="B100" s="17" t="s">
        <v>449</v>
      </c>
      <c r="C100" s="16">
        <v>1</v>
      </c>
    </row>
    <row r="101" spans="1:3" ht="45" x14ac:dyDescent="0.25">
      <c r="A101" s="16">
        <v>108</v>
      </c>
      <c r="B101" s="17" t="s">
        <v>452</v>
      </c>
      <c r="C101" s="16">
        <v>2</v>
      </c>
    </row>
    <row r="102" spans="1:3" ht="45" x14ac:dyDescent="0.25">
      <c r="A102" s="16">
        <v>109</v>
      </c>
      <c r="B102" s="17" t="s">
        <v>454</v>
      </c>
      <c r="C102" s="16">
        <v>2</v>
      </c>
    </row>
    <row r="103" spans="1:3" ht="30" x14ac:dyDescent="0.25">
      <c r="A103" s="16">
        <v>110</v>
      </c>
      <c r="B103" s="17" t="s">
        <v>457</v>
      </c>
      <c r="C103" s="16">
        <v>2</v>
      </c>
    </row>
    <row r="104" spans="1:3" x14ac:dyDescent="0.25">
      <c r="A104" s="16">
        <v>111</v>
      </c>
      <c r="B104" s="17" t="s">
        <v>461</v>
      </c>
      <c r="C104" s="16">
        <v>3</v>
      </c>
    </row>
    <row r="105" spans="1:3" x14ac:dyDescent="0.25">
      <c r="A105" s="16">
        <v>112</v>
      </c>
      <c r="B105" s="17" t="s">
        <v>465</v>
      </c>
      <c r="C105" s="16">
        <v>2</v>
      </c>
    </row>
    <row r="106" spans="1:3" x14ac:dyDescent="0.25">
      <c r="A106" s="16">
        <v>113</v>
      </c>
      <c r="B106" s="17" t="s">
        <v>468</v>
      </c>
      <c r="C106" s="16">
        <v>2</v>
      </c>
    </row>
    <row r="107" spans="1:3" x14ac:dyDescent="0.25">
      <c r="A107" s="16">
        <v>114</v>
      </c>
      <c r="B107" s="17" t="s">
        <v>473</v>
      </c>
      <c r="C107" s="16">
        <v>2</v>
      </c>
    </row>
    <row r="108" spans="1:3" ht="30" x14ac:dyDescent="0.25">
      <c r="A108" s="16">
        <v>115</v>
      </c>
      <c r="B108" s="17" t="s">
        <v>477</v>
      </c>
      <c r="C108" s="18"/>
    </row>
    <row r="109" spans="1:3" x14ac:dyDescent="0.25">
      <c r="A109" s="16">
        <v>116</v>
      </c>
      <c r="B109" s="17" t="s">
        <v>479</v>
      </c>
      <c r="C109" s="16">
        <v>3</v>
      </c>
    </row>
    <row r="110" spans="1:3" x14ac:dyDescent="0.25">
      <c r="A110" s="16">
        <v>117</v>
      </c>
      <c r="B110" s="17" t="s">
        <v>482</v>
      </c>
      <c r="C110" s="16">
        <v>3</v>
      </c>
    </row>
    <row r="111" spans="1:3" x14ac:dyDescent="0.25">
      <c r="A111" s="16">
        <v>118</v>
      </c>
      <c r="B111" s="17" t="s">
        <v>485</v>
      </c>
      <c r="C111" s="16">
        <v>3</v>
      </c>
    </row>
    <row r="112" spans="1:3" x14ac:dyDescent="0.25">
      <c r="A112" s="16">
        <v>119</v>
      </c>
      <c r="B112" s="17" t="s">
        <v>487</v>
      </c>
      <c r="C112" s="16">
        <v>1</v>
      </c>
    </row>
    <row r="113" spans="1:3" ht="45" x14ac:dyDescent="0.25">
      <c r="A113" s="16">
        <v>120</v>
      </c>
      <c r="B113" s="17" t="s">
        <v>490</v>
      </c>
      <c r="C113" s="16">
        <v>1</v>
      </c>
    </row>
    <row r="114" spans="1:3" x14ac:dyDescent="0.25">
      <c r="A114" s="16">
        <v>121</v>
      </c>
      <c r="B114" s="17" t="s">
        <v>493</v>
      </c>
      <c r="C114" s="16">
        <v>1</v>
      </c>
    </row>
    <row r="115" spans="1:3" x14ac:dyDescent="0.25">
      <c r="A115" s="16">
        <v>122</v>
      </c>
      <c r="B115" s="17" t="s">
        <v>497</v>
      </c>
      <c r="C115" s="16">
        <v>2</v>
      </c>
    </row>
    <row r="116" spans="1:3" x14ac:dyDescent="0.25">
      <c r="A116" s="16">
        <v>123</v>
      </c>
      <c r="B116" s="17" t="s">
        <v>499</v>
      </c>
      <c r="C116" s="16">
        <v>3</v>
      </c>
    </row>
    <row r="117" spans="1:3" x14ac:dyDescent="0.25">
      <c r="A117" s="16">
        <v>124</v>
      </c>
      <c r="B117" s="17" t="s">
        <v>501</v>
      </c>
      <c r="C117" s="16">
        <v>3</v>
      </c>
    </row>
    <row r="118" spans="1:3" ht="30" x14ac:dyDescent="0.25">
      <c r="A118" s="16">
        <v>125</v>
      </c>
      <c r="B118" s="17" t="s">
        <v>504</v>
      </c>
      <c r="C118" s="16">
        <v>2</v>
      </c>
    </row>
    <row r="119" spans="1:3" ht="30" x14ac:dyDescent="0.25">
      <c r="A119" s="16">
        <v>126</v>
      </c>
      <c r="B119" s="17" t="s">
        <v>507</v>
      </c>
      <c r="C119" s="16">
        <v>3</v>
      </c>
    </row>
    <row r="120" spans="1:3" ht="30" x14ac:dyDescent="0.25">
      <c r="A120" s="16">
        <v>127</v>
      </c>
      <c r="B120" s="17" t="s">
        <v>510</v>
      </c>
      <c r="C120" s="16">
        <v>3</v>
      </c>
    </row>
    <row r="121" spans="1:3" ht="30" x14ac:dyDescent="0.25">
      <c r="A121" s="16">
        <v>128</v>
      </c>
      <c r="B121" s="17" t="s">
        <v>514</v>
      </c>
      <c r="C121" s="16">
        <v>3</v>
      </c>
    </row>
    <row r="122" spans="1:3" x14ac:dyDescent="0.25">
      <c r="A122" s="16">
        <v>129</v>
      </c>
      <c r="B122" s="17" t="s">
        <v>517</v>
      </c>
      <c r="C122" s="16">
        <v>2</v>
      </c>
    </row>
    <row r="123" spans="1:3" ht="30" x14ac:dyDescent="0.25">
      <c r="A123" s="16">
        <v>130</v>
      </c>
      <c r="B123" s="17" t="s">
        <v>519</v>
      </c>
      <c r="C123" s="16">
        <v>3</v>
      </c>
    </row>
    <row r="124" spans="1:3" ht="30" x14ac:dyDescent="0.25">
      <c r="A124" s="16">
        <v>131</v>
      </c>
      <c r="B124" s="17" t="s">
        <v>371</v>
      </c>
      <c r="C124" s="16">
        <v>1</v>
      </c>
    </row>
    <row r="125" spans="1:3" ht="30" x14ac:dyDescent="0.25">
      <c r="A125" s="16">
        <v>132</v>
      </c>
      <c r="B125" s="17" t="s">
        <v>371</v>
      </c>
      <c r="C125" s="16">
        <v>1</v>
      </c>
    </row>
    <row r="126" spans="1:3" ht="30" x14ac:dyDescent="0.25">
      <c r="A126" s="16">
        <v>133</v>
      </c>
      <c r="B126" s="17" t="s">
        <v>371</v>
      </c>
      <c r="C126" s="16">
        <v>1</v>
      </c>
    </row>
    <row r="127" spans="1:3" ht="30" x14ac:dyDescent="0.25">
      <c r="A127" s="16">
        <v>134</v>
      </c>
      <c r="B127" s="17" t="s">
        <v>527</v>
      </c>
      <c r="C127" s="16">
        <v>2</v>
      </c>
    </row>
    <row r="128" spans="1:3" ht="30" x14ac:dyDescent="0.25">
      <c r="A128" s="16">
        <v>135</v>
      </c>
      <c r="B128" s="17" t="s">
        <v>530</v>
      </c>
      <c r="C128" s="16">
        <v>2</v>
      </c>
    </row>
    <row r="129" spans="1:3" x14ac:dyDescent="0.25">
      <c r="A129" s="16">
        <v>136</v>
      </c>
      <c r="B129" s="17" t="s">
        <v>133</v>
      </c>
      <c r="C129" s="16">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6414A-8CE4-45A9-BDC4-9BEA9BF7C718}">
  <dimension ref="A1:D1348"/>
  <sheetViews>
    <sheetView zoomScale="85" zoomScaleNormal="85" workbookViewId="0">
      <selection activeCell="B31" sqref="B31"/>
    </sheetView>
  </sheetViews>
  <sheetFormatPr defaultColWidth="8.85546875" defaultRowHeight="15" x14ac:dyDescent="0.25"/>
  <cols>
    <col min="1" max="1" width="26" customWidth="1"/>
    <col min="2" max="2" width="78.85546875" customWidth="1"/>
    <col min="3" max="3" width="77.42578125" customWidth="1"/>
    <col min="4" max="4" width="100.140625" customWidth="1"/>
  </cols>
  <sheetData>
    <row r="1" spans="1:4" x14ac:dyDescent="0.25">
      <c r="A1" t="s">
        <v>16</v>
      </c>
      <c r="B1" t="s">
        <v>605</v>
      </c>
      <c r="C1" t="s">
        <v>606</v>
      </c>
      <c r="D1" t="s">
        <v>607</v>
      </c>
    </row>
    <row r="2" spans="1:4" x14ac:dyDescent="0.25">
      <c r="A2">
        <v>1</v>
      </c>
      <c r="B2" t="s">
        <v>84</v>
      </c>
      <c r="C2" t="s">
        <v>84</v>
      </c>
      <c r="D2" t="s">
        <v>84</v>
      </c>
    </row>
    <row r="3" spans="1:4" x14ac:dyDescent="0.25">
      <c r="A3">
        <v>2</v>
      </c>
      <c r="B3" t="s">
        <v>84</v>
      </c>
      <c r="C3" t="s">
        <v>84</v>
      </c>
      <c r="D3" t="s">
        <v>84</v>
      </c>
    </row>
    <row r="4" spans="1:4" x14ac:dyDescent="0.25">
      <c r="A4">
        <v>3</v>
      </c>
      <c r="B4" t="s">
        <v>532</v>
      </c>
      <c r="C4" t="s">
        <v>533</v>
      </c>
      <c r="D4" t="s">
        <v>84</v>
      </c>
    </row>
    <row r="5" spans="1:4" x14ac:dyDescent="0.25">
      <c r="A5">
        <v>4</v>
      </c>
      <c r="B5" t="s">
        <v>534</v>
      </c>
      <c r="C5" t="s">
        <v>535</v>
      </c>
      <c r="D5" t="s">
        <v>593</v>
      </c>
    </row>
    <row r="6" spans="1:4" x14ac:dyDescent="0.25">
      <c r="A6">
        <v>5</v>
      </c>
      <c r="B6" t="s">
        <v>533</v>
      </c>
      <c r="C6" t="s">
        <v>84</v>
      </c>
      <c r="D6" t="s">
        <v>84</v>
      </c>
    </row>
    <row r="7" spans="1:4" x14ac:dyDescent="0.25">
      <c r="A7">
        <v>6</v>
      </c>
      <c r="B7" t="s">
        <v>84</v>
      </c>
      <c r="C7" t="s">
        <v>84</v>
      </c>
      <c r="D7" t="s">
        <v>84</v>
      </c>
    </row>
    <row r="8" spans="1:4" x14ac:dyDescent="0.25">
      <c r="A8">
        <v>7</v>
      </c>
      <c r="B8" t="s">
        <v>594</v>
      </c>
      <c r="C8" t="s">
        <v>536</v>
      </c>
      <c r="D8" t="s">
        <v>84</v>
      </c>
    </row>
    <row r="9" spans="1:4" x14ac:dyDescent="0.25">
      <c r="A9">
        <v>8</v>
      </c>
      <c r="B9" t="s">
        <v>534</v>
      </c>
      <c r="C9" t="s">
        <v>537</v>
      </c>
      <c r="D9" t="s">
        <v>84</v>
      </c>
    </row>
    <row r="10" spans="1:4" x14ac:dyDescent="0.25">
      <c r="A10">
        <v>9</v>
      </c>
      <c r="B10" t="s">
        <v>84</v>
      </c>
      <c r="C10" t="s">
        <v>84</v>
      </c>
      <c r="D10" t="s">
        <v>84</v>
      </c>
    </row>
    <row r="11" spans="1:4" x14ac:dyDescent="0.25">
      <c r="A11">
        <v>10</v>
      </c>
      <c r="B11" t="s">
        <v>84</v>
      </c>
      <c r="C11" t="s">
        <v>84</v>
      </c>
      <c r="D11" t="s">
        <v>84</v>
      </c>
    </row>
    <row r="12" spans="1:4" x14ac:dyDescent="0.25">
      <c r="A12">
        <v>11</v>
      </c>
      <c r="B12" t="s">
        <v>84</v>
      </c>
      <c r="C12" t="s">
        <v>84</v>
      </c>
      <c r="D12" t="s">
        <v>84</v>
      </c>
    </row>
    <row r="13" spans="1:4" x14ac:dyDescent="0.25">
      <c r="A13">
        <v>12</v>
      </c>
      <c r="B13" t="s">
        <v>84</v>
      </c>
      <c r="C13" t="s">
        <v>84</v>
      </c>
      <c r="D13" t="s">
        <v>84</v>
      </c>
    </row>
    <row r="14" spans="1:4" x14ac:dyDescent="0.25">
      <c r="A14">
        <v>13</v>
      </c>
      <c r="B14" t="s">
        <v>84</v>
      </c>
      <c r="C14" t="s">
        <v>84</v>
      </c>
      <c r="D14" t="s">
        <v>84</v>
      </c>
    </row>
    <row r="15" spans="1:4" x14ac:dyDescent="0.25">
      <c r="A15">
        <v>14</v>
      </c>
      <c r="B15" t="s">
        <v>538</v>
      </c>
      <c r="C15" t="s">
        <v>594</v>
      </c>
      <c r="D15" t="s">
        <v>84</v>
      </c>
    </row>
    <row r="16" spans="1:4" x14ac:dyDescent="0.25">
      <c r="A16">
        <v>15</v>
      </c>
      <c r="B16" t="s">
        <v>538</v>
      </c>
      <c r="C16" t="s">
        <v>595</v>
      </c>
      <c r="D16" t="s">
        <v>84</v>
      </c>
    </row>
    <row r="17" spans="1:4" x14ac:dyDescent="0.25">
      <c r="A17">
        <v>16</v>
      </c>
      <c r="B17" t="s">
        <v>84</v>
      </c>
      <c r="C17" t="s">
        <v>84</v>
      </c>
      <c r="D17" t="s">
        <v>84</v>
      </c>
    </row>
    <row r="18" spans="1:4" x14ac:dyDescent="0.25">
      <c r="A18">
        <v>17</v>
      </c>
      <c r="B18" t="s">
        <v>84</v>
      </c>
      <c r="C18" t="s">
        <v>84</v>
      </c>
      <c r="D18" t="s">
        <v>84</v>
      </c>
    </row>
    <row r="19" spans="1:4" x14ac:dyDescent="0.25">
      <c r="A19">
        <v>18</v>
      </c>
      <c r="B19" t="s">
        <v>84</v>
      </c>
      <c r="C19" t="s">
        <v>84</v>
      </c>
      <c r="D19" t="s">
        <v>84</v>
      </c>
    </row>
    <row r="20" spans="1:4" x14ac:dyDescent="0.25">
      <c r="A20">
        <v>19</v>
      </c>
      <c r="B20" t="s">
        <v>84</v>
      </c>
      <c r="C20" t="s">
        <v>84</v>
      </c>
      <c r="D20" t="s">
        <v>84</v>
      </c>
    </row>
    <row r="21" spans="1:4" x14ac:dyDescent="0.25">
      <c r="A21">
        <v>20</v>
      </c>
      <c r="B21" t="s">
        <v>534</v>
      </c>
      <c r="C21" t="s">
        <v>84</v>
      </c>
      <c r="D21" t="s">
        <v>84</v>
      </c>
    </row>
    <row r="22" spans="1:4" x14ac:dyDescent="0.25">
      <c r="A22">
        <v>21</v>
      </c>
      <c r="B22" t="s">
        <v>84</v>
      </c>
      <c r="C22" t="s">
        <v>84</v>
      </c>
      <c r="D22" t="s">
        <v>84</v>
      </c>
    </row>
    <row r="23" spans="1:4" x14ac:dyDescent="0.25">
      <c r="A23">
        <v>22</v>
      </c>
      <c r="B23" t="s">
        <v>84</v>
      </c>
      <c r="C23" t="s">
        <v>84</v>
      </c>
      <c r="D23" t="s">
        <v>84</v>
      </c>
    </row>
    <row r="24" spans="1:4" x14ac:dyDescent="0.25">
      <c r="A24">
        <v>23</v>
      </c>
      <c r="B24" t="s">
        <v>84</v>
      </c>
      <c r="C24" t="s">
        <v>84</v>
      </c>
      <c r="D24" t="s">
        <v>84</v>
      </c>
    </row>
    <row r="25" spans="1:4" x14ac:dyDescent="0.25">
      <c r="A25">
        <v>24</v>
      </c>
      <c r="B25" t="s">
        <v>84</v>
      </c>
      <c r="C25" t="s">
        <v>84</v>
      </c>
      <c r="D25" t="s">
        <v>84</v>
      </c>
    </row>
    <row r="26" spans="1:4" x14ac:dyDescent="0.25">
      <c r="A26">
        <v>25</v>
      </c>
      <c r="B26" t="s">
        <v>84</v>
      </c>
      <c r="C26" t="s">
        <v>84</v>
      </c>
      <c r="D26" t="s">
        <v>84</v>
      </c>
    </row>
    <row r="27" spans="1:4" x14ac:dyDescent="0.25">
      <c r="A27">
        <v>26</v>
      </c>
      <c r="B27" t="s">
        <v>84</v>
      </c>
      <c r="C27" t="s">
        <v>84</v>
      </c>
      <c r="D27" t="s">
        <v>84</v>
      </c>
    </row>
    <row r="28" spans="1:4" x14ac:dyDescent="0.25">
      <c r="A28">
        <v>27</v>
      </c>
      <c r="B28" t="s">
        <v>84</v>
      </c>
      <c r="C28" t="s">
        <v>84</v>
      </c>
      <c r="D28" t="s">
        <v>84</v>
      </c>
    </row>
    <row r="29" spans="1:4" x14ac:dyDescent="0.25">
      <c r="A29">
        <v>28</v>
      </c>
      <c r="B29" t="s">
        <v>84</v>
      </c>
      <c r="C29" t="s">
        <v>84</v>
      </c>
      <c r="D29" t="s">
        <v>84</v>
      </c>
    </row>
    <row r="30" spans="1:4" x14ac:dyDescent="0.25">
      <c r="A30">
        <v>29</v>
      </c>
      <c r="B30" t="s">
        <v>84</v>
      </c>
      <c r="C30" t="s">
        <v>84</v>
      </c>
      <c r="D30" t="s">
        <v>84</v>
      </c>
    </row>
    <row r="31" spans="1:4" x14ac:dyDescent="0.25">
      <c r="A31">
        <v>30</v>
      </c>
      <c r="B31" t="s">
        <v>539</v>
      </c>
      <c r="C31" t="s">
        <v>84</v>
      </c>
      <c r="D31" t="s">
        <v>84</v>
      </c>
    </row>
    <row r="32" spans="1:4" x14ac:dyDescent="0.25">
      <c r="A32">
        <v>31</v>
      </c>
      <c r="B32" t="s">
        <v>540</v>
      </c>
      <c r="C32" t="s">
        <v>84</v>
      </c>
      <c r="D32" t="s">
        <v>84</v>
      </c>
    </row>
    <row r="33" spans="1:4" x14ac:dyDescent="0.25">
      <c r="A33">
        <v>32</v>
      </c>
      <c r="B33" t="s">
        <v>534</v>
      </c>
      <c r="C33" t="s">
        <v>84</v>
      </c>
      <c r="D33" t="s">
        <v>84</v>
      </c>
    </row>
    <row r="34" spans="1:4" x14ac:dyDescent="0.25">
      <c r="A34">
        <v>33</v>
      </c>
      <c r="B34" t="s">
        <v>533</v>
      </c>
      <c r="C34" t="s">
        <v>593</v>
      </c>
      <c r="D34" t="s">
        <v>84</v>
      </c>
    </row>
    <row r="35" spans="1:4" x14ac:dyDescent="0.25">
      <c r="A35">
        <v>34</v>
      </c>
      <c r="B35" t="s">
        <v>533</v>
      </c>
      <c r="C35" t="s">
        <v>84</v>
      </c>
      <c r="D35" t="s">
        <v>84</v>
      </c>
    </row>
    <row r="36" spans="1:4" x14ac:dyDescent="0.25">
      <c r="A36">
        <v>35</v>
      </c>
      <c r="B36" t="s">
        <v>534</v>
      </c>
      <c r="C36" t="s">
        <v>593</v>
      </c>
      <c r="D36" t="s">
        <v>84</v>
      </c>
    </row>
    <row r="37" spans="1:4" x14ac:dyDescent="0.25">
      <c r="A37">
        <v>36</v>
      </c>
      <c r="B37" t="s">
        <v>541</v>
      </c>
      <c r="C37" t="s">
        <v>542</v>
      </c>
      <c r="D37" t="s">
        <v>84</v>
      </c>
    </row>
    <row r="38" spans="1:4" x14ac:dyDescent="0.25">
      <c r="A38">
        <v>37</v>
      </c>
      <c r="B38" t="s">
        <v>541</v>
      </c>
      <c r="C38" t="s">
        <v>542</v>
      </c>
      <c r="D38" t="s">
        <v>84</v>
      </c>
    </row>
    <row r="39" spans="1:4" x14ac:dyDescent="0.25">
      <c r="A39">
        <v>38</v>
      </c>
      <c r="B39" t="s">
        <v>543</v>
      </c>
      <c r="C39" t="s">
        <v>544</v>
      </c>
      <c r="D39" t="s">
        <v>545</v>
      </c>
    </row>
    <row r="40" spans="1:4" x14ac:dyDescent="0.25">
      <c r="A40">
        <v>39</v>
      </c>
      <c r="B40" t="s">
        <v>543</v>
      </c>
      <c r="C40" t="s">
        <v>544</v>
      </c>
      <c r="D40" t="s">
        <v>545</v>
      </c>
    </row>
    <row r="41" spans="1:4" x14ac:dyDescent="0.25">
      <c r="A41">
        <v>40</v>
      </c>
      <c r="B41" t="s">
        <v>543</v>
      </c>
      <c r="C41" t="s">
        <v>546</v>
      </c>
      <c r="D41" t="s">
        <v>84</v>
      </c>
    </row>
    <row r="42" spans="1:4" x14ac:dyDescent="0.25">
      <c r="A42">
        <v>41</v>
      </c>
      <c r="B42" t="s">
        <v>543</v>
      </c>
      <c r="C42" t="s">
        <v>547</v>
      </c>
      <c r="D42" t="s">
        <v>84</v>
      </c>
    </row>
    <row r="43" spans="1:4" x14ac:dyDescent="0.25">
      <c r="A43">
        <v>42</v>
      </c>
      <c r="B43" t="s">
        <v>543</v>
      </c>
      <c r="C43" t="s">
        <v>548</v>
      </c>
      <c r="D43" t="s">
        <v>84</v>
      </c>
    </row>
    <row r="44" spans="1:4" x14ac:dyDescent="0.25">
      <c r="A44">
        <v>43</v>
      </c>
      <c r="B44" t="s">
        <v>543</v>
      </c>
      <c r="C44" t="s">
        <v>547</v>
      </c>
      <c r="D44" t="s">
        <v>84</v>
      </c>
    </row>
    <row r="45" spans="1:4" x14ac:dyDescent="0.25">
      <c r="A45">
        <v>44</v>
      </c>
      <c r="B45" t="s">
        <v>543</v>
      </c>
      <c r="C45" t="s">
        <v>548</v>
      </c>
      <c r="D45" t="s">
        <v>84</v>
      </c>
    </row>
    <row r="46" spans="1:4" x14ac:dyDescent="0.25">
      <c r="A46">
        <v>45</v>
      </c>
      <c r="B46" t="s">
        <v>543</v>
      </c>
      <c r="C46" t="s">
        <v>548</v>
      </c>
      <c r="D46" t="s">
        <v>84</v>
      </c>
    </row>
    <row r="47" spans="1:4" x14ac:dyDescent="0.25">
      <c r="A47">
        <v>46</v>
      </c>
      <c r="B47" t="s">
        <v>543</v>
      </c>
      <c r="C47" t="s">
        <v>549</v>
      </c>
      <c r="D47" t="s">
        <v>84</v>
      </c>
    </row>
    <row r="48" spans="1:4" x14ac:dyDescent="0.25">
      <c r="A48">
        <v>47</v>
      </c>
      <c r="B48" t="s">
        <v>543</v>
      </c>
      <c r="C48" t="s">
        <v>550</v>
      </c>
      <c r="D48" t="s">
        <v>84</v>
      </c>
    </row>
    <row r="49" spans="1:4" x14ac:dyDescent="0.25">
      <c r="A49">
        <v>48</v>
      </c>
      <c r="B49" t="s">
        <v>543</v>
      </c>
      <c r="C49" t="s">
        <v>548</v>
      </c>
      <c r="D49" t="s">
        <v>84</v>
      </c>
    </row>
    <row r="50" spans="1:4" x14ac:dyDescent="0.25">
      <c r="A50">
        <v>49</v>
      </c>
      <c r="B50" t="s">
        <v>541</v>
      </c>
      <c r="C50" t="s">
        <v>551</v>
      </c>
      <c r="D50" t="s">
        <v>84</v>
      </c>
    </row>
    <row r="51" spans="1:4" x14ac:dyDescent="0.25">
      <c r="A51">
        <v>50</v>
      </c>
      <c r="B51" t="s">
        <v>541</v>
      </c>
      <c r="C51" t="s">
        <v>552</v>
      </c>
      <c r="D51" t="s">
        <v>84</v>
      </c>
    </row>
    <row r="52" spans="1:4" x14ac:dyDescent="0.25">
      <c r="A52">
        <v>51</v>
      </c>
      <c r="B52" t="s">
        <v>543</v>
      </c>
      <c r="C52" t="s">
        <v>553</v>
      </c>
      <c r="D52" t="s">
        <v>84</v>
      </c>
    </row>
    <row r="53" spans="1:4" x14ac:dyDescent="0.25">
      <c r="A53">
        <v>52</v>
      </c>
      <c r="B53" t="s">
        <v>84</v>
      </c>
      <c r="C53" t="s">
        <v>84</v>
      </c>
      <c r="D53" t="s">
        <v>84</v>
      </c>
    </row>
    <row r="54" spans="1:4" x14ac:dyDescent="0.25">
      <c r="A54">
        <v>53</v>
      </c>
      <c r="B54" t="s">
        <v>533</v>
      </c>
      <c r="C54" t="s">
        <v>84</v>
      </c>
      <c r="D54" t="s">
        <v>84</v>
      </c>
    </row>
    <row r="55" spans="1:4" x14ac:dyDescent="0.25">
      <c r="A55">
        <v>54</v>
      </c>
      <c r="B55" t="s">
        <v>533</v>
      </c>
      <c r="C55" t="s">
        <v>554</v>
      </c>
      <c r="D55" t="s">
        <v>84</v>
      </c>
    </row>
    <row r="56" spans="1:4" x14ac:dyDescent="0.25">
      <c r="A56">
        <v>55</v>
      </c>
      <c r="B56" t="s">
        <v>534</v>
      </c>
      <c r="C56" t="s">
        <v>555</v>
      </c>
      <c r="D56" t="s">
        <v>84</v>
      </c>
    </row>
    <row r="57" spans="1:4" x14ac:dyDescent="0.25">
      <c r="A57">
        <v>56</v>
      </c>
      <c r="B57" t="s">
        <v>533</v>
      </c>
      <c r="C57" t="s">
        <v>84</v>
      </c>
      <c r="D57" t="s">
        <v>84</v>
      </c>
    </row>
    <row r="58" spans="1:4" x14ac:dyDescent="0.25">
      <c r="A58">
        <v>57</v>
      </c>
      <c r="B58" t="s">
        <v>533</v>
      </c>
      <c r="C58" t="s">
        <v>84</v>
      </c>
      <c r="D58" t="s">
        <v>84</v>
      </c>
    </row>
    <row r="59" spans="1:4" x14ac:dyDescent="0.25">
      <c r="A59">
        <v>58</v>
      </c>
      <c r="B59" t="s">
        <v>534</v>
      </c>
      <c r="C59" t="s">
        <v>593</v>
      </c>
      <c r="D59" t="s">
        <v>84</v>
      </c>
    </row>
    <row r="60" spans="1:4" x14ac:dyDescent="0.25">
      <c r="A60">
        <v>59</v>
      </c>
      <c r="B60" t="s">
        <v>534</v>
      </c>
      <c r="C60" t="s">
        <v>593</v>
      </c>
      <c r="D60" t="s">
        <v>84</v>
      </c>
    </row>
    <row r="61" spans="1:4" x14ac:dyDescent="0.25">
      <c r="A61">
        <v>60</v>
      </c>
      <c r="B61" t="s">
        <v>534</v>
      </c>
      <c r="C61" t="s">
        <v>593</v>
      </c>
      <c r="D61" t="s">
        <v>84</v>
      </c>
    </row>
    <row r="62" spans="1:4" x14ac:dyDescent="0.25">
      <c r="A62">
        <v>61</v>
      </c>
      <c r="B62" t="s">
        <v>534</v>
      </c>
      <c r="C62" t="s">
        <v>593</v>
      </c>
      <c r="D62" t="s">
        <v>84</v>
      </c>
    </row>
    <row r="63" spans="1:4" x14ac:dyDescent="0.25">
      <c r="A63">
        <v>62</v>
      </c>
      <c r="B63" t="s">
        <v>534</v>
      </c>
      <c r="C63" t="s">
        <v>593</v>
      </c>
      <c r="D63" t="s">
        <v>84</v>
      </c>
    </row>
    <row r="64" spans="1:4" x14ac:dyDescent="0.25">
      <c r="A64">
        <v>63</v>
      </c>
      <c r="B64" t="s">
        <v>534</v>
      </c>
      <c r="C64" t="s">
        <v>593</v>
      </c>
      <c r="D64" t="s">
        <v>84</v>
      </c>
    </row>
    <row r="65" spans="1:4" x14ac:dyDescent="0.25">
      <c r="A65">
        <v>64</v>
      </c>
      <c r="B65" t="s">
        <v>534</v>
      </c>
      <c r="C65" t="s">
        <v>84</v>
      </c>
      <c r="D65" t="s">
        <v>84</v>
      </c>
    </row>
    <row r="66" spans="1:4" x14ac:dyDescent="0.25">
      <c r="A66">
        <v>65</v>
      </c>
      <c r="B66" t="s">
        <v>534</v>
      </c>
      <c r="C66" t="s">
        <v>84</v>
      </c>
      <c r="D66" t="s">
        <v>84</v>
      </c>
    </row>
    <row r="67" spans="1:4" x14ac:dyDescent="0.25">
      <c r="A67">
        <v>66</v>
      </c>
      <c r="B67" t="s">
        <v>534</v>
      </c>
      <c r="C67" t="s">
        <v>84</v>
      </c>
      <c r="D67" t="s">
        <v>84</v>
      </c>
    </row>
    <row r="68" spans="1:4" x14ac:dyDescent="0.25">
      <c r="A68">
        <v>67</v>
      </c>
      <c r="B68" t="s">
        <v>534</v>
      </c>
      <c r="C68" t="s">
        <v>84</v>
      </c>
      <c r="D68" t="s">
        <v>84</v>
      </c>
    </row>
    <row r="69" spans="1:4" x14ac:dyDescent="0.25">
      <c r="A69">
        <v>68</v>
      </c>
      <c r="B69" t="s">
        <v>556</v>
      </c>
      <c r="C69" t="s">
        <v>557</v>
      </c>
      <c r="D69" t="s">
        <v>558</v>
      </c>
    </row>
    <row r="70" spans="1:4" x14ac:dyDescent="0.25">
      <c r="A70">
        <v>69</v>
      </c>
      <c r="B70" t="s">
        <v>534</v>
      </c>
      <c r="C70" t="s">
        <v>84</v>
      </c>
      <c r="D70" t="s">
        <v>84</v>
      </c>
    </row>
    <row r="71" spans="1:4" x14ac:dyDescent="0.25">
      <c r="A71">
        <v>70</v>
      </c>
      <c r="B71" t="s">
        <v>559</v>
      </c>
      <c r="C71" t="s">
        <v>84</v>
      </c>
      <c r="D71" t="s">
        <v>84</v>
      </c>
    </row>
    <row r="72" spans="1:4" x14ac:dyDescent="0.25">
      <c r="A72">
        <v>71</v>
      </c>
      <c r="B72" t="s">
        <v>559</v>
      </c>
      <c r="C72" t="s">
        <v>84</v>
      </c>
      <c r="D72" t="s">
        <v>84</v>
      </c>
    </row>
    <row r="73" spans="1:4" x14ac:dyDescent="0.25">
      <c r="A73">
        <v>72</v>
      </c>
      <c r="B73" t="s">
        <v>560</v>
      </c>
      <c r="C73" t="s">
        <v>84</v>
      </c>
      <c r="D73" t="s">
        <v>84</v>
      </c>
    </row>
    <row r="74" spans="1:4" x14ac:dyDescent="0.25">
      <c r="A74">
        <v>73</v>
      </c>
      <c r="B74" t="s">
        <v>561</v>
      </c>
      <c r="C74" t="s">
        <v>84</v>
      </c>
      <c r="D74" t="s">
        <v>84</v>
      </c>
    </row>
    <row r="75" spans="1:4" x14ac:dyDescent="0.25">
      <c r="A75">
        <v>74</v>
      </c>
      <c r="B75" t="s">
        <v>562</v>
      </c>
      <c r="C75" t="s">
        <v>84</v>
      </c>
      <c r="D75" t="s">
        <v>84</v>
      </c>
    </row>
    <row r="76" spans="1:4" x14ac:dyDescent="0.25">
      <c r="A76">
        <v>75</v>
      </c>
      <c r="B76" t="s">
        <v>563</v>
      </c>
      <c r="C76" t="s">
        <v>84</v>
      </c>
      <c r="D76" t="s">
        <v>84</v>
      </c>
    </row>
    <row r="77" spans="1:4" x14ac:dyDescent="0.25">
      <c r="A77">
        <v>76</v>
      </c>
      <c r="B77" t="s">
        <v>564</v>
      </c>
      <c r="C77" t="s">
        <v>84</v>
      </c>
      <c r="D77" t="s">
        <v>84</v>
      </c>
    </row>
    <row r="78" spans="1:4" x14ac:dyDescent="0.25">
      <c r="A78">
        <v>77</v>
      </c>
      <c r="B78" t="s">
        <v>556</v>
      </c>
      <c r="C78" t="s">
        <v>565</v>
      </c>
      <c r="D78" t="s">
        <v>84</v>
      </c>
    </row>
    <row r="79" spans="1:4" x14ac:dyDescent="0.25">
      <c r="A79">
        <v>78</v>
      </c>
      <c r="B79" t="s">
        <v>556</v>
      </c>
      <c r="C79" t="s">
        <v>565</v>
      </c>
      <c r="D79" t="s">
        <v>84</v>
      </c>
    </row>
    <row r="80" spans="1:4" x14ac:dyDescent="0.25">
      <c r="A80">
        <v>79</v>
      </c>
      <c r="B80" t="s">
        <v>556</v>
      </c>
      <c r="C80" t="s">
        <v>565</v>
      </c>
      <c r="D80" t="s">
        <v>599</v>
      </c>
    </row>
    <row r="81" spans="1:4" x14ac:dyDescent="0.25">
      <c r="A81">
        <v>80</v>
      </c>
      <c r="B81" t="s">
        <v>534</v>
      </c>
      <c r="C81" t="s">
        <v>84</v>
      </c>
      <c r="D81" t="s">
        <v>84</v>
      </c>
    </row>
    <row r="82" spans="1:4" x14ac:dyDescent="0.25">
      <c r="A82">
        <v>81</v>
      </c>
      <c r="B82" t="s">
        <v>534</v>
      </c>
      <c r="C82" t="s">
        <v>600</v>
      </c>
      <c r="D82" t="s">
        <v>84</v>
      </c>
    </row>
    <row r="83" spans="1:4" x14ac:dyDescent="0.25">
      <c r="A83">
        <v>82</v>
      </c>
      <c r="B83" t="s">
        <v>534</v>
      </c>
      <c r="C83" t="s">
        <v>567</v>
      </c>
      <c r="D83" t="s">
        <v>84</v>
      </c>
    </row>
    <row r="84" spans="1:4" x14ac:dyDescent="0.25">
      <c r="A84">
        <v>83</v>
      </c>
      <c r="B84" t="s">
        <v>534</v>
      </c>
      <c r="C84" t="s">
        <v>567</v>
      </c>
      <c r="D84" t="s">
        <v>84</v>
      </c>
    </row>
    <row r="85" spans="1:4" x14ac:dyDescent="0.25">
      <c r="A85">
        <v>84</v>
      </c>
      <c r="B85" t="s">
        <v>534</v>
      </c>
      <c r="C85" t="s">
        <v>567</v>
      </c>
      <c r="D85" t="s">
        <v>84</v>
      </c>
    </row>
    <row r="86" spans="1:4" x14ac:dyDescent="0.25">
      <c r="A86">
        <v>85</v>
      </c>
      <c r="B86" t="s">
        <v>534</v>
      </c>
      <c r="C86" t="s">
        <v>84</v>
      </c>
      <c r="D86" t="s">
        <v>84</v>
      </c>
    </row>
    <row r="87" spans="1:4" x14ac:dyDescent="0.25">
      <c r="A87">
        <v>86</v>
      </c>
      <c r="B87" t="s">
        <v>534</v>
      </c>
      <c r="C87" t="s">
        <v>568</v>
      </c>
      <c r="D87" t="s">
        <v>84</v>
      </c>
    </row>
    <row r="88" spans="1:4" x14ac:dyDescent="0.25">
      <c r="A88">
        <v>87</v>
      </c>
      <c r="B88" t="s">
        <v>534</v>
      </c>
      <c r="C88" t="s">
        <v>84</v>
      </c>
      <c r="D88" t="s">
        <v>84</v>
      </c>
    </row>
    <row r="89" spans="1:4" x14ac:dyDescent="0.25">
      <c r="A89">
        <v>88</v>
      </c>
      <c r="B89" t="s">
        <v>534</v>
      </c>
      <c r="C89" t="s">
        <v>84</v>
      </c>
      <c r="D89" t="s">
        <v>84</v>
      </c>
    </row>
    <row r="90" spans="1:4" x14ac:dyDescent="0.25">
      <c r="A90">
        <v>89</v>
      </c>
      <c r="B90" t="s">
        <v>534</v>
      </c>
      <c r="C90" t="s">
        <v>84</v>
      </c>
      <c r="D90" t="s">
        <v>84</v>
      </c>
    </row>
    <row r="91" spans="1:4" x14ac:dyDescent="0.25">
      <c r="A91">
        <v>90</v>
      </c>
      <c r="B91" t="s">
        <v>534</v>
      </c>
      <c r="C91" t="s">
        <v>84</v>
      </c>
      <c r="D91" t="s">
        <v>84</v>
      </c>
    </row>
    <row r="92" spans="1:4" x14ac:dyDescent="0.25">
      <c r="A92">
        <v>91</v>
      </c>
      <c r="B92" t="s">
        <v>534</v>
      </c>
      <c r="C92" t="s">
        <v>84</v>
      </c>
      <c r="D92" t="s">
        <v>84</v>
      </c>
    </row>
    <row r="93" spans="1:4" x14ac:dyDescent="0.25">
      <c r="A93">
        <v>92</v>
      </c>
      <c r="B93" t="s">
        <v>534</v>
      </c>
      <c r="C93" t="s">
        <v>84</v>
      </c>
      <c r="D93" t="s">
        <v>84</v>
      </c>
    </row>
    <row r="94" spans="1:4" x14ac:dyDescent="0.25">
      <c r="A94">
        <v>93</v>
      </c>
      <c r="B94" t="s">
        <v>534</v>
      </c>
      <c r="C94" t="s">
        <v>84</v>
      </c>
      <c r="D94" t="s">
        <v>84</v>
      </c>
    </row>
    <row r="95" spans="1:4" x14ac:dyDescent="0.25">
      <c r="A95">
        <v>94</v>
      </c>
      <c r="B95" t="s">
        <v>534</v>
      </c>
      <c r="C95" t="s">
        <v>84</v>
      </c>
      <c r="D95" t="s">
        <v>84</v>
      </c>
    </row>
    <row r="96" spans="1:4" x14ac:dyDescent="0.25">
      <c r="A96">
        <v>95</v>
      </c>
      <c r="B96" t="s">
        <v>569</v>
      </c>
      <c r="C96" t="s">
        <v>84</v>
      </c>
      <c r="D96" t="s">
        <v>84</v>
      </c>
    </row>
    <row r="97" spans="1:4" x14ac:dyDescent="0.25">
      <c r="A97">
        <v>96</v>
      </c>
      <c r="B97" t="s">
        <v>534</v>
      </c>
      <c r="C97" t="s">
        <v>84</v>
      </c>
      <c r="D97" t="s">
        <v>84</v>
      </c>
    </row>
    <row r="98" spans="1:4" x14ac:dyDescent="0.25">
      <c r="A98">
        <v>97</v>
      </c>
      <c r="B98" t="s">
        <v>534</v>
      </c>
      <c r="C98" t="s">
        <v>84</v>
      </c>
      <c r="D98" t="s">
        <v>84</v>
      </c>
    </row>
    <row r="99" spans="1:4" x14ac:dyDescent="0.25">
      <c r="A99">
        <v>98</v>
      </c>
      <c r="B99" t="s">
        <v>534</v>
      </c>
      <c r="C99" t="s">
        <v>84</v>
      </c>
      <c r="D99" t="s">
        <v>84</v>
      </c>
    </row>
    <row r="100" spans="1:4" x14ac:dyDescent="0.25">
      <c r="A100">
        <v>99</v>
      </c>
      <c r="B100" t="s">
        <v>534</v>
      </c>
      <c r="C100" t="s">
        <v>84</v>
      </c>
      <c r="D100" t="s">
        <v>84</v>
      </c>
    </row>
    <row r="101" spans="1:4" x14ac:dyDescent="0.25">
      <c r="A101">
        <v>100</v>
      </c>
      <c r="B101" t="s">
        <v>534</v>
      </c>
      <c r="C101" t="s">
        <v>84</v>
      </c>
      <c r="D101" t="s">
        <v>84</v>
      </c>
    </row>
    <row r="102" spans="1:4" x14ac:dyDescent="0.25">
      <c r="A102">
        <v>101</v>
      </c>
      <c r="B102" t="s">
        <v>534</v>
      </c>
      <c r="C102" t="s">
        <v>84</v>
      </c>
      <c r="D102" t="s">
        <v>84</v>
      </c>
    </row>
    <row r="103" spans="1:4" x14ac:dyDescent="0.25">
      <c r="A103">
        <v>102</v>
      </c>
      <c r="B103" t="s">
        <v>534</v>
      </c>
      <c r="C103" t="s">
        <v>84</v>
      </c>
      <c r="D103" t="s">
        <v>84</v>
      </c>
    </row>
    <row r="104" spans="1:4" x14ac:dyDescent="0.25">
      <c r="A104">
        <v>103</v>
      </c>
      <c r="B104" t="s">
        <v>534</v>
      </c>
      <c r="C104" t="s">
        <v>84</v>
      </c>
      <c r="D104" t="s">
        <v>84</v>
      </c>
    </row>
    <row r="105" spans="1:4" x14ac:dyDescent="0.25">
      <c r="A105">
        <v>104</v>
      </c>
      <c r="B105" t="s">
        <v>570</v>
      </c>
      <c r="C105" t="s">
        <v>84</v>
      </c>
      <c r="D105" t="s">
        <v>84</v>
      </c>
    </row>
    <row r="106" spans="1:4" x14ac:dyDescent="0.25">
      <c r="A106">
        <v>105</v>
      </c>
      <c r="B106" t="s">
        <v>534</v>
      </c>
      <c r="C106" t="s">
        <v>571</v>
      </c>
      <c r="D106" t="s">
        <v>84</v>
      </c>
    </row>
    <row r="107" spans="1:4" x14ac:dyDescent="0.25">
      <c r="A107">
        <v>106</v>
      </c>
      <c r="B107" t="s">
        <v>534</v>
      </c>
      <c r="C107" t="s">
        <v>84</v>
      </c>
      <c r="D107" t="s">
        <v>84</v>
      </c>
    </row>
    <row r="108" spans="1:4" x14ac:dyDescent="0.25">
      <c r="A108">
        <v>107</v>
      </c>
      <c r="B108" t="s">
        <v>534</v>
      </c>
      <c r="C108" t="s">
        <v>84</v>
      </c>
      <c r="D108" t="s">
        <v>84</v>
      </c>
    </row>
    <row r="109" spans="1:4" x14ac:dyDescent="0.25">
      <c r="A109">
        <v>108</v>
      </c>
      <c r="B109" t="s">
        <v>572</v>
      </c>
      <c r="C109" t="s">
        <v>573</v>
      </c>
      <c r="D109" t="s">
        <v>84</v>
      </c>
    </row>
    <row r="110" spans="1:4" x14ac:dyDescent="0.25">
      <c r="A110">
        <v>109</v>
      </c>
      <c r="B110" t="s">
        <v>534</v>
      </c>
      <c r="C110" t="s">
        <v>84</v>
      </c>
      <c r="D110" t="s">
        <v>84</v>
      </c>
    </row>
    <row r="111" spans="1:4" x14ac:dyDescent="0.25">
      <c r="A111">
        <v>110</v>
      </c>
      <c r="B111" t="s">
        <v>534</v>
      </c>
      <c r="C111" t="s">
        <v>84</v>
      </c>
      <c r="D111" t="s">
        <v>84</v>
      </c>
    </row>
    <row r="112" spans="1:4" x14ac:dyDescent="0.25">
      <c r="A112">
        <v>111</v>
      </c>
      <c r="B112" t="s">
        <v>574</v>
      </c>
      <c r="C112" t="s">
        <v>84</v>
      </c>
      <c r="D112" t="s">
        <v>84</v>
      </c>
    </row>
    <row r="113" spans="1:4" x14ac:dyDescent="0.25">
      <c r="A113">
        <v>112</v>
      </c>
      <c r="B113" t="s">
        <v>575</v>
      </c>
      <c r="C113" t="s">
        <v>576</v>
      </c>
      <c r="D113" t="s">
        <v>84</v>
      </c>
    </row>
    <row r="114" spans="1:4" x14ac:dyDescent="0.25">
      <c r="A114">
        <v>113</v>
      </c>
      <c r="B114" t="s">
        <v>577</v>
      </c>
      <c r="C114" t="s">
        <v>84</v>
      </c>
      <c r="D114" t="s">
        <v>84</v>
      </c>
    </row>
    <row r="115" spans="1:4" x14ac:dyDescent="0.25">
      <c r="A115">
        <v>114</v>
      </c>
      <c r="B115" t="s">
        <v>596</v>
      </c>
      <c r="C115" t="s">
        <v>580</v>
      </c>
      <c r="D115" t="s">
        <v>579</v>
      </c>
    </row>
    <row r="116" spans="1:4" x14ac:dyDescent="0.25">
      <c r="A116">
        <v>115</v>
      </c>
      <c r="B116" t="s">
        <v>597</v>
      </c>
      <c r="C116" t="s">
        <v>84</v>
      </c>
      <c r="D116" t="s">
        <v>84</v>
      </c>
    </row>
    <row r="117" spans="1:4" x14ac:dyDescent="0.25">
      <c r="A117">
        <v>116</v>
      </c>
      <c r="B117" t="s">
        <v>601</v>
      </c>
      <c r="C117" t="s">
        <v>578</v>
      </c>
      <c r="D117" t="s">
        <v>581</v>
      </c>
    </row>
    <row r="118" spans="1:4" x14ac:dyDescent="0.25">
      <c r="A118">
        <v>117</v>
      </c>
      <c r="B118" t="s">
        <v>540</v>
      </c>
      <c r="C118" t="s">
        <v>84</v>
      </c>
      <c r="D118" t="s">
        <v>84</v>
      </c>
    </row>
    <row r="119" spans="1:4" x14ac:dyDescent="0.25">
      <c r="A119">
        <v>118</v>
      </c>
      <c r="B119" t="s">
        <v>582</v>
      </c>
      <c r="C119" t="s">
        <v>84</v>
      </c>
      <c r="D119" t="s">
        <v>84</v>
      </c>
    </row>
    <row r="120" spans="1:4" x14ac:dyDescent="0.25">
      <c r="A120">
        <v>119</v>
      </c>
      <c r="B120" t="s">
        <v>583</v>
      </c>
      <c r="C120" t="s">
        <v>602</v>
      </c>
      <c r="D120" t="s">
        <v>84</v>
      </c>
    </row>
    <row r="121" spans="1:4" x14ac:dyDescent="0.25">
      <c r="A121">
        <v>120</v>
      </c>
      <c r="B121" t="s">
        <v>584</v>
      </c>
      <c r="C121" t="s">
        <v>585</v>
      </c>
      <c r="D121" t="s">
        <v>84</v>
      </c>
    </row>
    <row r="122" spans="1:4" x14ac:dyDescent="0.25">
      <c r="A122">
        <v>121</v>
      </c>
      <c r="B122" t="s">
        <v>603</v>
      </c>
      <c r="C122" t="s">
        <v>586</v>
      </c>
      <c r="D122" t="s">
        <v>585</v>
      </c>
    </row>
    <row r="123" spans="1:4" x14ac:dyDescent="0.25">
      <c r="A123">
        <v>122</v>
      </c>
      <c r="B123" t="s">
        <v>587</v>
      </c>
      <c r="C123" t="s">
        <v>84</v>
      </c>
      <c r="D123" t="s">
        <v>84</v>
      </c>
    </row>
    <row r="124" spans="1:4" x14ac:dyDescent="0.25">
      <c r="A124">
        <v>123</v>
      </c>
      <c r="B124" t="s">
        <v>538</v>
      </c>
      <c r="C124" t="s">
        <v>594</v>
      </c>
      <c r="D124" t="s">
        <v>84</v>
      </c>
    </row>
    <row r="125" spans="1:4" x14ac:dyDescent="0.25">
      <c r="A125">
        <v>124</v>
      </c>
      <c r="B125" t="s">
        <v>588</v>
      </c>
      <c r="C125" t="s">
        <v>560</v>
      </c>
      <c r="D125" t="s">
        <v>589</v>
      </c>
    </row>
    <row r="126" spans="1:4" x14ac:dyDescent="0.25">
      <c r="A126">
        <v>125</v>
      </c>
      <c r="B126" t="s">
        <v>590</v>
      </c>
      <c r="C126" t="s">
        <v>560</v>
      </c>
      <c r="D126" t="s">
        <v>84</v>
      </c>
    </row>
    <row r="127" spans="1:4" x14ac:dyDescent="0.25">
      <c r="A127">
        <v>126</v>
      </c>
      <c r="B127" t="s">
        <v>591</v>
      </c>
      <c r="C127" t="s">
        <v>84</v>
      </c>
      <c r="D127" t="s">
        <v>84</v>
      </c>
    </row>
    <row r="128" spans="1:4" x14ac:dyDescent="0.25">
      <c r="A128">
        <v>127</v>
      </c>
      <c r="B128" t="s">
        <v>532</v>
      </c>
      <c r="C128" t="s">
        <v>533</v>
      </c>
      <c r="D128" t="s">
        <v>84</v>
      </c>
    </row>
    <row r="129" spans="1:4" x14ac:dyDescent="0.25">
      <c r="A129">
        <v>128</v>
      </c>
      <c r="B129" t="s">
        <v>533</v>
      </c>
      <c r="C129" t="s">
        <v>532</v>
      </c>
      <c r="D129" t="s">
        <v>84</v>
      </c>
    </row>
    <row r="130" spans="1:4" x14ac:dyDescent="0.25">
      <c r="A130">
        <v>129</v>
      </c>
      <c r="B130" t="s">
        <v>541</v>
      </c>
      <c r="C130" t="s">
        <v>542</v>
      </c>
      <c r="D130" t="s">
        <v>84</v>
      </c>
    </row>
    <row r="131" spans="1:4" x14ac:dyDescent="0.25">
      <c r="A131">
        <v>130</v>
      </c>
      <c r="B131" t="s">
        <v>534</v>
      </c>
      <c r="C131" t="s">
        <v>592</v>
      </c>
      <c r="D131" t="s">
        <v>84</v>
      </c>
    </row>
    <row r="132" spans="1:4" x14ac:dyDescent="0.25">
      <c r="A132">
        <v>131</v>
      </c>
      <c r="B132" t="s">
        <v>556</v>
      </c>
      <c r="C132" t="s">
        <v>565</v>
      </c>
      <c r="D132" t="s">
        <v>84</v>
      </c>
    </row>
    <row r="133" spans="1:4" x14ac:dyDescent="0.25">
      <c r="A133">
        <v>132</v>
      </c>
      <c r="B133" t="s">
        <v>556</v>
      </c>
      <c r="C133" t="s">
        <v>565</v>
      </c>
      <c r="D133" t="s">
        <v>84</v>
      </c>
    </row>
    <row r="134" spans="1:4" x14ac:dyDescent="0.25">
      <c r="A134">
        <v>133</v>
      </c>
      <c r="B134" t="s">
        <v>556</v>
      </c>
      <c r="C134" t="s">
        <v>604</v>
      </c>
      <c r="D134" t="s">
        <v>84</v>
      </c>
    </row>
    <row r="135" spans="1:4" x14ac:dyDescent="0.25">
      <c r="A135">
        <v>134</v>
      </c>
      <c r="B135" t="s">
        <v>84</v>
      </c>
      <c r="C135" t="s">
        <v>84</v>
      </c>
      <c r="D135" t="s">
        <v>84</v>
      </c>
    </row>
    <row r="136" spans="1:4" x14ac:dyDescent="0.25">
      <c r="A136">
        <v>135</v>
      </c>
      <c r="B136" t="s">
        <v>84</v>
      </c>
      <c r="C136" t="s">
        <v>84</v>
      </c>
      <c r="D136" t="s">
        <v>84</v>
      </c>
    </row>
    <row r="137" spans="1:4" x14ac:dyDescent="0.25">
      <c r="A137">
        <v>136</v>
      </c>
      <c r="B137" t="s">
        <v>598</v>
      </c>
      <c r="C137" t="s">
        <v>84</v>
      </c>
      <c r="D137" t="s">
        <v>84</v>
      </c>
    </row>
    <row r="138" spans="1:4" x14ac:dyDescent="0.25">
      <c r="A138" t="s">
        <v>84</v>
      </c>
      <c r="B138" t="s">
        <v>84</v>
      </c>
      <c r="C138" t="s">
        <v>84</v>
      </c>
      <c r="D138" t="s">
        <v>84</v>
      </c>
    </row>
    <row r="139" spans="1:4" x14ac:dyDescent="0.25">
      <c r="A139" t="s">
        <v>84</v>
      </c>
      <c r="B139" t="s">
        <v>84</v>
      </c>
      <c r="C139" t="s">
        <v>84</v>
      </c>
      <c r="D139" t="s">
        <v>84</v>
      </c>
    </row>
    <row r="140" spans="1:4" x14ac:dyDescent="0.25">
      <c r="A140" t="s">
        <v>84</v>
      </c>
      <c r="B140" t="s">
        <v>84</v>
      </c>
      <c r="C140" t="s">
        <v>84</v>
      </c>
      <c r="D140" t="s">
        <v>84</v>
      </c>
    </row>
    <row r="141" spans="1:4" x14ac:dyDescent="0.25">
      <c r="A141" t="s">
        <v>84</v>
      </c>
      <c r="B141" t="s">
        <v>84</v>
      </c>
      <c r="C141" t="s">
        <v>84</v>
      </c>
      <c r="D141" t="s">
        <v>84</v>
      </c>
    </row>
    <row r="142" spans="1:4" x14ac:dyDescent="0.25">
      <c r="A142" t="s">
        <v>84</v>
      </c>
      <c r="B142" t="s">
        <v>84</v>
      </c>
      <c r="C142" t="s">
        <v>84</v>
      </c>
      <c r="D142" t="s">
        <v>84</v>
      </c>
    </row>
    <row r="143" spans="1:4" x14ac:dyDescent="0.25">
      <c r="A143" t="s">
        <v>84</v>
      </c>
      <c r="B143" t="s">
        <v>84</v>
      </c>
      <c r="C143" t="s">
        <v>84</v>
      </c>
      <c r="D143" t="s">
        <v>84</v>
      </c>
    </row>
    <row r="144" spans="1:4" x14ac:dyDescent="0.25">
      <c r="A144" t="s">
        <v>84</v>
      </c>
      <c r="B144" t="s">
        <v>84</v>
      </c>
      <c r="C144" t="s">
        <v>84</v>
      </c>
      <c r="D144" t="s">
        <v>84</v>
      </c>
    </row>
    <row r="145" spans="1:4" x14ac:dyDescent="0.25">
      <c r="A145" t="s">
        <v>84</v>
      </c>
      <c r="B145" t="s">
        <v>84</v>
      </c>
      <c r="C145" t="s">
        <v>84</v>
      </c>
      <c r="D145" t="s">
        <v>84</v>
      </c>
    </row>
    <row r="146" spans="1:4" x14ac:dyDescent="0.25">
      <c r="A146" t="s">
        <v>84</v>
      </c>
      <c r="B146" t="s">
        <v>84</v>
      </c>
      <c r="C146" t="s">
        <v>84</v>
      </c>
      <c r="D146" t="s">
        <v>84</v>
      </c>
    </row>
    <row r="147" spans="1:4" x14ac:dyDescent="0.25">
      <c r="A147" t="s">
        <v>84</v>
      </c>
      <c r="B147" t="s">
        <v>84</v>
      </c>
      <c r="C147" t="s">
        <v>84</v>
      </c>
      <c r="D147" t="s">
        <v>84</v>
      </c>
    </row>
    <row r="148" spans="1:4" x14ac:dyDescent="0.25">
      <c r="A148" t="s">
        <v>84</v>
      </c>
      <c r="B148" t="s">
        <v>84</v>
      </c>
      <c r="C148" t="s">
        <v>84</v>
      </c>
      <c r="D148" t="s">
        <v>84</v>
      </c>
    </row>
    <row r="149" spans="1:4" x14ac:dyDescent="0.25">
      <c r="A149" t="s">
        <v>84</v>
      </c>
      <c r="B149" t="s">
        <v>84</v>
      </c>
      <c r="C149" t="s">
        <v>84</v>
      </c>
      <c r="D149" t="s">
        <v>84</v>
      </c>
    </row>
    <row r="150" spans="1:4" x14ac:dyDescent="0.25">
      <c r="A150" t="s">
        <v>84</v>
      </c>
      <c r="B150" t="s">
        <v>84</v>
      </c>
      <c r="C150" t="s">
        <v>84</v>
      </c>
      <c r="D150" t="s">
        <v>84</v>
      </c>
    </row>
    <row r="151" spans="1:4" x14ac:dyDescent="0.25">
      <c r="A151" t="s">
        <v>84</v>
      </c>
      <c r="B151" t="s">
        <v>84</v>
      </c>
      <c r="C151" t="s">
        <v>84</v>
      </c>
      <c r="D151" t="s">
        <v>84</v>
      </c>
    </row>
    <row r="152" spans="1:4" x14ac:dyDescent="0.25">
      <c r="A152" t="s">
        <v>84</v>
      </c>
      <c r="B152" t="s">
        <v>84</v>
      </c>
      <c r="C152" t="s">
        <v>84</v>
      </c>
      <c r="D152" t="s">
        <v>84</v>
      </c>
    </row>
    <row r="153" spans="1:4" x14ac:dyDescent="0.25">
      <c r="A153" t="s">
        <v>84</v>
      </c>
      <c r="B153" t="s">
        <v>84</v>
      </c>
      <c r="C153" t="s">
        <v>84</v>
      </c>
      <c r="D153" t="s">
        <v>84</v>
      </c>
    </row>
    <row r="154" spans="1:4" x14ac:dyDescent="0.25">
      <c r="A154" t="s">
        <v>84</v>
      </c>
      <c r="B154" t="s">
        <v>84</v>
      </c>
      <c r="C154" t="s">
        <v>84</v>
      </c>
      <c r="D154" t="s">
        <v>84</v>
      </c>
    </row>
    <row r="155" spans="1:4" x14ac:dyDescent="0.25">
      <c r="A155" t="s">
        <v>84</v>
      </c>
      <c r="B155" t="s">
        <v>84</v>
      </c>
      <c r="C155" t="s">
        <v>84</v>
      </c>
      <c r="D155" t="s">
        <v>84</v>
      </c>
    </row>
    <row r="156" spans="1:4" x14ac:dyDescent="0.25">
      <c r="A156" t="s">
        <v>84</v>
      </c>
      <c r="B156" t="s">
        <v>84</v>
      </c>
      <c r="C156" t="s">
        <v>84</v>
      </c>
      <c r="D156" t="s">
        <v>84</v>
      </c>
    </row>
    <row r="157" spans="1:4" x14ac:dyDescent="0.25">
      <c r="A157" t="s">
        <v>84</v>
      </c>
      <c r="B157" t="s">
        <v>84</v>
      </c>
      <c r="C157" t="s">
        <v>84</v>
      </c>
      <c r="D157" t="s">
        <v>84</v>
      </c>
    </row>
    <row r="158" spans="1:4" x14ac:dyDescent="0.25">
      <c r="A158" t="s">
        <v>84</v>
      </c>
      <c r="B158" t="s">
        <v>84</v>
      </c>
      <c r="C158" t="s">
        <v>84</v>
      </c>
      <c r="D158" t="s">
        <v>84</v>
      </c>
    </row>
    <row r="159" spans="1:4" x14ac:dyDescent="0.25">
      <c r="A159" t="s">
        <v>84</v>
      </c>
      <c r="B159" t="s">
        <v>84</v>
      </c>
      <c r="C159" t="s">
        <v>84</v>
      </c>
      <c r="D159" t="s">
        <v>84</v>
      </c>
    </row>
    <row r="160" spans="1:4" x14ac:dyDescent="0.25">
      <c r="A160" t="s">
        <v>84</v>
      </c>
      <c r="B160" t="s">
        <v>84</v>
      </c>
      <c r="C160" t="s">
        <v>84</v>
      </c>
      <c r="D160" t="s">
        <v>84</v>
      </c>
    </row>
    <row r="161" spans="1:4" x14ac:dyDescent="0.25">
      <c r="A161" t="s">
        <v>84</v>
      </c>
      <c r="B161" t="s">
        <v>84</v>
      </c>
      <c r="C161" t="s">
        <v>84</v>
      </c>
      <c r="D161" t="s">
        <v>84</v>
      </c>
    </row>
    <row r="162" spans="1:4" x14ac:dyDescent="0.25">
      <c r="A162" t="s">
        <v>84</v>
      </c>
      <c r="B162" t="s">
        <v>84</v>
      </c>
      <c r="C162" t="s">
        <v>84</v>
      </c>
      <c r="D162" t="s">
        <v>84</v>
      </c>
    </row>
    <row r="163" spans="1:4" x14ac:dyDescent="0.25">
      <c r="A163" t="s">
        <v>84</v>
      </c>
      <c r="B163" t="s">
        <v>84</v>
      </c>
      <c r="C163" t="s">
        <v>84</v>
      </c>
      <c r="D163" t="s">
        <v>84</v>
      </c>
    </row>
    <row r="164" spans="1:4" x14ac:dyDescent="0.25">
      <c r="A164" t="s">
        <v>84</v>
      </c>
      <c r="B164" t="s">
        <v>84</v>
      </c>
      <c r="C164" t="s">
        <v>84</v>
      </c>
      <c r="D164" t="s">
        <v>84</v>
      </c>
    </row>
    <row r="165" spans="1:4" x14ac:dyDescent="0.25">
      <c r="A165" t="s">
        <v>84</v>
      </c>
      <c r="B165" t="s">
        <v>84</v>
      </c>
      <c r="C165" t="s">
        <v>84</v>
      </c>
      <c r="D165" t="s">
        <v>84</v>
      </c>
    </row>
    <row r="166" spans="1:4" x14ac:dyDescent="0.25">
      <c r="A166" t="s">
        <v>84</v>
      </c>
      <c r="B166" t="s">
        <v>84</v>
      </c>
      <c r="C166" t="s">
        <v>84</v>
      </c>
      <c r="D166" t="s">
        <v>84</v>
      </c>
    </row>
    <row r="167" spans="1:4" x14ac:dyDescent="0.25">
      <c r="A167" t="s">
        <v>84</v>
      </c>
      <c r="B167" t="s">
        <v>84</v>
      </c>
      <c r="C167" t="s">
        <v>84</v>
      </c>
      <c r="D167" t="s">
        <v>84</v>
      </c>
    </row>
    <row r="168" spans="1:4" x14ac:dyDescent="0.25">
      <c r="A168" t="s">
        <v>84</v>
      </c>
      <c r="B168" t="s">
        <v>84</v>
      </c>
      <c r="C168" t="s">
        <v>84</v>
      </c>
      <c r="D168" t="s">
        <v>84</v>
      </c>
    </row>
    <row r="169" spans="1:4" x14ac:dyDescent="0.25">
      <c r="A169" t="s">
        <v>84</v>
      </c>
      <c r="B169" t="s">
        <v>84</v>
      </c>
      <c r="C169" t="s">
        <v>84</v>
      </c>
      <c r="D169" t="s">
        <v>84</v>
      </c>
    </row>
    <row r="170" spans="1:4" x14ac:dyDescent="0.25">
      <c r="A170" t="s">
        <v>84</v>
      </c>
      <c r="B170" t="s">
        <v>84</v>
      </c>
      <c r="C170" t="s">
        <v>84</v>
      </c>
      <c r="D170" t="s">
        <v>84</v>
      </c>
    </row>
    <row r="171" spans="1:4" x14ac:dyDescent="0.25">
      <c r="A171" t="s">
        <v>84</v>
      </c>
      <c r="B171" t="s">
        <v>84</v>
      </c>
      <c r="C171" t="s">
        <v>84</v>
      </c>
      <c r="D171" t="s">
        <v>84</v>
      </c>
    </row>
    <row r="172" spans="1:4" x14ac:dyDescent="0.25">
      <c r="A172" t="s">
        <v>84</v>
      </c>
      <c r="B172" t="s">
        <v>84</v>
      </c>
      <c r="C172" t="s">
        <v>84</v>
      </c>
      <c r="D172" t="s">
        <v>84</v>
      </c>
    </row>
    <row r="173" spans="1:4" x14ac:dyDescent="0.25">
      <c r="A173" t="s">
        <v>84</v>
      </c>
      <c r="B173" t="s">
        <v>84</v>
      </c>
      <c r="C173" t="s">
        <v>84</v>
      </c>
      <c r="D173" t="s">
        <v>84</v>
      </c>
    </row>
    <row r="174" spans="1:4" x14ac:dyDescent="0.25">
      <c r="A174" t="s">
        <v>84</v>
      </c>
      <c r="B174" t="s">
        <v>84</v>
      </c>
      <c r="C174" t="s">
        <v>84</v>
      </c>
      <c r="D174" t="s">
        <v>84</v>
      </c>
    </row>
    <row r="175" spans="1:4" x14ac:dyDescent="0.25">
      <c r="A175" t="s">
        <v>84</v>
      </c>
      <c r="B175" t="s">
        <v>84</v>
      </c>
      <c r="C175" t="s">
        <v>84</v>
      </c>
      <c r="D175" t="s">
        <v>84</v>
      </c>
    </row>
    <row r="176" spans="1:4" x14ac:dyDescent="0.25">
      <c r="A176" t="s">
        <v>84</v>
      </c>
      <c r="B176" t="s">
        <v>84</v>
      </c>
      <c r="C176" t="s">
        <v>84</v>
      </c>
      <c r="D176" t="s">
        <v>84</v>
      </c>
    </row>
    <row r="177" spans="1:4" x14ac:dyDescent="0.25">
      <c r="A177" t="s">
        <v>84</v>
      </c>
      <c r="B177" t="s">
        <v>84</v>
      </c>
      <c r="C177" t="s">
        <v>84</v>
      </c>
      <c r="D177" t="s">
        <v>84</v>
      </c>
    </row>
    <row r="178" spans="1:4" x14ac:dyDescent="0.25">
      <c r="A178" t="s">
        <v>84</v>
      </c>
      <c r="B178" t="s">
        <v>84</v>
      </c>
      <c r="C178" t="s">
        <v>84</v>
      </c>
      <c r="D178" t="s">
        <v>84</v>
      </c>
    </row>
    <row r="179" spans="1:4" x14ac:dyDescent="0.25">
      <c r="A179" t="s">
        <v>84</v>
      </c>
      <c r="B179" t="s">
        <v>84</v>
      </c>
      <c r="C179" t="s">
        <v>84</v>
      </c>
      <c r="D179" t="s">
        <v>84</v>
      </c>
    </row>
    <row r="180" spans="1:4" x14ac:dyDescent="0.25">
      <c r="A180" t="s">
        <v>84</v>
      </c>
      <c r="B180" t="s">
        <v>84</v>
      </c>
      <c r="C180" t="s">
        <v>84</v>
      </c>
      <c r="D180" t="s">
        <v>84</v>
      </c>
    </row>
    <row r="181" spans="1:4" x14ac:dyDescent="0.25">
      <c r="A181" t="s">
        <v>84</v>
      </c>
      <c r="B181" t="s">
        <v>84</v>
      </c>
      <c r="C181" t="s">
        <v>84</v>
      </c>
      <c r="D181" t="s">
        <v>84</v>
      </c>
    </row>
    <row r="182" spans="1:4" x14ac:dyDescent="0.25">
      <c r="A182" t="s">
        <v>84</v>
      </c>
      <c r="B182" t="s">
        <v>84</v>
      </c>
      <c r="C182" t="s">
        <v>84</v>
      </c>
      <c r="D182" t="s">
        <v>84</v>
      </c>
    </row>
    <row r="183" spans="1:4" x14ac:dyDescent="0.25">
      <c r="A183" t="s">
        <v>84</v>
      </c>
      <c r="B183" t="s">
        <v>84</v>
      </c>
      <c r="C183" t="s">
        <v>84</v>
      </c>
      <c r="D183" t="s">
        <v>84</v>
      </c>
    </row>
    <row r="184" spans="1:4" x14ac:dyDescent="0.25">
      <c r="A184" t="s">
        <v>84</v>
      </c>
      <c r="B184" t="s">
        <v>84</v>
      </c>
      <c r="C184" t="s">
        <v>84</v>
      </c>
      <c r="D184" t="s">
        <v>84</v>
      </c>
    </row>
    <row r="185" spans="1:4" x14ac:dyDescent="0.25">
      <c r="A185" t="s">
        <v>84</v>
      </c>
      <c r="B185" t="s">
        <v>84</v>
      </c>
      <c r="C185" t="s">
        <v>84</v>
      </c>
      <c r="D185" t="s">
        <v>84</v>
      </c>
    </row>
    <row r="186" spans="1:4" x14ac:dyDescent="0.25">
      <c r="A186" t="s">
        <v>84</v>
      </c>
      <c r="B186" t="s">
        <v>84</v>
      </c>
      <c r="C186" t="s">
        <v>84</v>
      </c>
      <c r="D186" t="s">
        <v>84</v>
      </c>
    </row>
    <row r="187" spans="1:4" x14ac:dyDescent="0.25">
      <c r="A187" t="s">
        <v>84</v>
      </c>
      <c r="B187" t="s">
        <v>84</v>
      </c>
      <c r="C187" t="s">
        <v>84</v>
      </c>
      <c r="D187" t="s">
        <v>84</v>
      </c>
    </row>
    <row r="188" spans="1:4" x14ac:dyDescent="0.25">
      <c r="A188" t="s">
        <v>84</v>
      </c>
      <c r="B188" t="s">
        <v>84</v>
      </c>
      <c r="C188" t="s">
        <v>84</v>
      </c>
      <c r="D188" t="s">
        <v>84</v>
      </c>
    </row>
    <row r="189" spans="1:4" x14ac:dyDescent="0.25">
      <c r="A189" t="s">
        <v>84</v>
      </c>
      <c r="B189" t="s">
        <v>84</v>
      </c>
      <c r="C189" t="s">
        <v>84</v>
      </c>
      <c r="D189" t="s">
        <v>84</v>
      </c>
    </row>
    <row r="190" spans="1:4" x14ac:dyDescent="0.25">
      <c r="A190" t="s">
        <v>84</v>
      </c>
      <c r="B190" t="s">
        <v>84</v>
      </c>
      <c r="C190" t="s">
        <v>84</v>
      </c>
      <c r="D190" t="s">
        <v>84</v>
      </c>
    </row>
    <row r="191" spans="1:4" x14ac:dyDescent="0.25">
      <c r="A191" t="s">
        <v>84</v>
      </c>
      <c r="B191" t="s">
        <v>84</v>
      </c>
      <c r="C191" t="s">
        <v>84</v>
      </c>
      <c r="D191" t="s">
        <v>84</v>
      </c>
    </row>
    <row r="192" spans="1:4" x14ac:dyDescent="0.25">
      <c r="A192" t="s">
        <v>84</v>
      </c>
      <c r="B192" t="s">
        <v>84</v>
      </c>
      <c r="C192" t="s">
        <v>84</v>
      </c>
      <c r="D192" t="s">
        <v>84</v>
      </c>
    </row>
    <row r="193" spans="1:4" x14ac:dyDescent="0.25">
      <c r="A193" t="s">
        <v>84</v>
      </c>
      <c r="B193" t="s">
        <v>84</v>
      </c>
      <c r="C193" t="s">
        <v>84</v>
      </c>
      <c r="D193" t="s">
        <v>84</v>
      </c>
    </row>
    <row r="194" spans="1:4" x14ac:dyDescent="0.25">
      <c r="A194" t="s">
        <v>84</v>
      </c>
      <c r="B194" t="s">
        <v>84</v>
      </c>
      <c r="C194" t="s">
        <v>84</v>
      </c>
      <c r="D194" t="s">
        <v>84</v>
      </c>
    </row>
    <row r="195" spans="1:4" x14ac:dyDescent="0.25">
      <c r="A195" t="s">
        <v>84</v>
      </c>
      <c r="B195" t="s">
        <v>84</v>
      </c>
      <c r="C195" t="s">
        <v>84</v>
      </c>
      <c r="D195" t="s">
        <v>84</v>
      </c>
    </row>
    <row r="196" spans="1:4" x14ac:dyDescent="0.25">
      <c r="A196" t="s">
        <v>84</v>
      </c>
      <c r="B196" t="s">
        <v>84</v>
      </c>
      <c r="C196" t="s">
        <v>84</v>
      </c>
      <c r="D196" t="s">
        <v>84</v>
      </c>
    </row>
    <row r="197" spans="1:4" x14ac:dyDescent="0.25">
      <c r="A197" t="s">
        <v>84</v>
      </c>
      <c r="B197" t="s">
        <v>84</v>
      </c>
      <c r="C197" t="s">
        <v>84</v>
      </c>
      <c r="D197" t="s">
        <v>84</v>
      </c>
    </row>
    <row r="198" spans="1:4" x14ac:dyDescent="0.25">
      <c r="A198" t="s">
        <v>84</v>
      </c>
      <c r="B198" t="s">
        <v>84</v>
      </c>
      <c r="C198" t="s">
        <v>84</v>
      </c>
      <c r="D198" t="s">
        <v>84</v>
      </c>
    </row>
    <row r="199" spans="1:4" x14ac:dyDescent="0.25">
      <c r="A199" t="s">
        <v>84</v>
      </c>
      <c r="B199" t="s">
        <v>84</v>
      </c>
      <c r="C199" t="s">
        <v>84</v>
      </c>
      <c r="D199" t="s">
        <v>84</v>
      </c>
    </row>
    <row r="200" spans="1:4" x14ac:dyDescent="0.25">
      <c r="A200" t="s">
        <v>84</v>
      </c>
      <c r="B200" t="s">
        <v>84</v>
      </c>
      <c r="C200" t="s">
        <v>84</v>
      </c>
      <c r="D200" t="s">
        <v>84</v>
      </c>
    </row>
    <row r="201" spans="1:4" x14ac:dyDescent="0.25">
      <c r="A201" t="s">
        <v>84</v>
      </c>
      <c r="B201" t="s">
        <v>84</v>
      </c>
      <c r="C201" t="s">
        <v>84</v>
      </c>
      <c r="D201" t="s">
        <v>84</v>
      </c>
    </row>
    <row r="202" spans="1:4" x14ac:dyDescent="0.25">
      <c r="A202" t="s">
        <v>84</v>
      </c>
      <c r="B202" t="s">
        <v>84</v>
      </c>
      <c r="C202" t="s">
        <v>84</v>
      </c>
      <c r="D202" t="s">
        <v>84</v>
      </c>
    </row>
    <row r="203" spans="1:4" x14ac:dyDescent="0.25">
      <c r="A203" t="s">
        <v>84</v>
      </c>
      <c r="B203" t="s">
        <v>84</v>
      </c>
      <c r="C203" t="s">
        <v>84</v>
      </c>
      <c r="D203" t="s">
        <v>84</v>
      </c>
    </row>
    <row r="204" spans="1:4" x14ac:dyDescent="0.25">
      <c r="A204" t="s">
        <v>84</v>
      </c>
      <c r="B204" t="s">
        <v>84</v>
      </c>
      <c r="C204" t="s">
        <v>84</v>
      </c>
      <c r="D204" t="s">
        <v>84</v>
      </c>
    </row>
    <row r="205" spans="1:4" x14ac:dyDescent="0.25">
      <c r="A205" t="s">
        <v>84</v>
      </c>
      <c r="B205" t="s">
        <v>84</v>
      </c>
      <c r="C205" t="s">
        <v>84</v>
      </c>
      <c r="D205" t="s">
        <v>84</v>
      </c>
    </row>
    <row r="206" spans="1:4" x14ac:dyDescent="0.25">
      <c r="A206" t="s">
        <v>84</v>
      </c>
      <c r="B206" t="s">
        <v>84</v>
      </c>
      <c r="C206" t="s">
        <v>84</v>
      </c>
      <c r="D206" t="s">
        <v>84</v>
      </c>
    </row>
    <row r="207" spans="1:4" x14ac:dyDescent="0.25">
      <c r="A207" t="s">
        <v>84</v>
      </c>
      <c r="B207" t="s">
        <v>84</v>
      </c>
      <c r="C207" t="s">
        <v>84</v>
      </c>
      <c r="D207" t="s">
        <v>84</v>
      </c>
    </row>
    <row r="208" spans="1:4" x14ac:dyDescent="0.25">
      <c r="A208" t="s">
        <v>84</v>
      </c>
      <c r="B208" t="s">
        <v>84</v>
      </c>
      <c r="C208" t="s">
        <v>84</v>
      </c>
      <c r="D208" t="s">
        <v>84</v>
      </c>
    </row>
    <row r="209" spans="1:4" x14ac:dyDescent="0.25">
      <c r="A209" t="s">
        <v>84</v>
      </c>
      <c r="B209" t="s">
        <v>84</v>
      </c>
      <c r="C209" t="s">
        <v>84</v>
      </c>
      <c r="D209" t="s">
        <v>84</v>
      </c>
    </row>
    <row r="210" spans="1:4" x14ac:dyDescent="0.25">
      <c r="A210" t="s">
        <v>84</v>
      </c>
      <c r="B210" t="s">
        <v>84</v>
      </c>
      <c r="C210" t="s">
        <v>84</v>
      </c>
      <c r="D210" t="s">
        <v>84</v>
      </c>
    </row>
    <row r="211" spans="1:4" x14ac:dyDescent="0.25">
      <c r="A211" t="s">
        <v>84</v>
      </c>
      <c r="B211" t="s">
        <v>84</v>
      </c>
      <c r="C211" t="s">
        <v>84</v>
      </c>
      <c r="D211" t="s">
        <v>84</v>
      </c>
    </row>
    <row r="212" spans="1:4" x14ac:dyDescent="0.25">
      <c r="A212" t="s">
        <v>84</v>
      </c>
      <c r="B212" t="s">
        <v>84</v>
      </c>
      <c r="C212" t="s">
        <v>84</v>
      </c>
      <c r="D212" t="s">
        <v>84</v>
      </c>
    </row>
    <row r="213" spans="1:4" x14ac:dyDescent="0.25">
      <c r="A213" t="s">
        <v>84</v>
      </c>
      <c r="B213" t="s">
        <v>84</v>
      </c>
      <c r="C213" t="s">
        <v>84</v>
      </c>
      <c r="D213" t="s">
        <v>84</v>
      </c>
    </row>
    <row r="214" spans="1:4" x14ac:dyDescent="0.25">
      <c r="A214" t="s">
        <v>84</v>
      </c>
      <c r="B214" t="s">
        <v>84</v>
      </c>
      <c r="C214" t="s">
        <v>84</v>
      </c>
      <c r="D214" t="s">
        <v>84</v>
      </c>
    </row>
    <row r="215" spans="1:4" x14ac:dyDescent="0.25">
      <c r="A215" t="s">
        <v>84</v>
      </c>
      <c r="B215" t="s">
        <v>84</v>
      </c>
      <c r="C215" t="s">
        <v>84</v>
      </c>
      <c r="D215" t="s">
        <v>84</v>
      </c>
    </row>
    <row r="216" spans="1:4" x14ac:dyDescent="0.25">
      <c r="A216" t="s">
        <v>84</v>
      </c>
      <c r="B216" t="s">
        <v>84</v>
      </c>
      <c r="C216" t="s">
        <v>84</v>
      </c>
      <c r="D216" t="s">
        <v>84</v>
      </c>
    </row>
    <row r="217" spans="1:4" x14ac:dyDescent="0.25">
      <c r="A217" t="s">
        <v>84</v>
      </c>
      <c r="B217" t="s">
        <v>84</v>
      </c>
      <c r="C217" t="s">
        <v>84</v>
      </c>
      <c r="D217" t="s">
        <v>84</v>
      </c>
    </row>
    <row r="218" spans="1:4" x14ac:dyDescent="0.25">
      <c r="A218" t="s">
        <v>84</v>
      </c>
      <c r="B218" t="s">
        <v>84</v>
      </c>
      <c r="C218" t="s">
        <v>84</v>
      </c>
      <c r="D218" t="s">
        <v>84</v>
      </c>
    </row>
    <row r="219" spans="1:4" x14ac:dyDescent="0.25">
      <c r="A219" t="s">
        <v>84</v>
      </c>
      <c r="B219" t="s">
        <v>84</v>
      </c>
      <c r="C219" t="s">
        <v>84</v>
      </c>
      <c r="D219" t="s">
        <v>84</v>
      </c>
    </row>
    <row r="220" spans="1:4" x14ac:dyDescent="0.25">
      <c r="A220" t="s">
        <v>84</v>
      </c>
      <c r="B220" t="s">
        <v>84</v>
      </c>
      <c r="C220" t="s">
        <v>84</v>
      </c>
      <c r="D220" t="s">
        <v>84</v>
      </c>
    </row>
    <row r="221" spans="1:4" x14ac:dyDescent="0.25">
      <c r="A221" t="s">
        <v>84</v>
      </c>
      <c r="B221" t="s">
        <v>84</v>
      </c>
      <c r="C221" t="s">
        <v>84</v>
      </c>
      <c r="D221" t="s">
        <v>84</v>
      </c>
    </row>
    <row r="222" spans="1:4" x14ac:dyDescent="0.25">
      <c r="A222" t="s">
        <v>84</v>
      </c>
      <c r="B222" t="s">
        <v>84</v>
      </c>
      <c r="C222" t="s">
        <v>84</v>
      </c>
      <c r="D222" t="s">
        <v>84</v>
      </c>
    </row>
    <row r="223" spans="1:4" x14ac:dyDescent="0.25">
      <c r="A223" t="s">
        <v>84</v>
      </c>
      <c r="B223" t="s">
        <v>84</v>
      </c>
      <c r="C223" t="s">
        <v>84</v>
      </c>
      <c r="D223" t="s">
        <v>84</v>
      </c>
    </row>
    <row r="224" spans="1:4" x14ac:dyDescent="0.25">
      <c r="A224" t="s">
        <v>84</v>
      </c>
      <c r="B224" t="s">
        <v>84</v>
      </c>
      <c r="C224" t="s">
        <v>84</v>
      </c>
      <c r="D224" t="s">
        <v>84</v>
      </c>
    </row>
    <row r="225" spans="1:4" x14ac:dyDescent="0.25">
      <c r="A225" t="s">
        <v>84</v>
      </c>
      <c r="B225" t="s">
        <v>84</v>
      </c>
      <c r="C225" t="s">
        <v>84</v>
      </c>
      <c r="D225" t="s">
        <v>84</v>
      </c>
    </row>
    <row r="226" spans="1:4" x14ac:dyDescent="0.25">
      <c r="A226" t="s">
        <v>84</v>
      </c>
      <c r="B226" t="s">
        <v>84</v>
      </c>
      <c r="C226" t="s">
        <v>84</v>
      </c>
      <c r="D226" t="s">
        <v>84</v>
      </c>
    </row>
    <row r="227" spans="1:4" x14ac:dyDescent="0.25">
      <c r="A227" t="s">
        <v>84</v>
      </c>
      <c r="B227" t="s">
        <v>84</v>
      </c>
      <c r="C227" t="s">
        <v>84</v>
      </c>
      <c r="D227" t="s">
        <v>84</v>
      </c>
    </row>
    <row r="228" spans="1:4" x14ac:dyDescent="0.25">
      <c r="A228" t="s">
        <v>84</v>
      </c>
      <c r="B228" t="s">
        <v>84</v>
      </c>
      <c r="C228" t="s">
        <v>84</v>
      </c>
      <c r="D228" t="s">
        <v>84</v>
      </c>
    </row>
    <row r="229" spans="1:4" x14ac:dyDescent="0.25">
      <c r="A229" t="s">
        <v>84</v>
      </c>
      <c r="B229" t="s">
        <v>84</v>
      </c>
      <c r="C229" t="s">
        <v>84</v>
      </c>
      <c r="D229" t="s">
        <v>84</v>
      </c>
    </row>
    <row r="230" spans="1:4" x14ac:dyDescent="0.25">
      <c r="A230" t="s">
        <v>84</v>
      </c>
      <c r="B230" t="s">
        <v>84</v>
      </c>
      <c r="C230" t="s">
        <v>84</v>
      </c>
      <c r="D230" t="s">
        <v>84</v>
      </c>
    </row>
    <row r="231" spans="1:4" x14ac:dyDescent="0.25">
      <c r="A231" t="s">
        <v>84</v>
      </c>
      <c r="B231" t="s">
        <v>84</v>
      </c>
      <c r="C231" t="s">
        <v>84</v>
      </c>
      <c r="D231" t="s">
        <v>84</v>
      </c>
    </row>
    <row r="232" spans="1:4" x14ac:dyDescent="0.25">
      <c r="A232" t="s">
        <v>84</v>
      </c>
      <c r="B232" t="s">
        <v>84</v>
      </c>
      <c r="C232" t="s">
        <v>84</v>
      </c>
      <c r="D232" t="s">
        <v>84</v>
      </c>
    </row>
    <row r="233" spans="1:4" x14ac:dyDescent="0.25">
      <c r="A233" t="s">
        <v>84</v>
      </c>
      <c r="B233" t="s">
        <v>84</v>
      </c>
      <c r="C233" t="s">
        <v>84</v>
      </c>
      <c r="D233" t="s">
        <v>84</v>
      </c>
    </row>
    <row r="234" spans="1:4" x14ac:dyDescent="0.25">
      <c r="A234" t="s">
        <v>84</v>
      </c>
      <c r="B234" t="s">
        <v>84</v>
      </c>
      <c r="C234" t="s">
        <v>84</v>
      </c>
      <c r="D234" t="s">
        <v>84</v>
      </c>
    </row>
    <row r="235" spans="1:4" x14ac:dyDescent="0.25">
      <c r="A235" t="s">
        <v>84</v>
      </c>
      <c r="B235" t="s">
        <v>84</v>
      </c>
      <c r="C235" t="s">
        <v>84</v>
      </c>
      <c r="D235" t="s">
        <v>84</v>
      </c>
    </row>
    <row r="236" spans="1:4" x14ac:dyDescent="0.25">
      <c r="A236" t="s">
        <v>84</v>
      </c>
      <c r="B236" t="s">
        <v>84</v>
      </c>
      <c r="C236" t="s">
        <v>84</v>
      </c>
      <c r="D236" t="s">
        <v>84</v>
      </c>
    </row>
    <row r="237" spans="1:4" x14ac:dyDescent="0.25">
      <c r="A237" t="s">
        <v>84</v>
      </c>
      <c r="B237" t="s">
        <v>84</v>
      </c>
      <c r="C237" t="s">
        <v>84</v>
      </c>
      <c r="D237" t="s">
        <v>84</v>
      </c>
    </row>
    <row r="238" spans="1:4" x14ac:dyDescent="0.25">
      <c r="A238" t="s">
        <v>84</v>
      </c>
      <c r="B238" t="s">
        <v>84</v>
      </c>
      <c r="C238" t="s">
        <v>84</v>
      </c>
      <c r="D238" t="s">
        <v>84</v>
      </c>
    </row>
    <row r="239" spans="1:4" x14ac:dyDescent="0.25">
      <c r="A239" t="s">
        <v>84</v>
      </c>
      <c r="B239" t="s">
        <v>84</v>
      </c>
      <c r="C239" t="s">
        <v>84</v>
      </c>
      <c r="D239" t="s">
        <v>84</v>
      </c>
    </row>
    <row r="240" spans="1:4" x14ac:dyDescent="0.25">
      <c r="A240" t="s">
        <v>84</v>
      </c>
      <c r="B240" t="s">
        <v>84</v>
      </c>
      <c r="C240" t="s">
        <v>84</v>
      </c>
      <c r="D240" t="s">
        <v>84</v>
      </c>
    </row>
    <row r="241" spans="1:4" x14ac:dyDescent="0.25">
      <c r="A241" t="s">
        <v>84</v>
      </c>
      <c r="B241" t="s">
        <v>84</v>
      </c>
      <c r="C241" t="s">
        <v>84</v>
      </c>
      <c r="D241" t="s">
        <v>84</v>
      </c>
    </row>
    <row r="242" spans="1:4" x14ac:dyDescent="0.25">
      <c r="A242" t="s">
        <v>84</v>
      </c>
      <c r="B242" t="s">
        <v>84</v>
      </c>
      <c r="C242" t="s">
        <v>84</v>
      </c>
      <c r="D242" t="s">
        <v>84</v>
      </c>
    </row>
    <row r="243" spans="1:4" x14ac:dyDescent="0.25">
      <c r="A243" t="s">
        <v>84</v>
      </c>
      <c r="B243" t="s">
        <v>84</v>
      </c>
      <c r="C243" t="s">
        <v>84</v>
      </c>
      <c r="D243" t="s">
        <v>84</v>
      </c>
    </row>
    <row r="244" spans="1:4" x14ac:dyDescent="0.25">
      <c r="A244" t="s">
        <v>84</v>
      </c>
      <c r="B244" t="s">
        <v>84</v>
      </c>
      <c r="C244" t="s">
        <v>84</v>
      </c>
      <c r="D244" t="s">
        <v>84</v>
      </c>
    </row>
    <row r="245" spans="1:4" x14ac:dyDescent="0.25">
      <c r="A245" t="s">
        <v>84</v>
      </c>
      <c r="B245" t="s">
        <v>84</v>
      </c>
      <c r="C245" t="s">
        <v>84</v>
      </c>
      <c r="D245" t="s">
        <v>84</v>
      </c>
    </row>
    <row r="246" spans="1:4" x14ac:dyDescent="0.25">
      <c r="A246" t="s">
        <v>84</v>
      </c>
      <c r="B246" t="s">
        <v>84</v>
      </c>
      <c r="C246" t="s">
        <v>84</v>
      </c>
      <c r="D246" t="s">
        <v>84</v>
      </c>
    </row>
    <row r="247" spans="1:4" x14ac:dyDescent="0.25">
      <c r="A247" t="s">
        <v>84</v>
      </c>
      <c r="B247" t="s">
        <v>84</v>
      </c>
      <c r="C247" t="s">
        <v>84</v>
      </c>
      <c r="D247" t="s">
        <v>84</v>
      </c>
    </row>
    <row r="248" spans="1:4" x14ac:dyDescent="0.25">
      <c r="A248" t="s">
        <v>84</v>
      </c>
      <c r="B248" t="s">
        <v>84</v>
      </c>
      <c r="C248" t="s">
        <v>84</v>
      </c>
      <c r="D248" t="s">
        <v>84</v>
      </c>
    </row>
    <row r="249" spans="1:4" x14ac:dyDescent="0.25">
      <c r="A249" t="s">
        <v>84</v>
      </c>
      <c r="B249" t="s">
        <v>84</v>
      </c>
      <c r="C249" t="s">
        <v>84</v>
      </c>
      <c r="D249" t="s">
        <v>84</v>
      </c>
    </row>
    <row r="250" spans="1:4" x14ac:dyDescent="0.25">
      <c r="A250" t="s">
        <v>84</v>
      </c>
      <c r="B250" t="s">
        <v>84</v>
      </c>
      <c r="C250" t="s">
        <v>84</v>
      </c>
      <c r="D250" t="s">
        <v>84</v>
      </c>
    </row>
    <row r="251" spans="1:4" x14ac:dyDescent="0.25">
      <c r="A251" t="s">
        <v>84</v>
      </c>
      <c r="B251" t="s">
        <v>84</v>
      </c>
      <c r="C251" t="s">
        <v>84</v>
      </c>
      <c r="D251" t="s">
        <v>84</v>
      </c>
    </row>
    <row r="252" spans="1:4" x14ac:dyDescent="0.25">
      <c r="A252" t="s">
        <v>84</v>
      </c>
      <c r="B252" t="s">
        <v>84</v>
      </c>
      <c r="C252" t="s">
        <v>84</v>
      </c>
      <c r="D252" t="s">
        <v>84</v>
      </c>
    </row>
    <row r="253" spans="1:4" x14ac:dyDescent="0.25">
      <c r="A253" t="s">
        <v>84</v>
      </c>
      <c r="B253" t="s">
        <v>84</v>
      </c>
      <c r="C253" t="s">
        <v>84</v>
      </c>
      <c r="D253" t="s">
        <v>84</v>
      </c>
    </row>
    <row r="254" spans="1:4" x14ac:dyDescent="0.25">
      <c r="A254" t="s">
        <v>84</v>
      </c>
      <c r="B254" t="s">
        <v>84</v>
      </c>
      <c r="C254" t="s">
        <v>84</v>
      </c>
      <c r="D254" t="s">
        <v>84</v>
      </c>
    </row>
    <row r="255" spans="1:4" x14ac:dyDescent="0.25">
      <c r="A255" t="s">
        <v>84</v>
      </c>
      <c r="B255" t="s">
        <v>84</v>
      </c>
      <c r="C255" t="s">
        <v>84</v>
      </c>
      <c r="D255" t="s">
        <v>84</v>
      </c>
    </row>
    <row r="256" spans="1:4" x14ac:dyDescent="0.25">
      <c r="A256" t="s">
        <v>84</v>
      </c>
      <c r="B256" t="s">
        <v>84</v>
      </c>
      <c r="C256" t="s">
        <v>84</v>
      </c>
      <c r="D256" t="s">
        <v>84</v>
      </c>
    </row>
    <row r="257" spans="1:4" x14ac:dyDescent="0.25">
      <c r="A257" t="s">
        <v>84</v>
      </c>
      <c r="B257" t="s">
        <v>84</v>
      </c>
      <c r="C257" t="s">
        <v>84</v>
      </c>
      <c r="D257" t="s">
        <v>84</v>
      </c>
    </row>
    <row r="258" spans="1:4" x14ac:dyDescent="0.25">
      <c r="A258" t="s">
        <v>84</v>
      </c>
      <c r="B258" t="s">
        <v>84</v>
      </c>
      <c r="C258" t="s">
        <v>84</v>
      </c>
      <c r="D258" t="s">
        <v>84</v>
      </c>
    </row>
    <row r="259" spans="1:4" x14ac:dyDescent="0.25">
      <c r="A259" t="s">
        <v>84</v>
      </c>
      <c r="B259" t="s">
        <v>84</v>
      </c>
      <c r="C259" t="s">
        <v>84</v>
      </c>
      <c r="D259" t="s">
        <v>84</v>
      </c>
    </row>
    <row r="260" spans="1:4" x14ac:dyDescent="0.25">
      <c r="A260" t="s">
        <v>84</v>
      </c>
      <c r="B260" t="s">
        <v>84</v>
      </c>
      <c r="C260" t="s">
        <v>84</v>
      </c>
      <c r="D260" t="s">
        <v>84</v>
      </c>
    </row>
    <row r="261" spans="1:4" x14ac:dyDescent="0.25">
      <c r="A261" t="s">
        <v>84</v>
      </c>
      <c r="B261" t="s">
        <v>84</v>
      </c>
      <c r="C261" t="s">
        <v>84</v>
      </c>
      <c r="D261" t="s">
        <v>84</v>
      </c>
    </row>
    <row r="262" spans="1:4" x14ac:dyDescent="0.25">
      <c r="A262" t="s">
        <v>84</v>
      </c>
      <c r="B262" t="s">
        <v>84</v>
      </c>
      <c r="C262" t="s">
        <v>84</v>
      </c>
      <c r="D262" t="s">
        <v>84</v>
      </c>
    </row>
    <row r="263" spans="1:4" x14ac:dyDescent="0.25">
      <c r="A263" t="s">
        <v>84</v>
      </c>
      <c r="B263" t="s">
        <v>84</v>
      </c>
      <c r="C263" t="s">
        <v>84</v>
      </c>
      <c r="D263" t="s">
        <v>84</v>
      </c>
    </row>
    <row r="264" spans="1:4" x14ac:dyDescent="0.25">
      <c r="A264" t="s">
        <v>84</v>
      </c>
      <c r="B264" t="s">
        <v>84</v>
      </c>
      <c r="C264" t="s">
        <v>84</v>
      </c>
      <c r="D264" t="s">
        <v>84</v>
      </c>
    </row>
    <row r="265" spans="1:4" x14ac:dyDescent="0.25">
      <c r="A265" t="s">
        <v>84</v>
      </c>
      <c r="B265" t="s">
        <v>84</v>
      </c>
      <c r="C265" t="s">
        <v>84</v>
      </c>
      <c r="D265" t="s">
        <v>84</v>
      </c>
    </row>
    <row r="266" spans="1:4" x14ac:dyDescent="0.25">
      <c r="A266" t="s">
        <v>84</v>
      </c>
      <c r="B266" t="s">
        <v>84</v>
      </c>
      <c r="C266" t="s">
        <v>84</v>
      </c>
      <c r="D266" t="s">
        <v>84</v>
      </c>
    </row>
    <row r="267" spans="1:4" x14ac:dyDescent="0.25">
      <c r="A267" t="s">
        <v>84</v>
      </c>
      <c r="B267" t="s">
        <v>84</v>
      </c>
      <c r="C267" t="s">
        <v>84</v>
      </c>
      <c r="D267" t="s">
        <v>84</v>
      </c>
    </row>
    <row r="268" spans="1:4" x14ac:dyDescent="0.25">
      <c r="A268" t="s">
        <v>84</v>
      </c>
      <c r="B268" t="s">
        <v>84</v>
      </c>
      <c r="C268" t="s">
        <v>84</v>
      </c>
      <c r="D268" t="s">
        <v>84</v>
      </c>
    </row>
    <row r="269" spans="1:4" x14ac:dyDescent="0.25">
      <c r="A269" t="s">
        <v>84</v>
      </c>
      <c r="B269" t="s">
        <v>84</v>
      </c>
      <c r="C269" t="s">
        <v>84</v>
      </c>
      <c r="D269" t="s">
        <v>84</v>
      </c>
    </row>
    <row r="270" spans="1:4" x14ac:dyDescent="0.25">
      <c r="A270" t="s">
        <v>84</v>
      </c>
      <c r="B270" t="s">
        <v>84</v>
      </c>
      <c r="C270" t="s">
        <v>84</v>
      </c>
      <c r="D270" t="s">
        <v>84</v>
      </c>
    </row>
    <row r="271" spans="1:4" x14ac:dyDescent="0.25">
      <c r="A271" t="s">
        <v>84</v>
      </c>
      <c r="B271" t="s">
        <v>84</v>
      </c>
      <c r="C271" t="s">
        <v>84</v>
      </c>
      <c r="D271" t="s">
        <v>84</v>
      </c>
    </row>
    <row r="272" spans="1:4" x14ac:dyDescent="0.25">
      <c r="A272" t="s">
        <v>84</v>
      </c>
      <c r="B272" t="s">
        <v>84</v>
      </c>
      <c r="C272" t="s">
        <v>84</v>
      </c>
      <c r="D272" t="s">
        <v>84</v>
      </c>
    </row>
    <row r="273" spans="1:4" x14ac:dyDescent="0.25">
      <c r="A273" t="s">
        <v>84</v>
      </c>
      <c r="B273" t="s">
        <v>84</v>
      </c>
      <c r="C273" t="s">
        <v>84</v>
      </c>
      <c r="D273" t="s">
        <v>84</v>
      </c>
    </row>
    <row r="274" spans="1:4" x14ac:dyDescent="0.25">
      <c r="A274" t="s">
        <v>84</v>
      </c>
      <c r="B274" t="s">
        <v>84</v>
      </c>
      <c r="C274" t="s">
        <v>84</v>
      </c>
      <c r="D274" t="s">
        <v>84</v>
      </c>
    </row>
    <row r="275" spans="1:4" x14ac:dyDescent="0.25">
      <c r="A275" t="s">
        <v>84</v>
      </c>
      <c r="B275" t="s">
        <v>84</v>
      </c>
      <c r="C275" t="s">
        <v>84</v>
      </c>
      <c r="D275" t="s">
        <v>84</v>
      </c>
    </row>
    <row r="276" spans="1:4" x14ac:dyDescent="0.25">
      <c r="A276" t="s">
        <v>84</v>
      </c>
      <c r="B276" t="s">
        <v>84</v>
      </c>
      <c r="C276" t="s">
        <v>84</v>
      </c>
      <c r="D276" t="s">
        <v>84</v>
      </c>
    </row>
    <row r="277" spans="1:4" x14ac:dyDescent="0.25">
      <c r="A277" t="s">
        <v>84</v>
      </c>
      <c r="B277" t="s">
        <v>84</v>
      </c>
      <c r="C277" t="s">
        <v>84</v>
      </c>
      <c r="D277" t="s">
        <v>84</v>
      </c>
    </row>
    <row r="278" spans="1:4" x14ac:dyDescent="0.25">
      <c r="A278" t="s">
        <v>84</v>
      </c>
      <c r="B278" t="s">
        <v>84</v>
      </c>
      <c r="C278" t="s">
        <v>84</v>
      </c>
      <c r="D278" t="s">
        <v>84</v>
      </c>
    </row>
    <row r="279" spans="1:4" x14ac:dyDescent="0.25">
      <c r="A279" t="s">
        <v>84</v>
      </c>
      <c r="B279" t="s">
        <v>84</v>
      </c>
      <c r="C279" t="s">
        <v>84</v>
      </c>
      <c r="D279" t="s">
        <v>84</v>
      </c>
    </row>
    <row r="280" spans="1:4" x14ac:dyDescent="0.25">
      <c r="A280" t="s">
        <v>84</v>
      </c>
      <c r="B280" t="s">
        <v>84</v>
      </c>
      <c r="C280" t="s">
        <v>84</v>
      </c>
      <c r="D280" t="s">
        <v>84</v>
      </c>
    </row>
    <row r="281" spans="1:4" x14ac:dyDescent="0.25">
      <c r="A281" t="s">
        <v>84</v>
      </c>
      <c r="B281" t="s">
        <v>84</v>
      </c>
      <c r="C281" t="s">
        <v>84</v>
      </c>
      <c r="D281" t="s">
        <v>84</v>
      </c>
    </row>
    <row r="282" spans="1:4" x14ac:dyDescent="0.25">
      <c r="A282" t="s">
        <v>84</v>
      </c>
      <c r="B282" t="s">
        <v>84</v>
      </c>
      <c r="C282" t="s">
        <v>84</v>
      </c>
      <c r="D282" t="s">
        <v>84</v>
      </c>
    </row>
    <row r="283" spans="1:4" x14ac:dyDescent="0.25">
      <c r="A283" t="s">
        <v>84</v>
      </c>
      <c r="B283" t="s">
        <v>84</v>
      </c>
      <c r="C283" t="s">
        <v>84</v>
      </c>
      <c r="D283" t="s">
        <v>84</v>
      </c>
    </row>
    <row r="284" spans="1:4" x14ac:dyDescent="0.25">
      <c r="A284" t="s">
        <v>84</v>
      </c>
      <c r="B284" t="s">
        <v>84</v>
      </c>
      <c r="C284" t="s">
        <v>84</v>
      </c>
      <c r="D284" t="s">
        <v>84</v>
      </c>
    </row>
    <row r="285" spans="1:4" x14ac:dyDescent="0.25">
      <c r="A285" t="s">
        <v>84</v>
      </c>
      <c r="B285" t="s">
        <v>84</v>
      </c>
      <c r="C285" t="s">
        <v>84</v>
      </c>
      <c r="D285" t="s">
        <v>84</v>
      </c>
    </row>
    <row r="286" spans="1:4" x14ac:dyDescent="0.25">
      <c r="A286" t="s">
        <v>84</v>
      </c>
      <c r="B286" t="s">
        <v>84</v>
      </c>
      <c r="C286" t="s">
        <v>84</v>
      </c>
      <c r="D286" t="s">
        <v>84</v>
      </c>
    </row>
    <row r="287" spans="1:4" x14ac:dyDescent="0.25">
      <c r="A287" t="s">
        <v>84</v>
      </c>
      <c r="B287" t="s">
        <v>84</v>
      </c>
      <c r="C287" t="s">
        <v>84</v>
      </c>
      <c r="D287" t="s">
        <v>84</v>
      </c>
    </row>
    <row r="288" spans="1:4" x14ac:dyDescent="0.25">
      <c r="A288" t="s">
        <v>84</v>
      </c>
      <c r="B288" t="s">
        <v>84</v>
      </c>
      <c r="C288" t="s">
        <v>84</v>
      </c>
      <c r="D288" t="s">
        <v>84</v>
      </c>
    </row>
    <row r="289" spans="1:4" x14ac:dyDescent="0.25">
      <c r="A289" t="s">
        <v>84</v>
      </c>
      <c r="B289" t="s">
        <v>84</v>
      </c>
      <c r="C289" t="s">
        <v>84</v>
      </c>
      <c r="D289" t="s">
        <v>84</v>
      </c>
    </row>
    <row r="290" spans="1:4" x14ac:dyDescent="0.25">
      <c r="A290" t="s">
        <v>84</v>
      </c>
      <c r="B290" t="s">
        <v>84</v>
      </c>
      <c r="C290" t="s">
        <v>84</v>
      </c>
      <c r="D290" t="s">
        <v>84</v>
      </c>
    </row>
    <row r="291" spans="1:4" x14ac:dyDescent="0.25">
      <c r="A291" t="s">
        <v>84</v>
      </c>
      <c r="B291" t="s">
        <v>84</v>
      </c>
      <c r="C291" t="s">
        <v>84</v>
      </c>
      <c r="D291" t="s">
        <v>84</v>
      </c>
    </row>
    <row r="292" spans="1:4" x14ac:dyDescent="0.25">
      <c r="A292" t="s">
        <v>84</v>
      </c>
      <c r="B292" t="s">
        <v>84</v>
      </c>
      <c r="C292" t="s">
        <v>84</v>
      </c>
      <c r="D292" t="s">
        <v>84</v>
      </c>
    </row>
    <row r="293" spans="1:4" x14ac:dyDescent="0.25">
      <c r="A293" t="s">
        <v>84</v>
      </c>
      <c r="B293" t="s">
        <v>84</v>
      </c>
      <c r="C293" t="s">
        <v>84</v>
      </c>
      <c r="D293" t="s">
        <v>84</v>
      </c>
    </row>
    <row r="294" spans="1:4" x14ac:dyDescent="0.25">
      <c r="A294" t="s">
        <v>84</v>
      </c>
      <c r="B294" t="s">
        <v>84</v>
      </c>
      <c r="C294" t="s">
        <v>84</v>
      </c>
      <c r="D294" t="s">
        <v>84</v>
      </c>
    </row>
    <row r="295" spans="1:4" x14ac:dyDescent="0.25">
      <c r="A295" t="s">
        <v>84</v>
      </c>
      <c r="B295" t="s">
        <v>84</v>
      </c>
      <c r="C295" t="s">
        <v>84</v>
      </c>
      <c r="D295" t="s">
        <v>84</v>
      </c>
    </row>
    <row r="296" spans="1:4" x14ac:dyDescent="0.25">
      <c r="A296" t="s">
        <v>84</v>
      </c>
      <c r="B296" t="s">
        <v>84</v>
      </c>
      <c r="C296" t="s">
        <v>84</v>
      </c>
      <c r="D296" t="s">
        <v>84</v>
      </c>
    </row>
    <row r="297" spans="1:4" x14ac:dyDescent="0.25">
      <c r="A297" t="s">
        <v>84</v>
      </c>
      <c r="B297" t="s">
        <v>84</v>
      </c>
      <c r="C297" t="s">
        <v>84</v>
      </c>
      <c r="D297" t="s">
        <v>84</v>
      </c>
    </row>
    <row r="298" spans="1:4" x14ac:dyDescent="0.25">
      <c r="A298" t="s">
        <v>84</v>
      </c>
      <c r="B298" t="s">
        <v>84</v>
      </c>
      <c r="C298" t="s">
        <v>84</v>
      </c>
      <c r="D298" t="s">
        <v>84</v>
      </c>
    </row>
    <row r="299" spans="1:4" x14ac:dyDescent="0.25">
      <c r="A299" t="s">
        <v>84</v>
      </c>
      <c r="B299" t="s">
        <v>84</v>
      </c>
      <c r="C299" t="s">
        <v>84</v>
      </c>
      <c r="D299" t="s">
        <v>84</v>
      </c>
    </row>
    <row r="300" spans="1:4" x14ac:dyDescent="0.25">
      <c r="A300" t="s">
        <v>84</v>
      </c>
      <c r="B300" t="s">
        <v>84</v>
      </c>
      <c r="C300" t="s">
        <v>84</v>
      </c>
      <c r="D300" t="s">
        <v>84</v>
      </c>
    </row>
    <row r="301" spans="1:4" x14ac:dyDescent="0.25">
      <c r="A301" t="s">
        <v>84</v>
      </c>
      <c r="B301" t="s">
        <v>84</v>
      </c>
      <c r="C301" t="s">
        <v>84</v>
      </c>
      <c r="D301" t="s">
        <v>84</v>
      </c>
    </row>
    <row r="302" spans="1:4" x14ac:dyDescent="0.25">
      <c r="A302" t="s">
        <v>84</v>
      </c>
      <c r="B302" t="s">
        <v>84</v>
      </c>
      <c r="C302" t="s">
        <v>84</v>
      </c>
      <c r="D302" t="s">
        <v>84</v>
      </c>
    </row>
    <row r="303" spans="1:4" x14ac:dyDescent="0.25">
      <c r="A303" t="s">
        <v>84</v>
      </c>
      <c r="B303" t="s">
        <v>84</v>
      </c>
      <c r="C303" t="s">
        <v>84</v>
      </c>
      <c r="D303" t="s">
        <v>84</v>
      </c>
    </row>
    <row r="304" spans="1:4" x14ac:dyDescent="0.25">
      <c r="A304" t="s">
        <v>84</v>
      </c>
      <c r="B304" t="s">
        <v>84</v>
      </c>
      <c r="C304" t="s">
        <v>84</v>
      </c>
      <c r="D304" t="s">
        <v>84</v>
      </c>
    </row>
    <row r="305" spans="1:4" x14ac:dyDescent="0.25">
      <c r="A305" t="s">
        <v>84</v>
      </c>
      <c r="B305" t="s">
        <v>84</v>
      </c>
      <c r="C305" t="s">
        <v>84</v>
      </c>
      <c r="D305" t="s">
        <v>84</v>
      </c>
    </row>
    <row r="306" spans="1:4" x14ac:dyDescent="0.25">
      <c r="A306" t="s">
        <v>84</v>
      </c>
      <c r="B306" t="s">
        <v>84</v>
      </c>
      <c r="C306" t="s">
        <v>84</v>
      </c>
      <c r="D306" t="s">
        <v>84</v>
      </c>
    </row>
    <row r="307" spans="1:4" x14ac:dyDescent="0.25">
      <c r="A307" t="s">
        <v>84</v>
      </c>
      <c r="B307" t="s">
        <v>84</v>
      </c>
      <c r="C307" t="s">
        <v>84</v>
      </c>
      <c r="D307" t="s">
        <v>84</v>
      </c>
    </row>
    <row r="308" spans="1:4" x14ac:dyDescent="0.25">
      <c r="A308" t="s">
        <v>84</v>
      </c>
      <c r="B308" t="s">
        <v>84</v>
      </c>
      <c r="C308" t="s">
        <v>84</v>
      </c>
      <c r="D308" t="s">
        <v>84</v>
      </c>
    </row>
    <row r="309" spans="1:4" x14ac:dyDescent="0.25">
      <c r="A309" t="s">
        <v>84</v>
      </c>
      <c r="B309" t="s">
        <v>84</v>
      </c>
      <c r="C309" t="s">
        <v>84</v>
      </c>
      <c r="D309" t="s">
        <v>84</v>
      </c>
    </row>
    <row r="310" spans="1:4" x14ac:dyDescent="0.25">
      <c r="A310" t="s">
        <v>84</v>
      </c>
      <c r="B310" t="s">
        <v>84</v>
      </c>
      <c r="C310" t="s">
        <v>84</v>
      </c>
      <c r="D310" t="s">
        <v>84</v>
      </c>
    </row>
    <row r="311" spans="1:4" x14ac:dyDescent="0.25">
      <c r="A311" t="s">
        <v>84</v>
      </c>
      <c r="B311" t="s">
        <v>84</v>
      </c>
      <c r="C311" t="s">
        <v>84</v>
      </c>
      <c r="D311" t="s">
        <v>84</v>
      </c>
    </row>
    <row r="312" spans="1:4" x14ac:dyDescent="0.25">
      <c r="A312" t="s">
        <v>84</v>
      </c>
      <c r="B312" t="s">
        <v>84</v>
      </c>
      <c r="C312" t="s">
        <v>84</v>
      </c>
      <c r="D312" t="s">
        <v>84</v>
      </c>
    </row>
    <row r="313" spans="1:4" x14ac:dyDescent="0.25">
      <c r="A313" t="s">
        <v>84</v>
      </c>
      <c r="B313" t="s">
        <v>84</v>
      </c>
      <c r="C313" t="s">
        <v>84</v>
      </c>
      <c r="D313" t="s">
        <v>84</v>
      </c>
    </row>
    <row r="314" spans="1:4" x14ac:dyDescent="0.25">
      <c r="A314" t="s">
        <v>84</v>
      </c>
      <c r="B314" t="s">
        <v>84</v>
      </c>
      <c r="C314" t="s">
        <v>84</v>
      </c>
      <c r="D314" t="s">
        <v>84</v>
      </c>
    </row>
    <row r="315" spans="1:4" x14ac:dyDescent="0.25">
      <c r="A315" t="s">
        <v>84</v>
      </c>
      <c r="B315" t="s">
        <v>84</v>
      </c>
      <c r="C315" t="s">
        <v>84</v>
      </c>
      <c r="D315" t="s">
        <v>84</v>
      </c>
    </row>
    <row r="316" spans="1:4" x14ac:dyDescent="0.25">
      <c r="A316" t="s">
        <v>84</v>
      </c>
      <c r="B316" t="s">
        <v>84</v>
      </c>
      <c r="C316" t="s">
        <v>84</v>
      </c>
      <c r="D316" t="s">
        <v>84</v>
      </c>
    </row>
    <row r="317" spans="1:4" x14ac:dyDescent="0.25">
      <c r="A317" t="s">
        <v>84</v>
      </c>
      <c r="B317" t="s">
        <v>84</v>
      </c>
      <c r="C317" t="s">
        <v>84</v>
      </c>
      <c r="D317" t="s">
        <v>84</v>
      </c>
    </row>
    <row r="318" spans="1:4" x14ac:dyDescent="0.25">
      <c r="A318" t="s">
        <v>84</v>
      </c>
      <c r="B318" t="s">
        <v>84</v>
      </c>
      <c r="C318" t="s">
        <v>84</v>
      </c>
      <c r="D318" t="s">
        <v>84</v>
      </c>
    </row>
    <row r="319" spans="1:4" x14ac:dyDescent="0.25">
      <c r="A319" t="s">
        <v>84</v>
      </c>
      <c r="B319" t="s">
        <v>84</v>
      </c>
      <c r="C319" t="s">
        <v>84</v>
      </c>
      <c r="D319" t="s">
        <v>84</v>
      </c>
    </row>
    <row r="320" spans="1:4" x14ac:dyDescent="0.25">
      <c r="A320" t="s">
        <v>84</v>
      </c>
      <c r="B320" t="s">
        <v>84</v>
      </c>
      <c r="C320" t="s">
        <v>84</v>
      </c>
      <c r="D320" t="s">
        <v>84</v>
      </c>
    </row>
    <row r="321" spans="1:4" x14ac:dyDescent="0.25">
      <c r="A321" t="s">
        <v>84</v>
      </c>
      <c r="B321" t="s">
        <v>84</v>
      </c>
      <c r="C321" t="s">
        <v>84</v>
      </c>
      <c r="D321" t="s">
        <v>84</v>
      </c>
    </row>
    <row r="322" spans="1:4" x14ac:dyDescent="0.25">
      <c r="A322" t="s">
        <v>84</v>
      </c>
      <c r="B322" t="s">
        <v>84</v>
      </c>
      <c r="C322" t="s">
        <v>84</v>
      </c>
      <c r="D322" t="s">
        <v>84</v>
      </c>
    </row>
    <row r="323" spans="1:4" x14ac:dyDescent="0.25">
      <c r="A323" t="s">
        <v>84</v>
      </c>
      <c r="B323" t="s">
        <v>84</v>
      </c>
      <c r="C323" t="s">
        <v>84</v>
      </c>
      <c r="D323" t="s">
        <v>84</v>
      </c>
    </row>
    <row r="324" spans="1:4" x14ac:dyDescent="0.25">
      <c r="A324" t="s">
        <v>84</v>
      </c>
      <c r="B324" t="s">
        <v>84</v>
      </c>
      <c r="C324" t="s">
        <v>84</v>
      </c>
      <c r="D324" t="s">
        <v>84</v>
      </c>
    </row>
    <row r="325" spans="1:4" x14ac:dyDescent="0.25">
      <c r="A325" t="s">
        <v>84</v>
      </c>
      <c r="B325" t="s">
        <v>84</v>
      </c>
      <c r="C325" t="s">
        <v>84</v>
      </c>
      <c r="D325" t="s">
        <v>84</v>
      </c>
    </row>
    <row r="326" spans="1:4" x14ac:dyDescent="0.25">
      <c r="A326" t="s">
        <v>84</v>
      </c>
      <c r="B326" t="s">
        <v>84</v>
      </c>
      <c r="C326" t="s">
        <v>84</v>
      </c>
      <c r="D326" t="s">
        <v>84</v>
      </c>
    </row>
    <row r="327" spans="1:4" x14ac:dyDescent="0.25">
      <c r="A327" t="s">
        <v>84</v>
      </c>
      <c r="B327" t="s">
        <v>84</v>
      </c>
      <c r="C327" t="s">
        <v>84</v>
      </c>
      <c r="D327" t="s">
        <v>84</v>
      </c>
    </row>
    <row r="328" spans="1:4" x14ac:dyDescent="0.25">
      <c r="A328" t="s">
        <v>84</v>
      </c>
      <c r="B328" t="s">
        <v>84</v>
      </c>
      <c r="C328" t="s">
        <v>84</v>
      </c>
      <c r="D328" t="s">
        <v>84</v>
      </c>
    </row>
    <row r="329" spans="1:4" x14ac:dyDescent="0.25">
      <c r="A329" t="s">
        <v>84</v>
      </c>
      <c r="B329" t="s">
        <v>84</v>
      </c>
      <c r="C329" t="s">
        <v>84</v>
      </c>
      <c r="D329" t="s">
        <v>84</v>
      </c>
    </row>
    <row r="330" spans="1:4" x14ac:dyDescent="0.25">
      <c r="A330" t="s">
        <v>84</v>
      </c>
      <c r="B330" t="s">
        <v>84</v>
      </c>
      <c r="C330" t="s">
        <v>84</v>
      </c>
      <c r="D330" t="s">
        <v>84</v>
      </c>
    </row>
    <row r="331" spans="1:4" x14ac:dyDescent="0.25">
      <c r="A331" t="s">
        <v>84</v>
      </c>
      <c r="B331" t="s">
        <v>84</v>
      </c>
      <c r="C331" t="s">
        <v>84</v>
      </c>
      <c r="D331" t="s">
        <v>84</v>
      </c>
    </row>
    <row r="332" spans="1:4" x14ac:dyDescent="0.25">
      <c r="A332" t="s">
        <v>84</v>
      </c>
      <c r="B332" t="s">
        <v>84</v>
      </c>
      <c r="C332" t="s">
        <v>84</v>
      </c>
      <c r="D332" t="s">
        <v>84</v>
      </c>
    </row>
    <row r="333" spans="1:4" x14ac:dyDescent="0.25">
      <c r="A333" t="s">
        <v>84</v>
      </c>
      <c r="B333" t="s">
        <v>84</v>
      </c>
      <c r="C333" t="s">
        <v>84</v>
      </c>
      <c r="D333" t="s">
        <v>84</v>
      </c>
    </row>
    <row r="334" spans="1:4" x14ac:dyDescent="0.25">
      <c r="A334" t="s">
        <v>84</v>
      </c>
      <c r="B334" t="s">
        <v>84</v>
      </c>
      <c r="C334" t="s">
        <v>84</v>
      </c>
      <c r="D334" t="s">
        <v>84</v>
      </c>
    </row>
    <row r="335" spans="1:4" x14ac:dyDescent="0.25">
      <c r="A335" t="s">
        <v>84</v>
      </c>
      <c r="B335" t="s">
        <v>84</v>
      </c>
      <c r="C335" t="s">
        <v>84</v>
      </c>
      <c r="D335" t="s">
        <v>84</v>
      </c>
    </row>
    <row r="336" spans="1:4" x14ac:dyDescent="0.25">
      <c r="A336" t="s">
        <v>84</v>
      </c>
      <c r="B336" t="s">
        <v>84</v>
      </c>
      <c r="C336" t="s">
        <v>84</v>
      </c>
      <c r="D336" t="s">
        <v>84</v>
      </c>
    </row>
    <row r="337" spans="1:4" x14ac:dyDescent="0.25">
      <c r="A337" t="s">
        <v>84</v>
      </c>
      <c r="B337" t="s">
        <v>84</v>
      </c>
      <c r="C337" t="s">
        <v>84</v>
      </c>
      <c r="D337" t="s">
        <v>84</v>
      </c>
    </row>
    <row r="338" spans="1:4" x14ac:dyDescent="0.25">
      <c r="A338" t="s">
        <v>84</v>
      </c>
      <c r="B338" t="s">
        <v>84</v>
      </c>
      <c r="C338" t="s">
        <v>84</v>
      </c>
      <c r="D338" t="s">
        <v>84</v>
      </c>
    </row>
    <row r="339" spans="1:4" x14ac:dyDescent="0.25">
      <c r="A339" t="s">
        <v>84</v>
      </c>
      <c r="B339" t="s">
        <v>84</v>
      </c>
      <c r="C339" t="s">
        <v>84</v>
      </c>
      <c r="D339" t="s">
        <v>84</v>
      </c>
    </row>
    <row r="340" spans="1:4" x14ac:dyDescent="0.25">
      <c r="A340" t="s">
        <v>84</v>
      </c>
      <c r="B340" t="s">
        <v>84</v>
      </c>
      <c r="C340" t="s">
        <v>84</v>
      </c>
      <c r="D340" t="s">
        <v>84</v>
      </c>
    </row>
    <row r="341" spans="1:4" x14ac:dyDescent="0.25">
      <c r="A341" t="s">
        <v>84</v>
      </c>
      <c r="B341" t="s">
        <v>84</v>
      </c>
      <c r="C341" t="s">
        <v>84</v>
      </c>
      <c r="D341" t="s">
        <v>84</v>
      </c>
    </row>
    <row r="342" spans="1:4" x14ac:dyDescent="0.25">
      <c r="A342" t="s">
        <v>84</v>
      </c>
      <c r="B342" t="s">
        <v>84</v>
      </c>
      <c r="C342" t="s">
        <v>84</v>
      </c>
      <c r="D342" t="s">
        <v>84</v>
      </c>
    </row>
    <row r="343" spans="1:4" x14ac:dyDescent="0.25">
      <c r="A343" t="s">
        <v>84</v>
      </c>
      <c r="B343" t="s">
        <v>84</v>
      </c>
      <c r="C343" t="s">
        <v>84</v>
      </c>
      <c r="D343" t="s">
        <v>84</v>
      </c>
    </row>
    <row r="344" spans="1:4" x14ac:dyDescent="0.25">
      <c r="A344" t="s">
        <v>84</v>
      </c>
      <c r="B344" t="s">
        <v>84</v>
      </c>
      <c r="C344" t="s">
        <v>84</v>
      </c>
      <c r="D344" t="s">
        <v>84</v>
      </c>
    </row>
    <row r="345" spans="1:4" x14ac:dyDescent="0.25">
      <c r="A345" t="s">
        <v>84</v>
      </c>
      <c r="B345" t="s">
        <v>84</v>
      </c>
      <c r="C345" t="s">
        <v>84</v>
      </c>
      <c r="D345" t="s">
        <v>84</v>
      </c>
    </row>
    <row r="346" spans="1:4" x14ac:dyDescent="0.25">
      <c r="A346" t="s">
        <v>84</v>
      </c>
      <c r="B346" t="s">
        <v>84</v>
      </c>
      <c r="C346" t="s">
        <v>84</v>
      </c>
      <c r="D346" t="s">
        <v>84</v>
      </c>
    </row>
    <row r="347" spans="1:4" x14ac:dyDescent="0.25">
      <c r="A347" t="s">
        <v>84</v>
      </c>
      <c r="B347" t="s">
        <v>84</v>
      </c>
      <c r="C347" t="s">
        <v>84</v>
      </c>
      <c r="D347" t="s">
        <v>84</v>
      </c>
    </row>
    <row r="348" spans="1:4" x14ac:dyDescent="0.25">
      <c r="A348" t="s">
        <v>84</v>
      </c>
      <c r="B348" t="s">
        <v>84</v>
      </c>
      <c r="C348" t="s">
        <v>84</v>
      </c>
      <c r="D348" t="s">
        <v>84</v>
      </c>
    </row>
    <row r="349" spans="1:4" x14ac:dyDescent="0.25">
      <c r="A349" t="s">
        <v>84</v>
      </c>
      <c r="B349" t="s">
        <v>84</v>
      </c>
      <c r="C349" t="s">
        <v>84</v>
      </c>
      <c r="D349" t="s">
        <v>84</v>
      </c>
    </row>
    <row r="350" spans="1:4" x14ac:dyDescent="0.25">
      <c r="A350" t="s">
        <v>84</v>
      </c>
      <c r="B350" t="s">
        <v>84</v>
      </c>
      <c r="C350" t="s">
        <v>84</v>
      </c>
      <c r="D350" t="s">
        <v>84</v>
      </c>
    </row>
    <row r="351" spans="1:4" x14ac:dyDescent="0.25">
      <c r="A351" t="s">
        <v>84</v>
      </c>
      <c r="B351" t="s">
        <v>84</v>
      </c>
      <c r="C351" t="s">
        <v>84</v>
      </c>
      <c r="D351" t="s">
        <v>84</v>
      </c>
    </row>
    <row r="352" spans="1:4" x14ac:dyDescent="0.25">
      <c r="A352" t="s">
        <v>84</v>
      </c>
      <c r="B352" t="s">
        <v>84</v>
      </c>
      <c r="C352" t="s">
        <v>84</v>
      </c>
      <c r="D352" t="s">
        <v>84</v>
      </c>
    </row>
    <row r="353" spans="1:4" x14ac:dyDescent="0.25">
      <c r="A353" t="s">
        <v>84</v>
      </c>
      <c r="B353" t="s">
        <v>84</v>
      </c>
      <c r="C353" t="s">
        <v>84</v>
      </c>
      <c r="D353" t="s">
        <v>84</v>
      </c>
    </row>
    <row r="354" spans="1:4" x14ac:dyDescent="0.25">
      <c r="A354" t="s">
        <v>84</v>
      </c>
      <c r="B354" t="s">
        <v>84</v>
      </c>
      <c r="C354" t="s">
        <v>84</v>
      </c>
      <c r="D354" t="s">
        <v>84</v>
      </c>
    </row>
    <row r="355" spans="1:4" x14ac:dyDescent="0.25">
      <c r="A355" t="s">
        <v>84</v>
      </c>
      <c r="B355" t="s">
        <v>84</v>
      </c>
      <c r="C355" t="s">
        <v>84</v>
      </c>
      <c r="D355" t="s">
        <v>84</v>
      </c>
    </row>
    <row r="356" spans="1:4" x14ac:dyDescent="0.25">
      <c r="A356" t="s">
        <v>84</v>
      </c>
      <c r="B356" t="s">
        <v>84</v>
      </c>
      <c r="C356" t="s">
        <v>84</v>
      </c>
      <c r="D356" t="s">
        <v>84</v>
      </c>
    </row>
    <row r="357" spans="1:4" x14ac:dyDescent="0.25">
      <c r="A357" t="s">
        <v>84</v>
      </c>
      <c r="B357" t="s">
        <v>84</v>
      </c>
      <c r="C357" t="s">
        <v>84</v>
      </c>
      <c r="D357" t="s">
        <v>84</v>
      </c>
    </row>
    <row r="358" spans="1:4" x14ac:dyDescent="0.25">
      <c r="A358" t="s">
        <v>84</v>
      </c>
      <c r="B358" t="s">
        <v>84</v>
      </c>
      <c r="C358" t="s">
        <v>84</v>
      </c>
      <c r="D358" t="s">
        <v>84</v>
      </c>
    </row>
    <row r="359" spans="1:4" x14ac:dyDescent="0.25">
      <c r="A359" t="s">
        <v>84</v>
      </c>
      <c r="B359" t="s">
        <v>84</v>
      </c>
      <c r="C359" t="s">
        <v>84</v>
      </c>
      <c r="D359" t="s">
        <v>84</v>
      </c>
    </row>
    <row r="360" spans="1:4" x14ac:dyDescent="0.25">
      <c r="A360" t="s">
        <v>84</v>
      </c>
      <c r="B360" t="s">
        <v>84</v>
      </c>
      <c r="C360" t="s">
        <v>84</v>
      </c>
      <c r="D360" t="s">
        <v>84</v>
      </c>
    </row>
    <row r="361" spans="1:4" x14ac:dyDescent="0.25">
      <c r="A361" t="s">
        <v>84</v>
      </c>
      <c r="B361" t="s">
        <v>84</v>
      </c>
      <c r="C361" t="s">
        <v>84</v>
      </c>
      <c r="D361" t="s">
        <v>84</v>
      </c>
    </row>
    <row r="362" spans="1:4" x14ac:dyDescent="0.25">
      <c r="A362" t="s">
        <v>84</v>
      </c>
      <c r="B362" t="s">
        <v>84</v>
      </c>
      <c r="C362" t="s">
        <v>84</v>
      </c>
      <c r="D362" t="s">
        <v>84</v>
      </c>
    </row>
    <row r="363" spans="1:4" x14ac:dyDescent="0.25">
      <c r="A363" t="s">
        <v>84</v>
      </c>
      <c r="B363" t="s">
        <v>84</v>
      </c>
      <c r="C363" t="s">
        <v>84</v>
      </c>
      <c r="D363" t="s">
        <v>84</v>
      </c>
    </row>
    <row r="364" spans="1:4" x14ac:dyDescent="0.25">
      <c r="A364" t="s">
        <v>84</v>
      </c>
      <c r="B364" t="s">
        <v>84</v>
      </c>
      <c r="C364" t="s">
        <v>84</v>
      </c>
      <c r="D364" t="s">
        <v>84</v>
      </c>
    </row>
    <row r="365" spans="1:4" x14ac:dyDescent="0.25">
      <c r="A365" t="s">
        <v>84</v>
      </c>
      <c r="B365" t="s">
        <v>84</v>
      </c>
      <c r="C365" t="s">
        <v>84</v>
      </c>
      <c r="D365" t="s">
        <v>84</v>
      </c>
    </row>
    <row r="366" spans="1:4" x14ac:dyDescent="0.25">
      <c r="A366" t="s">
        <v>84</v>
      </c>
      <c r="B366" t="s">
        <v>84</v>
      </c>
      <c r="C366" t="s">
        <v>84</v>
      </c>
      <c r="D366" t="s">
        <v>84</v>
      </c>
    </row>
    <row r="367" spans="1:4" x14ac:dyDescent="0.25">
      <c r="A367" t="s">
        <v>84</v>
      </c>
      <c r="B367" t="s">
        <v>84</v>
      </c>
      <c r="C367" t="s">
        <v>84</v>
      </c>
      <c r="D367" t="s">
        <v>84</v>
      </c>
    </row>
    <row r="368" spans="1:4" x14ac:dyDescent="0.25">
      <c r="A368" t="s">
        <v>84</v>
      </c>
      <c r="B368" t="s">
        <v>84</v>
      </c>
      <c r="C368" t="s">
        <v>84</v>
      </c>
      <c r="D368" t="s">
        <v>84</v>
      </c>
    </row>
    <row r="369" spans="1:4" x14ac:dyDescent="0.25">
      <c r="A369" t="s">
        <v>84</v>
      </c>
      <c r="B369" t="s">
        <v>84</v>
      </c>
      <c r="C369" t="s">
        <v>84</v>
      </c>
      <c r="D369" t="s">
        <v>84</v>
      </c>
    </row>
    <row r="370" spans="1:4" x14ac:dyDescent="0.25">
      <c r="A370" t="s">
        <v>84</v>
      </c>
      <c r="B370" t="s">
        <v>84</v>
      </c>
      <c r="C370" t="s">
        <v>84</v>
      </c>
      <c r="D370" t="s">
        <v>84</v>
      </c>
    </row>
    <row r="371" spans="1:4" x14ac:dyDescent="0.25">
      <c r="A371" t="s">
        <v>84</v>
      </c>
      <c r="B371" t="s">
        <v>84</v>
      </c>
      <c r="C371" t="s">
        <v>84</v>
      </c>
      <c r="D371" t="s">
        <v>84</v>
      </c>
    </row>
    <row r="372" spans="1:4" x14ac:dyDescent="0.25">
      <c r="A372" t="s">
        <v>84</v>
      </c>
      <c r="B372" t="s">
        <v>84</v>
      </c>
      <c r="C372" t="s">
        <v>84</v>
      </c>
      <c r="D372" t="s">
        <v>84</v>
      </c>
    </row>
    <row r="373" spans="1:4" x14ac:dyDescent="0.25">
      <c r="A373" t="s">
        <v>84</v>
      </c>
      <c r="B373" t="s">
        <v>84</v>
      </c>
      <c r="C373" t="s">
        <v>84</v>
      </c>
      <c r="D373" t="s">
        <v>84</v>
      </c>
    </row>
    <row r="374" spans="1:4" x14ac:dyDescent="0.25">
      <c r="A374" t="s">
        <v>84</v>
      </c>
      <c r="B374" t="s">
        <v>84</v>
      </c>
      <c r="C374" t="s">
        <v>84</v>
      </c>
      <c r="D374" t="s">
        <v>84</v>
      </c>
    </row>
    <row r="375" spans="1:4" x14ac:dyDescent="0.25">
      <c r="A375" t="s">
        <v>84</v>
      </c>
      <c r="B375" t="s">
        <v>84</v>
      </c>
      <c r="C375" t="s">
        <v>84</v>
      </c>
      <c r="D375" t="s">
        <v>84</v>
      </c>
    </row>
    <row r="376" spans="1:4" x14ac:dyDescent="0.25">
      <c r="A376" t="s">
        <v>84</v>
      </c>
      <c r="B376" t="s">
        <v>84</v>
      </c>
      <c r="C376" t="s">
        <v>84</v>
      </c>
      <c r="D376" t="s">
        <v>84</v>
      </c>
    </row>
    <row r="377" spans="1:4" x14ac:dyDescent="0.25">
      <c r="A377" t="s">
        <v>84</v>
      </c>
      <c r="B377" t="s">
        <v>84</v>
      </c>
      <c r="C377" t="s">
        <v>84</v>
      </c>
      <c r="D377" t="s">
        <v>84</v>
      </c>
    </row>
    <row r="378" spans="1:4" x14ac:dyDescent="0.25">
      <c r="A378" t="s">
        <v>84</v>
      </c>
      <c r="B378" t="s">
        <v>84</v>
      </c>
      <c r="C378" t="s">
        <v>84</v>
      </c>
      <c r="D378" t="s">
        <v>84</v>
      </c>
    </row>
    <row r="379" spans="1:4" x14ac:dyDescent="0.25">
      <c r="A379" t="s">
        <v>84</v>
      </c>
      <c r="B379" t="s">
        <v>84</v>
      </c>
      <c r="C379" t="s">
        <v>84</v>
      </c>
      <c r="D379" t="s">
        <v>84</v>
      </c>
    </row>
    <row r="380" spans="1:4" x14ac:dyDescent="0.25">
      <c r="A380" t="s">
        <v>84</v>
      </c>
      <c r="B380" t="s">
        <v>84</v>
      </c>
      <c r="C380" t="s">
        <v>84</v>
      </c>
      <c r="D380" t="s">
        <v>84</v>
      </c>
    </row>
    <row r="381" spans="1:4" x14ac:dyDescent="0.25">
      <c r="A381" t="s">
        <v>84</v>
      </c>
      <c r="B381" t="s">
        <v>84</v>
      </c>
      <c r="C381" t="s">
        <v>84</v>
      </c>
      <c r="D381" t="s">
        <v>84</v>
      </c>
    </row>
    <row r="382" spans="1:4" x14ac:dyDescent="0.25">
      <c r="A382" t="s">
        <v>84</v>
      </c>
      <c r="B382" t="s">
        <v>84</v>
      </c>
      <c r="C382" t="s">
        <v>84</v>
      </c>
      <c r="D382" t="s">
        <v>84</v>
      </c>
    </row>
    <row r="383" spans="1:4" x14ac:dyDescent="0.25">
      <c r="A383" t="s">
        <v>84</v>
      </c>
      <c r="B383" t="s">
        <v>84</v>
      </c>
      <c r="C383" t="s">
        <v>84</v>
      </c>
      <c r="D383" t="s">
        <v>84</v>
      </c>
    </row>
    <row r="384" spans="1:4" x14ac:dyDescent="0.25">
      <c r="A384" t="s">
        <v>84</v>
      </c>
      <c r="B384" t="s">
        <v>84</v>
      </c>
      <c r="C384" t="s">
        <v>84</v>
      </c>
      <c r="D384" t="s">
        <v>84</v>
      </c>
    </row>
    <row r="385" spans="1:4" x14ac:dyDescent="0.25">
      <c r="A385" t="s">
        <v>84</v>
      </c>
      <c r="B385" t="s">
        <v>84</v>
      </c>
      <c r="C385" t="s">
        <v>84</v>
      </c>
      <c r="D385" t="s">
        <v>84</v>
      </c>
    </row>
    <row r="386" spans="1:4" x14ac:dyDescent="0.25">
      <c r="A386" t="s">
        <v>84</v>
      </c>
      <c r="B386" t="s">
        <v>84</v>
      </c>
      <c r="C386" t="s">
        <v>84</v>
      </c>
      <c r="D386" t="s">
        <v>84</v>
      </c>
    </row>
    <row r="387" spans="1:4" x14ac:dyDescent="0.25">
      <c r="A387" t="s">
        <v>84</v>
      </c>
      <c r="B387" t="s">
        <v>84</v>
      </c>
      <c r="C387" t="s">
        <v>84</v>
      </c>
      <c r="D387" t="s">
        <v>84</v>
      </c>
    </row>
    <row r="388" spans="1:4" x14ac:dyDescent="0.25">
      <c r="A388" t="s">
        <v>84</v>
      </c>
      <c r="B388" t="s">
        <v>84</v>
      </c>
      <c r="C388" t="s">
        <v>84</v>
      </c>
      <c r="D388" t="s">
        <v>84</v>
      </c>
    </row>
    <row r="389" spans="1:4" x14ac:dyDescent="0.25">
      <c r="A389" t="s">
        <v>84</v>
      </c>
      <c r="B389" t="s">
        <v>84</v>
      </c>
      <c r="C389" t="s">
        <v>84</v>
      </c>
      <c r="D389" t="s">
        <v>84</v>
      </c>
    </row>
    <row r="390" spans="1:4" x14ac:dyDescent="0.25">
      <c r="A390" t="s">
        <v>84</v>
      </c>
      <c r="B390" t="s">
        <v>84</v>
      </c>
      <c r="C390" t="s">
        <v>84</v>
      </c>
      <c r="D390" t="s">
        <v>84</v>
      </c>
    </row>
    <row r="391" spans="1:4" x14ac:dyDescent="0.25">
      <c r="A391" t="s">
        <v>84</v>
      </c>
      <c r="B391" t="s">
        <v>84</v>
      </c>
      <c r="C391" t="s">
        <v>84</v>
      </c>
      <c r="D391" t="s">
        <v>84</v>
      </c>
    </row>
    <row r="392" spans="1:4" x14ac:dyDescent="0.25">
      <c r="A392" t="s">
        <v>84</v>
      </c>
      <c r="B392" t="s">
        <v>84</v>
      </c>
      <c r="C392" t="s">
        <v>84</v>
      </c>
      <c r="D392" t="s">
        <v>84</v>
      </c>
    </row>
    <row r="393" spans="1:4" x14ac:dyDescent="0.25">
      <c r="A393" t="s">
        <v>84</v>
      </c>
      <c r="B393" t="s">
        <v>84</v>
      </c>
      <c r="C393" t="s">
        <v>84</v>
      </c>
      <c r="D393" t="s">
        <v>84</v>
      </c>
    </row>
    <row r="394" spans="1:4" x14ac:dyDescent="0.25">
      <c r="A394" t="s">
        <v>84</v>
      </c>
      <c r="B394" t="s">
        <v>84</v>
      </c>
      <c r="C394" t="s">
        <v>84</v>
      </c>
      <c r="D394" t="s">
        <v>84</v>
      </c>
    </row>
    <row r="395" spans="1:4" x14ac:dyDescent="0.25">
      <c r="A395" t="s">
        <v>84</v>
      </c>
      <c r="B395" t="s">
        <v>84</v>
      </c>
      <c r="C395" t="s">
        <v>84</v>
      </c>
      <c r="D395" t="s">
        <v>84</v>
      </c>
    </row>
    <row r="396" spans="1:4" x14ac:dyDescent="0.25">
      <c r="A396" t="s">
        <v>84</v>
      </c>
      <c r="B396" t="s">
        <v>84</v>
      </c>
      <c r="C396" t="s">
        <v>84</v>
      </c>
      <c r="D396" t="s">
        <v>84</v>
      </c>
    </row>
    <row r="397" spans="1:4" x14ac:dyDescent="0.25">
      <c r="A397" t="s">
        <v>84</v>
      </c>
      <c r="B397" t="s">
        <v>84</v>
      </c>
      <c r="C397" t="s">
        <v>84</v>
      </c>
      <c r="D397" t="s">
        <v>84</v>
      </c>
    </row>
    <row r="398" spans="1:4" x14ac:dyDescent="0.25">
      <c r="A398" t="s">
        <v>84</v>
      </c>
      <c r="B398" t="s">
        <v>84</v>
      </c>
      <c r="C398" t="s">
        <v>84</v>
      </c>
      <c r="D398" t="s">
        <v>84</v>
      </c>
    </row>
    <row r="399" spans="1:4" x14ac:dyDescent="0.25">
      <c r="A399" t="s">
        <v>84</v>
      </c>
      <c r="B399" t="s">
        <v>84</v>
      </c>
      <c r="C399" t="s">
        <v>84</v>
      </c>
      <c r="D399" t="s">
        <v>84</v>
      </c>
    </row>
    <row r="400" spans="1:4" x14ac:dyDescent="0.25">
      <c r="A400" t="s">
        <v>84</v>
      </c>
      <c r="B400" t="s">
        <v>84</v>
      </c>
      <c r="C400" t="s">
        <v>84</v>
      </c>
      <c r="D400" t="s">
        <v>84</v>
      </c>
    </row>
    <row r="401" spans="1:4" x14ac:dyDescent="0.25">
      <c r="A401" t="s">
        <v>84</v>
      </c>
      <c r="B401" t="s">
        <v>84</v>
      </c>
      <c r="C401" t="s">
        <v>84</v>
      </c>
      <c r="D401" t="s">
        <v>84</v>
      </c>
    </row>
    <row r="402" spans="1:4" x14ac:dyDescent="0.25">
      <c r="A402" t="s">
        <v>84</v>
      </c>
      <c r="B402" t="s">
        <v>84</v>
      </c>
      <c r="C402" t="s">
        <v>84</v>
      </c>
      <c r="D402" t="s">
        <v>84</v>
      </c>
    </row>
    <row r="403" spans="1:4" x14ac:dyDescent="0.25">
      <c r="A403" t="s">
        <v>84</v>
      </c>
      <c r="B403" t="s">
        <v>84</v>
      </c>
      <c r="C403" t="s">
        <v>84</v>
      </c>
      <c r="D403" t="s">
        <v>84</v>
      </c>
    </row>
    <row r="404" spans="1:4" x14ac:dyDescent="0.25">
      <c r="A404" t="s">
        <v>84</v>
      </c>
      <c r="B404" t="s">
        <v>84</v>
      </c>
      <c r="C404" t="s">
        <v>84</v>
      </c>
      <c r="D404" t="s">
        <v>84</v>
      </c>
    </row>
    <row r="405" spans="1:4" x14ac:dyDescent="0.25">
      <c r="A405" t="s">
        <v>84</v>
      </c>
      <c r="B405" t="s">
        <v>84</v>
      </c>
      <c r="C405" t="s">
        <v>84</v>
      </c>
      <c r="D405" t="s">
        <v>84</v>
      </c>
    </row>
    <row r="406" spans="1:4" x14ac:dyDescent="0.25">
      <c r="A406" t="s">
        <v>84</v>
      </c>
      <c r="B406" t="s">
        <v>84</v>
      </c>
      <c r="C406" t="s">
        <v>84</v>
      </c>
      <c r="D406" t="s">
        <v>84</v>
      </c>
    </row>
    <row r="407" spans="1:4" x14ac:dyDescent="0.25">
      <c r="A407" t="s">
        <v>84</v>
      </c>
      <c r="B407" t="s">
        <v>84</v>
      </c>
      <c r="C407" t="s">
        <v>84</v>
      </c>
      <c r="D407" t="s">
        <v>84</v>
      </c>
    </row>
    <row r="408" spans="1:4" x14ac:dyDescent="0.25">
      <c r="A408" t="s">
        <v>84</v>
      </c>
      <c r="B408" t="s">
        <v>84</v>
      </c>
      <c r="C408" t="s">
        <v>84</v>
      </c>
      <c r="D408" t="s">
        <v>84</v>
      </c>
    </row>
    <row r="409" spans="1:4" x14ac:dyDescent="0.25">
      <c r="A409" t="s">
        <v>84</v>
      </c>
      <c r="B409" t="s">
        <v>84</v>
      </c>
      <c r="C409" t="s">
        <v>84</v>
      </c>
      <c r="D409" t="s">
        <v>84</v>
      </c>
    </row>
    <row r="410" spans="1:4" x14ac:dyDescent="0.25">
      <c r="A410" t="s">
        <v>84</v>
      </c>
      <c r="B410" t="s">
        <v>84</v>
      </c>
      <c r="C410" t="s">
        <v>84</v>
      </c>
      <c r="D410" t="s">
        <v>84</v>
      </c>
    </row>
    <row r="411" spans="1:4" x14ac:dyDescent="0.25">
      <c r="A411" t="s">
        <v>84</v>
      </c>
      <c r="B411" t="s">
        <v>84</v>
      </c>
      <c r="C411" t="s">
        <v>84</v>
      </c>
      <c r="D411" t="s">
        <v>84</v>
      </c>
    </row>
    <row r="412" spans="1:4" x14ac:dyDescent="0.25">
      <c r="A412" t="s">
        <v>84</v>
      </c>
      <c r="B412" t="s">
        <v>84</v>
      </c>
      <c r="C412" t="s">
        <v>84</v>
      </c>
      <c r="D412" t="s">
        <v>84</v>
      </c>
    </row>
    <row r="413" spans="1:4" x14ac:dyDescent="0.25">
      <c r="A413" t="s">
        <v>84</v>
      </c>
      <c r="B413" t="s">
        <v>84</v>
      </c>
      <c r="C413" t="s">
        <v>84</v>
      </c>
      <c r="D413" t="s">
        <v>84</v>
      </c>
    </row>
    <row r="414" spans="1:4" x14ac:dyDescent="0.25">
      <c r="A414" t="s">
        <v>84</v>
      </c>
      <c r="B414" t="s">
        <v>84</v>
      </c>
      <c r="C414" t="s">
        <v>84</v>
      </c>
      <c r="D414" t="s">
        <v>84</v>
      </c>
    </row>
    <row r="415" spans="1:4" x14ac:dyDescent="0.25">
      <c r="A415" t="s">
        <v>84</v>
      </c>
      <c r="B415" t="s">
        <v>84</v>
      </c>
      <c r="C415" t="s">
        <v>84</v>
      </c>
      <c r="D415" t="s">
        <v>84</v>
      </c>
    </row>
    <row r="416" spans="1:4" x14ac:dyDescent="0.25">
      <c r="A416" t="s">
        <v>84</v>
      </c>
      <c r="B416" t="s">
        <v>84</v>
      </c>
      <c r="C416" t="s">
        <v>84</v>
      </c>
      <c r="D416" t="s">
        <v>84</v>
      </c>
    </row>
    <row r="417" spans="1:4" x14ac:dyDescent="0.25">
      <c r="A417" t="s">
        <v>84</v>
      </c>
      <c r="B417" t="s">
        <v>84</v>
      </c>
      <c r="C417" t="s">
        <v>84</v>
      </c>
      <c r="D417" t="s">
        <v>84</v>
      </c>
    </row>
    <row r="418" spans="1:4" x14ac:dyDescent="0.25">
      <c r="A418" t="s">
        <v>84</v>
      </c>
      <c r="B418" t="s">
        <v>84</v>
      </c>
      <c r="C418" t="s">
        <v>84</v>
      </c>
      <c r="D418" t="s">
        <v>84</v>
      </c>
    </row>
    <row r="419" spans="1:4" x14ac:dyDescent="0.25">
      <c r="A419" t="s">
        <v>84</v>
      </c>
      <c r="B419" t="s">
        <v>84</v>
      </c>
      <c r="C419" t="s">
        <v>84</v>
      </c>
      <c r="D419" t="s">
        <v>84</v>
      </c>
    </row>
    <row r="420" spans="1:4" x14ac:dyDescent="0.25">
      <c r="A420" t="s">
        <v>84</v>
      </c>
      <c r="B420" t="s">
        <v>84</v>
      </c>
      <c r="C420" t="s">
        <v>84</v>
      </c>
      <c r="D420" t="s">
        <v>84</v>
      </c>
    </row>
    <row r="421" spans="1:4" x14ac:dyDescent="0.25">
      <c r="A421" t="s">
        <v>84</v>
      </c>
      <c r="B421" t="s">
        <v>84</v>
      </c>
      <c r="C421" t="s">
        <v>84</v>
      </c>
      <c r="D421" t="s">
        <v>84</v>
      </c>
    </row>
    <row r="422" spans="1:4" x14ac:dyDescent="0.25">
      <c r="A422" t="s">
        <v>84</v>
      </c>
      <c r="B422" t="s">
        <v>84</v>
      </c>
      <c r="C422" t="s">
        <v>84</v>
      </c>
      <c r="D422" t="s">
        <v>84</v>
      </c>
    </row>
    <row r="423" spans="1:4" x14ac:dyDescent="0.25">
      <c r="A423" t="s">
        <v>84</v>
      </c>
      <c r="B423" t="s">
        <v>84</v>
      </c>
      <c r="C423" t="s">
        <v>84</v>
      </c>
      <c r="D423" t="s">
        <v>84</v>
      </c>
    </row>
    <row r="424" spans="1:4" x14ac:dyDescent="0.25">
      <c r="A424" t="s">
        <v>84</v>
      </c>
      <c r="B424" t="s">
        <v>84</v>
      </c>
      <c r="C424" t="s">
        <v>84</v>
      </c>
      <c r="D424" t="s">
        <v>84</v>
      </c>
    </row>
    <row r="425" spans="1:4" x14ac:dyDescent="0.25">
      <c r="A425" t="s">
        <v>84</v>
      </c>
      <c r="B425" t="s">
        <v>84</v>
      </c>
      <c r="C425" t="s">
        <v>84</v>
      </c>
      <c r="D425" t="s">
        <v>84</v>
      </c>
    </row>
    <row r="426" spans="1:4" x14ac:dyDescent="0.25">
      <c r="A426" t="s">
        <v>84</v>
      </c>
      <c r="B426" t="s">
        <v>84</v>
      </c>
      <c r="C426" t="s">
        <v>84</v>
      </c>
      <c r="D426" t="s">
        <v>84</v>
      </c>
    </row>
    <row r="427" spans="1:4" x14ac:dyDescent="0.25">
      <c r="A427" t="s">
        <v>84</v>
      </c>
      <c r="B427" t="s">
        <v>84</v>
      </c>
      <c r="C427" t="s">
        <v>84</v>
      </c>
      <c r="D427" t="s">
        <v>84</v>
      </c>
    </row>
    <row r="428" spans="1:4" x14ac:dyDescent="0.25">
      <c r="A428" t="s">
        <v>84</v>
      </c>
      <c r="B428" t="s">
        <v>84</v>
      </c>
      <c r="C428" t="s">
        <v>84</v>
      </c>
      <c r="D428" t="s">
        <v>84</v>
      </c>
    </row>
    <row r="429" spans="1:4" x14ac:dyDescent="0.25">
      <c r="A429" t="s">
        <v>84</v>
      </c>
      <c r="B429" t="s">
        <v>84</v>
      </c>
      <c r="C429" t="s">
        <v>84</v>
      </c>
      <c r="D429" t="s">
        <v>84</v>
      </c>
    </row>
    <row r="430" spans="1:4" x14ac:dyDescent="0.25">
      <c r="A430" t="s">
        <v>84</v>
      </c>
      <c r="B430" t="s">
        <v>84</v>
      </c>
      <c r="C430" t="s">
        <v>84</v>
      </c>
      <c r="D430" t="s">
        <v>84</v>
      </c>
    </row>
    <row r="431" spans="1:4" x14ac:dyDescent="0.25">
      <c r="A431" t="s">
        <v>84</v>
      </c>
      <c r="B431" t="s">
        <v>84</v>
      </c>
      <c r="C431" t="s">
        <v>84</v>
      </c>
      <c r="D431" t="s">
        <v>84</v>
      </c>
    </row>
    <row r="432" spans="1:4" x14ac:dyDescent="0.25">
      <c r="A432" t="s">
        <v>84</v>
      </c>
      <c r="B432" t="s">
        <v>84</v>
      </c>
      <c r="C432" t="s">
        <v>84</v>
      </c>
      <c r="D432" t="s">
        <v>84</v>
      </c>
    </row>
    <row r="433" spans="1:4" x14ac:dyDescent="0.25">
      <c r="A433" t="s">
        <v>84</v>
      </c>
      <c r="B433" t="s">
        <v>84</v>
      </c>
      <c r="C433" t="s">
        <v>84</v>
      </c>
      <c r="D433" t="s">
        <v>84</v>
      </c>
    </row>
    <row r="434" spans="1:4" x14ac:dyDescent="0.25">
      <c r="A434" t="s">
        <v>84</v>
      </c>
      <c r="B434" t="s">
        <v>84</v>
      </c>
      <c r="C434" t="s">
        <v>84</v>
      </c>
      <c r="D434" t="s">
        <v>84</v>
      </c>
    </row>
    <row r="435" spans="1:4" x14ac:dyDescent="0.25">
      <c r="A435" t="s">
        <v>84</v>
      </c>
      <c r="B435" t="s">
        <v>84</v>
      </c>
      <c r="C435" t="s">
        <v>84</v>
      </c>
      <c r="D435" t="s">
        <v>84</v>
      </c>
    </row>
    <row r="436" spans="1:4" x14ac:dyDescent="0.25">
      <c r="A436" t="s">
        <v>84</v>
      </c>
      <c r="B436" t="s">
        <v>84</v>
      </c>
      <c r="C436" t="s">
        <v>84</v>
      </c>
      <c r="D436" t="s">
        <v>84</v>
      </c>
    </row>
    <row r="437" spans="1:4" x14ac:dyDescent="0.25">
      <c r="A437" t="s">
        <v>84</v>
      </c>
      <c r="B437" t="s">
        <v>84</v>
      </c>
      <c r="C437" t="s">
        <v>84</v>
      </c>
      <c r="D437" t="s">
        <v>84</v>
      </c>
    </row>
    <row r="438" spans="1:4" x14ac:dyDescent="0.25">
      <c r="A438" t="s">
        <v>84</v>
      </c>
      <c r="B438" t="s">
        <v>84</v>
      </c>
      <c r="C438" t="s">
        <v>84</v>
      </c>
      <c r="D438" t="s">
        <v>84</v>
      </c>
    </row>
    <row r="439" spans="1:4" x14ac:dyDescent="0.25">
      <c r="A439" t="s">
        <v>84</v>
      </c>
      <c r="B439" t="s">
        <v>84</v>
      </c>
      <c r="C439" t="s">
        <v>84</v>
      </c>
      <c r="D439" t="s">
        <v>84</v>
      </c>
    </row>
    <row r="440" spans="1:4" x14ac:dyDescent="0.25">
      <c r="A440" t="s">
        <v>84</v>
      </c>
      <c r="B440" t="s">
        <v>84</v>
      </c>
      <c r="C440" t="s">
        <v>84</v>
      </c>
      <c r="D440" t="s">
        <v>84</v>
      </c>
    </row>
    <row r="441" spans="1:4" x14ac:dyDescent="0.25">
      <c r="A441" t="s">
        <v>84</v>
      </c>
      <c r="B441" t="s">
        <v>84</v>
      </c>
      <c r="C441" t="s">
        <v>84</v>
      </c>
      <c r="D441" t="s">
        <v>84</v>
      </c>
    </row>
    <row r="442" spans="1:4" x14ac:dyDescent="0.25">
      <c r="A442" t="s">
        <v>84</v>
      </c>
      <c r="B442" t="s">
        <v>84</v>
      </c>
      <c r="C442" t="s">
        <v>84</v>
      </c>
      <c r="D442" t="s">
        <v>84</v>
      </c>
    </row>
    <row r="443" spans="1:4" x14ac:dyDescent="0.25">
      <c r="A443" t="s">
        <v>84</v>
      </c>
      <c r="B443" t="s">
        <v>84</v>
      </c>
      <c r="C443" t="s">
        <v>84</v>
      </c>
      <c r="D443" t="s">
        <v>84</v>
      </c>
    </row>
    <row r="444" spans="1:4" x14ac:dyDescent="0.25">
      <c r="A444" t="s">
        <v>84</v>
      </c>
      <c r="B444" t="s">
        <v>84</v>
      </c>
      <c r="C444" t="s">
        <v>84</v>
      </c>
      <c r="D444" t="s">
        <v>84</v>
      </c>
    </row>
    <row r="445" spans="1:4" x14ac:dyDescent="0.25">
      <c r="A445" t="s">
        <v>84</v>
      </c>
      <c r="B445" t="s">
        <v>84</v>
      </c>
      <c r="C445" t="s">
        <v>84</v>
      </c>
      <c r="D445" t="s">
        <v>84</v>
      </c>
    </row>
    <row r="446" spans="1:4" x14ac:dyDescent="0.25">
      <c r="A446" t="s">
        <v>84</v>
      </c>
      <c r="B446" t="s">
        <v>84</v>
      </c>
      <c r="C446" t="s">
        <v>84</v>
      </c>
      <c r="D446" t="s">
        <v>84</v>
      </c>
    </row>
    <row r="447" spans="1:4" x14ac:dyDescent="0.25">
      <c r="A447" t="s">
        <v>84</v>
      </c>
      <c r="B447" t="s">
        <v>84</v>
      </c>
      <c r="C447" t="s">
        <v>84</v>
      </c>
      <c r="D447" t="s">
        <v>84</v>
      </c>
    </row>
    <row r="448" spans="1:4" x14ac:dyDescent="0.25">
      <c r="A448" t="s">
        <v>84</v>
      </c>
      <c r="B448" t="s">
        <v>84</v>
      </c>
      <c r="C448" t="s">
        <v>84</v>
      </c>
      <c r="D448" t="s">
        <v>84</v>
      </c>
    </row>
    <row r="449" spans="1:4" x14ac:dyDescent="0.25">
      <c r="A449" t="s">
        <v>84</v>
      </c>
      <c r="B449" t="s">
        <v>84</v>
      </c>
      <c r="C449" t="s">
        <v>84</v>
      </c>
      <c r="D449" t="s">
        <v>84</v>
      </c>
    </row>
    <row r="450" spans="1:4" x14ac:dyDescent="0.25">
      <c r="A450" t="s">
        <v>84</v>
      </c>
      <c r="B450" t="s">
        <v>84</v>
      </c>
      <c r="C450" t="s">
        <v>84</v>
      </c>
      <c r="D450" t="s">
        <v>84</v>
      </c>
    </row>
    <row r="451" spans="1:4" x14ac:dyDescent="0.25">
      <c r="A451" t="s">
        <v>84</v>
      </c>
      <c r="B451" t="s">
        <v>84</v>
      </c>
      <c r="C451" t="s">
        <v>84</v>
      </c>
      <c r="D451" t="s">
        <v>84</v>
      </c>
    </row>
    <row r="452" spans="1:4" x14ac:dyDescent="0.25">
      <c r="A452" t="s">
        <v>84</v>
      </c>
      <c r="B452" t="s">
        <v>84</v>
      </c>
      <c r="C452" t="s">
        <v>84</v>
      </c>
      <c r="D452" t="s">
        <v>84</v>
      </c>
    </row>
    <row r="453" spans="1:4" x14ac:dyDescent="0.25">
      <c r="A453" t="s">
        <v>84</v>
      </c>
      <c r="B453" t="s">
        <v>84</v>
      </c>
      <c r="C453" t="s">
        <v>84</v>
      </c>
      <c r="D453" t="s">
        <v>84</v>
      </c>
    </row>
    <row r="454" spans="1:4" x14ac:dyDescent="0.25">
      <c r="A454" t="s">
        <v>84</v>
      </c>
      <c r="B454" t="s">
        <v>84</v>
      </c>
      <c r="C454" t="s">
        <v>84</v>
      </c>
      <c r="D454" t="s">
        <v>84</v>
      </c>
    </row>
    <row r="455" spans="1:4" x14ac:dyDescent="0.25">
      <c r="A455" t="s">
        <v>84</v>
      </c>
      <c r="B455" t="s">
        <v>84</v>
      </c>
      <c r="C455" t="s">
        <v>84</v>
      </c>
      <c r="D455" t="s">
        <v>84</v>
      </c>
    </row>
    <row r="456" spans="1:4" x14ac:dyDescent="0.25">
      <c r="A456" t="s">
        <v>84</v>
      </c>
      <c r="B456" t="s">
        <v>84</v>
      </c>
      <c r="C456" t="s">
        <v>84</v>
      </c>
      <c r="D456" t="s">
        <v>84</v>
      </c>
    </row>
    <row r="457" spans="1:4" x14ac:dyDescent="0.25">
      <c r="A457" t="s">
        <v>84</v>
      </c>
      <c r="B457" t="s">
        <v>84</v>
      </c>
      <c r="C457" t="s">
        <v>84</v>
      </c>
      <c r="D457" t="s">
        <v>84</v>
      </c>
    </row>
    <row r="458" spans="1:4" x14ac:dyDescent="0.25">
      <c r="A458" t="s">
        <v>84</v>
      </c>
      <c r="B458" t="s">
        <v>84</v>
      </c>
      <c r="C458" t="s">
        <v>84</v>
      </c>
      <c r="D458" t="s">
        <v>84</v>
      </c>
    </row>
    <row r="459" spans="1:4" x14ac:dyDescent="0.25">
      <c r="A459" t="s">
        <v>84</v>
      </c>
      <c r="B459" t="s">
        <v>84</v>
      </c>
      <c r="C459" t="s">
        <v>84</v>
      </c>
      <c r="D459" t="s">
        <v>84</v>
      </c>
    </row>
    <row r="460" spans="1:4" x14ac:dyDescent="0.25">
      <c r="A460" t="s">
        <v>84</v>
      </c>
      <c r="B460" t="s">
        <v>84</v>
      </c>
      <c r="C460" t="s">
        <v>84</v>
      </c>
      <c r="D460" t="s">
        <v>84</v>
      </c>
    </row>
    <row r="461" spans="1:4" x14ac:dyDescent="0.25">
      <c r="A461" t="s">
        <v>84</v>
      </c>
      <c r="B461" t="s">
        <v>84</v>
      </c>
      <c r="C461" t="s">
        <v>84</v>
      </c>
      <c r="D461" t="s">
        <v>84</v>
      </c>
    </row>
    <row r="462" spans="1:4" x14ac:dyDescent="0.25">
      <c r="A462" t="s">
        <v>84</v>
      </c>
      <c r="B462" t="s">
        <v>84</v>
      </c>
      <c r="C462" t="s">
        <v>84</v>
      </c>
      <c r="D462" t="s">
        <v>84</v>
      </c>
    </row>
    <row r="463" spans="1:4" x14ac:dyDescent="0.25">
      <c r="A463" t="s">
        <v>84</v>
      </c>
      <c r="B463" t="s">
        <v>84</v>
      </c>
      <c r="C463" t="s">
        <v>84</v>
      </c>
      <c r="D463" t="s">
        <v>84</v>
      </c>
    </row>
    <row r="464" spans="1:4" x14ac:dyDescent="0.25">
      <c r="A464" t="s">
        <v>84</v>
      </c>
      <c r="B464" t="s">
        <v>84</v>
      </c>
      <c r="C464" t="s">
        <v>84</v>
      </c>
      <c r="D464" t="s">
        <v>84</v>
      </c>
    </row>
    <row r="465" spans="1:4" x14ac:dyDescent="0.25">
      <c r="A465" t="s">
        <v>84</v>
      </c>
      <c r="B465" t="s">
        <v>84</v>
      </c>
      <c r="C465" t="s">
        <v>84</v>
      </c>
      <c r="D465" t="s">
        <v>84</v>
      </c>
    </row>
    <row r="466" spans="1:4" x14ac:dyDescent="0.25">
      <c r="A466" t="s">
        <v>84</v>
      </c>
      <c r="B466" t="s">
        <v>84</v>
      </c>
      <c r="C466" t="s">
        <v>84</v>
      </c>
      <c r="D466" t="s">
        <v>84</v>
      </c>
    </row>
    <row r="467" spans="1:4" x14ac:dyDescent="0.25">
      <c r="A467" t="s">
        <v>84</v>
      </c>
      <c r="B467" t="s">
        <v>84</v>
      </c>
      <c r="C467" t="s">
        <v>84</v>
      </c>
      <c r="D467" t="s">
        <v>84</v>
      </c>
    </row>
    <row r="468" spans="1:4" x14ac:dyDescent="0.25">
      <c r="A468" t="s">
        <v>84</v>
      </c>
      <c r="B468" t="s">
        <v>84</v>
      </c>
      <c r="C468" t="s">
        <v>84</v>
      </c>
      <c r="D468" t="s">
        <v>84</v>
      </c>
    </row>
    <row r="469" spans="1:4" x14ac:dyDescent="0.25">
      <c r="A469" t="s">
        <v>84</v>
      </c>
      <c r="B469" t="s">
        <v>84</v>
      </c>
      <c r="C469" t="s">
        <v>84</v>
      </c>
      <c r="D469" t="s">
        <v>84</v>
      </c>
    </row>
    <row r="470" spans="1:4" x14ac:dyDescent="0.25">
      <c r="A470" t="s">
        <v>84</v>
      </c>
      <c r="B470" t="s">
        <v>84</v>
      </c>
      <c r="C470" t="s">
        <v>84</v>
      </c>
      <c r="D470" t="s">
        <v>84</v>
      </c>
    </row>
    <row r="471" spans="1:4" x14ac:dyDescent="0.25">
      <c r="A471" t="s">
        <v>84</v>
      </c>
      <c r="B471" t="s">
        <v>84</v>
      </c>
      <c r="C471" t="s">
        <v>84</v>
      </c>
      <c r="D471" t="s">
        <v>84</v>
      </c>
    </row>
    <row r="472" spans="1:4" x14ac:dyDescent="0.25">
      <c r="A472" t="s">
        <v>84</v>
      </c>
      <c r="B472" t="s">
        <v>84</v>
      </c>
      <c r="C472" t="s">
        <v>84</v>
      </c>
      <c r="D472" t="s">
        <v>84</v>
      </c>
    </row>
    <row r="473" spans="1:4" x14ac:dyDescent="0.25">
      <c r="A473" t="s">
        <v>84</v>
      </c>
      <c r="B473" t="s">
        <v>84</v>
      </c>
      <c r="C473" t="s">
        <v>84</v>
      </c>
      <c r="D473" t="s">
        <v>84</v>
      </c>
    </row>
    <row r="474" spans="1:4" x14ac:dyDescent="0.25">
      <c r="A474" t="s">
        <v>84</v>
      </c>
      <c r="B474" t="s">
        <v>84</v>
      </c>
      <c r="C474" t="s">
        <v>84</v>
      </c>
      <c r="D474" t="s">
        <v>84</v>
      </c>
    </row>
    <row r="475" spans="1:4" x14ac:dyDescent="0.25">
      <c r="A475" t="s">
        <v>84</v>
      </c>
      <c r="B475" t="s">
        <v>84</v>
      </c>
      <c r="C475" t="s">
        <v>84</v>
      </c>
      <c r="D475" t="s">
        <v>84</v>
      </c>
    </row>
    <row r="476" spans="1:4" x14ac:dyDescent="0.25">
      <c r="A476" t="s">
        <v>84</v>
      </c>
      <c r="B476" t="s">
        <v>84</v>
      </c>
      <c r="C476" t="s">
        <v>84</v>
      </c>
      <c r="D476" t="s">
        <v>84</v>
      </c>
    </row>
    <row r="477" spans="1:4" x14ac:dyDescent="0.25">
      <c r="A477" t="s">
        <v>84</v>
      </c>
      <c r="B477" t="s">
        <v>84</v>
      </c>
      <c r="C477" t="s">
        <v>84</v>
      </c>
      <c r="D477" t="s">
        <v>84</v>
      </c>
    </row>
    <row r="478" spans="1:4" x14ac:dyDescent="0.25">
      <c r="A478" t="s">
        <v>84</v>
      </c>
      <c r="B478" t="s">
        <v>84</v>
      </c>
      <c r="C478" t="s">
        <v>84</v>
      </c>
      <c r="D478" t="s">
        <v>84</v>
      </c>
    </row>
    <row r="479" spans="1:4" x14ac:dyDescent="0.25">
      <c r="A479" t="s">
        <v>84</v>
      </c>
      <c r="B479" t="s">
        <v>84</v>
      </c>
      <c r="C479" t="s">
        <v>84</v>
      </c>
      <c r="D479" t="s">
        <v>84</v>
      </c>
    </row>
    <row r="480" spans="1:4" x14ac:dyDescent="0.25">
      <c r="A480" t="s">
        <v>84</v>
      </c>
      <c r="B480" t="s">
        <v>84</v>
      </c>
      <c r="C480" t="s">
        <v>84</v>
      </c>
      <c r="D480" t="s">
        <v>84</v>
      </c>
    </row>
    <row r="481" spans="1:4" x14ac:dyDescent="0.25">
      <c r="A481" t="s">
        <v>84</v>
      </c>
      <c r="B481" t="s">
        <v>84</v>
      </c>
      <c r="C481" t="s">
        <v>84</v>
      </c>
      <c r="D481" t="s">
        <v>84</v>
      </c>
    </row>
    <row r="482" spans="1:4" x14ac:dyDescent="0.25">
      <c r="A482" t="s">
        <v>84</v>
      </c>
      <c r="B482" t="s">
        <v>84</v>
      </c>
      <c r="C482" t="s">
        <v>84</v>
      </c>
      <c r="D482" t="s">
        <v>84</v>
      </c>
    </row>
    <row r="483" spans="1:4" x14ac:dyDescent="0.25">
      <c r="A483" t="s">
        <v>84</v>
      </c>
      <c r="B483" t="s">
        <v>84</v>
      </c>
      <c r="C483" t="s">
        <v>84</v>
      </c>
      <c r="D483" t="s">
        <v>84</v>
      </c>
    </row>
    <row r="484" spans="1:4" x14ac:dyDescent="0.25">
      <c r="A484" t="s">
        <v>84</v>
      </c>
      <c r="B484" t="s">
        <v>84</v>
      </c>
      <c r="C484" t="s">
        <v>84</v>
      </c>
      <c r="D484" t="s">
        <v>84</v>
      </c>
    </row>
    <row r="485" spans="1:4" x14ac:dyDescent="0.25">
      <c r="A485" t="s">
        <v>84</v>
      </c>
      <c r="B485" t="s">
        <v>84</v>
      </c>
      <c r="C485" t="s">
        <v>84</v>
      </c>
      <c r="D485" t="s">
        <v>84</v>
      </c>
    </row>
    <row r="486" spans="1:4" x14ac:dyDescent="0.25">
      <c r="A486" t="s">
        <v>84</v>
      </c>
      <c r="B486" t="s">
        <v>84</v>
      </c>
      <c r="C486" t="s">
        <v>84</v>
      </c>
      <c r="D486" t="s">
        <v>84</v>
      </c>
    </row>
    <row r="487" spans="1:4" x14ac:dyDescent="0.25">
      <c r="A487" t="s">
        <v>84</v>
      </c>
      <c r="B487" t="s">
        <v>84</v>
      </c>
      <c r="C487" t="s">
        <v>84</v>
      </c>
      <c r="D487" t="s">
        <v>84</v>
      </c>
    </row>
    <row r="488" spans="1:4" x14ac:dyDescent="0.25">
      <c r="A488" t="s">
        <v>84</v>
      </c>
      <c r="B488" t="s">
        <v>84</v>
      </c>
      <c r="C488" t="s">
        <v>84</v>
      </c>
      <c r="D488" t="s">
        <v>84</v>
      </c>
    </row>
    <row r="489" spans="1:4" x14ac:dyDescent="0.25">
      <c r="A489" t="s">
        <v>84</v>
      </c>
      <c r="B489" t="s">
        <v>84</v>
      </c>
      <c r="C489" t="s">
        <v>84</v>
      </c>
      <c r="D489" t="s">
        <v>84</v>
      </c>
    </row>
    <row r="490" spans="1:4" x14ac:dyDescent="0.25">
      <c r="A490" t="s">
        <v>84</v>
      </c>
      <c r="B490" t="s">
        <v>84</v>
      </c>
      <c r="C490" t="s">
        <v>84</v>
      </c>
      <c r="D490" t="s">
        <v>84</v>
      </c>
    </row>
    <row r="491" spans="1:4" x14ac:dyDescent="0.25">
      <c r="A491" t="s">
        <v>84</v>
      </c>
      <c r="B491" t="s">
        <v>84</v>
      </c>
      <c r="C491" t="s">
        <v>84</v>
      </c>
      <c r="D491" t="s">
        <v>84</v>
      </c>
    </row>
    <row r="492" spans="1:4" x14ac:dyDescent="0.25">
      <c r="A492" t="s">
        <v>84</v>
      </c>
      <c r="B492" t="s">
        <v>84</v>
      </c>
      <c r="C492" t="s">
        <v>84</v>
      </c>
      <c r="D492" t="s">
        <v>84</v>
      </c>
    </row>
    <row r="493" spans="1:4" x14ac:dyDescent="0.25">
      <c r="A493" t="s">
        <v>84</v>
      </c>
      <c r="B493" t="s">
        <v>84</v>
      </c>
      <c r="C493" t="s">
        <v>84</v>
      </c>
      <c r="D493" t="s">
        <v>84</v>
      </c>
    </row>
    <row r="494" spans="1:4" x14ac:dyDescent="0.25">
      <c r="A494" t="s">
        <v>84</v>
      </c>
      <c r="B494" t="s">
        <v>84</v>
      </c>
      <c r="C494" t="s">
        <v>84</v>
      </c>
      <c r="D494" t="s">
        <v>84</v>
      </c>
    </row>
    <row r="495" spans="1:4" x14ac:dyDescent="0.25">
      <c r="A495" t="s">
        <v>84</v>
      </c>
      <c r="B495" t="s">
        <v>84</v>
      </c>
      <c r="C495" t="s">
        <v>84</v>
      </c>
      <c r="D495" t="s">
        <v>84</v>
      </c>
    </row>
    <row r="496" spans="1:4" x14ac:dyDescent="0.25">
      <c r="A496" t="s">
        <v>84</v>
      </c>
      <c r="B496" t="s">
        <v>84</v>
      </c>
      <c r="C496" t="s">
        <v>84</v>
      </c>
      <c r="D496" t="s">
        <v>84</v>
      </c>
    </row>
    <row r="497" spans="1:4" x14ac:dyDescent="0.25">
      <c r="A497" t="s">
        <v>84</v>
      </c>
      <c r="B497" t="s">
        <v>84</v>
      </c>
      <c r="C497" t="s">
        <v>84</v>
      </c>
      <c r="D497" t="s">
        <v>84</v>
      </c>
    </row>
    <row r="498" spans="1:4" x14ac:dyDescent="0.25">
      <c r="A498" t="s">
        <v>84</v>
      </c>
      <c r="B498" t="s">
        <v>84</v>
      </c>
      <c r="C498" t="s">
        <v>84</v>
      </c>
      <c r="D498" t="s">
        <v>84</v>
      </c>
    </row>
    <row r="499" spans="1:4" x14ac:dyDescent="0.25">
      <c r="A499" t="s">
        <v>84</v>
      </c>
      <c r="B499" t="s">
        <v>84</v>
      </c>
      <c r="C499" t="s">
        <v>84</v>
      </c>
      <c r="D499" t="s">
        <v>84</v>
      </c>
    </row>
    <row r="500" spans="1:4" x14ac:dyDescent="0.25">
      <c r="A500" t="s">
        <v>84</v>
      </c>
      <c r="B500" t="s">
        <v>84</v>
      </c>
      <c r="C500" t="s">
        <v>84</v>
      </c>
      <c r="D500" t="s">
        <v>84</v>
      </c>
    </row>
    <row r="501" spans="1:4" x14ac:dyDescent="0.25">
      <c r="A501" t="s">
        <v>84</v>
      </c>
      <c r="B501" t="s">
        <v>84</v>
      </c>
      <c r="C501" t="s">
        <v>84</v>
      </c>
      <c r="D501" t="s">
        <v>84</v>
      </c>
    </row>
    <row r="502" spans="1:4" x14ac:dyDescent="0.25">
      <c r="A502" t="s">
        <v>84</v>
      </c>
      <c r="B502" t="s">
        <v>84</v>
      </c>
      <c r="C502" t="s">
        <v>84</v>
      </c>
      <c r="D502" t="s">
        <v>84</v>
      </c>
    </row>
    <row r="503" spans="1:4" x14ac:dyDescent="0.25">
      <c r="A503" t="s">
        <v>84</v>
      </c>
      <c r="B503" t="s">
        <v>84</v>
      </c>
      <c r="C503" t="s">
        <v>84</v>
      </c>
      <c r="D503" t="s">
        <v>84</v>
      </c>
    </row>
    <row r="504" spans="1:4" x14ac:dyDescent="0.25">
      <c r="A504" t="s">
        <v>84</v>
      </c>
      <c r="B504" t="s">
        <v>84</v>
      </c>
      <c r="C504" t="s">
        <v>84</v>
      </c>
      <c r="D504" t="s">
        <v>84</v>
      </c>
    </row>
    <row r="505" spans="1:4" x14ac:dyDescent="0.25">
      <c r="A505" t="s">
        <v>84</v>
      </c>
      <c r="B505" t="s">
        <v>84</v>
      </c>
      <c r="C505" t="s">
        <v>84</v>
      </c>
      <c r="D505" t="s">
        <v>84</v>
      </c>
    </row>
    <row r="506" spans="1:4" x14ac:dyDescent="0.25">
      <c r="A506" t="s">
        <v>84</v>
      </c>
      <c r="B506" t="s">
        <v>84</v>
      </c>
      <c r="C506" t="s">
        <v>84</v>
      </c>
      <c r="D506" t="s">
        <v>84</v>
      </c>
    </row>
    <row r="507" spans="1:4" x14ac:dyDescent="0.25">
      <c r="A507" t="s">
        <v>84</v>
      </c>
      <c r="B507" t="s">
        <v>84</v>
      </c>
      <c r="C507" t="s">
        <v>84</v>
      </c>
      <c r="D507" t="s">
        <v>84</v>
      </c>
    </row>
    <row r="508" spans="1:4" x14ac:dyDescent="0.25">
      <c r="A508" t="s">
        <v>84</v>
      </c>
      <c r="B508" t="s">
        <v>84</v>
      </c>
      <c r="C508" t="s">
        <v>84</v>
      </c>
      <c r="D508" t="s">
        <v>84</v>
      </c>
    </row>
    <row r="509" spans="1:4" x14ac:dyDescent="0.25">
      <c r="A509" t="s">
        <v>84</v>
      </c>
      <c r="B509" t="s">
        <v>84</v>
      </c>
      <c r="C509" t="s">
        <v>84</v>
      </c>
      <c r="D509" t="s">
        <v>84</v>
      </c>
    </row>
    <row r="510" spans="1:4" x14ac:dyDescent="0.25">
      <c r="A510" t="s">
        <v>84</v>
      </c>
      <c r="B510" t="s">
        <v>84</v>
      </c>
      <c r="C510" t="s">
        <v>84</v>
      </c>
      <c r="D510" t="s">
        <v>84</v>
      </c>
    </row>
    <row r="511" spans="1:4" x14ac:dyDescent="0.25">
      <c r="A511" t="s">
        <v>84</v>
      </c>
      <c r="B511" t="s">
        <v>84</v>
      </c>
      <c r="C511" t="s">
        <v>84</v>
      </c>
      <c r="D511" t="s">
        <v>84</v>
      </c>
    </row>
    <row r="512" spans="1:4" x14ac:dyDescent="0.25">
      <c r="A512" t="s">
        <v>84</v>
      </c>
      <c r="B512" t="s">
        <v>84</v>
      </c>
      <c r="C512" t="s">
        <v>84</v>
      </c>
      <c r="D512" t="s">
        <v>84</v>
      </c>
    </row>
    <row r="513" spans="1:4" x14ac:dyDescent="0.25">
      <c r="A513" t="s">
        <v>84</v>
      </c>
      <c r="B513" t="s">
        <v>84</v>
      </c>
      <c r="C513" t="s">
        <v>84</v>
      </c>
      <c r="D513" t="s">
        <v>84</v>
      </c>
    </row>
    <row r="514" spans="1:4" x14ac:dyDescent="0.25">
      <c r="A514" t="s">
        <v>84</v>
      </c>
      <c r="B514" t="s">
        <v>84</v>
      </c>
      <c r="C514" t="s">
        <v>84</v>
      </c>
      <c r="D514" t="s">
        <v>84</v>
      </c>
    </row>
    <row r="515" spans="1:4" x14ac:dyDescent="0.25">
      <c r="A515" t="s">
        <v>84</v>
      </c>
      <c r="B515" t="s">
        <v>84</v>
      </c>
      <c r="C515" t="s">
        <v>84</v>
      </c>
      <c r="D515" t="s">
        <v>84</v>
      </c>
    </row>
    <row r="516" spans="1:4" x14ac:dyDescent="0.25">
      <c r="A516" t="s">
        <v>84</v>
      </c>
      <c r="B516" t="s">
        <v>84</v>
      </c>
      <c r="C516" t="s">
        <v>84</v>
      </c>
      <c r="D516" t="s">
        <v>84</v>
      </c>
    </row>
    <row r="517" spans="1:4" x14ac:dyDescent="0.25">
      <c r="A517" t="s">
        <v>84</v>
      </c>
      <c r="B517" t="s">
        <v>84</v>
      </c>
      <c r="C517" t="s">
        <v>84</v>
      </c>
      <c r="D517" t="s">
        <v>84</v>
      </c>
    </row>
    <row r="518" spans="1:4" x14ac:dyDescent="0.25">
      <c r="A518" t="s">
        <v>84</v>
      </c>
      <c r="B518" t="s">
        <v>84</v>
      </c>
      <c r="C518" t="s">
        <v>84</v>
      </c>
      <c r="D518" t="s">
        <v>84</v>
      </c>
    </row>
    <row r="519" spans="1:4" x14ac:dyDescent="0.25">
      <c r="A519" t="s">
        <v>84</v>
      </c>
      <c r="B519" t="s">
        <v>84</v>
      </c>
      <c r="C519" t="s">
        <v>84</v>
      </c>
      <c r="D519" t="s">
        <v>84</v>
      </c>
    </row>
    <row r="520" spans="1:4" x14ac:dyDescent="0.25">
      <c r="A520" t="s">
        <v>84</v>
      </c>
      <c r="B520" t="s">
        <v>84</v>
      </c>
      <c r="C520" t="s">
        <v>84</v>
      </c>
      <c r="D520" t="s">
        <v>84</v>
      </c>
    </row>
    <row r="521" spans="1:4" x14ac:dyDescent="0.25">
      <c r="A521" t="s">
        <v>84</v>
      </c>
      <c r="B521" t="s">
        <v>84</v>
      </c>
      <c r="C521" t="s">
        <v>84</v>
      </c>
      <c r="D521" t="s">
        <v>84</v>
      </c>
    </row>
    <row r="522" spans="1:4" x14ac:dyDescent="0.25">
      <c r="A522" t="s">
        <v>84</v>
      </c>
      <c r="B522" t="s">
        <v>84</v>
      </c>
      <c r="C522" t="s">
        <v>84</v>
      </c>
      <c r="D522" t="s">
        <v>84</v>
      </c>
    </row>
    <row r="523" spans="1:4" x14ac:dyDescent="0.25">
      <c r="A523" t="s">
        <v>84</v>
      </c>
      <c r="B523" t="s">
        <v>84</v>
      </c>
      <c r="C523" t="s">
        <v>84</v>
      </c>
      <c r="D523" t="s">
        <v>84</v>
      </c>
    </row>
    <row r="524" spans="1:4" x14ac:dyDescent="0.25">
      <c r="A524" t="s">
        <v>84</v>
      </c>
      <c r="B524" t="s">
        <v>84</v>
      </c>
      <c r="C524" t="s">
        <v>84</v>
      </c>
      <c r="D524" t="s">
        <v>84</v>
      </c>
    </row>
    <row r="525" spans="1:4" x14ac:dyDescent="0.25">
      <c r="A525" t="s">
        <v>84</v>
      </c>
      <c r="B525" t="s">
        <v>84</v>
      </c>
      <c r="C525" t="s">
        <v>84</v>
      </c>
      <c r="D525" t="s">
        <v>84</v>
      </c>
    </row>
    <row r="526" spans="1:4" x14ac:dyDescent="0.25">
      <c r="A526" t="s">
        <v>84</v>
      </c>
      <c r="B526" t="s">
        <v>84</v>
      </c>
      <c r="C526" t="s">
        <v>84</v>
      </c>
      <c r="D526" t="s">
        <v>84</v>
      </c>
    </row>
    <row r="527" spans="1:4" x14ac:dyDescent="0.25">
      <c r="A527" t="s">
        <v>84</v>
      </c>
      <c r="B527" t="s">
        <v>84</v>
      </c>
      <c r="C527" t="s">
        <v>84</v>
      </c>
      <c r="D527" t="s">
        <v>84</v>
      </c>
    </row>
    <row r="528" spans="1:4" x14ac:dyDescent="0.25">
      <c r="A528" t="s">
        <v>84</v>
      </c>
      <c r="B528" t="s">
        <v>84</v>
      </c>
      <c r="C528" t="s">
        <v>84</v>
      </c>
      <c r="D528" t="s">
        <v>84</v>
      </c>
    </row>
    <row r="529" spans="1:4" x14ac:dyDescent="0.25">
      <c r="A529" t="s">
        <v>84</v>
      </c>
      <c r="B529" t="s">
        <v>84</v>
      </c>
      <c r="C529" t="s">
        <v>84</v>
      </c>
      <c r="D529" t="s">
        <v>84</v>
      </c>
    </row>
    <row r="530" spans="1:4" x14ac:dyDescent="0.25">
      <c r="A530" t="s">
        <v>84</v>
      </c>
      <c r="B530" t="s">
        <v>84</v>
      </c>
      <c r="C530" t="s">
        <v>84</v>
      </c>
      <c r="D530" t="s">
        <v>84</v>
      </c>
    </row>
    <row r="531" spans="1:4" x14ac:dyDescent="0.25">
      <c r="A531" t="s">
        <v>84</v>
      </c>
      <c r="B531" t="s">
        <v>84</v>
      </c>
      <c r="C531" t="s">
        <v>84</v>
      </c>
      <c r="D531" t="s">
        <v>84</v>
      </c>
    </row>
    <row r="532" spans="1:4" x14ac:dyDescent="0.25">
      <c r="A532" t="s">
        <v>84</v>
      </c>
      <c r="B532" t="s">
        <v>84</v>
      </c>
      <c r="C532" t="s">
        <v>84</v>
      </c>
      <c r="D532" t="s">
        <v>84</v>
      </c>
    </row>
    <row r="533" spans="1:4" x14ac:dyDescent="0.25">
      <c r="A533" t="s">
        <v>84</v>
      </c>
      <c r="B533" t="s">
        <v>84</v>
      </c>
      <c r="C533" t="s">
        <v>84</v>
      </c>
      <c r="D533" t="s">
        <v>84</v>
      </c>
    </row>
    <row r="534" spans="1:4" x14ac:dyDescent="0.25">
      <c r="A534" t="s">
        <v>84</v>
      </c>
      <c r="B534" t="s">
        <v>84</v>
      </c>
      <c r="C534" t="s">
        <v>84</v>
      </c>
      <c r="D534" t="s">
        <v>84</v>
      </c>
    </row>
    <row r="535" spans="1:4" x14ac:dyDescent="0.25">
      <c r="A535" t="s">
        <v>84</v>
      </c>
      <c r="B535" t="s">
        <v>84</v>
      </c>
      <c r="C535" t="s">
        <v>84</v>
      </c>
      <c r="D535" t="s">
        <v>84</v>
      </c>
    </row>
    <row r="536" spans="1:4" x14ac:dyDescent="0.25">
      <c r="A536" t="s">
        <v>84</v>
      </c>
      <c r="B536" t="s">
        <v>84</v>
      </c>
      <c r="C536" t="s">
        <v>84</v>
      </c>
      <c r="D536" t="s">
        <v>84</v>
      </c>
    </row>
    <row r="537" spans="1:4" x14ac:dyDescent="0.25">
      <c r="A537" t="s">
        <v>84</v>
      </c>
      <c r="B537" t="s">
        <v>84</v>
      </c>
      <c r="C537" t="s">
        <v>84</v>
      </c>
      <c r="D537" t="s">
        <v>84</v>
      </c>
    </row>
    <row r="538" spans="1:4" x14ac:dyDescent="0.25">
      <c r="A538" t="s">
        <v>84</v>
      </c>
      <c r="B538" t="s">
        <v>84</v>
      </c>
      <c r="C538" t="s">
        <v>84</v>
      </c>
      <c r="D538" t="s">
        <v>84</v>
      </c>
    </row>
    <row r="539" spans="1:4" x14ac:dyDescent="0.25">
      <c r="A539" t="s">
        <v>84</v>
      </c>
      <c r="B539" t="s">
        <v>84</v>
      </c>
      <c r="C539" t="s">
        <v>84</v>
      </c>
      <c r="D539" t="s">
        <v>84</v>
      </c>
    </row>
    <row r="540" spans="1:4" x14ac:dyDescent="0.25">
      <c r="A540" t="s">
        <v>84</v>
      </c>
      <c r="B540" t="s">
        <v>84</v>
      </c>
      <c r="C540" t="s">
        <v>84</v>
      </c>
      <c r="D540" t="s">
        <v>84</v>
      </c>
    </row>
    <row r="541" spans="1:4" x14ac:dyDescent="0.25">
      <c r="A541" t="s">
        <v>84</v>
      </c>
      <c r="B541" t="s">
        <v>84</v>
      </c>
      <c r="C541" t="s">
        <v>84</v>
      </c>
      <c r="D541" t="s">
        <v>84</v>
      </c>
    </row>
    <row r="542" spans="1:4" x14ac:dyDescent="0.25">
      <c r="A542" t="s">
        <v>84</v>
      </c>
      <c r="B542" t="s">
        <v>84</v>
      </c>
      <c r="C542" t="s">
        <v>84</v>
      </c>
      <c r="D542" t="s">
        <v>84</v>
      </c>
    </row>
    <row r="543" spans="1:4" x14ac:dyDescent="0.25">
      <c r="A543" t="s">
        <v>84</v>
      </c>
      <c r="B543" t="s">
        <v>84</v>
      </c>
      <c r="C543" t="s">
        <v>84</v>
      </c>
      <c r="D543" t="s">
        <v>84</v>
      </c>
    </row>
    <row r="544" spans="1:4" x14ac:dyDescent="0.25">
      <c r="A544" t="s">
        <v>84</v>
      </c>
      <c r="B544" t="s">
        <v>84</v>
      </c>
      <c r="C544" t="s">
        <v>84</v>
      </c>
      <c r="D544" t="s">
        <v>84</v>
      </c>
    </row>
    <row r="545" spans="1:4" x14ac:dyDescent="0.25">
      <c r="A545" t="s">
        <v>84</v>
      </c>
      <c r="B545" t="s">
        <v>84</v>
      </c>
      <c r="C545" t="s">
        <v>84</v>
      </c>
      <c r="D545" t="s">
        <v>84</v>
      </c>
    </row>
    <row r="546" spans="1:4" x14ac:dyDescent="0.25">
      <c r="A546" t="s">
        <v>84</v>
      </c>
      <c r="B546" t="s">
        <v>84</v>
      </c>
      <c r="C546" t="s">
        <v>84</v>
      </c>
      <c r="D546" t="s">
        <v>84</v>
      </c>
    </row>
    <row r="547" spans="1:4" x14ac:dyDescent="0.25">
      <c r="A547" t="s">
        <v>84</v>
      </c>
      <c r="B547" t="s">
        <v>84</v>
      </c>
      <c r="C547" t="s">
        <v>84</v>
      </c>
      <c r="D547" t="s">
        <v>84</v>
      </c>
    </row>
    <row r="548" spans="1:4" x14ac:dyDescent="0.25">
      <c r="A548" t="s">
        <v>84</v>
      </c>
      <c r="B548" t="s">
        <v>84</v>
      </c>
      <c r="C548" t="s">
        <v>84</v>
      </c>
      <c r="D548" t="s">
        <v>84</v>
      </c>
    </row>
    <row r="549" spans="1:4" x14ac:dyDescent="0.25">
      <c r="A549" t="s">
        <v>84</v>
      </c>
      <c r="B549" t="s">
        <v>84</v>
      </c>
      <c r="C549" t="s">
        <v>84</v>
      </c>
      <c r="D549" t="s">
        <v>84</v>
      </c>
    </row>
    <row r="550" spans="1:4" x14ac:dyDescent="0.25">
      <c r="A550" t="s">
        <v>84</v>
      </c>
      <c r="B550" t="s">
        <v>84</v>
      </c>
      <c r="C550" t="s">
        <v>84</v>
      </c>
      <c r="D550" t="s">
        <v>84</v>
      </c>
    </row>
    <row r="551" spans="1:4" x14ac:dyDescent="0.25">
      <c r="A551" t="s">
        <v>84</v>
      </c>
      <c r="B551" t="s">
        <v>84</v>
      </c>
      <c r="C551" t="s">
        <v>84</v>
      </c>
      <c r="D551" t="s">
        <v>84</v>
      </c>
    </row>
    <row r="552" spans="1:4" x14ac:dyDescent="0.25">
      <c r="A552" t="s">
        <v>84</v>
      </c>
      <c r="B552" t="s">
        <v>84</v>
      </c>
      <c r="C552" t="s">
        <v>84</v>
      </c>
      <c r="D552" t="s">
        <v>84</v>
      </c>
    </row>
    <row r="553" spans="1:4" x14ac:dyDescent="0.25">
      <c r="A553" t="s">
        <v>84</v>
      </c>
      <c r="B553" t="s">
        <v>84</v>
      </c>
      <c r="C553" t="s">
        <v>84</v>
      </c>
      <c r="D553" t="s">
        <v>84</v>
      </c>
    </row>
    <row r="554" spans="1:4" x14ac:dyDescent="0.25">
      <c r="A554" t="s">
        <v>84</v>
      </c>
      <c r="B554" t="s">
        <v>84</v>
      </c>
      <c r="C554" t="s">
        <v>84</v>
      </c>
      <c r="D554" t="s">
        <v>84</v>
      </c>
    </row>
    <row r="555" spans="1:4" x14ac:dyDescent="0.25">
      <c r="A555" t="s">
        <v>84</v>
      </c>
      <c r="B555" t="s">
        <v>84</v>
      </c>
      <c r="C555" t="s">
        <v>84</v>
      </c>
      <c r="D555" t="s">
        <v>84</v>
      </c>
    </row>
    <row r="556" spans="1:4" x14ac:dyDescent="0.25">
      <c r="A556" t="s">
        <v>84</v>
      </c>
      <c r="B556" t="s">
        <v>84</v>
      </c>
      <c r="C556" t="s">
        <v>84</v>
      </c>
      <c r="D556" t="s">
        <v>84</v>
      </c>
    </row>
    <row r="557" spans="1:4" x14ac:dyDescent="0.25">
      <c r="A557" t="s">
        <v>84</v>
      </c>
      <c r="B557" t="s">
        <v>84</v>
      </c>
      <c r="C557" t="s">
        <v>84</v>
      </c>
      <c r="D557" t="s">
        <v>84</v>
      </c>
    </row>
    <row r="558" spans="1:4" x14ac:dyDescent="0.25">
      <c r="A558" t="s">
        <v>84</v>
      </c>
      <c r="B558" t="s">
        <v>84</v>
      </c>
      <c r="C558" t="s">
        <v>84</v>
      </c>
      <c r="D558" t="s">
        <v>84</v>
      </c>
    </row>
    <row r="559" spans="1:4" x14ac:dyDescent="0.25">
      <c r="A559" t="s">
        <v>84</v>
      </c>
      <c r="B559" t="s">
        <v>84</v>
      </c>
      <c r="C559" t="s">
        <v>84</v>
      </c>
      <c r="D559" t="s">
        <v>84</v>
      </c>
    </row>
    <row r="560" spans="1:4" x14ac:dyDescent="0.25">
      <c r="A560" t="s">
        <v>84</v>
      </c>
      <c r="B560" t="s">
        <v>84</v>
      </c>
      <c r="C560" t="s">
        <v>84</v>
      </c>
      <c r="D560" t="s">
        <v>84</v>
      </c>
    </row>
    <row r="561" spans="1:4" x14ac:dyDescent="0.25">
      <c r="A561" t="s">
        <v>84</v>
      </c>
      <c r="B561" t="s">
        <v>84</v>
      </c>
      <c r="C561" t="s">
        <v>84</v>
      </c>
      <c r="D561" t="s">
        <v>84</v>
      </c>
    </row>
    <row r="562" spans="1:4" x14ac:dyDescent="0.25">
      <c r="A562" t="s">
        <v>84</v>
      </c>
      <c r="B562" t="s">
        <v>84</v>
      </c>
      <c r="C562" t="s">
        <v>84</v>
      </c>
      <c r="D562" t="s">
        <v>84</v>
      </c>
    </row>
    <row r="563" spans="1:4" x14ac:dyDescent="0.25">
      <c r="A563" t="s">
        <v>84</v>
      </c>
      <c r="B563" t="s">
        <v>84</v>
      </c>
      <c r="C563" t="s">
        <v>84</v>
      </c>
      <c r="D563" t="s">
        <v>84</v>
      </c>
    </row>
    <row r="564" spans="1:4" x14ac:dyDescent="0.25">
      <c r="A564" t="s">
        <v>84</v>
      </c>
      <c r="B564" t="s">
        <v>84</v>
      </c>
      <c r="C564" t="s">
        <v>84</v>
      </c>
      <c r="D564" t="s">
        <v>84</v>
      </c>
    </row>
    <row r="565" spans="1:4" x14ac:dyDescent="0.25">
      <c r="A565" t="s">
        <v>84</v>
      </c>
      <c r="B565" t="s">
        <v>84</v>
      </c>
      <c r="C565" t="s">
        <v>84</v>
      </c>
      <c r="D565" t="s">
        <v>84</v>
      </c>
    </row>
    <row r="566" spans="1:4" x14ac:dyDescent="0.25">
      <c r="A566" t="s">
        <v>84</v>
      </c>
      <c r="B566" t="s">
        <v>84</v>
      </c>
      <c r="C566" t="s">
        <v>84</v>
      </c>
      <c r="D566" t="s">
        <v>84</v>
      </c>
    </row>
    <row r="567" spans="1:4" x14ac:dyDescent="0.25">
      <c r="A567" t="s">
        <v>84</v>
      </c>
      <c r="B567" t="s">
        <v>84</v>
      </c>
      <c r="C567" t="s">
        <v>84</v>
      </c>
      <c r="D567" t="s">
        <v>84</v>
      </c>
    </row>
    <row r="568" spans="1:4" x14ac:dyDescent="0.25">
      <c r="A568" t="s">
        <v>84</v>
      </c>
      <c r="B568" t="s">
        <v>84</v>
      </c>
      <c r="C568" t="s">
        <v>84</v>
      </c>
      <c r="D568" t="s">
        <v>84</v>
      </c>
    </row>
    <row r="569" spans="1:4" x14ac:dyDescent="0.25">
      <c r="A569" t="s">
        <v>84</v>
      </c>
      <c r="B569" t="s">
        <v>84</v>
      </c>
      <c r="C569" t="s">
        <v>84</v>
      </c>
      <c r="D569" t="s">
        <v>84</v>
      </c>
    </row>
    <row r="570" spans="1:4" x14ac:dyDescent="0.25">
      <c r="A570" t="s">
        <v>84</v>
      </c>
      <c r="B570" t="s">
        <v>84</v>
      </c>
      <c r="C570" t="s">
        <v>84</v>
      </c>
      <c r="D570" t="s">
        <v>84</v>
      </c>
    </row>
    <row r="571" spans="1:4" x14ac:dyDescent="0.25">
      <c r="A571" t="s">
        <v>84</v>
      </c>
      <c r="B571" t="s">
        <v>84</v>
      </c>
      <c r="C571" t="s">
        <v>84</v>
      </c>
      <c r="D571" t="s">
        <v>84</v>
      </c>
    </row>
    <row r="572" spans="1:4" x14ac:dyDescent="0.25">
      <c r="A572" t="s">
        <v>84</v>
      </c>
      <c r="B572" t="s">
        <v>84</v>
      </c>
      <c r="C572" t="s">
        <v>84</v>
      </c>
      <c r="D572" t="s">
        <v>84</v>
      </c>
    </row>
    <row r="573" spans="1:4" x14ac:dyDescent="0.25">
      <c r="A573" t="s">
        <v>84</v>
      </c>
      <c r="B573" t="s">
        <v>84</v>
      </c>
      <c r="C573" t="s">
        <v>84</v>
      </c>
      <c r="D573" t="s">
        <v>84</v>
      </c>
    </row>
    <row r="574" spans="1:4" x14ac:dyDescent="0.25">
      <c r="A574" t="s">
        <v>84</v>
      </c>
      <c r="B574" t="s">
        <v>84</v>
      </c>
      <c r="C574" t="s">
        <v>84</v>
      </c>
      <c r="D574" t="s">
        <v>84</v>
      </c>
    </row>
    <row r="575" spans="1:4" x14ac:dyDescent="0.25">
      <c r="A575" t="s">
        <v>84</v>
      </c>
      <c r="B575" t="s">
        <v>84</v>
      </c>
      <c r="C575" t="s">
        <v>84</v>
      </c>
      <c r="D575" t="s">
        <v>84</v>
      </c>
    </row>
    <row r="576" spans="1:4" x14ac:dyDescent="0.25">
      <c r="A576" t="s">
        <v>84</v>
      </c>
      <c r="B576" t="s">
        <v>84</v>
      </c>
      <c r="C576" t="s">
        <v>84</v>
      </c>
      <c r="D576" t="s">
        <v>84</v>
      </c>
    </row>
    <row r="577" spans="1:4" x14ac:dyDescent="0.25">
      <c r="A577" t="s">
        <v>84</v>
      </c>
      <c r="B577" t="s">
        <v>84</v>
      </c>
      <c r="C577" t="s">
        <v>84</v>
      </c>
      <c r="D577" t="s">
        <v>84</v>
      </c>
    </row>
    <row r="578" spans="1:4" x14ac:dyDescent="0.25">
      <c r="A578" t="s">
        <v>84</v>
      </c>
      <c r="B578" t="s">
        <v>84</v>
      </c>
      <c r="C578" t="s">
        <v>84</v>
      </c>
      <c r="D578" t="s">
        <v>84</v>
      </c>
    </row>
    <row r="579" spans="1:4" x14ac:dyDescent="0.25">
      <c r="A579" t="s">
        <v>84</v>
      </c>
      <c r="B579" t="s">
        <v>84</v>
      </c>
      <c r="C579" t="s">
        <v>84</v>
      </c>
      <c r="D579" t="s">
        <v>84</v>
      </c>
    </row>
    <row r="580" spans="1:4" x14ac:dyDescent="0.25">
      <c r="A580" t="s">
        <v>84</v>
      </c>
      <c r="B580" t="s">
        <v>84</v>
      </c>
      <c r="C580" t="s">
        <v>84</v>
      </c>
      <c r="D580" t="s">
        <v>84</v>
      </c>
    </row>
    <row r="581" spans="1:4" x14ac:dyDescent="0.25">
      <c r="A581" t="s">
        <v>84</v>
      </c>
      <c r="B581" t="s">
        <v>84</v>
      </c>
      <c r="C581" t="s">
        <v>84</v>
      </c>
      <c r="D581" t="s">
        <v>84</v>
      </c>
    </row>
    <row r="582" spans="1:4" x14ac:dyDescent="0.25">
      <c r="A582" t="s">
        <v>84</v>
      </c>
      <c r="B582" t="s">
        <v>84</v>
      </c>
      <c r="C582" t="s">
        <v>84</v>
      </c>
      <c r="D582" t="s">
        <v>84</v>
      </c>
    </row>
    <row r="583" spans="1:4" x14ac:dyDescent="0.25">
      <c r="A583" t="s">
        <v>84</v>
      </c>
      <c r="B583" t="s">
        <v>84</v>
      </c>
      <c r="C583" t="s">
        <v>84</v>
      </c>
      <c r="D583" t="s">
        <v>84</v>
      </c>
    </row>
    <row r="584" spans="1:4" x14ac:dyDescent="0.25">
      <c r="A584" t="s">
        <v>84</v>
      </c>
      <c r="B584" t="s">
        <v>84</v>
      </c>
      <c r="C584" t="s">
        <v>84</v>
      </c>
      <c r="D584" t="s">
        <v>84</v>
      </c>
    </row>
    <row r="585" spans="1:4" x14ac:dyDescent="0.25">
      <c r="A585" t="s">
        <v>84</v>
      </c>
      <c r="B585" t="s">
        <v>84</v>
      </c>
      <c r="C585" t="s">
        <v>84</v>
      </c>
      <c r="D585" t="s">
        <v>84</v>
      </c>
    </row>
    <row r="586" spans="1:4" x14ac:dyDescent="0.25">
      <c r="A586" t="s">
        <v>84</v>
      </c>
      <c r="B586" t="s">
        <v>84</v>
      </c>
      <c r="C586" t="s">
        <v>84</v>
      </c>
      <c r="D586" t="s">
        <v>84</v>
      </c>
    </row>
    <row r="587" spans="1:4" x14ac:dyDescent="0.25">
      <c r="A587" t="s">
        <v>84</v>
      </c>
      <c r="B587" t="s">
        <v>84</v>
      </c>
      <c r="C587" t="s">
        <v>84</v>
      </c>
      <c r="D587" t="s">
        <v>84</v>
      </c>
    </row>
    <row r="588" spans="1:4" x14ac:dyDescent="0.25">
      <c r="A588" t="s">
        <v>84</v>
      </c>
      <c r="B588" t="s">
        <v>84</v>
      </c>
      <c r="C588" t="s">
        <v>84</v>
      </c>
      <c r="D588" t="s">
        <v>84</v>
      </c>
    </row>
    <row r="589" spans="1:4" x14ac:dyDescent="0.25">
      <c r="A589" t="s">
        <v>84</v>
      </c>
      <c r="B589" t="s">
        <v>84</v>
      </c>
      <c r="C589" t="s">
        <v>84</v>
      </c>
      <c r="D589" t="s">
        <v>84</v>
      </c>
    </row>
    <row r="590" spans="1:4" x14ac:dyDescent="0.25">
      <c r="A590" t="s">
        <v>84</v>
      </c>
      <c r="B590" t="s">
        <v>84</v>
      </c>
      <c r="C590" t="s">
        <v>84</v>
      </c>
      <c r="D590" t="s">
        <v>84</v>
      </c>
    </row>
    <row r="591" spans="1:4" x14ac:dyDescent="0.25">
      <c r="A591" t="s">
        <v>84</v>
      </c>
      <c r="B591" t="s">
        <v>84</v>
      </c>
      <c r="C591" t="s">
        <v>84</v>
      </c>
      <c r="D591" t="s">
        <v>84</v>
      </c>
    </row>
    <row r="592" spans="1:4" x14ac:dyDescent="0.25">
      <c r="A592" t="s">
        <v>84</v>
      </c>
      <c r="B592" t="s">
        <v>84</v>
      </c>
      <c r="C592" t="s">
        <v>84</v>
      </c>
      <c r="D592" t="s">
        <v>84</v>
      </c>
    </row>
    <row r="593" spans="1:4" x14ac:dyDescent="0.25">
      <c r="A593" t="s">
        <v>84</v>
      </c>
      <c r="B593" t="s">
        <v>84</v>
      </c>
      <c r="C593" t="s">
        <v>84</v>
      </c>
      <c r="D593" t="s">
        <v>84</v>
      </c>
    </row>
    <row r="594" spans="1:4" x14ac:dyDescent="0.25">
      <c r="A594" t="s">
        <v>84</v>
      </c>
      <c r="B594" t="s">
        <v>84</v>
      </c>
      <c r="C594" t="s">
        <v>84</v>
      </c>
      <c r="D594" t="s">
        <v>84</v>
      </c>
    </row>
    <row r="595" spans="1:4" x14ac:dyDescent="0.25">
      <c r="A595" t="s">
        <v>84</v>
      </c>
      <c r="B595" t="s">
        <v>84</v>
      </c>
      <c r="C595" t="s">
        <v>84</v>
      </c>
      <c r="D595" t="s">
        <v>84</v>
      </c>
    </row>
    <row r="596" spans="1:4" x14ac:dyDescent="0.25">
      <c r="A596" t="s">
        <v>84</v>
      </c>
      <c r="B596" t="s">
        <v>84</v>
      </c>
      <c r="C596" t="s">
        <v>84</v>
      </c>
      <c r="D596" t="s">
        <v>84</v>
      </c>
    </row>
    <row r="597" spans="1:4" x14ac:dyDescent="0.25">
      <c r="A597" t="s">
        <v>84</v>
      </c>
      <c r="B597" t="s">
        <v>84</v>
      </c>
      <c r="C597" t="s">
        <v>84</v>
      </c>
      <c r="D597" t="s">
        <v>84</v>
      </c>
    </row>
    <row r="598" spans="1:4" x14ac:dyDescent="0.25">
      <c r="A598" t="s">
        <v>84</v>
      </c>
      <c r="B598" t="s">
        <v>84</v>
      </c>
      <c r="C598" t="s">
        <v>84</v>
      </c>
      <c r="D598" t="s">
        <v>84</v>
      </c>
    </row>
    <row r="599" spans="1:4" x14ac:dyDescent="0.25">
      <c r="A599" t="s">
        <v>84</v>
      </c>
      <c r="B599" t="s">
        <v>84</v>
      </c>
      <c r="C599" t="s">
        <v>84</v>
      </c>
      <c r="D599" t="s">
        <v>84</v>
      </c>
    </row>
    <row r="600" spans="1:4" x14ac:dyDescent="0.25">
      <c r="A600" t="s">
        <v>84</v>
      </c>
      <c r="B600" t="s">
        <v>84</v>
      </c>
      <c r="C600" t="s">
        <v>84</v>
      </c>
      <c r="D600" t="s">
        <v>84</v>
      </c>
    </row>
    <row r="601" spans="1:4" x14ac:dyDescent="0.25">
      <c r="A601" t="s">
        <v>84</v>
      </c>
      <c r="B601" t="s">
        <v>84</v>
      </c>
      <c r="C601" t="s">
        <v>84</v>
      </c>
      <c r="D601" t="s">
        <v>84</v>
      </c>
    </row>
    <row r="602" spans="1:4" x14ac:dyDescent="0.25">
      <c r="A602" t="s">
        <v>84</v>
      </c>
      <c r="B602" t="s">
        <v>84</v>
      </c>
      <c r="C602" t="s">
        <v>84</v>
      </c>
      <c r="D602" t="s">
        <v>84</v>
      </c>
    </row>
    <row r="603" spans="1:4" x14ac:dyDescent="0.25">
      <c r="A603" t="s">
        <v>84</v>
      </c>
      <c r="B603" t="s">
        <v>84</v>
      </c>
      <c r="C603" t="s">
        <v>84</v>
      </c>
      <c r="D603" t="s">
        <v>84</v>
      </c>
    </row>
    <row r="604" spans="1:4" x14ac:dyDescent="0.25">
      <c r="A604" t="s">
        <v>84</v>
      </c>
      <c r="B604" t="s">
        <v>84</v>
      </c>
      <c r="C604" t="s">
        <v>84</v>
      </c>
      <c r="D604" t="s">
        <v>84</v>
      </c>
    </row>
    <row r="605" spans="1:4" x14ac:dyDescent="0.25">
      <c r="A605" t="s">
        <v>84</v>
      </c>
      <c r="B605" t="s">
        <v>84</v>
      </c>
      <c r="C605" t="s">
        <v>84</v>
      </c>
      <c r="D605" t="s">
        <v>84</v>
      </c>
    </row>
    <row r="606" spans="1:4" x14ac:dyDescent="0.25">
      <c r="A606" t="s">
        <v>84</v>
      </c>
      <c r="B606" t="s">
        <v>84</v>
      </c>
      <c r="C606" t="s">
        <v>84</v>
      </c>
      <c r="D606" t="s">
        <v>84</v>
      </c>
    </row>
    <row r="607" spans="1:4" x14ac:dyDescent="0.25">
      <c r="A607" t="s">
        <v>84</v>
      </c>
      <c r="B607" t="s">
        <v>84</v>
      </c>
      <c r="C607" t="s">
        <v>84</v>
      </c>
      <c r="D607" t="s">
        <v>84</v>
      </c>
    </row>
    <row r="608" spans="1:4" x14ac:dyDescent="0.25">
      <c r="A608" t="s">
        <v>84</v>
      </c>
      <c r="B608" t="s">
        <v>84</v>
      </c>
      <c r="C608" t="s">
        <v>84</v>
      </c>
      <c r="D608" t="s">
        <v>84</v>
      </c>
    </row>
    <row r="609" spans="1:4" x14ac:dyDescent="0.25">
      <c r="A609" t="s">
        <v>84</v>
      </c>
      <c r="B609" t="s">
        <v>84</v>
      </c>
      <c r="C609" t="s">
        <v>84</v>
      </c>
      <c r="D609" t="s">
        <v>84</v>
      </c>
    </row>
    <row r="610" spans="1:4" x14ac:dyDescent="0.25">
      <c r="A610" t="s">
        <v>84</v>
      </c>
      <c r="B610" t="s">
        <v>84</v>
      </c>
      <c r="C610" t="s">
        <v>84</v>
      </c>
      <c r="D610" t="s">
        <v>84</v>
      </c>
    </row>
    <row r="611" spans="1:4" x14ac:dyDescent="0.25">
      <c r="A611" t="s">
        <v>84</v>
      </c>
      <c r="B611" t="s">
        <v>84</v>
      </c>
      <c r="C611" t="s">
        <v>84</v>
      </c>
      <c r="D611" t="s">
        <v>84</v>
      </c>
    </row>
    <row r="612" spans="1:4" x14ac:dyDescent="0.25">
      <c r="A612" t="s">
        <v>84</v>
      </c>
      <c r="B612" t="s">
        <v>84</v>
      </c>
      <c r="C612" t="s">
        <v>84</v>
      </c>
      <c r="D612" t="s">
        <v>84</v>
      </c>
    </row>
    <row r="613" spans="1:4" x14ac:dyDescent="0.25">
      <c r="A613" t="s">
        <v>84</v>
      </c>
      <c r="B613" t="s">
        <v>84</v>
      </c>
      <c r="C613" t="s">
        <v>84</v>
      </c>
      <c r="D613" t="s">
        <v>84</v>
      </c>
    </row>
    <row r="614" spans="1:4" x14ac:dyDescent="0.25">
      <c r="A614" t="s">
        <v>84</v>
      </c>
      <c r="B614" t="s">
        <v>84</v>
      </c>
      <c r="C614" t="s">
        <v>84</v>
      </c>
      <c r="D614" t="s">
        <v>84</v>
      </c>
    </row>
    <row r="615" spans="1:4" x14ac:dyDescent="0.25">
      <c r="A615" t="s">
        <v>84</v>
      </c>
      <c r="B615" t="s">
        <v>84</v>
      </c>
      <c r="C615" t="s">
        <v>84</v>
      </c>
      <c r="D615" t="s">
        <v>84</v>
      </c>
    </row>
    <row r="616" spans="1:4" x14ac:dyDescent="0.25">
      <c r="A616" t="s">
        <v>84</v>
      </c>
      <c r="B616" t="s">
        <v>84</v>
      </c>
      <c r="C616" t="s">
        <v>84</v>
      </c>
      <c r="D616" t="s">
        <v>84</v>
      </c>
    </row>
    <row r="617" spans="1:4" x14ac:dyDescent="0.25">
      <c r="A617" t="s">
        <v>84</v>
      </c>
      <c r="B617" t="s">
        <v>84</v>
      </c>
      <c r="C617" t="s">
        <v>84</v>
      </c>
      <c r="D617" t="s">
        <v>84</v>
      </c>
    </row>
    <row r="618" spans="1:4" x14ac:dyDescent="0.25">
      <c r="A618" t="s">
        <v>84</v>
      </c>
      <c r="B618" t="s">
        <v>84</v>
      </c>
      <c r="C618" t="s">
        <v>84</v>
      </c>
      <c r="D618" t="s">
        <v>84</v>
      </c>
    </row>
    <row r="619" spans="1:4" x14ac:dyDescent="0.25">
      <c r="A619" t="s">
        <v>84</v>
      </c>
      <c r="B619" t="s">
        <v>84</v>
      </c>
      <c r="C619" t="s">
        <v>84</v>
      </c>
      <c r="D619" t="s">
        <v>84</v>
      </c>
    </row>
    <row r="620" spans="1:4" x14ac:dyDescent="0.25">
      <c r="A620" t="s">
        <v>84</v>
      </c>
      <c r="B620" t="s">
        <v>84</v>
      </c>
      <c r="C620" t="s">
        <v>84</v>
      </c>
      <c r="D620" t="s">
        <v>84</v>
      </c>
    </row>
    <row r="621" spans="1:4" x14ac:dyDescent="0.25">
      <c r="A621" t="s">
        <v>84</v>
      </c>
      <c r="B621" t="s">
        <v>84</v>
      </c>
      <c r="C621" t="s">
        <v>84</v>
      </c>
      <c r="D621" t="s">
        <v>84</v>
      </c>
    </row>
    <row r="622" spans="1:4" x14ac:dyDescent="0.25">
      <c r="A622" t="s">
        <v>84</v>
      </c>
      <c r="B622" t="s">
        <v>84</v>
      </c>
      <c r="C622" t="s">
        <v>84</v>
      </c>
      <c r="D622" t="s">
        <v>84</v>
      </c>
    </row>
    <row r="623" spans="1:4" x14ac:dyDescent="0.25">
      <c r="A623" t="s">
        <v>84</v>
      </c>
      <c r="B623" t="s">
        <v>84</v>
      </c>
      <c r="C623" t="s">
        <v>84</v>
      </c>
      <c r="D623" t="s">
        <v>84</v>
      </c>
    </row>
    <row r="624" spans="1:4" x14ac:dyDescent="0.25">
      <c r="A624" t="s">
        <v>84</v>
      </c>
      <c r="B624" t="s">
        <v>84</v>
      </c>
      <c r="C624" t="s">
        <v>84</v>
      </c>
      <c r="D624" t="s">
        <v>84</v>
      </c>
    </row>
    <row r="625" spans="1:4" x14ac:dyDescent="0.25">
      <c r="A625" t="s">
        <v>84</v>
      </c>
      <c r="B625" t="s">
        <v>84</v>
      </c>
      <c r="C625" t="s">
        <v>84</v>
      </c>
      <c r="D625" t="s">
        <v>84</v>
      </c>
    </row>
    <row r="626" spans="1:4" x14ac:dyDescent="0.25">
      <c r="A626" t="s">
        <v>84</v>
      </c>
      <c r="B626" t="s">
        <v>84</v>
      </c>
      <c r="C626" t="s">
        <v>84</v>
      </c>
      <c r="D626" t="s">
        <v>84</v>
      </c>
    </row>
    <row r="627" spans="1:4" x14ac:dyDescent="0.25">
      <c r="A627" t="s">
        <v>84</v>
      </c>
      <c r="B627" t="s">
        <v>84</v>
      </c>
      <c r="C627" t="s">
        <v>84</v>
      </c>
      <c r="D627" t="s">
        <v>84</v>
      </c>
    </row>
    <row r="628" spans="1:4" x14ac:dyDescent="0.25">
      <c r="A628" t="s">
        <v>84</v>
      </c>
      <c r="B628" t="s">
        <v>84</v>
      </c>
      <c r="C628" t="s">
        <v>84</v>
      </c>
      <c r="D628" t="s">
        <v>84</v>
      </c>
    </row>
    <row r="629" spans="1:4" x14ac:dyDescent="0.25">
      <c r="A629" t="s">
        <v>84</v>
      </c>
      <c r="B629" t="s">
        <v>84</v>
      </c>
      <c r="C629" t="s">
        <v>84</v>
      </c>
      <c r="D629" t="s">
        <v>84</v>
      </c>
    </row>
    <row r="630" spans="1:4" x14ac:dyDescent="0.25">
      <c r="A630" t="s">
        <v>84</v>
      </c>
      <c r="B630" t="s">
        <v>84</v>
      </c>
      <c r="C630" t="s">
        <v>84</v>
      </c>
      <c r="D630" t="s">
        <v>84</v>
      </c>
    </row>
    <row r="631" spans="1:4" x14ac:dyDescent="0.25">
      <c r="A631" t="s">
        <v>84</v>
      </c>
      <c r="B631" t="s">
        <v>84</v>
      </c>
      <c r="C631" t="s">
        <v>84</v>
      </c>
      <c r="D631" t="s">
        <v>84</v>
      </c>
    </row>
    <row r="632" spans="1:4" x14ac:dyDescent="0.25">
      <c r="A632" t="s">
        <v>84</v>
      </c>
      <c r="B632" t="s">
        <v>84</v>
      </c>
      <c r="C632" t="s">
        <v>84</v>
      </c>
      <c r="D632" t="s">
        <v>84</v>
      </c>
    </row>
    <row r="633" spans="1:4" x14ac:dyDescent="0.25">
      <c r="A633" t="s">
        <v>84</v>
      </c>
      <c r="B633" t="s">
        <v>84</v>
      </c>
      <c r="C633" t="s">
        <v>84</v>
      </c>
      <c r="D633" t="s">
        <v>84</v>
      </c>
    </row>
    <row r="634" spans="1:4" x14ac:dyDescent="0.25">
      <c r="A634" t="s">
        <v>84</v>
      </c>
      <c r="B634" t="s">
        <v>84</v>
      </c>
      <c r="C634" t="s">
        <v>84</v>
      </c>
      <c r="D634" t="s">
        <v>84</v>
      </c>
    </row>
    <row r="635" spans="1:4" x14ac:dyDescent="0.25">
      <c r="A635" t="s">
        <v>84</v>
      </c>
      <c r="B635" t="s">
        <v>84</v>
      </c>
      <c r="C635" t="s">
        <v>84</v>
      </c>
      <c r="D635" t="s">
        <v>84</v>
      </c>
    </row>
    <row r="636" spans="1:4" x14ac:dyDescent="0.25">
      <c r="A636" t="s">
        <v>84</v>
      </c>
      <c r="B636" t="s">
        <v>84</v>
      </c>
      <c r="C636" t="s">
        <v>84</v>
      </c>
      <c r="D636" t="s">
        <v>84</v>
      </c>
    </row>
    <row r="637" spans="1:4" x14ac:dyDescent="0.25">
      <c r="A637" t="s">
        <v>84</v>
      </c>
      <c r="B637" t="s">
        <v>84</v>
      </c>
      <c r="C637" t="s">
        <v>84</v>
      </c>
      <c r="D637" t="s">
        <v>84</v>
      </c>
    </row>
    <row r="638" spans="1:4" x14ac:dyDescent="0.25">
      <c r="A638" t="s">
        <v>84</v>
      </c>
      <c r="B638" t="s">
        <v>84</v>
      </c>
      <c r="C638" t="s">
        <v>84</v>
      </c>
      <c r="D638" t="s">
        <v>84</v>
      </c>
    </row>
    <row r="639" spans="1:4" x14ac:dyDescent="0.25">
      <c r="A639" t="s">
        <v>84</v>
      </c>
      <c r="B639" t="s">
        <v>84</v>
      </c>
      <c r="C639" t="s">
        <v>84</v>
      </c>
      <c r="D639" t="s">
        <v>84</v>
      </c>
    </row>
    <row r="640" spans="1:4" x14ac:dyDescent="0.25">
      <c r="A640" t="s">
        <v>84</v>
      </c>
      <c r="B640" t="s">
        <v>84</v>
      </c>
      <c r="C640" t="s">
        <v>84</v>
      </c>
      <c r="D640" t="s">
        <v>84</v>
      </c>
    </row>
    <row r="641" spans="1:4" x14ac:dyDescent="0.25">
      <c r="A641" t="s">
        <v>84</v>
      </c>
      <c r="B641" t="s">
        <v>84</v>
      </c>
      <c r="C641" t="s">
        <v>84</v>
      </c>
      <c r="D641" t="s">
        <v>84</v>
      </c>
    </row>
    <row r="642" spans="1:4" x14ac:dyDescent="0.25">
      <c r="A642" t="s">
        <v>84</v>
      </c>
      <c r="B642" t="s">
        <v>84</v>
      </c>
      <c r="C642" t="s">
        <v>84</v>
      </c>
      <c r="D642" t="s">
        <v>84</v>
      </c>
    </row>
    <row r="643" spans="1:4" x14ac:dyDescent="0.25">
      <c r="A643" t="s">
        <v>84</v>
      </c>
      <c r="B643" t="s">
        <v>84</v>
      </c>
      <c r="C643" t="s">
        <v>84</v>
      </c>
      <c r="D643" t="s">
        <v>84</v>
      </c>
    </row>
    <row r="644" spans="1:4" x14ac:dyDescent="0.25">
      <c r="A644" t="s">
        <v>84</v>
      </c>
      <c r="B644" t="s">
        <v>84</v>
      </c>
      <c r="C644" t="s">
        <v>84</v>
      </c>
      <c r="D644" t="s">
        <v>84</v>
      </c>
    </row>
    <row r="645" spans="1:4" x14ac:dyDescent="0.25">
      <c r="A645" t="s">
        <v>84</v>
      </c>
      <c r="B645" t="s">
        <v>84</v>
      </c>
      <c r="C645" t="s">
        <v>84</v>
      </c>
      <c r="D645" t="s">
        <v>84</v>
      </c>
    </row>
    <row r="646" spans="1:4" x14ac:dyDescent="0.25">
      <c r="A646" t="s">
        <v>84</v>
      </c>
      <c r="B646" t="s">
        <v>84</v>
      </c>
      <c r="C646" t="s">
        <v>84</v>
      </c>
      <c r="D646" t="s">
        <v>84</v>
      </c>
    </row>
    <row r="647" spans="1:4" x14ac:dyDescent="0.25">
      <c r="A647" t="s">
        <v>84</v>
      </c>
      <c r="B647" t="s">
        <v>84</v>
      </c>
      <c r="C647" t="s">
        <v>84</v>
      </c>
      <c r="D647" t="s">
        <v>84</v>
      </c>
    </row>
    <row r="648" spans="1:4" x14ac:dyDescent="0.25">
      <c r="A648" t="s">
        <v>84</v>
      </c>
      <c r="B648" t="s">
        <v>84</v>
      </c>
      <c r="C648" t="s">
        <v>84</v>
      </c>
      <c r="D648" t="s">
        <v>84</v>
      </c>
    </row>
    <row r="649" spans="1:4" x14ac:dyDescent="0.25">
      <c r="A649" t="s">
        <v>84</v>
      </c>
      <c r="B649" t="s">
        <v>84</v>
      </c>
      <c r="C649" t="s">
        <v>84</v>
      </c>
      <c r="D649" t="s">
        <v>84</v>
      </c>
    </row>
    <row r="650" spans="1:4" x14ac:dyDescent="0.25">
      <c r="A650" t="s">
        <v>84</v>
      </c>
      <c r="B650" t="s">
        <v>84</v>
      </c>
      <c r="C650" t="s">
        <v>84</v>
      </c>
      <c r="D650" t="s">
        <v>84</v>
      </c>
    </row>
    <row r="651" spans="1:4" x14ac:dyDescent="0.25">
      <c r="A651" t="s">
        <v>84</v>
      </c>
      <c r="B651" t="s">
        <v>84</v>
      </c>
      <c r="C651" t="s">
        <v>84</v>
      </c>
      <c r="D651" t="s">
        <v>84</v>
      </c>
    </row>
    <row r="652" spans="1:4" x14ac:dyDescent="0.25">
      <c r="A652" t="s">
        <v>84</v>
      </c>
      <c r="B652" t="s">
        <v>84</v>
      </c>
      <c r="C652" t="s">
        <v>84</v>
      </c>
      <c r="D652" t="s">
        <v>84</v>
      </c>
    </row>
    <row r="653" spans="1:4" x14ac:dyDescent="0.25">
      <c r="A653" t="s">
        <v>84</v>
      </c>
      <c r="B653" t="s">
        <v>84</v>
      </c>
      <c r="C653" t="s">
        <v>84</v>
      </c>
      <c r="D653" t="s">
        <v>84</v>
      </c>
    </row>
    <row r="654" spans="1:4" x14ac:dyDescent="0.25">
      <c r="A654" t="s">
        <v>84</v>
      </c>
      <c r="B654" t="s">
        <v>84</v>
      </c>
      <c r="C654" t="s">
        <v>84</v>
      </c>
      <c r="D654" t="s">
        <v>84</v>
      </c>
    </row>
    <row r="655" spans="1:4" x14ac:dyDescent="0.25">
      <c r="A655" t="s">
        <v>84</v>
      </c>
      <c r="B655" t="s">
        <v>84</v>
      </c>
      <c r="C655" t="s">
        <v>84</v>
      </c>
      <c r="D655" t="s">
        <v>84</v>
      </c>
    </row>
    <row r="656" spans="1:4" x14ac:dyDescent="0.25">
      <c r="A656" t="s">
        <v>84</v>
      </c>
      <c r="B656" t="s">
        <v>84</v>
      </c>
      <c r="C656" t="s">
        <v>84</v>
      </c>
      <c r="D656" t="s">
        <v>84</v>
      </c>
    </row>
    <row r="657" spans="1:4" x14ac:dyDescent="0.25">
      <c r="A657" t="s">
        <v>84</v>
      </c>
      <c r="B657" t="s">
        <v>84</v>
      </c>
      <c r="C657" t="s">
        <v>84</v>
      </c>
      <c r="D657" t="s">
        <v>84</v>
      </c>
    </row>
    <row r="658" spans="1:4" x14ac:dyDescent="0.25">
      <c r="A658" t="s">
        <v>84</v>
      </c>
      <c r="B658" t="s">
        <v>84</v>
      </c>
      <c r="C658" t="s">
        <v>84</v>
      </c>
      <c r="D658" t="s">
        <v>84</v>
      </c>
    </row>
    <row r="659" spans="1:4" x14ac:dyDescent="0.25">
      <c r="A659" t="s">
        <v>84</v>
      </c>
      <c r="B659" t="s">
        <v>84</v>
      </c>
      <c r="C659" t="s">
        <v>84</v>
      </c>
      <c r="D659" t="s">
        <v>84</v>
      </c>
    </row>
    <row r="660" spans="1:4" x14ac:dyDescent="0.25">
      <c r="A660" t="s">
        <v>84</v>
      </c>
      <c r="B660" t="s">
        <v>84</v>
      </c>
      <c r="C660" t="s">
        <v>84</v>
      </c>
      <c r="D660" t="s">
        <v>84</v>
      </c>
    </row>
    <row r="661" spans="1:4" x14ac:dyDescent="0.25">
      <c r="A661" t="s">
        <v>84</v>
      </c>
      <c r="B661" t="s">
        <v>84</v>
      </c>
      <c r="C661" t="s">
        <v>84</v>
      </c>
      <c r="D661" t="s">
        <v>84</v>
      </c>
    </row>
    <row r="662" spans="1:4" x14ac:dyDescent="0.25">
      <c r="A662" t="s">
        <v>84</v>
      </c>
      <c r="B662" t="s">
        <v>84</v>
      </c>
      <c r="C662" t="s">
        <v>84</v>
      </c>
      <c r="D662" t="s">
        <v>84</v>
      </c>
    </row>
    <row r="663" spans="1:4" x14ac:dyDescent="0.25">
      <c r="A663" t="s">
        <v>84</v>
      </c>
      <c r="B663" t="s">
        <v>84</v>
      </c>
      <c r="C663" t="s">
        <v>84</v>
      </c>
      <c r="D663" t="s">
        <v>84</v>
      </c>
    </row>
    <row r="664" spans="1:4" x14ac:dyDescent="0.25">
      <c r="A664" t="s">
        <v>84</v>
      </c>
      <c r="B664" t="s">
        <v>84</v>
      </c>
      <c r="C664" t="s">
        <v>84</v>
      </c>
      <c r="D664" t="s">
        <v>84</v>
      </c>
    </row>
    <row r="665" spans="1:4" x14ac:dyDescent="0.25">
      <c r="A665" t="s">
        <v>84</v>
      </c>
      <c r="B665" t="s">
        <v>84</v>
      </c>
      <c r="C665" t="s">
        <v>84</v>
      </c>
      <c r="D665" t="s">
        <v>84</v>
      </c>
    </row>
    <row r="666" spans="1:4" x14ac:dyDescent="0.25">
      <c r="A666" t="s">
        <v>84</v>
      </c>
      <c r="B666" t="s">
        <v>84</v>
      </c>
      <c r="C666" t="s">
        <v>84</v>
      </c>
      <c r="D666" t="s">
        <v>84</v>
      </c>
    </row>
    <row r="667" spans="1:4" x14ac:dyDescent="0.25">
      <c r="A667" t="s">
        <v>84</v>
      </c>
      <c r="B667" t="s">
        <v>84</v>
      </c>
      <c r="C667" t="s">
        <v>84</v>
      </c>
      <c r="D667" t="s">
        <v>84</v>
      </c>
    </row>
    <row r="668" spans="1:4" x14ac:dyDescent="0.25">
      <c r="A668" t="s">
        <v>84</v>
      </c>
      <c r="B668" t="s">
        <v>84</v>
      </c>
      <c r="C668" t="s">
        <v>84</v>
      </c>
      <c r="D668" t="s">
        <v>84</v>
      </c>
    </row>
    <row r="669" spans="1:4" x14ac:dyDescent="0.25">
      <c r="A669" t="s">
        <v>84</v>
      </c>
      <c r="B669" t="s">
        <v>84</v>
      </c>
      <c r="C669" t="s">
        <v>84</v>
      </c>
      <c r="D669" t="s">
        <v>84</v>
      </c>
    </row>
    <row r="670" spans="1:4" x14ac:dyDescent="0.25">
      <c r="A670" t="s">
        <v>84</v>
      </c>
      <c r="B670" t="s">
        <v>84</v>
      </c>
      <c r="C670" t="s">
        <v>84</v>
      </c>
      <c r="D670" t="s">
        <v>84</v>
      </c>
    </row>
    <row r="671" spans="1:4" x14ac:dyDescent="0.25">
      <c r="A671" t="s">
        <v>84</v>
      </c>
      <c r="B671" t="s">
        <v>84</v>
      </c>
      <c r="C671" t="s">
        <v>84</v>
      </c>
      <c r="D671" t="s">
        <v>84</v>
      </c>
    </row>
    <row r="672" spans="1:4" x14ac:dyDescent="0.25">
      <c r="A672" t="s">
        <v>84</v>
      </c>
      <c r="B672" t="s">
        <v>84</v>
      </c>
      <c r="C672" t="s">
        <v>84</v>
      </c>
      <c r="D672" t="s">
        <v>84</v>
      </c>
    </row>
    <row r="673" spans="1:4" x14ac:dyDescent="0.25">
      <c r="A673" t="s">
        <v>84</v>
      </c>
      <c r="B673" t="s">
        <v>84</v>
      </c>
      <c r="C673" t="s">
        <v>84</v>
      </c>
      <c r="D673" t="s">
        <v>84</v>
      </c>
    </row>
    <row r="674" spans="1:4" x14ac:dyDescent="0.25">
      <c r="A674" t="s">
        <v>84</v>
      </c>
      <c r="B674" t="s">
        <v>84</v>
      </c>
      <c r="C674" t="s">
        <v>84</v>
      </c>
      <c r="D674" t="s">
        <v>84</v>
      </c>
    </row>
    <row r="675" spans="1:4" x14ac:dyDescent="0.25">
      <c r="A675" t="s">
        <v>84</v>
      </c>
      <c r="B675" t="s">
        <v>84</v>
      </c>
      <c r="C675" t="s">
        <v>84</v>
      </c>
      <c r="D675" t="s">
        <v>84</v>
      </c>
    </row>
    <row r="676" spans="1:4" x14ac:dyDescent="0.25">
      <c r="A676" t="s">
        <v>84</v>
      </c>
      <c r="B676" t="s">
        <v>84</v>
      </c>
      <c r="C676" t="s">
        <v>84</v>
      </c>
      <c r="D676" t="s">
        <v>84</v>
      </c>
    </row>
    <row r="677" spans="1:4" x14ac:dyDescent="0.25">
      <c r="A677" t="s">
        <v>84</v>
      </c>
      <c r="B677" t="s">
        <v>84</v>
      </c>
      <c r="C677" t="s">
        <v>84</v>
      </c>
      <c r="D677" t="s">
        <v>84</v>
      </c>
    </row>
    <row r="678" spans="1:4" x14ac:dyDescent="0.25">
      <c r="A678" t="s">
        <v>84</v>
      </c>
      <c r="B678" t="s">
        <v>84</v>
      </c>
      <c r="C678" t="s">
        <v>84</v>
      </c>
      <c r="D678" t="s">
        <v>84</v>
      </c>
    </row>
    <row r="679" spans="1:4" x14ac:dyDescent="0.25">
      <c r="A679" t="s">
        <v>84</v>
      </c>
      <c r="B679" t="s">
        <v>84</v>
      </c>
      <c r="C679" t="s">
        <v>84</v>
      </c>
      <c r="D679" t="s">
        <v>84</v>
      </c>
    </row>
    <row r="680" spans="1:4" x14ac:dyDescent="0.25">
      <c r="A680" t="s">
        <v>84</v>
      </c>
      <c r="B680" t="s">
        <v>84</v>
      </c>
      <c r="C680" t="s">
        <v>84</v>
      </c>
      <c r="D680" t="s">
        <v>84</v>
      </c>
    </row>
    <row r="681" spans="1:4" x14ac:dyDescent="0.25">
      <c r="A681" t="s">
        <v>84</v>
      </c>
      <c r="B681" t="s">
        <v>84</v>
      </c>
      <c r="C681" t="s">
        <v>84</v>
      </c>
      <c r="D681" t="s">
        <v>84</v>
      </c>
    </row>
    <row r="682" spans="1:4" x14ac:dyDescent="0.25">
      <c r="A682" t="s">
        <v>84</v>
      </c>
      <c r="B682" t="s">
        <v>84</v>
      </c>
      <c r="C682" t="s">
        <v>84</v>
      </c>
      <c r="D682" t="s">
        <v>84</v>
      </c>
    </row>
    <row r="683" spans="1:4" x14ac:dyDescent="0.25">
      <c r="A683" t="s">
        <v>84</v>
      </c>
      <c r="B683" t="s">
        <v>84</v>
      </c>
      <c r="C683" t="s">
        <v>84</v>
      </c>
      <c r="D683" t="s">
        <v>84</v>
      </c>
    </row>
    <row r="684" spans="1:4" x14ac:dyDescent="0.25">
      <c r="A684" t="s">
        <v>84</v>
      </c>
      <c r="B684" t="s">
        <v>84</v>
      </c>
      <c r="C684" t="s">
        <v>84</v>
      </c>
      <c r="D684" t="s">
        <v>84</v>
      </c>
    </row>
    <row r="685" spans="1:4" x14ac:dyDescent="0.25">
      <c r="A685" t="s">
        <v>84</v>
      </c>
      <c r="B685" t="s">
        <v>84</v>
      </c>
      <c r="C685" t="s">
        <v>84</v>
      </c>
      <c r="D685" t="s">
        <v>84</v>
      </c>
    </row>
    <row r="686" spans="1:4" x14ac:dyDescent="0.25">
      <c r="A686" t="s">
        <v>84</v>
      </c>
      <c r="B686" t="s">
        <v>84</v>
      </c>
      <c r="C686" t="s">
        <v>84</v>
      </c>
      <c r="D686" t="s">
        <v>84</v>
      </c>
    </row>
    <row r="687" spans="1:4" x14ac:dyDescent="0.25">
      <c r="A687" t="s">
        <v>84</v>
      </c>
      <c r="B687" t="s">
        <v>84</v>
      </c>
      <c r="C687" t="s">
        <v>84</v>
      </c>
      <c r="D687" t="s">
        <v>84</v>
      </c>
    </row>
    <row r="688" spans="1:4" x14ac:dyDescent="0.25">
      <c r="A688" t="s">
        <v>84</v>
      </c>
      <c r="B688" t="s">
        <v>84</v>
      </c>
      <c r="C688" t="s">
        <v>84</v>
      </c>
      <c r="D688" t="s">
        <v>84</v>
      </c>
    </row>
    <row r="689" spans="1:4" x14ac:dyDescent="0.25">
      <c r="A689" t="s">
        <v>84</v>
      </c>
      <c r="B689" t="s">
        <v>84</v>
      </c>
      <c r="C689" t="s">
        <v>84</v>
      </c>
      <c r="D689" t="s">
        <v>84</v>
      </c>
    </row>
    <row r="690" spans="1:4" x14ac:dyDescent="0.25">
      <c r="A690" t="s">
        <v>84</v>
      </c>
      <c r="B690" t="s">
        <v>84</v>
      </c>
      <c r="C690" t="s">
        <v>84</v>
      </c>
      <c r="D690" t="s">
        <v>84</v>
      </c>
    </row>
    <row r="691" spans="1:4" x14ac:dyDescent="0.25">
      <c r="A691" t="s">
        <v>84</v>
      </c>
      <c r="B691" t="s">
        <v>84</v>
      </c>
      <c r="C691" t="s">
        <v>84</v>
      </c>
      <c r="D691" t="s">
        <v>84</v>
      </c>
    </row>
    <row r="692" spans="1:4" x14ac:dyDescent="0.25">
      <c r="A692" t="s">
        <v>84</v>
      </c>
      <c r="B692" t="s">
        <v>84</v>
      </c>
      <c r="C692" t="s">
        <v>84</v>
      </c>
      <c r="D692" t="s">
        <v>84</v>
      </c>
    </row>
    <row r="693" spans="1:4" x14ac:dyDescent="0.25">
      <c r="A693" t="s">
        <v>84</v>
      </c>
      <c r="B693" t="s">
        <v>84</v>
      </c>
      <c r="C693" t="s">
        <v>84</v>
      </c>
      <c r="D693" t="s">
        <v>84</v>
      </c>
    </row>
    <row r="694" spans="1:4" x14ac:dyDescent="0.25">
      <c r="A694" t="s">
        <v>84</v>
      </c>
      <c r="B694" t="s">
        <v>84</v>
      </c>
      <c r="C694" t="s">
        <v>84</v>
      </c>
      <c r="D694" t="s">
        <v>84</v>
      </c>
    </row>
    <row r="695" spans="1:4" x14ac:dyDescent="0.25">
      <c r="A695" t="s">
        <v>84</v>
      </c>
      <c r="B695" t="s">
        <v>84</v>
      </c>
      <c r="C695" t="s">
        <v>84</v>
      </c>
      <c r="D695" t="s">
        <v>84</v>
      </c>
    </row>
    <row r="696" spans="1:4" x14ac:dyDescent="0.25">
      <c r="A696" t="s">
        <v>84</v>
      </c>
      <c r="B696" t="s">
        <v>84</v>
      </c>
      <c r="C696" t="s">
        <v>84</v>
      </c>
      <c r="D696" t="s">
        <v>84</v>
      </c>
    </row>
    <row r="697" spans="1:4" x14ac:dyDescent="0.25">
      <c r="A697" t="s">
        <v>84</v>
      </c>
      <c r="B697" t="s">
        <v>84</v>
      </c>
      <c r="C697" t="s">
        <v>84</v>
      </c>
      <c r="D697" t="s">
        <v>84</v>
      </c>
    </row>
    <row r="698" spans="1:4" x14ac:dyDescent="0.25">
      <c r="A698" t="s">
        <v>84</v>
      </c>
      <c r="B698" t="s">
        <v>84</v>
      </c>
      <c r="C698" t="s">
        <v>84</v>
      </c>
      <c r="D698" t="s">
        <v>84</v>
      </c>
    </row>
    <row r="699" spans="1:4" x14ac:dyDescent="0.25">
      <c r="A699" t="s">
        <v>84</v>
      </c>
      <c r="B699" t="s">
        <v>84</v>
      </c>
      <c r="C699" t="s">
        <v>84</v>
      </c>
      <c r="D699" t="s">
        <v>84</v>
      </c>
    </row>
    <row r="700" spans="1:4" x14ac:dyDescent="0.25">
      <c r="A700" t="s">
        <v>84</v>
      </c>
      <c r="B700" t="s">
        <v>84</v>
      </c>
      <c r="C700" t="s">
        <v>84</v>
      </c>
      <c r="D700" t="s">
        <v>84</v>
      </c>
    </row>
    <row r="701" spans="1:4" x14ac:dyDescent="0.25">
      <c r="A701" t="s">
        <v>84</v>
      </c>
      <c r="B701" t="s">
        <v>84</v>
      </c>
      <c r="C701" t="s">
        <v>84</v>
      </c>
      <c r="D701" t="s">
        <v>84</v>
      </c>
    </row>
    <row r="702" spans="1:4" x14ac:dyDescent="0.25">
      <c r="A702" t="s">
        <v>84</v>
      </c>
      <c r="B702" t="s">
        <v>84</v>
      </c>
      <c r="C702" t="s">
        <v>84</v>
      </c>
      <c r="D702" t="s">
        <v>84</v>
      </c>
    </row>
    <row r="703" spans="1:4" x14ac:dyDescent="0.25">
      <c r="A703" t="s">
        <v>84</v>
      </c>
      <c r="B703" t="s">
        <v>84</v>
      </c>
      <c r="C703" t="s">
        <v>84</v>
      </c>
      <c r="D703" t="s">
        <v>84</v>
      </c>
    </row>
    <row r="704" spans="1:4" x14ac:dyDescent="0.25">
      <c r="A704" t="s">
        <v>84</v>
      </c>
      <c r="B704" t="s">
        <v>84</v>
      </c>
      <c r="C704" t="s">
        <v>84</v>
      </c>
      <c r="D704" t="s">
        <v>84</v>
      </c>
    </row>
    <row r="705" spans="1:4" x14ac:dyDescent="0.25">
      <c r="A705" t="s">
        <v>84</v>
      </c>
      <c r="B705" t="s">
        <v>84</v>
      </c>
      <c r="C705" t="s">
        <v>84</v>
      </c>
      <c r="D705" t="s">
        <v>84</v>
      </c>
    </row>
    <row r="706" spans="1:4" x14ac:dyDescent="0.25">
      <c r="A706" t="s">
        <v>84</v>
      </c>
      <c r="B706" t="s">
        <v>84</v>
      </c>
      <c r="C706" t="s">
        <v>84</v>
      </c>
      <c r="D706" t="s">
        <v>84</v>
      </c>
    </row>
    <row r="707" spans="1:4" x14ac:dyDescent="0.25">
      <c r="A707" t="s">
        <v>84</v>
      </c>
      <c r="B707" t="s">
        <v>84</v>
      </c>
      <c r="C707" t="s">
        <v>84</v>
      </c>
      <c r="D707" t="s">
        <v>84</v>
      </c>
    </row>
    <row r="708" spans="1:4" x14ac:dyDescent="0.25">
      <c r="A708" t="s">
        <v>84</v>
      </c>
      <c r="B708" t="s">
        <v>84</v>
      </c>
      <c r="C708" t="s">
        <v>84</v>
      </c>
      <c r="D708" t="s">
        <v>84</v>
      </c>
    </row>
    <row r="709" spans="1:4" x14ac:dyDescent="0.25">
      <c r="A709" t="s">
        <v>84</v>
      </c>
      <c r="B709" t="s">
        <v>84</v>
      </c>
      <c r="C709" t="s">
        <v>84</v>
      </c>
      <c r="D709" t="s">
        <v>84</v>
      </c>
    </row>
    <row r="710" spans="1:4" x14ac:dyDescent="0.25">
      <c r="A710" t="s">
        <v>84</v>
      </c>
      <c r="B710" t="s">
        <v>84</v>
      </c>
      <c r="C710" t="s">
        <v>84</v>
      </c>
      <c r="D710" t="s">
        <v>84</v>
      </c>
    </row>
    <row r="711" spans="1:4" x14ac:dyDescent="0.25">
      <c r="A711" t="s">
        <v>84</v>
      </c>
      <c r="B711" t="s">
        <v>84</v>
      </c>
      <c r="C711" t="s">
        <v>84</v>
      </c>
      <c r="D711" t="s">
        <v>84</v>
      </c>
    </row>
    <row r="712" spans="1:4" x14ac:dyDescent="0.25">
      <c r="A712" t="s">
        <v>84</v>
      </c>
      <c r="B712" t="s">
        <v>84</v>
      </c>
      <c r="C712" t="s">
        <v>84</v>
      </c>
      <c r="D712" t="s">
        <v>84</v>
      </c>
    </row>
    <row r="713" spans="1:4" x14ac:dyDescent="0.25">
      <c r="A713" t="s">
        <v>84</v>
      </c>
      <c r="B713" t="s">
        <v>84</v>
      </c>
      <c r="C713" t="s">
        <v>84</v>
      </c>
      <c r="D713" t="s">
        <v>84</v>
      </c>
    </row>
    <row r="714" spans="1:4" x14ac:dyDescent="0.25">
      <c r="A714" t="s">
        <v>84</v>
      </c>
      <c r="B714" t="s">
        <v>84</v>
      </c>
      <c r="C714" t="s">
        <v>84</v>
      </c>
      <c r="D714" t="s">
        <v>84</v>
      </c>
    </row>
    <row r="715" spans="1:4" x14ac:dyDescent="0.25">
      <c r="A715" t="s">
        <v>84</v>
      </c>
      <c r="B715" t="s">
        <v>84</v>
      </c>
      <c r="C715" t="s">
        <v>84</v>
      </c>
      <c r="D715" t="s">
        <v>84</v>
      </c>
    </row>
    <row r="716" spans="1:4" x14ac:dyDescent="0.25">
      <c r="A716" t="s">
        <v>84</v>
      </c>
      <c r="B716" t="s">
        <v>84</v>
      </c>
      <c r="C716" t="s">
        <v>84</v>
      </c>
      <c r="D716" t="s">
        <v>84</v>
      </c>
    </row>
    <row r="717" spans="1:4" x14ac:dyDescent="0.25">
      <c r="A717" t="s">
        <v>84</v>
      </c>
      <c r="B717" t="s">
        <v>84</v>
      </c>
      <c r="C717" t="s">
        <v>84</v>
      </c>
      <c r="D717" t="s">
        <v>84</v>
      </c>
    </row>
    <row r="718" spans="1:4" x14ac:dyDescent="0.25">
      <c r="A718" t="s">
        <v>84</v>
      </c>
      <c r="B718" t="s">
        <v>84</v>
      </c>
      <c r="C718" t="s">
        <v>84</v>
      </c>
      <c r="D718" t="s">
        <v>84</v>
      </c>
    </row>
    <row r="719" spans="1:4" x14ac:dyDescent="0.25">
      <c r="A719" t="s">
        <v>84</v>
      </c>
      <c r="B719" t="s">
        <v>84</v>
      </c>
      <c r="C719" t="s">
        <v>84</v>
      </c>
      <c r="D719" t="s">
        <v>84</v>
      </c>
    </row>
    <row r="720" spans="1:4" x14ac:dyDescent="0.25">
      <c r="A720" t="s">
        <v>84</v>
      </c>
      <c r="B720" t="s">
        <v>84</v>
      </c>
      <c r="C720" t="s">
        <v>84</v>
      </c>
      <c r="D720" t="s">
        <v>84</v>
      </c>
    </row>
    <row r="721" spans="1:4" x14ac:dyDescent="0.25">
      <c r="A721" t="s">
        <v>84</v>
      </c>
      <c r="B721" t="s">
        <v>84</v>
      </c>
      <c r="C721" t="s">
        <v>84</v>
      </c>
      <c r="D721" t="s">
        <v>84</v>
      </c>
    </row>
    <row r="722" spans="1:4" x14ac:dyDescent="0.25">
      <c r="A722" t="s">
        <v>84</v>
      </c>
      <c r="B722" t="s">
        <v>84</v>
      </c>
      <c r="C722" t="s">
        <v>84</v>
      </c>
      <c r="D722" t="s">
        <v>84</v>
      </c>
    </row>
    <row r="723" spans="1:4" x14ac:dyDescent="0.25">
      <c r="A723" t="s">
        <v>84</v>
      </c>
      <c r="B723" t="s">
        <v>84</v>
      </c>
      <c r="C723" t="s">
        <v>84</v>
      </c>
      <c r="D723" t="s">
        <v>84</v>
      </c>
    </row>
    <row r="724" spans="1:4" x14ac:dyDescent="0.25">
      <c r="A724" t="s">
        <v>84</v>
      </c>
      <c r="B724" t="s">
        <v>84</v>
      </c>
      <c r="C724" t="s">
        <v>84</v>
      </c>
      <c r="D724" t="s">
        <v>84</v>
      </c>
    </row>
    <row r="725" spans="1:4" x14ac:dyDescent="0.25">
      <c r="A725" t="s">
        <v>84</v>
      </c>
      <c r="B725" t="s">
        <v>84</v>
      </c>
      <c r="C725" t="s">
        <v>84</v>
      </c>
      <c r="D725" t="s">
        <v>84</v>
      </c>
    </row>
    <row r="726" spans="1:4" x14ac:dyDescent="0.25">
      <c r="A726" t="s">
        <v>84</v>
      </c>
      <c r="B726" t="s">
        <v>84</v>
      </c>
      <c r="C726" t="s">
        <v>84</v>
      </c>
      <c r="D726" t="s">
        <v>84</v>
      </c>
    </row>
    <row r="727" spans="1:4" x14ac:dyDescent="0.25">
      <c r="A727" t="s">
        <v>84</v>
      </c>
      <c r="B727" t="s">
        <v>84</v>
      </c>
      <c r="C727" t="s">
        <v>84</v>
      </c>
      <c r="D727" t="s">
        <v>84</v>
      </c>
    </row>
    <row r="728" spans="1:4" x14ac:dyDescent="0.25">
      <c r="A728" t="s">
        <v>84</v>
      </c>
      <c r="B728" t="s">
        <v>84</v>
      </c>
      <c r="C728" t="s">
        <v>84</v>
      </c>
      <c r="D728" t="s">
        <v>84</v>
      </c>
    </row>
    <row r="729" spans="1:4" x14ac:dyDescent="0.25">
      <c r="A729" t="s">
        <v>84</v>
      </c>
      <c r="B729" t="s">
        <v>84</v>
      </c>
      <c r="C729" t="s">
        <v>84</v>
      </c>
      <c r="D729" t="s">
        <v>84</v>
      </c>
    </row>
    <row r="730" spans="1:4" x14ac:dyDescent="0.25">
      <c r="A730" t="s">
        <v>84</v>
      </c>
      <c r="B730" t="s">
        <v>84</v>
      </c>
      <c r="C730" t="s">
        <v>84</v>
      </c>
      <c r="D730" t="s">
        <v>84</v>
      </c>
    </row>
    <row r="731" spans="1:4" x14ac:dyDescent="0.25">
      <c r="A731" t="s">
        <v>84</v>
      </c>
      <c r="B731" t="s">
        <v>84</v>
      </c>
      <c r="C731" t="s">
        <v>84</v>
      </c>
      <c r="D731" t="s">
        <v>84</v>
      </c>
    </row>
    <row r="732" spans="1:4" x14ac:dyDescent="0.25">
      <c r="A732" t="s">
        <v>84</v>
      </c>
      <c r="B732" t="s">
        <v>84</v>
      </c>
      <c r="C732" t="s">
        <v>84</v>
      </c>
      <c r="D732" t="s">
        <v>84</v>
      </c>
    </row>
    <row r="733" spans="1:4" x14ac:dyDescent="0.25">
      <c r="A733" t="s">
        <v>84</v>
      </c>
      <c r="B733" t="s">
        <v>84</v>
      </c>
      <c r="C733" t="s">
        <v>84</v>
      </c>
      <c r="D733" t="s">
        <v>84</v>
      </c>
    </row>
    <row r="734" spans="1:4" x14ac:dyDescent="0.25">
      <c r="A734" t="s">
        <v>84</v>
      </c>
      <c r="B734" t="s">
        <v>84</v>
      </c>
      <c r="C734" t="s">
        <v>84</v>
      </c>
      <c r="D734" t="s">
        <v>84</v>
      </c>
    </row>
    <row r="735" spans="1:4" x14ac:dyDescent="0.25">
      <c r="A735" t="s">
        <v>84</v>
      </c>
      <c r="B735" t="s">
        <v>84</v>
      </c>
      <c r="C735" t="s">
        <v>84</v>
      </c>
      <c r="D735" t="s">
        <v>84</v>
      </c>
    </row>
    <row r="736" spans="1:4" x14ac:dyDescent="0.25">
      <c r="A736" t="s">
        <v>84</v>
      </c>
      <c r="B736" t="s">
        <v>84</v>
      </c>
      <c r="C736" t="s">
        <v>84</v>
      </c>
      <c r="D736" t="s">
        <v>84</v>
      </c>
    </row>
    <row r="737" spans="1:4" x14ac:dyDescent="0.25">
      <c r="A737" t="s">
        <v>84</v>
      </c>
      <c r="B737" t="s">
        <v>84</v>
      </c>
      <c r="C737" t="s">
        <v>84</v>
      </c>
      <c r="D737" t="s">
        <v>84</v>
      </c>
    </row>
    <row r="738" spans="1:4" x14ac:dyDescent="0.25">
      <c r="A738" t="s">
        <v>84</v>
      </c>
      <c r="B738" t="s">
        <v>84</v>
      </c>
      <c r="C738" t="s">
        <v>84</v>
      </c>
      <c r="D738" t="s">
        <v>84</v>
      </c>
    </row>
    <row r="739" spans="1:4" x14ac:dyDescent="0.25">
      <c r="A739" t="s">
        <v>84</v>
      </c>
      <c r="B739" t="s">
        <v>84</v>
      </c>
      <c r="C739" t="s">
        <v>84</v>
      </c>
      <c r="D739" t="s">
        <v>84</v>
      </c>
    </row>
    <row r="740" spans="1:4" x14ac:dyDescent="0.25">
      <c r="A740" t="s">
        <v>84</v>
      </c>
      <c r="B740" t="s">
        <v>84</v>
      </c>
      <c r="C740" t="s">
        <v>84</v>
      </c>
      <c r="D740" t="s">
        <v>84</v>
      </c>
    </row>
    <row r="741" spans="1:4" x14ac:dyDescent="0.25">
      <c r="A741" t="s">
        <v>84</v>
      </c>
      <c r="B741" t="s">
        <v>84</v>
      </c>
      <c r="C741" t="s">
        <v>84</v>
      </c>
      <c r="D741" t="s">
        <v>84</v>
      </c>
    </row>
    <row r="742" spans="1:4" x14ac:dyDescent="0.25">
      <c r="A742" t="s">
        <v>84</v>
      </c>
      <c r="B742" t="s">
        <v>84</v>
      </c>
      <c r="C742" t="s">
        <v>84</v>
      </c>
      <c r="D742" t="s">
        <v>84</v>
      </c>
    </row>
    <row r="743" spans="1:4" x14ac:dyDescent="0.25">
      <c r="A743" t="s">
        <v>84</v>
      </c>
      <c r="B743" t="s">
        <v>84</v>
      </c>
      <c r="C743" t="s">
        <v>84</v>
      </c>
      <c r="D743" t="s">
        <v>84</v>
      </c>
    </row>
    <row r="744" spans="1:4" x14ac:dyDescent="0.25">
      <c r="A744" t="s">
        <v>84</v>
      </c>
      <c r="B744" t="s">
        <v>84</v>
      </c>
      <c r="C744" t="s">
        <v>84</v>
      </c>
      <c r="D744" t="s">
        <v>84</v>
      </c>
    </row>
    <row r="745" spans="1:4" x14ac:dyDescent="0.25">
      <c r="A745" t="s">
        <v>84</v>
      </c>
      <c r="B745" t="s">
        <v>84</v>
      </c>
      <c r="C745" t="s">
        <v>84</v>
      </c>
      <c r="D745" t="s">
        <v>84</v>
      </c>
    </row>
    <row r="746" spans="1:4" x14ac:dyDescent="0.25">
      <c r="A746" t="s">
        <v>84</v>
      </c>
      <c r="B746" t="s">
        <v>84</v>
      </c>
      <c r="C746" t="s">
        <v>84</v>
      </c>
      <c r="D746" t="s">
        <v>84</v>
      </c>
    </row>
    <row r="747" spans="1:4" x14ac:dyDescent="0.25">
      <c r="A747" t="s">
        <v>84</v>
      </c>
      <c r="B747" t="s">
        <v>84</v>
      </c>
      <c r="C747" t="s">
        <v>84</v>
      </c>
      <c r="D747" t="s">
        <v>84</v>
      </c>
    </row>
    <row r="748" spans="1:4" x14ac:dyDescent="0.25">
      <c r="A748" t="s">
        <v>84</v>
      </c>
      <c r="B748" t="s">
        <v>84</v>
      </c>
      <c r="C748" t="s">
        <v>84</v>
      </c>
      <c r="D748" t="s">
        <v>84</v>
      </c>
    </row>
    <row r="749" spans="1:4" x14ac:dyDescent="0.25">
      <c r="A749" t="s">
        <v>84</v>
      </c>
      <c r="B749" t="s">
        <v>84</v>
      </c>
      <c r="C749" t="s">
        <v>84</v>
      </c>
      <c r="D749" t="s">
        <v>84</v>
      </c>
    </row>
    <row r="750" spans="1:4" x14ac:dyDescent="0.25">
      <c r="A750" t="s">
        <v>84</v>
      </c>
      <c r="B750" t="s">
        <v>84</v>
      </c>
      <c r="C750" t="s">
        <v>84</v>
      </c>
      <c r="D750" t="s">
        <v>84</v>
      </c>
    </row>
    <row r="751" spans="1:4" x14ac:dyDescent="0.25">
      <c r="A751" t="s">
        <v>84</v>
      </c>
      <c r="B751" t="s">
        <v>84</v>
      </c>
      <c r="C751" t="s">
        <v>84</v>
      </c>
      <c r="D751" t="s">
        <v>84</v>
      </c>
    </row>
    <row r="752" spans="1:4" x14ac:dyDescent="0.25">
      <c r="A752" t="s">
        <v>84</v>
      </c>
      <c r="B752" t="s">
        <v>84</v>
      </c>
      <c r="C752" t="s">
        <v>84</v>
      </c>
      <c r="D752" t="s">
        <v>84</v>
      </c>
    </row>
    <row r="753" spans="1:4" x14ac:dyDescent="0.25">
      <c r="A753" t="s">
        <v>84</v>
      </c>
      <c r="B753" t="s">
        <v>84</v>
      </c>
      <c r="C753" t="s">
        <v>84</v>
      </c>
      <c r="D753" t="s">
        <v>84</v>
      </c>
    </row>
    <row r="754" spans="1:4" x14ac:dyDescent="0.25">
      <c r="A754" t="s">
        <v>84</v>
      </c>
      <c r="B754" t="s">
        <v>84</v>
      </c>
      <c r="C754" t="s">
        <v>84</v>
      </c>
      <c r="D754" t="s">
        <v>84</v>
      </c>
    </row>
    <row r="755" spans="1:4" x14ac:dyDescent="0.25">
      <c r="A755" t="s">
        <v>84</v>
      </c>
      <c r="B755" t="s">
        <v>84</v>
      </c>
      <c r="C755" t="s">
        <v>84</v>
      </c>
      <c r="D755" t="s">
        <v>84</v>
      </c>
    </row>
    <row r="756" spans="1:4" x14ac:dyDescent="0.25">
      <c r="A756" t="s">
        <v>84</v>
      </c>
      <c r="B756" t="s">
        <v>84</v>
      </c>
      <c r="C756" t="s">
        <v>84</v>
      </c>
      <c r="D756" t="s">
        <v>84</v>
      </c>
    </row>
    <row r="757" spans="1:4" x14ac:dyDescent="0.25">
      <c r="A757" t="s">
        <v>84</v>
      </c>
      <c r="B757" t="s">
        <v>84</v>
      </c>
      <c r="C757" t="s">
        <v>84</v>
      </c>
      <c r="D757" t="s">
        <v>84</v>
      </c>
    </row>
    <row r="758" spans="1:4" x14ac:dyDescent="0.25">
      <c r="A758" t="s">
        <v>84</v>
      </c>
      <c r="B758" t="s">
        <v>84</v>
      </c>
      <c r="C758" t="s">
        <v>84</v>
      </c>
      <c r="D758" t="s">
        <v>84</v>
      </c>
    </row>
    <row r="759" spans="1:4" x14ac:dyDescent="0.25">
      <c r="A759" t="s">
        <v>84</v>
      </c>
      <c r="B759" t="s">
        <v>84</v>
      </c>
      <c r="C759" t="s">
        <v>84</v>
      </c>
      <c r="D759" t="s">
        <v>84</v>
      </c>
    </row>
    <row r="760" spans="1:4" x14ac:dyDescent="0.25">
      <c r="A760" t="s">
        <v>84</v>
      </c>
      <c r="B760" t="s">
        <v>84</v>
      </c>
      <c r="C760" t="s">
        <v>84</v>
      </c>
      <c r="D760" t="s">
        <v>84</v>
      </c>
    </row>
    <row r="761" spans="1:4" x14ac:dyDescent="0.25">
      <c r="A761" t="s">
        <v>84</v>
      </c>
      <c r="B761" t="s">
        <v>84</v>
      </c>
      <c r="C761" t="s">
        <v>84</v>
      </c>
      <c r="D761" t="s">
        <v>84</v>
      </c>
    </row>
    <row r="762" spans="1:4" x14ac:dyDescent="0.25">
      <c r="A762" t="s">
        <v>84</v>
      </c>
      <c r="B762" t="s">
        <v>84</v>
      </c>
      <c r="C762" t="s">
        <v>84</v>
      </c>
      <c r="D762" t="s">
        <v>84</v>
      </c>
    </row>
    <row r="763" spans="1:4" x14ac:dyDescent="0.25">
      <c r="A763" t="s">
        <v>84</v>
      </c>
      <c r="B763" t="s">
        <v>84</v>
      </c>
      <c r="C763" t="s">
        <v>84</v>
      </c>
      <c r="D763" t="s">
        <v>84</v>
      </c>
    </row>
    <row r="764" spans="1:4" x14ac:dyDescent="0.25">
      <c r="A764" t="s">
        <v>84</v>
      </c>
      <c r="B764" t="s">
        <v>84</v>
      </c>
      <c r="C764" t="s">
        <v>84</v>
      </c>
      <c r="D764" t="s">
        <v>84</v>
      </c>
    </row>
    <row r="765" spans="1:4" x14ac:dyDescent="0.25">
      <c r="A765" t="s">
        <v>84</v>
      </c>
      <c r="B765" t="s">
        <v>84</v>
      </c>
      <c r="C765" t="s">
        <v>84</v>
      </c>
      <c r="D765" t="s">
        <v>84</v>
      </c>
    </row>
    <row r="766" spans="1:4" x14ac:dyDescent="0.25">
      <c r="A766" t="s">
        <v>84</v>
      </c>
      <c r="B766" t="s">
        <v>84</v>
      </c>
      <c r="C766" t="s">
        <v>84</v>
      </c>
      <c r="D766" t="s">
        <v>84</v>
      </c>
    </row>
    <row r="767" spans="1:4" x14ac:dyDescent="0.25">
      <c r="A767" t="s">
        <v>84</v>
      </c>
      <c r="B767" t="s">
        <v>84</v>
      </c>
      <c r="C767" t="s">
        <v>84</v>
      </c>
      <c r="D767" t="s">
        <v>84</v>
      </c>
    </row>
    <row r="768" spans="1:4" x14ac:dyDescent="0.25">
      <c r="A768" t="s">
        <v>84</v>
      </c>
      <c r="B768" t="s">
        <v>84</v>
      </c>
      <c r="C768" t="s">
        <v>84</v>
      </c>
      <c r="D768" t="s">
        <v>84</v>
      </c>
    </row>
    <row r="769" spans="1:4" x14ac:dyDescent="0.25">
      <c r="A769" t="s">
        <v>84</v>
      </c>
      <c r="B769" t="s">
        <v>84</v>
      </c>
      <c r="C769" t="s">
        <v>84</v>
      </c>
      <c r="D769" t="s">
        <v>84</v>
      </c>
    </row>
    <row r="770" spans="1:4" x14ac:dyDescent="0.25">
      <c r="A770" t="s">
        <v>84</v>
      </c>
      <c r="B770" t="s">
        <v>84</v>
      </c>
      <c r="C770" t="s">
        <v>84</v>
      </c>
      <c r="D770" t="s">
        <v>84</v>
      </c>
    </row>
    <row r="771" spans="1:4" x14ac:dyDescent="0.25">
      <c r="A771" t="s">
        <v>84</v>
      </c>
      <c r="B771" t="s">
        <v>84</v>
      </c>
      <c r="C771" t="s">
        <v>84</v>
      </c>
      <c r="D771" t="s">
        <v>84</v>
      </c>
    </row>
    <row r="772" spans="1:4" x14ac:dyDescent="0.25">
      <c r="A772" t="s">
        <v>84</v>
      </c>
      <c r="B772" t="s">
        <v>84</v>
      </c>
      <c r="C772" t="s">
        <v>84</v>
      </c>
      <c r="D772" t="s">
        <v>84</v>
      </c>
    </row>
    <row r="773" spans="1:4" x14ac:dyDescent="0.25">
      <c r="A773" t="s">
        <v>84</v>
      </c>
      <c r="B773" t="s">
        <v>84</v>
      </c>
      <c r="C773" t="s">
        <v>84</v>
      </c>
      <c r="D773" t="s">
        <v>84</v>
      </c>
    </row>
    <row r="774" spans="1:4" x14ac:dyDescent="0.25">
      <c r="A774" t="s">
        <v>84</v>
      </c>
      <c r="B774" t="s">
        <v>84</v>
      </c>
      <c r="C774" t="s">
        <v>84</v>
      </c>
      <c r="D774" t="s">
        <v>84</v>
      </c>
    </row>
    <row r="775" spans="1:4" x14ac:dyDescent="0.25">
      <c r="A775" t="s">
        <v>84</v>
      </c>
      <c r="B775" t="s">
        <v>84</v>
      </c>
      <c r="C775" t="s">
        <v>84</v>
      </c>
      <c r="D775" t="s">
        <v>84</v>
      </c>
    </row>
    <row r="776" spans="1:4" x14ac:dyDescent="0.25">
      <c r="A776" t="s">
        <v>84</v>
      </c>
      <c r="B776" t="s">
        <v>84</v>
      </c>
      <c r="C776" t="s">
        <v>84</v>
      </c>
      <c r="D776" t="s">
        <v>84</v>
      </c>
    </row>
    <row r="777" spans="1:4" x14ac:dyDescent="0.25">
      <c r="A777" t="s">
        <v>84</v>
      </c>
      <c r="B777" t="s">
        <v>84</v>
      </c>
      <c r="C777" t="s">
        <v>84</v>
      </c>
      <c r="D777" t="s">
        <v>84</v>
      </c>
    </row>
    <row r="778" spans="1:4" x14ac:dyDescent="0.25">
      <c r="A778" t="s">
        <v>84</v>
      </c>
      <c r="B778" t="s">
        <v>84</v>
      </c>
      <c r="C778" t="s">
        <v>84</v>
      </c>
      <c r="D778" t="s">
        <v>84</v>
      </c>
    </row>
    <row r="779" spans="1:4" x14ac:dyDescent="0.25">
      <c r="A779" t="s">
        <v>84</v>
      </c>
      <c r="B779" t="s">
        <v>84</v>
      </c>
      <c r="C779" t="s">
        <v>84</v>
      </c>
      <c r="D779" t="s">
        <v>84</v>
      </c>
    </row>
    <row r="780" spans="1:4" x14ac:dyDescent="0.25">
      <c r="A780" t="s">
        <v>84</v>
      </c>
      <c r="B780" t="s">
        <v>84</v>
      </c>
      <c r="C780" t="s">
        <v>84</v>
      </c>
      <c r="D780" t="s">
        <v>84</v>
      </c>
    </row>
    <row r="781" spans="1:4" x14ac:dyDescent="0.25">
      <c r="A781" t="s">
        <v>84</v>
      </c>
      <c r="B781" t="s">
        <v>84</v>
      </c>
      <c r="C781" t="s">
        <v>84</v>
      </c>
      <c r="D781" t="s">
        <v>84</v>
      </c>
    </row>
    <row r="782" spans="1:4" x14ac:dyDescent="0.25">
      <c r="A782" t="s">
        <v>84</v>
      </c>
      <c r="B782" t="s">
        <v>84</v>
      </c>
      <c r="C782" t="s">
        <v>84</v>
      </c>
      <c r="D782" t="s">
        <v>84</v>
      </c>
    </row>
    <row r="783" spans="1:4" x14ac:dyDescent="0.25">
      <c r="A783" t="s">
        <v>84</v>
      </c>
      <c r="B783" t="s">
        <v>84</v>
      </c>
      <c r="C783" t="s">
        <v>84</v>
      </c>
      <c r="D783" t="s">
        <v>84</v>
      </c>
    </row>
    <row r="784" spans="1:4" x14ac:dyDescent="0.25">
      <c r="A784" t="s">
        <v>84</v>
      </c>
      <c r="B784" t="s">
        <v>84</v>
      </c>
      <c r="C784" t="s">
        <v>84</v>
      </c>
      <c r="D784" t="s">
        <v>84</v>
      </c>
    </row>
    <row r="785" spans="1:4" x14ac:dyDescent="0.25">
      <c r="A785" t="s">
        <v>84</v>
      </c>
      <c r="B785" t="s">
        <v>84</v>
      </c>
      <c r="C785" t="s">
        <v>84</v>
      </c>
      <c r="D785" t="s">
        <v>84</v>
      </c>
    </row>
    <row r="786" spans="1:4" x14ac:dyDescent="0.25">
      <c r="A786" t="s">
        <v>84</v>
      </c>
      <c r="B786" t="s">
        <v>84</v>
      </c>
      <c r="C786" t="s">
        <v>84</v>
      </c>
      <c r="D786" t="s">
        <v>84</v>
      </c>
    </row>
    <row r="787" spans="1:4" x14ac:dyDescent="0.25">
      <c r="A787" t="s">
        <v>84</v>
      </c>
      <c r="B787" t="s">
        <v>84</v>
      </c>
      <c r="C787" t="s">
        <v>84</v>
      </c>
      <c r="D787" t="s">
        <v>84</v>
      </c>
    </row>
    <row r="788" spans="1:4" x14ac:dyDescent="0.25">
      <c r="A788" t="s">
        <v>84</v>
      </c>
      <c r="B788" t="s">
        <v>84</v>
      </c>
      <c r="C788" t="s">
        <v>84</v>
      </c>
      <c r="D788" t="s">
        <v>84</v>
      </c>
    </row>
    <row r="789" spans="1:4" x14ac:dyDescent="0.25">
      <c r="A789" t="s">
        <v>84</v>
      </c>
      <c r="B789" t="s">
        <v>84</v>
      </c>
      <c r="C789" t="s">
        <v>84</v>
      </c>
      <c r="D789" t="s">
        <v>84</v>
      </c>
    </row>
    <row r="790" spans="1:4" x14ac:dyDescent="0.25">
      <c r="A790" t="s">
        <v>84</v>
      </c>
      <c r="B790" t="s">
        <v>84</v>
      </c>
      <c r="C790" t="s">
        <v>84</v>
      </c>
      <c r="D790" t="s">
        <v>84</v>
      </c>
    </row>
    <row r="791" spans="1:4" x14ac:dyDescent="0.25">
      <c r="A791" t="s">
        <v>84</v>
      </c>
      <c r="B791" t="s">
        <v>84</v>
      </c>
      <c r="C791" t="s">
        <v>84</v>
      </c>
      <c r="D791" t="s">
        <v>84</v>
      </c>
    </row>
    <row r="792" spans="1:4" x14ac:dyDescent="0.25">
      <c r="A792" t="s">
        <v>84</v>
      </c>
      <c r="B792" t="s">
        <v>84</v>
      </c>
      <c r="C792" t="s">
        <v>84</v>
      </c>
      <c r="D792" t="s">
        <v>84</v>
      </c>
    </row>
    <row r="793" spans="1:4" x14ac:dyDescent="0.25">
      <c r="A793" t="s">
        <v>84</v>
      </c>
      <c r="B793" t="s">
        <v>84</v>
      </c>
      <c r="C793" t="s">
        <v>84</v>
      </c>
      <c r="D793" t="s">
        <v>84</v>
      </c>
    </row>
    <row r="794" spans="1:4" x14ac:dyDescent="0.25">
      <c r="A794" t="s">
        <v>84</v>
      </c>
      <c r="B794" t="s">
        <v>84</v>
      </c>
      <c r="C794" t="s">
        <v>84</v>
      </c>
      <c r="D794" t="s">
        <v>84</v>
      </c>
    </row>
    <row r="795" spans="1:4" x14ac:dyDescent="0.25">
      <c r="A795" t="s">
        <v>84</v>
      </c>
      <c r="B795" t="s">
        <v>84</v>
      </c>
      <c r="C795" t="s">
        <v>84</v>
      </c>
      <c r="D795" t="s">
        <v>84</v>
      </c>
    </row>
    <row r="796" spans="1:4" x14ac:dyDescent="0.25">
      <c r="A796" t="s">
        <v>84</v>
      </c>
      <c r="B796" t="s">
        <v>84</v>
      </c>
      <c r="C796" t="s">
        <v>84</v>
      </c>
      <c r="D796" t="s">
        <v>84</v>
      </c>
    </row>
    <row r="797" spans="1:4" x14ac:dyDescent="0.25">
      <c r="A797" t="s">
        <v>84</v>
      </c>
      <c r="B797" t="s">
        <v>84</v>
      </c>
      <c r="C797" t="s">
        <v>84</v>
      </c>
      <c r="D797" t="s">
        <v>84</v>
      </c>
    </row>
    <row r="798" spans="1:4" x14ac:dyDescent="0.25">
      <c r="A798" t="s">
        <v>84</v>
      </c>
      <c r="B798" t="s">
        <v>84</v>
      </c>
      <c r="C798" t="s">
        <v>84</v>
      </c>
      <c r="D798" t="s">
        <v>84</v>
      </c>
    </row>
    <row r="799" spans="1:4" x14ac:dyDescent="0.25">
      <c r="A799" t="s">
        <v>84</v>
      </c>
      <c r="B799" t="s">
        <v>84</v>
      </c>
      <c r="C799" t="s">
        <v>84</v>
      </c>
      <c r="D799" t="s">
        <v>84</v>
      </c>
    </row>
    <row r="800" spans="1:4" x14ac:dyDescent="0.25">
      <c r="A800" t="s">
        <v>84</v>
      </c>
      <c r="B800" t="s">
        <v>84</v>
      </c>
      <c r="C800" t="s">
        <v>84</v>
      </c>
      <c r="D800" t="s">
        <v>84</v>
      </c>
    </row>
    <row r="801" spans="1:4" x14ac:dyDescent="0.25">
      <c r="A801" t="s">
        <v>84</v>
      </c>
      <c r="B801" t="s">
        <v>84</v>
      </c>
      <c r="C801" t="s">
        <v>84</v>
      </c>
      <c r="D801" t="s">
        <v>84</v>
      </c>
    </row>
    <row r="802" spans="1:4" x14ac:dyDescent="0.25">
      <c r="A802" t="s">
        <v>84</v>
      </c>
      <c r="B802" t="s">
        <v>84</v>
      </c>
      <c r="C802" t="s">
        <v>84</v>
      </c>
      <c r="D802" t="s">
        <v>84</v>
      </c>
    </row>
    <row r="803" spans="1:4" x14ac:dyDescent="0.25">
      <c r="A803" t="s">
        <v>84</v>
      </c>
      <c r="B803" t="s">
        <v>84</v>
      </c>
      <c r="C803" t="s">
        <v>84</v>
      </c>
      <c r="D803" t="s">
        <v>84</v>
      </c>
    </row>
    <row r="804" spans="1:4" x14ac:dyDescent="0.25">
      <c r="A804" t="s">
        <v>84</v>
      </c>
      <c r="B804" t="s">
        <v>84</v>
      </c>
      <c r="C804" t="s">
        <v>84</v>
      </c>
      <c r="D804" t="s">
        <v>84</v>
      </c>
    </row>
    <row r="805" spans="1:4" x14ac:dyDescent="0.25">
      <c r="A805" t="s">
        <v>84</v>
      </c>
      <c r="B805" t="s">
        <v>84</v>
      </c>
      <c r="C805" t="s">
        <v>84</v>
      </c>
      <c r="D805" t="s">
        <v>84</v>
      </c>
    </row>
    <row r="806" spans="1:4" x14ac:dyDescent="0.25">
      <c r="A806" t="s">
        <v>84</v>
      </c>
      <c r="B806" t="s">
        <v>84</v>
      </c>
      <c r="C806" t="s">
        <v>84</v>
      </c>
      <c r="D806" t="s">
        <v>84</v>
      </c>
    </row>
    <row r="807" spans="1:4" x14ac:dyDescent="0.25">
      <c r="A807" t="s">
        <v>84</v>
      </c>
      <c r="B807" t="s">
        <v>84</v>
      </c>
      <c r="C807" t="s">
        <v>84</v>
      </c>
      <c r="D807" t="s">
        <v>84</v>
      </c>
    </row>
    <row r="808" spans="1:4" x14ac:dyDescent="0.25">
      <c r="A808" t="s">
        <v>84</v>
      </c>
      <c r="B808" t="s">
        <v>84</v>
      </c>
      <c r="C808" t="s">
        <v>84</v>
      </c>
      <c r="D808" t="s">
        <v>84</v>
      </c>
    </row>
    <row r="809" spans="1:4" x14ac:dyDescent="0.25">
      <c r="A809" t="s">
        <v>84</v>
      </c>
      <c r="B809" t="s">
        <v>84</v>
      </c>
      <c r="C809" t="s">
        <v>84</v>
      </c>
      <c r="D809" t="s">
        <v>84</v>
      </c>
    </row>
    <row r="810" spans="1:4" x14ac:dyDescent="0.25">
      <c r="A810" t="s">
        <v>84</v>
      </c>
      <c r="B810" t="s">
        <v>84</v>
      </c>
      <c r="C810" t="s">
        <v>84</v>
      </c>
      <c r="D810" t="s">
        <v>84</v>
      </c>
    </row>
    <row r="811" spans="1:4" x14ac:dyDescent="0.25">
      <c r="A811" t="s">
        <v>84</v>
      </c>
      <c r="B811" t="s">
        <v>84</v>
      </c>
      <c r="C811" t="s">
        <v>84</v>
      </c>
      <c r="D811" t="s">
        <v>84</v>
      </c>
    </row>
    <row r="812" spans="1:4" x14ac:dyDescent="0.25">
      <c r="A812" t="s">
        <v>84</v>
      </c>
      <c r="B812" t="s">
        <v>84</v>
      </c>
      <c r="C812" t="s">
        <v>84</v>
      </c>
      <c r="D812" t="s">
        <v>84</v>
      </c>
    </row>
    <row r="813" spans="1:4" x14ac:dyDescent="0.25">
      <c r="A813" t="s">
        <v>84</v>
      </c>
      <c r="B813" t="s">
        <v>84</v>
      </c>
      <c r="C813" t="s">
        <v>84</v>
      </c>
      <c r="D813" t="s">
        <v>84</v>
      </c>
    </row>
    <row r="814" spans="1:4" x14ac:dyDescent="0.25">
      <c r="A814" t="s">
        <v>84</v>
      </c>
      <c r="B814" t="s">
        <v>84</v>
      </c>
      <c r="C814" t="s">
        <v>84</v>
      </c>
      <c r="D814" t="s">
        <v>84</v>
      </c>
    </row>
    <row r="815" spans="1:4" x14ac:dyDescent="0.25">
      <c r="A815" t="s">
        <v>84</v>
      </c>
      <c r="B815" t="s">
        <v>84</v>
      </c>
      <c r="C815" t="s">
        <v>84</v>
      </c>
      <c r="D815" t="s">
        <v>84</v>
      </c>
    </row>
    <row r="816" spans="1:4" x14ac:dyDescent="0.25">
      <c r="A816" t="s">
        <v>84</v>
      </c>
      <c r="B816" t="s">
        <v>84</v>
      </c>
      <c r="C816" t="s">
        <v>84</v>
      </c>
      <c r="D816" t="s">
        <v>84</v>
      </c>
    </row>
    <row r="817" spans="1:4" x14ac:dyDescent="0.25">
      <c r="A817" t="s">
        <v>84</v>
      </c>
      <c r="B817" t="s">
        <v>84</v>
      </c>
      <c r="C817" t="s">
        <v>84</v>
      </c>
      <c r="D817" t="s">
        <v>84</v>
      </c>
    </row>
    <row r="818" spans="1:4" x14ac:dyDescent="0.25">
      <c r="A818" t="s">
        <v>84</v>
      </c>
      <c r="B818" t="s">
        <v>84</v>
      </c>
      <c r="C818" t="s">
        <v>84</v>
      </c>
      <c r="D818" t="s">
        <v>84</v>
      </c>
    </row>
    <row r="819" spans="1:4" x14ac:dyDescent="0.25">
      <c r="A819" t="s">
        <v>84</v>
      </c>
      <c r="B819" t="s">
        <v>84</v>
      </c>
      <c r="C819" t="s">
        <v>84</v>
      </c>
      <c r="D819" t="s">
        <v>84</v>
      </c>
    </row>
    <row r="820" spans="1:4" x14ac:dyDescent="0.25">
      <c r="A820" t="s">
        <v>84</v>
      </c>
      <c r="B820" t="s">
        <v>84</v>
      </c>
      <c r="C820" t="s">
        <v>84</v>
      </c>
      <c r="D820" t="s">
        <v>84</v>
      </c>
    </row>
    <row r="821" spans="1:4" x14ac:dyDescent="0.25">
      <c r="A821" t="s">
        <v>84</v>
      </c>
      <c r="B821" t="s">
        <v>84</v>
      </c>
      <c r="C821" t="s">
        <v>84</v>
      </c>
      <c r="D821" t="s">
        <v>84</v>
      </c>
    </row>
    <row r="822" spans="1:4" x14ac:dyDescent="0.25">
      <c r="A822" t="s">
        <v>84</v>
      </c>
      <c r="B822" t="s">
        <v>84</v>
      </c>
      <c r="C822" t="s">
        <v>84</v>
      </c>
      <c r="D822" t="s">
        <v>84</v>
      </c>
    </row>
    <row r="823" spans="1:4" x14ac:dyDescent="0.25">
      <c r="A823" t="s">
        <v>84</v>
      </c>
      <c r="B823" t="s">
        <v>84</v>
      </c>
      <c r="C823" t="s">
        <v>84</v>
      </c>
      <c r="D823" t="s">
        <v>84</v>
      </c>
    </row>
    <row r="824" spans="1:4" x14ac:dyDescent="0.25">
      <c r="A824" t="s">
        <v>84</v>
      </c>
      <c r="B824" t="s">
        <v>84</v>
      </c>
      <c r="C824" t="s">
        <v>84</v>
      </c>
      <c r="D824" t="s">
        <v>84</v>
      </c>
    </row>
    <row r="825" spans="1:4" x14ac:dyDescent="0.25">
      <c r="A825" t="s">
        <v>84</v>
      </c>
      <c r="B825" t="s">
        <v>84</v>
      </c>
      <c r="C825" t="s">
        <v>84</v>
      </c>
      <c r="D825" t="s">
        <v>84</v>
      </c>
    </row>
    <row r="826" spans="1:4" x14ac:dyDescent="0.25">
      <c r="A826" t="s">
        <v>84</v>
      </c>
      <c r="B826" t="s">
        <v>84</v>
      </c>
      <c r="C826" t="s">
        <v>84</v>
      </c>
      <c r="D826" t="s">
        <v>84</v>
      </c>
    </row>
    <row r="827" spans="1:4" x14ac:dyDescent="0.25">
      <c r="A827" t="s">
        <v>84</v>
      </c>
      <c r="B827" t="s">
        <v>84</v>
      </c>
      <c r="C827" t="s">
        <v>84</v>
      </c>
      <c r="D827" t="s">
        <v>84</v>
      </c>
    </row>
    <row r="828" spans="1:4" x14ac:dyDescent="0.25">
      <c r="A828" t="s">
        <v>84</v>
      </c>
      <c r="B828" t="s">
        <v>84</v>
      </c>
      <c r="C828" t="s">
        <v>84</v>
      </c>
      <c r="D828" t="s">
        <v>84</v>
      </c>
    </row>
    <row r="829" spans="1:4" x14ac:dyDescent="0.25">
      <c r="A829" t="s">
        <v>84</v>
      </c>
      <c r="B829" t="s">
        <v>84</v>
      </c>
      <c r="C829" t="s">
        <v>84</v>
      </c>
      <c r="D829" t="s">
        <v>84</v>
      </c>
    </row>
    <row r="830" spans="1:4" x14ac:dyDescent="0.25">
      <c r="A830" t="s">
        <v>84</v>
      </c>
      <c r="B830" t="s">
        <v>84</v>
      </c>
      <c r="C830" t="s">
        <v>84</v>
      </c>
      <c r="D830" t="s">
        <v>84</v>
      </c>
    </row>
    <row r="831" spans="1:4" x14ac:dyDescent="0.25">
      <c r="A831" t="s">
        <v>84</v>
      </c>
      <c r="B831" t="s">
        <v>84</v>
      </c>
      <c r="C831" t="s">
        <v>84</v>
      </c>
      <c r="D831" t="s">
        <v>84</v>
      </c>
    </row>
    <row r="832" spans="1:4" x14ac:dyDescent="0.25">
      <c r="A832" t="s">
        <v>84</v>
      </c>
      <c r="B832" t="s">
        <v>84</v>
      </c>
      <c r="C832" t="s">
        <v>84</v>
      </c>
      <c r="D832" t="s">
        <v>84</v>
      </c>
    </row>
    <row r="833" spans="1:4" x14ac:dyDescent="0.25">
      <c r="A833" t="s">
        <v>84</v>
      </c>
      <c r="B833" t="s">
        <v>84</v>
      </c>
      <c r="C833" t="s">
        <v>84</v>
      </c>
      <c r="D833" t="s">
        <v>84</v>
      </c>
    </row>
    <row r="834" spans="1:4" x14ac:dyDescent="0.25">
      <c r="A834" t="s">
        <v>84</v>
      </c>
      <c r="B834" t="s">
        <v>84</v>
      </c>
      <c r="C834" t="s">
        <v>84</v>
      </c>
      <c r="D834" t="s">
        <v>84</v>
      </c>
    </row>
    <row r="835" spans="1:4" x14ac:dyDescent="0.25">
      <c r="A835" t="s">
        <v>84</v>
      </c>
      <c r="B835" t="s">
        <v>84</v>
      </c>
      <c r="C835" t="s">
        <v>84</v>
      </c>
      <c r="D835" t="s">
        <v>84</v>
      </c>
    </row>
    <row r="836" spans="1:4" x14ac:dyDescent="0.25">
      <c r="A836" t="s">
        <v>84</v>
      </c>
      <c r="B836" t="s">
        <v>84</v>
      </c>
      <c r="C836" t="s">
        <v>84</v>
      </c>
      <c r="D836" t="s">
        <v>84</v>
      </c>
    </row>
    <row r="837" spans="1:4" x14ac:dyDescent="0.25">
      <c r="A837" t="s">
        <v>84</v>
      </c>
      <c r="B837" t="s">
        <v>84</v>
      </c>
      <c r="C837" t="s">
        <v>84</v>
      </c>
      <c r="D837" t="s">
        <v>84</v>
      </c>
    </row>
    <row r="838" spans="1:4" x14ac:dyDescent="0.25">
      <c r="A838" t="s">
        <v>84</v>
      </c>
      <c r="B838" t="s">
        <v>84</v>
      </c>
      <c r="C838" t="s">
        <v>84</v>
      </c>
      <c r="D838" t="s">
        <v>84</v>
      </c>
    </row>
    <row r="839" spans="1:4" x14ac:dyDescent="0.25">
      <c r="A839" t="s">
        <v>84</v>
      </c>
      <c r="B839" t="s">
        <v>84</v>
      </c>
      <c r="C839" t="s">
        <v>84</v>
      </c>
      <c r="D839" t="s">
        <v>84</v>
      </c>
    </row>
    <row r="840" spans="1:4" x14ac:dyDescent="0.25">
      <c r="A840" t="s">
        <v>84</v>
      </c>
      <c r="B840" t="s">
        <v>84</v>
      </c>
      <c r="C840" t="s">
        <v>84</v>
      </c>
      <c r="D840" t="s">
        <v>84</v>
      </c>
    </row>
    <row r="841" spans="1:4" x14ac:dyDescent="0.25">
      <c r="A841" t="s">
        <v>84</v>
      </c>
      <c r="B841" t="s">
        <v>84</v>
      </c>
      <c r="C841" t="s">
        <v>84</v>
      </c>
      <c r="D841" t="s">
        <v>84</v>
      </c>
    </row>
    <row r="842" spans="1:4" x14ac:dyDescent="0.25">
      <c r="A842" t="s">
        <v>84</v>
      </c>
      <c r="B842" t="s">
        <v>84</v>
      </c>
      <c r="C842" t="s">
        <v>84</v>
      </c>
      <c r="D842" t="s">
        <v>84</v>
      </c>
    </row>
    <row r="843" spans="1:4" x14ac:dyDescent="0.25">
      <c r="A843" t="s">
        <v>84</v>
      </c>
      <c r="B843" t="s">
        <v>84</v>
      </c>
      <c r="C843" t="s">
        <v>84</v>
      </c>
      <c r="D843" t="s">
        <v>84</v>
      </c>
    </row>
    <row r="844" spans="1:4" x14ac:dyDescent="0.25">
      <c r="A844" t="s">
        <v>84</v>
      </c>
      <c r="B844" t="s">
        <v>84</v>
      </c>
      <c r="C844" t="s">
        <v>84</v>
      </c>
      <c r="D844" t="s">
        <v>84</v>
      </c>
    </row>
    <row r="845" spans="1:4" x14ac:dyDescent="0.25">
      <c r="A845" t="s">
        <v>84</v>
      </c>
      <c r="B845" t="s">
        <v>84</v>
      </c>
      <c r="C845" t="s">
        <v>84</v>
      </c>
      <c r="D845" t="s">
        <v>84</v>
      </c>
    </row>
    <row r="846" spans="1:4" x14ac:dyDescent="0.25">
      <c r="A846" t="s">
        <v>84</v>
      </c>
      <c r="B846" t="s">
        <v>84</v>
      </c>
      <c r="C846" t="s">
        <v>84</v>
      </c>
      <c r="D846" t="s">
        <v>84</v>
      </c>
    </row>
    <row r="847" spans="1:4" x14ac:dyDescent="0.25">
      <c r="A847" t="s">
        <v>84</v>
      </c>
      <c r="B847" t="s">
        <v>84</v>
      </c>
      <c r="C847" t="s">
        <v>84</v>
      </c>
      <c r="D847" t="s">
        <v>84</v>
      </c>
    </row>
    <row r="848" spans="1:4" x14ac:dyDescent="0.25">
      <c r="A848" t="s">
        <v>84</v>
      </c>
      <c r="B848" t="s">
        <v>84</v>
      </c>
      <c r="C848" t="s">
        <v>84</v>
      </c>
      <c r="D848" t="s">
        <v>84</v>
      </c>
    </row>
    <row r="849" spans="1:4" x14ac:dyDescent="0.25">
      <c r="A849" t="s">
        <v>84</v>
      </c>
      <c r="B849" t="s">
        <v>84</v>
      </c>
      <c r="C849" t="s">
        <v>84</v>
      </c>
      <c r="D849" t="s">
        <v>84</v>
      </c>
    </row>
    <row r="850" spans="1:4" x14ac:dyDescent="0.25">
      <c r="A850" t="s">
        <v>84</v>
      </c>
      <c r="B850" t="s">
        <v>84</v>
      </c>
      <c r="C850" t="s">
        <v>84</v>
      </c>
      <c r="D850" t="s">
        <v>84</v>
      </c>
    </row>
    <row r="851" spans="1:4" x14ac:dyDescent="0.25">
      <c r="A851" t="s">
        <v>84</v>
      </c>
      <c r="B851" t="s">
        <v>84</v>
      </c>
      <c r="C851" t="s">
        <v>84</v>
      </c>
      <c r="D851" t="s">
        <v>84</v>
      </c>
    </row>
    <row r="852" spans="1:4" x14ac:dyDescent="0.25">
      <c r="A852" t="s">
        <v>84</v>
      </c>
      <c r="B852" t="s">
        <v>84</v>
      </c>
      <c r="C852" t="s">
        <v>84</v>
      </c>
      <c r="D852" t="s">
        <v>84</v>
      </c>
    </row>
    <row r="853" spans="1:4" x14ac:dyDescent="0.25">
      <c r="A853" t="s">
        <v>84</v>
      </c>
      <c r="B853" t="s">
        <v>84</v>
      </c>
      <c r="C853" t="s">
        <v>84</v>
      </c>
      <c r="D853" t="s">
        <v>84</v>
      </c>
    </row>
    <row r="854" spans="1:4" x14ac:dyDescent="0.25">
      <c r="A854" t="s">
        <v>84</v>
      </c>
      <c r="B854" t="s">
        <v>84</v>
      </c>
      <c r="C854" t="s">
        <v>84</v>
      </c>
      <c r="D854" t="s">
        <v>84</v>
      </c>
    </row>
    <row r="855" spans="1:4" x14ac:dyDescent="0.25">
      <c r="A855" t="s">
        <v>84</v>
      </c>
      <c r="B855" t="s">
        <v>84</v>
      </c>
      <c r="C855" t="s">
        <v>84</v>
      </c>
      <c r="D855" t="s">
        <v>84</v>
      </c>
    </row>
    <row r="856" spans="1:4" x14ac:dyDescent="0.25">
      <c r="A856" t="s">
        <v>84</v>
      </c>
      <c r="B856" t="s">
        <v>84</v>
      </c>
      <c r="C856" t="s">
        <v>84</v>
      </c>
      <c r="D856" t="s">
        <v>84</v>
      </c>
    </row>
    <row r="857" spans="1:4" x14ac:dyDescent="0.25">
      <c r="A857" t="s">
        <v>84</v>
      </c>
      <c r="B857" t="s">
        <v>84</v>
      </c>
      <c r="C857" t="s">
        <v>84</v>
      </c>
      <c r="D857" t="s">
        <v>84</v>
      </c>
    </row>
    <row r="858" spans="1:4" x14ac:dyDescent="0.25">
      <c r="A858" t="s">
        <v>84</v>
      </c>
      <c r="B858" t="s">
        <v>84</v>
      </c>
      <c r="C858" t="s">
        <v>84</v>
      </c>
      <c r="D858" t="s">
        <v>84</v>
      </c>
    </row>
    <row r="859" spans="1:4" x14ac:dyDescent="0.25">
      <c r="A859" t="s">
        <v>84</v>
      </c>
      <c r="B859" t="s">
        <v>84</v>
      </c>
      <c r="C859" t="s">
        <v>84</v>
      </c>
      <c r="D859" t="s">
        <v>84</v>
      </c>
    </row>
    <row r="860" spans="1:4" x14ac:dyDescent="0.25">
      <c r="A860" t="s">
        <v>84</v>
      </c>
      <c r="B860" t="s">
        <v>84</v>
      </c>
      <c r="C860" t="s">
        <v>84</v>
      </c>
      <c r="D860" t="s">
        <v>84</v>
      </c>
    </row>
    <row r="861" spans="1:4" x14ac:dyDescent="0.25">
      <c r="A861" t="s">
        <v>84</v>
      </c>
      <c r="B861" t="s">
        <v>84</v>
      </c>
      <c r="C861" t="s">
        <v>84</v>
      </c>
      <c r="D861" t="s">
        <v>84</v>
      </c>
    </row>
    <row r="862" spans="1:4" x14ac:dyDescent="0.25">
      <c r="A862" t="s">
        <v>84</v>
      </c>
      <c r="B862" t="s">
        <v>84</v>
      </c>
      <c r="C862" t="s">
        <v>84</v>
      </c>
      <c r="D862" t="s">
        <v>84</v>
      </c>
    </row>
    <row r="863" spans="1:4" x14ac:dyDescent="0.25">
      <c r="A863" t="s">
        <v>84</v>
      </c>
      <c r="B863" t="s">
        <v>84</v>
      </c>
      <c r="C863" t="s">
        <v>84</v>
      </c>
      <c r="D863" t="s">
        <v>84</v>
      </c>
    </row>
    <row r="864" spans="1:4" x14ac:dyDescent="0.25">
      <c r="A864" t="s">
        <v>84</v>
      </c>
      <c r="B864" t="s">
        <v>84</v>
      </c>
      <c r="C864" t="s">
        <v>84</v>
      </c>
      <c r="D864" t="s">
        <v>84</v>
      </c>
    </row>
    <row r="865" spans="1:4" x14ac:dyDescent="0.25">
      <c r="A865" t="s">
        <v>84</v>
      </c>
      <c r="B865" t="s">
        <v>84</v>
      </c>
      <c r="C865" t="s">
        <v>84</v>
      </c>
      <c r="D865" t="s">
        <v>84</v>
      </c>
    </row>
    <row r="866" spans="1:4" x14ac:dyDescent="0.25">
      <c r="A866" t="s">
        <v>84</v>
      </c>
      <c r="B866" t="s">
        <v>84</v>
      </c>
      <c r="C866" t="s">
        <v>84</v>
      </c>
      <c r="D866" t="s">
        <v>84</v>
      </c>
    </row>
    <row r="867" spans="1:4" x14ac:dyDescent="0.25">
      <c r="A867" t="s">
        <v>84</v>
      </c>
      <c r="B867" t="s">
        <v>84</v>
      </c>
      <c r="C867" t="s">
        <v>84</v>
      </c>
      <c r="D867" t="s">
        <v>84</v>
      </c>
    </row>
    <row r="868" spans="1:4" x14ac:dyDescent="0.25">
      <c r="A868" t="s">
        <v>84</v>
      </c>
      <c r="B868" t="s">
        <v>84</v>
      </c>
      <c r="C868" t="s">
        <v>84</v>
      </c>
      <c r="D868" t="s">
        <v>84</v>
      </c>
    </row>
    <row r="869" spans="1:4" x14ac:dyDescent="0.25">
      <c r="A869" t="s">
        <v>84</v>
      </c>
      <c r="B869" t="s">
        <v>84</v>
      </c>
      <c r="C869" t="s">
        <v>84</v>
      </c>
      <c r="D869" t="s">
        <v>84</v>
      </c>
    </row>
    <row r="870" spans="1:4" x14ac:dyDescent="0.25">
      <c r="A870" t="s">
        <v>84</v>
      </c>
      <c r="B870" t="s">
        <v>84</v>
      </c>
      <c r="C870" t="s">
        <v>84</v>
      </c>
      <c r="D870" t="s">
        <v>84</v>
      </c>
    </row>
    <row r="871" spans="1:4" x14ac:dyDescent="0.25">
      <c r="A871" t="s">
        <v>84</v>
      </c>
      <c r="B871" t="s">
        <v>84</v>
      </c>
      <c r="C871" t="s">
        <v>84</v>
      </c>
      <c r="D871" t="s">
        <v>84</v>
      </c>
    </row>
    <row r="872" spans="1:4" x14ac:dyDescent="0.25">
      <c r="A872" t="s">
        <v>84</v>
      </c>
      <c r="B872" t="s">
        <v>84</v>
      </c>
      <c r="C872" t="s">
        <v>84</v>
      </c>
      <c r="D872" t="s">
        <v>84</v>
      </c>
    </row>
    <row r="873" spans="1:4" x14ac:dyDescent="0.25">
      <c r="A873" t="s">
        <v>84</v>
      </c>
      <c r="B873" t="s">
        <v>84</v>
      </c>
      <c r="C873" t="s">
        <v>84</v>
      </c>
      <c r="D873" t="s">
        <v>84</v>
      </c>
    </row>
    <row r="874" spans="1:4" x14ac:dyDescent="0.25">
      <c r="A874" t="s">
        <v>84</v>
      </c>
      <c r="B874" t="s">
        <v>84</v>
      </c>
      <c r="C874" t="s">
        <v>84</v>
      </c>
      <c r="D874" t="s">
        <v>84</v>
      </c>
    </row>
    <row r="875" spans="1:4" x14ac:dyDescent="0.25">
      <c r="A875" t="s">
        <v>84</v>
      </c>
      <c r="B875" t="s">
        <v>84</v>
      </c>
      <c r="C875" t="s">
        <v>84</v>
      </c>
      <c r="D875" t="s">
        <v>84</v>
      </c>
    </row>
    <row r="876" spans="1:4" x14ac:dyDescent="0.25">
      <c r="A876" t="s">
        <v>84</v>
      </c>
      <c r="B876" t="s">
        <v>84</v>
      </c>
      <c r="C876" t="s">
        <v>84</v>
      </c>
      <c r="D876" t="s">
        <v>84</v>
      </c>
    </row>
    <row r="877" spans="1:4" x14ac:dyDescent="0.25">
      <c r="A877" t="s">
        <v>84</v>
      </c>
      <c r="B877" t="s">
        <v>84</v>
      </c>
      <c r="C877" t="s">
        <v>84</v>
      </c>
      <c r="D877" t="s">
        <v>84</v>
      </c>
    </row>
    <row r="878" spans="1:4" x14ac:dyDescent="0.25">
      <c r="A878" t="s">
        <v>84</v>
      </c>
      <c r="B878" t="s">
        <v>84</v>
      </c>
      <c r="C878" t="s">
        <v>84</v>
      </c>
      <c r="D878" t="s">
        <v>84</v>
      </c>
    </row>
    <row r="879" spans="1:4" x14ac:dyDescent="0.25">
      <c r="A879" t="s">
        <v>84</v>
      </c>
      <c r="B879" t="s">
        <v>84</v>
      </c>
      <c r="C879" t="s">
        <v>84</v>
      </c>
      <c r="D879" t="s">
        <v>84</v>
      </c>
    </row>
    <row r="880" spans="1:4" x14ac:dyDescent="0.25">
      <c r="A880" t="s">
        <v>84</v>
      </c>
      <c r="B880" t="s">
        <v>84</v>
      </c>
      <c r="C880" t="s">
        <v>84</v>
      </c>
      <c r="D880" t="s">
        <v>84</v>
      </c>
    </row>
    <row r="881" spans="1:4" x14ac:dyDescent="0.25">
      <c r="A881" t="s">
        <v>84</v>
      </c>
      <c r="B881" t="s">
        <v>84</v>
      </c>
      <c r="C881" t="s">
        <v>84</v>
      </c>
      <c r="D881" t="s">
        <v>84</v>
      </c>
    </row>
    <row r="882" spans="1:4" x14ac:dyDescent="0.25">
      <c r="A882" t="s">
        <v>84</v>
      </c>
      <c r="B882" t="s">
        <v>84</v>
      </c>
      <c r="C882" t="s">
        <v>84</v>
      </c>
      <c r="D882" t="s">
        <v>84</v>
      </c>
    </row>
    <row r="883" spans="1:4" x14ac:dyDescent="0.25">
      <c r="A883" t="s">
        <v>84</v>
      </c>
      <c r="B883" t="s">
        <v>84</v>
      </c>
      <c r="C883" t="s">
        <v>84</v>
      </c>
      <c r="D883" t="s">
        <v>84</v>
      </c>
    </row>
    <row r="884" spans="1:4" x14ac:dyDescent="0.25">
      <c r="A884" t="s">
        <v>84</v>
      </c>
      <c r="B884" t="s">
        <v>84</v>
      </c>
      <c r="C884" t="s">
        <v>84</v>
      </c>
      <c r="D884" t="s">
        <v>84</v>
      </c>
    </row>
    <row r="885" spans="1:4" x14ac:dyDescent="0.25">
      <c r="A885" t="s">
        <v>84</v>
      </c>
      <c r="B885" t="s">
        <v>84</v>
      </c>
      <c r="C885" t="s">
        <v>84</v>
      </c>
      <c r="D885" t="s">
        <v>84</v>
      </c>
    </row>
    <row r="886" spans="1:4" x14ac:dyDescent="0.25">
      <c r="A886" t="s">
        <v>84</v>
      </c>
      <c r="B886" t="s">
        <v>84</v>
      </c>
      <c r="C886" t="s">
        <v>84</v>
      </c>
      <c r="D886" t="s">
        <v>84</v>
      </c>
    </row>
    <row r="887" spans="1:4" x14ac:dyDescent="0.25">
      <c r="A887" t="s">
        <v>84</v>
      </c>
      <c r="B887" t="s">
        <v>84</v>
      </c>
      <c r="C887" t="s">
        <v>84</v>
      </c>
      <c r="D887" t="s">
        <v>84</v>
      </c>
    </row>
    <row r="888" spans="1:4" x14ac:dyDescent="0.25">
      <c r="A888" t="s">
        <v>84</v>
      </c>
      <c r="B888" t="s">
        <v>84</v>
      </c>
      <c r="C888" t="s">
        <v>84</v>
      </c>
      <c r="D888" t="s">
        <v>84</v>
      </c>
    </row>
    <row r="889" spans="1:4" x14ac:dyDescent="0.25">
      <c r="A889" t="s">
        <v>84</v>
      </c>
      <c r="B889" t="s">
        <v>84</v>
      </c>
      <c r="C889" t="s">
        <v>84</v>
      </c>
      <c r="D889" t="s">
        <v>84</v>
      </c>
    </row>
    <row r="890" spans="1:4" x14ac:dyDescent="0.25">
      <c r="A890" t="s">
        <v>84</v>
      </c>
      <c r="B890" t="s">
        <v>84</v>
      </c>
      <c r="C890" t="s">
        <v>84</v>
      </c>
      <c r="D890" t="s">
        <v>84</v>
      </c>
    </row>
    <row r="891" spans="1:4" x14ac:dyDescent="0.25">
      <c r="A891" t="s">
        <v>84</v>
      </c>
      <c r="B891" t="s">
        <v>84</v>
      </c>
      <c r="C891" t="s">
        <v>84</v>
      </c>
      <c r="D891" t="s">
        <v>84</v>
      </c>
    </row>
    <row r="892" spans="1:4" x14ac:dyDescent="0.25">
      <c r="A892" t="s">
        <v>84</v>
      </c>
      <c r="B892" t="s">
        <v>84</v>
      </c>
      <c r="C892" t="s">
        <v>84</v>
      </c>
      <c r="D892" t="s">
        <v>84</v>
      </c>
    </row>
    <row r="893" spans="1:4" x14ac:dyDescent="0.25">
      <c r="A893" t="s">
        <v>84</v>
      </c>
      <c r="B893" t="s">
        <v>84</v>
      </c>
      <c r="C893" t="s">
        <v>84</v>
      </c>
      <c r="D893" t="s">
        <v>84</v>
      </c>
    </row>
    <row r="894" spans="1:4" x14ac:dyDescent="0.25">
      <c r="A894" t="s">
        <v>84</v>
      </c>
      <c r="B894" t="s">
        <v>84</v>
      </c>
      <c r="C894" t="s">
        <v>84</v>
      </c>
      <c r="D894" t="s">
        <v>84</v>
      </c>
    </row>
    <row r="895" spans="1:4" x14ac:dyDescent="0.25">
      <c r="A895" t="s">
        <v>84</v>
      </c>
      <c r="B895" t="s">
        <v>84</v>
      </c>
      <c r="C895" t="s">
        <v>84</v>
      </c>
      <c r="D895" t="s">
        <v>84</v>
      </c>
    </row>
    <row r="896" spans="1:4" x14ac:dyDescent="0.25">
      <c r="A896" t="s">
        <v>84</v>
      </c>
      <c r="B896" t="s">
        <v>84</v>
      </c>
      <c r="C896" t="s">
        <v>84</v>
      </c>
      <c r="D896" t="s">
        <v>84</v>
      </c>
    </row>
    <row r="897" spans="1:4" x14ac:dyDescent="0.25">
      <c r="A897" t="s">
        <v>84</v>
      </c>
      <c r="B897" t="s">
        <v>84</v>
      </c>
      <c r="C897" t="s">
        <v>84</v>
      </c>
      <c r="D897" t="s">
        <v>84</v>
      </c>
    </row>
    <row r="898" spans="1:4" x14ac:dyDescent="0.25">
      <c r="A898" t="s">
        <v>84</v>
      </c>
      <c r="B898" t="s">
        <v>84</v>
      </c>
      <c r="C898" t="s">
        <v>84</v>
      </c>
      <c r="D898" t="s">
        <v>84</v>
      </c>
    </row>
    <row r="899" spans="1:4" x14ac:dyDescent="0.25">
      <c r="A899" t="s">
        <v>84</v>
      </c>
      <c r="B899" t="s">
        <v>84</v>
      </c>
      <c r="C899" t="s">
        <v>84</v>
      </c>
      <c r="D899" t="s">
        <v>84</v>
      </c>
    </row>
    <row r="900" spans="1:4" x14ac:dyDescent="0.25">
      <c r="A900" t="s">
        <v>84</v>
      </c>
      <c r="B900" t="s">
        <v>84</v>
      </c>
      <c r="C900" t="s">
        <v>84</v>
      </c>
      <c r="D900" t="s">
        <v>84</v>
      </c>
    </row>
    <row r="901" spans="1:4" x14ac:dyDescent="0.25">
      <c r="A901" t="s">
        <v>84</v>
      </c>
      <c r="B901" t="s">
        <v>84</v>
      </c>
      <c r="C901" t="s">
        <v>84</v>
      </c>
      <c r="D901" t="s">
        <v>84</v>
      </c>
    </row>
    <row r="902" spans="1:4" x14ac:dyDescent="0.25">
      <c r="A902" t="s">
        <v>84</v>
      </c>
      <c r="B902" t="s">
        <v>84</v>
      </c>
      <c r="C902" t="s">
        <v>84</v>
      </c>
      <c r="D902" t="s">
        <v>84</v>
      </c>
    </row>
    <row r="903" spans="1:4" x14ac:dyDescent="0.25">
      <c r="A903" t="s">
        <v>84</v>
      </c>
      <c r="B903" t="s">
        <v>84</v>
      </c>
      <c r="C903" t="s">
        <v>84</v>
      </c>
      <c r="D903" t="s">
        <v>84</v>
      </c>
    </row>
    <row r="904" spans="1:4" x14ac:dyDescent="0.25">
      <c r="A904" t="s">
        <v>84</v>
      </c>
      <c r="B904" t="s">
        <v>84</v>
      </c>
      <c r="C904" t="s">
        <v>84</v>
      </c>
      <c r="D904" t="s">
        <v>84</v>
      </c>
    </row>
    <row r="905" spans="1:4" x14ac:dyDescent="0.25">
      <c r="A905" t="s">
        <v>84</v>
      </c>
      <c r="B905" t="s">
        <v>84</v>
      </c>
      <c r="C905" t="s">
        <v>84</v>
      </c>
      <c r="D905" t="s">
        <v>84</v>
      </c>
    </row>
    <row r="906" spans="1:4" x14ac:dyDescent="0.25">
      <c r="A906" t="s">
        <v>84</v>
      </c>
      <c r="B906" t="s">
        <v>84</v>
      </c>
      <c r="C906" t="s">
        <v>84</v>
      </c>
      <c r="D906" t="s">
        <v>84</v>
      </c>
    </row>
    <row r="907" spans="1:4" x14ac:dyDescent="0.25">
      <c r="A907" t="s">
        <v>84</v>
      </c>
      <c r="B907" t="s">
        <v>84</v>
      </c>
      <c r="C907" t="s">
        <v>84</v>
      </c>
      <c r="D907" t="s">
        <v>84</v>
      </c>
    </row>
    <row r="908" spans="1:4" x14ac:dyDescent="0.25">
      <c r="A908" t="s">
        <v>84</v>
      </c>
      <c r="B908" t="s">
        <v>84</v>
      </c>
      <c r="C908" t="s">
        <v>84</v>
      </c>
      <c r="D908" t="s">
        <v>84</v>
      </c>
    </row>
    <row r="909" spans="1:4" x14ac:dyDescent="0.25">
      <c r="A909" t="s">
        <v>84</v>
      </c>
      <c r="B909" t="s">
        <v>84</v>
      </c>
      <c r="C909" t="s">
        <v>84</v>
      </c>
      <c r="D909" t="s">
        <v>84</v>
      </c>
    </row>
    <row r="910" spans="1:4" x14ac:dyDescent="0.25">
      <c r="A910" t="s">
        <v>84</v>
      </c>
      <c r="B910" t="s">
        <v>84</v>
      </c>
      <c r="C910" t="s">
        <v>84</v>
      </c>
      <c r="D910" t="s">
        <v>84</v>
      </c>
    </row>
    <row r="911" spans="1:4" x14ac:dyDescent="0.25">
      <c r="A911" t="s">
        <v>84</v>
      </c>
      <c r="B911" t="s">
        <v>84</v>
      </c>
      <c r="C911" t="s">
        <v>84</v>
      </c>
      <c r="D911" t="s">
        <v>84</v>
      </c>
    </row>
    <row r="912" spans="1:4" x14ac:dyDescent="0.25">
      <c r="A912" t="s">
        <v>84</v>
      </c>
      <c r="B912" t="s">
        <v>84</v>
      </c>
      <c r="C912" t="s">
        <v>84</v>
      </c>
      <c r="D912" t="s">
        <v>84</v>
      </c>
    </row>
    <row r="913" spans="1:4" x14ac:dyDescent="0.25">
      <c r="A913" t="s">
        <v>84</v>
      </c>
      <c r="B913" t="s">
        <v>84</v>
      </c>
      <c r="C913" t="s">
        <v>84</v>
      </c>
      <c r="D913" t="s">
        <v>84</v>
      </c>
    </row>
    <row r="914" spans="1:4" x14ac:dyDescent="0.25">
      <c r="A914" t="s">
        <v>84</v>
      </c>
      <c r="B914" t="s">
        <v>84</v>
      </c>
      <c r="C914" t="s">
        <v>84</v>
      </c>
      <c r="D914" t="s">
        <v>84</v>
      </c>
    </row>
    <row r="915" spans="1:4" x14ac:dyDescent="0.25">
      <c r="A915" t="s">
        <v>84</v>
      </c>
      <c r="B915" t="s">
        <v>84</v>
      </c>
      <c r="C915" t="s">
        <v>84</v>
      </c>
      <c r="D915" t="s">
        <v>84</v>
      </c>
    </row>
    <row r="916" spans="1:4" x14ac:dyDescent="0.25">
      <c r="A916" t="s">
        <v>84</v>
      </c>
      <c r="B916" t="s">
        <v>84</v>
      </c>
      <c r="C916" t="s">
        <v>84</v>
      </c>
      <c r="D916" t="s">
        <v>84</v>
      </c>
    </row>
    <row r="917" spans="1:4" x14ac:dyDescent="0.25">
      <c r="A917" t="s">
        <v>84</v>
      </c>
      <c r="B917" t="s">
        <v>84</v>
      </c>
      <c r="C917" t="s">
        <v>84</v>
      </c>
      <c r="D917" t="s">
        <v>84</v>
      </c>
    </row>
    <row r="918" spans="1:4" x14ac:dyDescent="0.25">
      <c r="A918" t="s">
        <v>84</v>
      </c>
      <c r="B918" t="s">
        <v>84</v>
      </c>
      <c r="C918" t="s">
        <v>84</v>
      </c>
      <c r="D918" t="s">
        <v>84</v>
      </c>
    </row>
    <row r="919" spans="1:4" x14ac:dyDescent="0.25">
      <c r="A919" t="s">
        <v>84</v>
      </c>
      <c r="B919" t="s">
        <v>84</v>
      </c>
      <c r="C919" t="s">
        <v>84</v>
      </c>
      <c r="D919" t="s">
        <v>84</v>
      </c>
    </row>
    <row r="920" spans="1:4" x14ac:dyDescent="0.25">
      <c r="A920" t="s">
        <v>84</v>
      </c>
      <c r="B920" t="s">
        <v>84</v>
      </c>
      <c r="C920" t="s">
        <v>84</v>
      </c>
      <c r="D920" t="s">
        <v>84</v>
      </c>
    </row>
    <row r="921" spans="1:4" x14ac:dyDescent="0.25">
      <c r="A921" t="s">
        <v>84</v>
      </c>
      <c r="B921" t="s">
        <v>84</v>
      </c>
      <c r="C921" t="s">
        <v>84</v>
      </c>
      <c r="D921" t="s">
        <v>84</v>
      </c>
    </row>
    <row r="922" spans="1:4" x14ac:dyDescent="0.25">
      <c r="A922" t="s">
        <v>84</v>
      </c>
      <c r="B922" t="s">
        <v>84</v>
      </c>
      <c r="C922" t="s">
        <v>84</v>
      </c>
      <c r="D922" t="s">
        <v>84</v>
      </c>
    </row>
    <row r="923" spans="1:4" x14ac:dyDescent="0.25">
      <c r="A923" t="s">
        <v>84</v>
      </c>
      <c r="B923" t="s">
        <v>84</v>
      </c>
      <c r="C923" t="s">
        <v>84</v>
      </c>
      <c r="D923" t="s">
        <v>84</v>
      </c>
    </row>
    <row r="924" spans="1:4" x14ac:dyDescent="0.25">
      <c r="A924" t="s">
        <v>84</v>
      </c>
      <c r="B924" t="s">
        <v>84</v>
      </c>
      <c r="C924" t="s">
        <v>84</v>
      </c>
      <c r="D924" t="s">
        <v>84</v>
      </c>
    </row>
    <row r="925" spans="1:4" x14ac:dyDescent="0.25">
      <c r="A925" t="s">
        <v>84</v>
      </c>
      <c r="B925" t="s">
        <v>84</v>
      </c>
      <c r="C925" t="s">
        <v>84</v>
      </c>
      <c r="D925" t="s">
        <v>84</v>
      </c>
    </row>
    <row r="926" spans="1:4" x14ac:dyDescent="0.25">
      <c r="A926" t="s">
        <v>84</v>
      </c>
      <c r="B926" t="s">
        <v>84</v>
      </c>
      <c r="C926" t="s">
        <v>84</v>
      </c>
      <c r="D926" t="s">
        <v>84</v>
      </c>
    </row>
    <row r="927" spans="1:4" x14ac:dyDescent="0.25">
      <c r="A927" t="s">
        <v>84</v>
      </c>
      <c r="B927" t="s">
        <v>84</v>
      </c>
      <c r="C927" t="s">
        <v>84</v>
      </c>
      <c r="D927" t="s">
        <v>84</v>
      </c>
    </row>
    <row r="928" spans="1:4" x14ac:dyDescent="0.25">
      <c r="A928" t="s">
        <v>84</v>
      </c>
      <c r="B928" t="s">
        <v>84</v>
      </c>
      <c r="C928" t="s">
        <v>84</v>
      </c>
      <c r="D928" t="s">
        <v>84</v>
      </c>
    </row>
    <row r="929" spans="1:4" x14ac:dyDescent="0.25">
      <c r="A929" t="s">
        <v>84</v>
      </c>
      <c r="B929" t="s">
        <v>84</v>
      </c>
      <c r="C929" t="s">
        <v>84</v>
      </c>
      <c r="D929" t="s">
        <v>84</v>
      </c>
    </row>
    <row r="930" spans="1:4" x14ac:dyDescent="0.25">
      <c r="A930" t="s">
        <v>84</v>
      </c>
      <c r="B930" t="s">
        <v>84</v>
      </c>
      <c r="C930" t="s">
        <v>84</v>
      </c>
      <c r="D930" t="s">
        <v>84</v>
      </c>
    </row>
    <row r="931" spans="1:4" x14ac:dyDescent="0.25">
      <c r="A931" t="s">
        <v>84</v>
      </c>
      <c r="B931" t="s">
        <v>84</v>
      </c>
      <c r="C931" t="s">
        <v>84</v>
      </c>
      <c r="D931" t="s">
        <v>84</v>
      </c>
    </row>
    <row r="932" spans="1:4" x14ac:dyDescent="0.25">
      <c r="A932" t="s">
        <v>84</v>
      </c>
      <c r="B932" t="s">
        <v>84</v>
      </c>
      <c r="C932" t="s">
        <v>84</v>
      </c>
      <c r="D932" t="s">
        <v>84</v>
      </c>
    </row>
    <row r="933" spans="1:4" x14ac:dyDescent="0.25">
      <c r="A933" t="s">
        <v>84</v>
      </c>
      <c r="B933" t="s">
        <v>84</v>
      </c>
      <c r="C933" t="s">
        <v>84</v>
      </c>
      <c r="D933" t="s">
        <v>84</v>
      </c>
    </row>
    <row r="934" spans="1:4" x14ac:dyDescent="0.25">
      <c r="A934" t="s">
        <v>84</v>
      </c>
      <c r="B934" t="s">
        <v>84</v>
      </c>
      <c r="C934" t="s">
        <v>84</v>
      </c>
      <c r="D934" t="s">
        <v>84</v>
      </c>
    </row>
    <row r="935" spans="1:4" x14ac:dyDescent="0.25">
      <c r="A935" t="s">
        <v>84</v>
      </c>
      <c r="B935" t="s">
        <v>84</v>
      </c>
      <c r="C935" t="s">
        <v>84</v>
      </c>
      <c r="D935" t="s">
        <v>84</v>
      </c>
    </row>
    <row r="936" spans="1:4" x14ac:dyDescent="0.25">
      <c r="A936" t="s">
        <v>84</v>
      </c>
      <c r="B936" t="s">
        <v>84</v>
      </c>
      <c r="C936" t="s">
        <v>84</v>
      </c>
      <c r="D936" t="s">
        <v>84</v>
      </c>
    </row>
    <row r="937" spans="1:4" x14ac:dyDescent="0.25">
      <c r="A937" t="s">
        <v>84</v>
      </c>
      <c r="B937" t="s">
        <v>84</v>
      </c>
      <c r="C937" t="s">
        <v>84</v>
      </c>
      <c r="D937" t="s">
        <v>84</v>
      </c>
    </row>
    <row r="938" spans="1:4" x14ac:dyDescent="0.25">
      <c r="A938" t="s">
        <v>84</v>
      </c>
      <c r="B938" t="s">
        <v>84</v>
      </c>
      <c r="C938" t="s">
        <v>84</v>
      </c>
      <c r="D938" t="s">
        <v>84</v>
      </c>
    </row>
    <row r="939" spans="1:4" x14ac:dyDescent="0.25">
      <c r="A939" t="s">
        <v>84</v>
      </c>
      <c r="B939" t="s">
        <v>84</v>
      </c>
      <c r="C939" t="s">
        <v>84</v>
      </c>
      <c r="D939" t="s">
        <v>84</v>
      </c>
    </row>
    <row r="940" spans="1:4" x14ac:dyDescent="0.25">
      <c r="A940" t="s">
        <v>84</v>
      </c>
      <c r="B940" t="s">
        <v>84</v>
      </c>
      <c r="C940" t="s">
        <v>84</v>
      </c>
      <c r="D940" t="s">
        <v>84</v>
      </c>
    </row>
    <row r="941" spans="1:4" x14ac:dyDescent="0.25">
      <c r="A941" t="s">
        <v>84</v>
      </c>
      <c r="B941" t="s">
        <v>84</v>
      </c>
      <c r="C941" t="s">
        <v>84</v>
      </c>
      <c r="D941" t="s">
        <v>84</v>
      </c>
    </row>
    <row r="942" spans="1:4" x14ac:dyDescent="0.25">
      <c r="A942" t="s">
        <v>84</v>
      </c>
      <c r="B942" t="s">
        <v>84</v>
      </c>
      <c r="C942" t="s">
        <v>84</v>
      </c>
      <c r="D942" t="s">
        <v>84</v>
      </c>
    </row>
    <row r="943" spans="1:4" x14ac:dyDescent="0.25">
      <c r="A943" t="s">
        <v>84</v>
      </c>
      <c r="B943" t="s">
        <v>84</v>
      </c>
      <c r="C943" t="s">
        <v>84</v>
      </c>
      <c r="D943" t="s">
        <v>84</v>
      </c>
    </row>
    <row r="944" spans="1:4" x14ac:dyDescent="0.25">
      <c r="A944" t="s">
        <v>84</v>
      </c>
      <c r="B944" t="s">
        <v>84</v>
      </c>
      <c r="C944" t="s">
        <v>84</v>
      </c>
      <c r="D944" t="s">
        <v>84</v>
      </c>
    </row>
    <row r="945" spans="1:4" x14ac:dyDescent="0.25">
      <c r="A945" t="s">
        <v>84</v>
      </c>
      <c r="B945" t="s">
        <v>84</v>
      </c>
      <c r="C945" t="s">
        <v>84</v>
      </c>
      <c r="D945" t="s">
        <v>84</v>
      </c>
    </row>
    <row r="946" spans="1:4" x14ac:dyDescent="0.25">
      <c r="A946" t="s">
        <v>84</v>
      </c>
      <c r="B946" t="s">
        <v>84</v>
      </c>
      <c r="C946" t="s">
        <v>84</v>
      </c>
      <c r="D946" t="s">
        <v>84</v>
      </c>
    </row>
    <row r="947" spans="1:4" x14ac:dyDescent="0.25">
      <c r="A947" t="s">
        <v>84</v>
      </c>
      <c r="B947" t="s">
        <v>84</v>
      </c>
      <c r="C947" t="s">
        <v>84</v>
      </c>
      <c r="D947" t="s">
        <v>84</v>
      </c>
    </row>
    <row r="948" spans="1:4" x14ac:dyDescent="0.25">
      <c r="A948" t="s">
        <v>84</v>
      </c>
      <c r="B948" t="s">
        <v>84</v>
      </c>
      <c r="C948" t="s">
        <v>84</v>
      </c>
      <c r="D948" t="s">
        <v>84</v>
      </c>
    </row>
    <row r="949" spans="1:4" x14ac:dyDescent="0.25">
      <c r="A949" t="s">
        <v>84</v>
      </c>
      <c r="B949" t="s">
        <v>84</v>
      </c>
      <c r="C949" t="s">
        <v>84</v>
      </c>
      <c r="D949" t="s">
        <v>84</v>
      </c>
    </row>
    <row r="950" spans="1:4" x14ac:dyDescent="0.25">
      <c r="A950" t="s">
        <v>84</v>
      </c>
      <c r="B950" t="s">
        <v>84</v>
      </c>
      <c r="C950" t="s">
        <v>84</v>
      </c>
      <c r="D950" t="s">
        <v>84</v>
      </c>
    </row>
    <row r="951" spans="1:4" x14ac:dyDescent="0.25">
      <c r="A951" t="s">
        <v>84</v>
      </c>
      <c r="B951" t="s">
        <v>84</v>
      </c>
      <c r="C951" t="s">
        <v>84</v>
      </c>
      <c r="D951" t="s">
        <v>84</v>
      </c>
    </row>
    <row r="952" spans="1:4" x14ac:dyDescent="0.25">
      <c r="A952" t="s">
        <v>84</v>
      </c>
      <c r="B952" t="s">
        <v>84</v>
      </c>
      <c r="C952" t="s">
        <v>84</v>
      </c>
      <c r="D952" t="s">
        <v>84</v>
      </c>
    </row>
    <row r="953" spans="1:4" x14ac:dyDescent="0.25">
      <c r="A953" t="s">
        <v>84</v>
      </c>
      <c r="B953" t="s">
        <v>84</v>
      </c>
      <c r="C953" t="s">
        <v>84</v>
      </c>
      <c r="D953" t="s">
        <v>84</v>
      </c>
    </row>
    <row r="954" spans="1:4" x14ac:dyDescent="0.25">
      <c r="A954" t="s">
        <v>84</v>
      </c>
      <c r="B954" t="s">
        <v>84</v>
      </c>
      <c r="C954" t="s">
        <v>84</v>
      </c>
      <c r="D954" t="s">
        <v>84</v>
      </c>
    </row>
    <row r="955" spans="1:4" x14ac:dyDescent="0.25">
      <c r="A955" t="s">
        <v>84</v>
      </c>
      <c r="B955" t="s">
        <v>84</v>
      </c>
      <c r="C955" t="s">
        <v>84</v>
      </c>
      <c r="D955" t="s">
        <v>84</v>
      </c>
    </row>
    <row r="956" spans="1:4" x14ac:dyDescent="0.25">
      <c r="A956" t="s">
        <v>84</v>
      </c>
      <c r="B956" t="s">
        <v>84</v>
      </c>
      <c r="C956" t="s">
        <v>84</v>
      </c>
      <c r="D956" t="s">
        <v>84</v>
      </c>
    </row>
    <row r="957" spans="1:4" x14ac:dyDescent="0.25">
      <c r="A957" t="s">
        <v>84</v>
      </c>
      <c r="B957" t="s">
        <v>84</v>
      </c>
      <c r="C957" t="s">
        <v>84</v>
      </c>
      <c r="D957" t="s">
        <v>84</v>
      </c>
    </row>
    <row r="958" spans="1:4" x14ac:dyDescent="0.25">
      <c r="A958" t="s">
        <v>84</v>
      </c>
      <c r="B958" t="s">
        <v>84</v>
      </c>
      <c r="C958" t="s">
        <v>84</v>
      </c>
      <c r="D958" t="s">
        <v>84</v>
      </c>
    </row>
    <row r="959" spans="1:4" x14ac:dyDescent="0.25">
      <c r="A959" t="s">
        <v>84</v>
      </c>
      <c r="B959" t="s">
        <v>84</v>
      </c>
      <c r="C959" t="s">
        <v>84</v>
      </c>
      <c r="D959" t="s">
        <v>84</v>
      </c>
    </row>
    <row r="960" spans="1:4" x14ac:dyDescent="0.25">
      <c r="A960" t="s">
        <v>84</v>
      </c>
      <c r="B960" t="s">
        <v>84</v>
      </c>
      <c r="C960" t="s">
        <v>84</v>
      </c>
      <c r="D960" t="s">
        <v>84</v>
      </c>
    </row>
    <row r="961" spans="1:4" x14ac:dyDescent="0.25">
      <c r="A961" t="s">
        <v>84</v>
      </c>
      <c r="B961" t="s">
        <v>84</v>
      </c>
      <c r="C961" t="s">
        <v>84</v>
      </c>
      <c r="D961" t="s">
        <v>84</v>
      </c>
    </row>
    <row r="962" spans="1:4" x14ac:dyDescent="0.25">
      <c r="A962" t="s">
        <v>84</v>
      </c>
      <c r="B962" t="s">
        <v>84</v>
      </c>
      <c r="C962" t="s">
        <v>84</v>
      </c>
      <c r="D962" t="s">
        <v>84</v>
      </c>
    </row>
    <row r="963" spans="1:4" x14ac:dyDescent="0.25">
      <c r="A963" t="s">
        <v>84</v>
      </c>
      <c r="B963" t="s">
        <v>84</v>
      </c>
      <c r="C963" t="s">
        <v>84</v>
      </c>
      <c r="D963" t="s">
        <v>84</v>
      </c>
    </row>
    <row r="964" spans="1:4" x14ac:dyDescent="0.25">
      <c r="A964" t="s">
        <v>84</v>
      </c>
      <c r="B964" t="s">
        <v>84</v>
      </c>
      <c r="C964" t="s">
        <v>84</v>
      </c>
      <c r="D964" t="s">
        <v>84</v>
      </c>
    </row>
    <row r="965" spans="1:4" x14ac:dyDescent="0.25">
      <c r="A965" t="s">
        <v>84</v>
      </c>
      <c r="B965" t="s">
        <v>84</v>
      </c>
      <c r="C965" t="s">
        <v>84</v>
      </c>
      <c r="D965" t="s">
        <v>84</v>
      </c>
    </row>
    <row r="966" spans="1:4" x14ac:dyDescent="0.25">
      <c r="A966" t="s">
        <v>84</v>
      </c>
      <c r="B966" t="s">
        <v>84</v>
      </c>
      <c r="C966" t="s">
        <v>84</v>
      </c>
      <c r="D966" t="s">
        <v>84</v>
      </c>
    </row>
    <row r="967" spans="1:4" x14ac:dyDescent="0.25">
      <c r="A967" t="s">
        <v>84</v>
      </c>
      <c r="B967" t="s">
        <v>84</v>
      </c>
      <c r="C967" t="s">
        <v>84</v>
      </c>
      <c r="D967" t="s">
        <v>84</v>
      </c>
    </row>
    <row r="968" spans="1:4" x14ac:dyDescent="0.25">
      <c r="A968" t="s">
        <v>84</v>
      </c>
      <c r="B968" t="s">
        <v>84</v>
      </c>
      <c r="C968" t="s">
        <v>84</v>
      </c>
      <c r="D968" t="s">
        <v>84</v>
      </c>
    </row>
    <row r="969" spans="1:4" x14ac:dyDescent="0.25">
      <c r="A969" t="s">
        <v>84</v>
      </c>
      <c r="B969" t="s">
        <v>84</v>
      </c>
      <c r="C969" t="s">
        <v>84</v>
      </c>
      <c r="D969" t="s">
        <v>84</v>
      </c>
    </row>
    <row r="970" spans="1:4" x14ac:dyDescent="0.25">
      <c r="A970" t="s">
        <v>84</v>
      </c>
      <c r="B970" t="s">
        <v>84</v>
      </c>
      <c r="C970" t="s">
        <v>84</v>
      </c>
      <c r="D970" t="s">
        <v>84</v>
      </c>
    </row>
    <row r="971" spans="1:4" x14ac:dyDescent="0.25">
      <c r="A971" t="s">
        <v>84</v>
      </c>
      <c r="B971" t="s">
        <v>84</v>
      </c>
      <c r="C971" t="s">
        <v>84</v>
      </c>
      <c r="D971" t="s">
        <v>84</v>
      </c>
    </row>
    <row r="972" spans="1:4" x14ac:dyDescent="0.25">
      <c r="A972" t="s">
        <v>84</v>
      </c>
      <c r="B972" t="s">
        <v>84</v>
      </c>
      <c r="C972" t="s">
        <v>84</v>
      </c>
      <c r="D972" t="s">
        <v>84</v>
      </c>
    </row>
    <row r="973" spans="1:4" x14ac:dyDescent="0.25">
      <c r="A973" t="s">
        <v>84</v>
      </c>
      <c r="B973" t="s">
        <v>84</v>
      </c>
      <c r="C973" t="s">
        <v>84</v>
      </c>
      <c r="D973" t="s">
        <v>84</v>
      </c>
    </row>
    <row r="974" spans="1:4" x14ac:dyDescent="0.25">
      <c r="A974" t="s">
        <v>84</v>
      </c>
      <c r="B974" t="s">
        <v>84</v>
      </c>
      <c r="C974" t="s">
        <v>84</v>
      </c>
      <c r="D974" t="s">
        <v>84</v>
      </c>
    </row>
    <row r="975" spans="1:4" x14ac:dyDescent="0.25">
      <c r="A975" t="s">
        <v>84</v>
      </c>
      <c r="B975" t="s">
        <v>84</v>
      </c>
      <c r="C975" t="s">
        <v>84</v>
      </c>
      <c r="D975" t="s">
        <v>84</v>
      </c>
    </row>
    <row r="976" spans="1:4" x14ac:dyDescent="0.25">
      <c r="A976" t="s">
        <v>84</v>
      </c>
      <c r="B976" t="s">
        <v>84</v>
      </c>
      <c r="C976" t="s">
        <v>84</v>
      </c>
      <c r="D976" t="s">
        <v>84</v>
      </c>
    </row>
    <row r="977" spans="1:4" x14ac:dyDescent="0.25">
      <c r="A977" t="s">
        <v>84</v>
      </c>
      <c r="B977" t="s">
        <v>84</v>
      </c>
      <c r="C977" t="s">
        <v>84</v>
      </c>
      <c r="D977" t="s">
        <v>84</v>
      </c>
    </row>
    <row r="978" spans="1:4" x14ac:dyDescent="0.25">
      <c r="A978" t="s">
        <v>84</v>
      </c>
      <c r="B978" t="s">
        <v>84</v>
      </c>
      <c r="C978" t="s">
        <v>84</v>
      </c>
      <c r="D978" t="s">
        <v>84</v>
      </c>
    </row>
    <row r="979" spans="1:4" x14ac:dyDescent="0.25">
      <c r="A979" t="s">
        <v>84</v>
      </c>
      <c r="B979" t="s">
        <v>84</v>
      </c>
      <c r="C979" t="s">
        <v>84</v>
      </c>
      <c r="D979" t="s">
        <v>84</v>
      </c>
    </row>
    <row r="980" spans="1:4" x14ac:dyDescent="0.25">
      <c r="A980" t="s">
        <v>84</v>
      </c>
      <c r="B980" t="s">
        <v>84</v>
      </c>
      <c r="C980" t="s">
        <v>84</v>
      </c>
      <c r="D980" t="s">
        <v>84</v>
      </c>
    </row>
    <row r="981" spans="1:4" x14ac:dyDescent="0.25">
      <c r="A981" t="s">
        <v>84</v>
      </c>
      <c r="B981" t="s">
        <v>84</v>
      </c>
      <c r="C981" t="s">
        <v>84</v>
      </c>
      <c r="D981" t="s">
        <v>84</v>
      </c>
    </row>
    <row r="982" spans="1:4" x14ac:dyDescent="0.25">
      <c r="A982" t="s">
        <v>84</v>
      </c>
      <c r="B982" t="s">
        <v>84</v>
      </c>
      <c r="C982" t="s">
        <v>84</v>
      </c>
      <c r="D982" t="s">
        <v>84</v>
      </c>
    </row>
    <row r="983" spans="1:4" x14ac:dyDescent="0.25">
      <c r="A983" t="s">
        <v>84</v>
      </c>
      <c r="B983" t="s">
        <v>84</v>
      </c>
      <c r="C983" t="s">
        <v>84</v>
      </c>
      <c r="D983" t="s">
        <v>84</v>
      </c>
    </row>
    <row r="984" spans="1:4" x14ac:dyDescent="0.25">
      <c r="A984" t="s">
        <v>84</v>
      </c>
      <c r="B984" t="s">
        <v>84</v>
      </c>
      <c r="C984" t="s">
        <v>84</v>
      </c>
      <c r="D984" t="s">
        <v>84</v>
      </c>
    </row>
    <row r="985" spans="1:4" x14ac:dyDescent="0.25">
      <c r="A985" t="s">
        <v>84</v>
      </c>
      <c r="B985" t="s">
        <v>84</v>
      </c>
      <c r="C985" t="s">
        <v>84</v>
      </c>
      <c r="D985" t="s">
        <v>84</v>
      </c>
    </row>
    <row r="986" spans="1:4" x14ac:dyDescent="0.25">
      <c r="A986" t="s">
        <v>84</v>
      </c>
      <c r="B986" t="s">
        <v>84</v>
      </c>
      <c r="C986" t="s">
        <v>84</v>
      </c>
      <c r="D986" t="s">
        <v>84</v>
      </c>
    </row>
    <row r="987" spans="1:4" x14ac:dyDescent="0.25">
      <c r="A987" t="s">
        <v>84</v>
      </c>
      <c r="B987" t="s">
        <v>84</v>
      </c>
      <c r="C987" t="s">
        <v>84</v>
      </c>
      <c r="D987" t="s">
        <v>84</v>
      </c>
    </row>
    <row r="988" spans="1:4" x14ac:dyDescent="0.25">
      <c r="A988" t="s">
        <v>84</v>
      </c>
      <c r="B988" t="s">
        <v>84</v>
      </c>
      <c r="C988" t="s">
        <v>84</v>
      </c>
      <c r="D988" t="s">
        <v>84</v>
      </c>
    </row>
    <row r="989" spans="1:4" x14ac:dyDescent="0.25">
      <c r="A989" t="s">
        <v>84</v>
      </c>
      <c r="B989" t="s">
        <v>84</v>
      </c>
      <c r="C989" t="s">
        <v>84</v>
      </c>
      <c r="D989" t="s">
        <v>84</v>
      </c>
    </row>
    <row r="990" spans="1:4" x14ac:dyDescent="0.25">
      <c r="A990" t="s">
        <v>84</v>
      </c>
      <c r="B990" t="s">
        <v>84</v>
      </c>
      <c r="C990" t="s">
        <v>84</v>
      </c>
      <c r="D990" t="s">
        <v>84</v>
      </c>
    </row>
    <row r="991" spans="1:4" x14ac:dyDescent="0.25">
      <c r="A991" t="s">
        <v>84</v>
      </c>
      <c r="B991" t="s">
        <v>84</v>
      </c>
      <c r="C991" t="s">
        <v>84</v>
      </c>
      <c r="D991" t="s">
        <v>84</v>
      </c>
    </row>
    <row r="992" spans="1:4" x14ac:dyDescent="0.25">
      <c r="A992" t="s">
        <v>84</v>
      </c>
      <c r="B992" t="s">
        <v>84</v>
      </c>
      <c r="C992" t="s">
        <v>84</v>
      </c>
      <c r="D992" t="s">
        <v>84</v>
      </c>
    </row>
    <row r="993" spans="1:4" x14ac:dyDescent="0.25">
      <c r="A993" t="s">
        <v>84</v>
      </c>
      <c r="B993" t="s">
        <v>84</v>
      </c>
      <c r="C993" t="s">
        <v>84</v>
      </c>
      <c r="D993" t="s">
        <v>84</v>
      </c>
    </row>
    <row r="994" spans="1:4" x14ac:dyDescent="0.25">
      <c r="A994" t="s">
        <v>84</v>
      </c>
      <c r="B994" t="s">
        <v>84</v>
      </c>
      <c r="C994" t="s">
        <v>84</v>
      </c>
      <c r="D994" t="s">
        <v>84</v>
      </c>
    </row>
    <row r="995" spans="1:4" x14ac:dyDescent="0.25">
      <c r="A995" t="s">
        <v>84</v>
      </c>
      <c r="B995" t="s">
        <v>84</v>
      </c>
      <c r="C995" t="s">
        <v>84</v>
      </c>
      <c r="D995" t="s">
        <v>84</v>
      </c>
    </row>
    <row r="996" spans="1:4" x14ac:dyDescent="0.25">
      <c r="A996" t="s">
        <v>84</v>
      </c>
      <c r="B996" t="s">
        <v>84</v>
      </c>
      <c r="C996" t="s">
        <v>84</v>
      </c>
      <c r="D996" t="s">
        <v>84</v>
      </c>
    </row>
    <row r="997" spans="1:4" x14ac:dyDescent="0.25">
      <c r="A997" t="s">
        <v>84</v>
      </c>
      <c r="B997" t="s">
        <v>84</v>
      </c>
      <c r="C997" t="s">
        <v>84</v>
      </c>
      <c r="D997" t="s">
        <v>84</v>
      </c>
    </row>
    <row r="998" spans="1:4" x14ac:dyDescent="0.25">
      <c r="A998" t="s">
        <v>84</v>
      </c>
      <c r="B998" t="s">
        <v>84</v>
      </c>
      <c r="C998" t="s">
        <v>84</v>
      </c>
      <c r="D998" t="s">
        <v>84</v>
      </c>
    </row>
    <row r="999" spans="1:4" x14ac:dyDescent="0.25">
      <c r="A999" t="s">
        <v>84</v>
      </c>
      <c r="B999" t="s">
        <v>84</v>
      </c>
      <c r="C999" t="s">
        <v>84</v>
      </c>
      <c r="D999" t="s">
        <v>84</v>
      </c>
    </row>
    <row r="1000" spans="1:4" x14ac:dyDescent="0.25">
      <c r="A1000" t="s">
        <v>84</v>
      </c>
      <c r="B1000" t="s">
        <v>84</v>
      </c>
      <c r="C1000" t="s">
        <v>84</v>
      </c>
      <c r="D1000" t="s">
        <v>84</v>
      </c>
    </row>
    <row r="1001" spans="1:4" x14ac:dyDescent="0.25">
      <c r="A1001" t="s">
        <v>84</v>
      </c>
      <c r="B1001" t="s">
        <v>84</v>
      </c>
      <c r="C1001" t="s">
        <v>84</v>
      </c>
      <c r="D1001" t="s">
        <v>84</v>
      </c>
    </row>
    <row r="1002" spans="1:4" x14ac:dyDescent="0.25">
      <c r="A1002" t="s">
        <v>84</v>
      </c>
      <c r="B1002" t="s">
        <v>84</v>
      </c>
      <c r="C1002" t="s">
        <v>84</v>
      </c>
      <c r="D1002" t="s">
        <v>84</v>
      </c>
    </row>
    <row r="1003" spans="1:4" x14ac:dyDescent="0.25">
      <c r="A1003" t="s">
        <v>84</v>
      </c>
      <c r="B1003" t="s">
        <v>84</v>
      </c>
      <c r="C1003" t="s">
        <v>84</v>
      </c>
      <c r="D1003" t="s">
        <v>84</v>
      </c>
    </row>
    <row r="1004" spans="1:4" x14ac:dyDescent="0.25">
      <c r="A1004" t="s">
        <v>84</v>
      </c>
      <c r="B1004" t="s">
        <v>84</v>
      </c>
      <c r="C1004" t="s">
        <v>84</v>
      </c>
      <c r="D1004" t="s">
        <v>84</v>
      </c>
    </row>
    <row r="1005" spans="1:4" x14ac:dyDescent="0.25">
      <c r="A1005" t="s">
        <v>84</v>
      </c>
      <c r="B1005" t="s">
        <v>84</v>
      </c>
      <c r="C1005" t="s">
        <v>84</v>
      </c>
      <c r="D1005" t="s">
        <v>84</v>
      </c>
    </row>
    <row r="1006" spans="1:4" x14ac:dyDescent="0.25">
      <c r="A1006" t="s">
        <v>84</v>
      </c>
      <c r="B1006" t="s">
        <v>84</v>
      </c>
      <c r="C1006" t="s">
        <v>84</v>
      </c>
      <c r="D1006" t="s">
        <v>84</v>
      </c>
    </row>
    <row r="1007" spans="1:4" x14ac:dyDescent="0.25">
      <c r="A1007" t="s">
        <v>84</v>
      </c>
      <c r="B1007" t="s">
        <v>84</v>
      </c>
      <c r="C1007" t="s">
        <v>84</v>
      </c>
      <c r="D1007" t="s">
        <v>84</v>
      </c>
    </row>
    <row r="1008" spans="1:4" x14ac:dyDescent="0.25">
      <c r="A1008" t="s">
        <v>84</v>
      </c>
      <c r="B1008" t="s">
        <v>84</v>
      </c>
      <c r="C1008" t="s">
        <v>84</v>
      </c>
      <c r="D1008" t="s">
        <v>84</v>
      </c>
    </row>
    <row r="1009" spans="1:4" x14ac:dyDescent="0.25">
      <c r="A1009" t="s">
        <v>84</v>
      </c>
      <c r="B1009" t="s">
        <v>84</v>
      </c>
      <c r="C1009" t="s">
        <v>84</v>
      </c>
      <c r="D1009" t="s">
        <v>84</v>
      </c>
    </row>
    <row r="1010" spans="1:4" x14ac:dyDescent="0.25">
      <c r="A1010" t="s">
        <v>84</v>
      </c>
      <c r="B1010" t="s">
        <v>84</v>
      </c>
      <c r="C1010" t="s">
        <v>84</v>
      </c>
      <c r="D1010" t="s">
        <v>84</v>
      </c>
    </row>
    <row r="1011" spans="1:4" x14ac:dyDescent="0.25">
      <c r="A1011" t="s">
        <v>84</v>
      </c>
      <c r="B1011" t="s">
        <v>84</v>
      </c>
      <c r="C1011" t="s">
        <v>84</v>
      </c>
      <c r="D1011" t="s">
        <v>84</v>
      </c>
    </row>
    <row r="1012" spans="1:4" x14ac:dyDescent="0.25">
      <c r="A1012" t="s">
        <v>84</v>
      </c>
      <c r="B1012" t="s">
        <v>84</v>
      </c>
      <c r="C1012" t="s">
        <v>84</v>
      </c>
      <c r="D1012" t="s">
        <v>84</v>
      </c>
    </row>
    <row r="1013" spans="1:4" x14ac:dyDescent="0.25">
      <c r="A1013" t="s">
        <v>84</v>
      </c>
      <c r="B1013" t="s">
        <v>84</v>
      </c>
      <c r="C1013" t="s">
        <v>84</v>
      </c>
      <c r="D1013" t="s">
        <v>84</v>
      </c>
    </row>
    <row r="1014" spans="1:4" x14ac:dyDescent="0.25">
      <c r="A1014" t="s">
        <v>84</v>
      </c>
      <c r="B1014" t="s">
        <v>84</v>
      </c>
      <c r="C1014" t="s">
        <v>84</v>
      </c>
      <c r="D1014" t="s">
        <v>84</v>
      </c>
    </row>
    <row r="1015" spans="1:4" x14ac:dyDescent="0.25">
      <c r="A1015" t="s">
        <v>84</v>
      </c>
      <c r="B1015" t="s">
        <v>84</v>
      </c>
      <c r="C1015" t="s">
        <v>84</v>
      </c>
      <c r="D1015" t="s">
        <v>84</v>
      </c>
    </row>
    <row r="1016" spans="1:4" x14ac:dyDescent="0.25">
      <c r="A1016" t="s">
        <v>84</v>
      </c>
      <c r="B1016" t="s">
        <v>84</v>
      </c>
      <c r="C1016" t="s">
        <v>84</v>
      </c>
      <c r="D1016" t="s">
        <v>84</v>
      </c>
    </row>
    <row r="1017" spans="1:4" x14ac:dyDescent="0.25">
      <c r="A1017" t="s">
        <v>84</v>
      </c>
      <c r="B1017" t="s">
        <v>84</v>
      </c>
      <c r="C1017" t="s">
        <v>84</v>
      </c>
      <c r="D1017" t="s">
        <v>84</v>
      </c>
    </row>
    <row r="1018" spans="1:4" x14ac:dyDescent="0.25">
      <c r="A1018" t="s">
        <v>84</v>
      </c>
      <c r="B1018" t="s">
        <v>84</v>
      </c>
      <c r="C1018" t="s">
        <v>84</v>
      </c>
      <c r="D1018" t="s">
        <v>84</v>
      </c>
    </row>
    <row r="1019" spans="1:4" x14ac:dyDescent="0.25">
      <c r="A1019" t="s">
        <v>84</v>
      </c>
      <c r="B1019" t="s">
        <v>84</v>
      </c>
      <c r="C1019" t="s">
        <v>84</v>
      </c>
      <c r="D1019" t="s">
        <v>84</v>
      </c>
    </row>
    <row r="1020" spans="1:4" x14ac:dyDescent="0.25">
      <c r="A1020" t="s">
        <v>84</v>
      </c>
      <c r="B1020" t="s">
        <v>84</v>
      </c>
      <c r="C1020" t="s">
        <v>84</v>
      </c>
      <c r="D1020" t="s">
        <v>84</v>
      </c>
    </row>
    <row r="1021" spans="1:4" x14ac:dyDescent="0.25">
      <c r="A1021" t="s">
        <v>84</v>
      </c>
      <c r="B1021" t="s">
        <v>84</v>
      </c>
      <c r="C1021" t="s">
        <v>84</v>
      </c>
      <c r="D1021" t="s">
        <v>84</v>
      </c>
    </row>
    <row r="1022" spans="1:4" x14ac:dyDescent="0.25">
      <c r="A1022" t="s">
        <v>84</v>
      </c>
      <c r="B1022" t="s">
        <v>84</v>
      </c>
      <c r="C1022" t="s">
        <v>84</v>
      </c>
      <c r="D1022" t="s">
        <v>84</v>
      </c>
    </row>
    <row r="1023" spans="1:4" x14ac:dyDescent="0.25">
      <c r="A1023" t="s">
        <v>84</v>
      </c>
      <c r="B1023" t="s">
        <v>84</v>
      </c>
      <c r="C1023" t="s">
        <v>84</v>
      </c>
      <c r="D1023" t="s">
        <v>84</v>
      </c>
    </row>
    <row r="1024" spans="1:4" x14ac:dyDescent="0.25">
      <c r="A1024" t="s">
        <v>84</v>
      </c>
      <c r="B1024" t="s">
        <v>84</v>
      </c>
      <c r="C1024" t="s">
        <v>84</v>
      </c>
      <c r="D1024" t="s">
        <v>84</v>
      </c>
    </row>
    <row r="1025" spans="1:4" x14ac:dyDescent="0.25">
      <c r="A1025" t="s">
        <v>84</v>
      </c>
      <c r="B1025" t="s">
        <v>84</v>
      </c>
      <c r="C1025" t="s">
        <v>84</v>
      </c>
      <c r="D1025" t="s">
        <v>84</v>
      </c>
    </row>
    <row r="1026" spans="1:4" x14ac:dyDescent="0.25">
      <c r="A1026" t="s">
        <v>84</v>
      </c>
      <c r="B1026" t="s">
        <v>84</v>
      </c>
      <c r="C1026" t="s">
        <v>84</v>
      </c>
      <c r="D1026" t="s">
        <v>84</v>
      </c>
    </row>
    <row r="1027" spans="1:4" x14ac:dyDescent="0.25">
      <c r="A1027" t="s">
        <v>84</v>
      </c>
      <c r="B1027" t="s">
        <v>84</v>
      </c>
      <c r="C1027" t="s">
        <v>84</v>
      </c>
      <c r="D1027" t="s">
        <v>84</v>
      </c>
    </row>
    <row r="1028" spans="1:4" x14ac:dyDescent="0.25">
      <c r="A1028" t="s">
        <v>84</v>
      </c>
      <c r="B1028" t="s">
        <v>84</v>
      </c>
      <c r="C1028" t="s">
        <v>84</v>
      </c>
      <c r="D1028" t="s">
        <v>84</v>
      </c>
    </row>
    <row r="1029" spans="1:4" x14ac:dyDescent="0.25">
      <c r="A1029" t="s">
        <v>84</v>
      </c>
      <c r="B1029" t="s">
        <v>84</v>
      </c>
      <c r="C1029" t="s">
        <v>84</v>
      </c>
      <c r="D1029" t="s">
        <v>84</v>
      </c>
    </row>
    <row r="1030" spans="1:4" x14ac:dyDescent="0.25">
      <c r="A1030" t="s">
        <v>84</v>
      </c>
      <c r="B1030" t="s">
        <v>84</v>
      </c>
      <c r="C1030" t="s">
        <v>84</v>
      </c>
      <c r="D1030" t="s">
        <v>84</v>
      </c>
    </row>
    <row r="1031" spans="1:4" x14ac:dyDescent="0.25">
      <c r="A1031" t="s">
        <v>84</v>
      </c>
      <c r="B1031" t="s">
        <v>84</v>
      </c>
      <c r="C1031" t="s">
        <v>84</v>
      </c>
      <c r="D1031" t="s">
        <v>84</v>
      </c>
    </row>
    <row r="1032" spans="1:4" x14ac:dyDescent="0.25">
      <c r="A1032" t="s">
        <v>84</v>
      </c>
      <c r="B1032" t="s">
        <v>84</v>
      </c>
      <c r="C1032" t="s">
        <v>84</v>
      </c>
      <c r="D1032" t="s">
        <v>84</v>
      </c>
    </row>
    <row r="1033" spans="1:4" x14ac:dyDescent="0.25">
      <c r="A1033" t="s">
        <v>84</v>
      </c>
      <c r="B1033" t="s">
        <v>84</v>
      </c>
      <c r="C1033" t="s">
        <v>84</v>
      </c>
      <c r="D1033" t="s">
        <v>84</v>
      </c>
    </row>
    <row r="1034" spans="1:4" x14ac:dyDescent="0.25">
      <c r="A1034" t="s">
        <v>84</v>
      </c>
      <c r="B1034" t="s">
        <v>84</v>
      </c>
      <c r="C1034" t="s">
        <v>84</v>
      </c>
      <c r="D1034" t="s">
        <v>84</v>
      </c>
    </row>
    <row r="1035" spans="1:4" x14ac:dyDescent="0.25">
      <c r="A1035" t="s">
        <v>84</v>
      </c>
      <c r="B1035" t="s">
        <v>84</v>
      </c>
      <c r="C1035" t="s">
        <v>84</v>
      </c>
      <c r="D1035" t="s">
        <v>84</v>
      </c>
    </row>
    <row r="1036" spans="1:4" x14ac:dyDescent="0.25">
      <c r="A1036" t="s">
        <v>84</v>
      </c>
      <c r="B1036" t="s">
        <v>84</v>
      </c>
      <c r="C1036" t="s">
        <v>84</v>
      </c>
      <c r="D1036" t="s">
        <v>84</v>
      </c>
    </row>
    <row r="1037" spans="1:4" x14ac:dyDescent="0.25">
      <c r="A1037" t="s">
        <v>84</v>
      </c>
      <c r="B1037" t="s">
        <v>84</v>
      </c>
      <c r="C1037" t="s">
        <v>84</v>
      </c>
      <c r="D1037" t="s">
        <v>84</v>
      </c>
    </row>
    <row r="1038" spans="1:4" x14ac:dyDescent="0.25">
      <c r="A1038" t="s">
        <v>84</v>
      </c>
      <c r="B1038" t="s">
        <v>84</v>
      </c>
      <c r="C1038" t="s">
        <v>84</v>
      </c>
      <c r="D1038" t="s">
        <v>84</v>
      </c>
    </row>
    <row r="1039" spans="1:4" x14ac:dyDescent="0.25">
      <c r="A1039" t="s">
        <v>84</v>
      </c>
      <c r="B1039" t="s">
        <v>84</v>
      </c>
      <c r="C1039" t="s">
        <v>84</v>
      </c>
      <c r="D1039" t="s">
        <v>84</v>
      </c>
    </row>
    <row r="1040" spans="1:4" x14ac:dyDescent="0.25">
      <c r="A1040" t="s">
        <v>84</v>
      </c>
      <c r="B1040" t="s">
        <v>84</v>
      </c>
      <c r="C1040" t="s">
        <v>84</v>
      </c>
      <c r="D1040" t="s">
        <v>84</v>
      </c>
    </row>
    <row r="1041" spans="1:4" x14ac:dyDescent="0.25">
      <c r="A1041" t="s">
        <v>84</v>
      </c>
      <c r="B1041" t="s">
        <v>84</v>
      </c>
      <c r="C1041" t="s">
        <v>84</v>
      </c>
      <c r="D1041" t="s">
        <v>84</v>
      </c>
    </row>
    <row r="1042" spans="1:4" x14ac:dyDescent="0.25">
      <c r="A1042" t="s">
        <v>84</v>
      </c>
      <c r="B1042" t="s">
        <v>84</v>
      </c>
      <c r="C1042" t="s">
        <v>84</v>
      </c>
      <c r="D1042" t="s">
        <v>84</v>
      </c>
    </row>
    <row r="1043" spans="1:4" x14ac:dyDescent="0.25">
      <c r="A1043" t="s">
        <v>84</v>
      </c>
      <c r="B1043" t="s">
        <v>84</v>
      </c>
      <c r="C1043" t="s">
        <v>84</v>
      </c>
      <c r="D1043" t="s">
        <v>84</v>
      </c>
    </row>
    <row r="1044" spans="1:4" x14ac:dyDescent="0.25">
      <c r="A1044" t="s">
        <v>84</v>
      </c>
      <c r="B1044" t="s">
        <v>84</v>
      </c>
      <c r="C1044" t="s">
        <v>84</v>
      </c>
      <c r="D1044" t="s">
        <v>84</v>
      </c>
    </row>
    <row r="1045" spans="1:4" x14ac:dyDescent="0.25">
      <c r="A1045" t="s">
        <v>84</v>
      </c>
      <c r="B1045" t="s">
        <v>84</v>
      </c>
      <c r="C1045" t="s">
        <v>84</v>
      </c>
      <c r="D1045" t="s">
        <v>84</v>
      </c>
    </row>
    <row r="1046" spans="1:4" x14ac:dyDescent="0.25">
      <c r="A1046" t="s">
        <v>84</v>
      </c>
      <c r="B1046" t="s">
        <v>84</v>
      </c>
      <c r="C1046" t="s">
        <v>84</v>
      </c>
      <c r="D1046" t="s">
        <v>84</v>
      </c>
    </row>
    <row r="1047" spans="1:4" x14ac:dyDescent="0.25">
      <c r="A1047" t="s">
        <v>84</v>
      </c>
      <c r="B1047" t="s">
        <v>84</v>
      </c>
      <c r="C1047" t="s">
        <v>84</v>
      </c>
      <c r="D1047" t="s">
        <v>84</v>
      </c>
    </row>
    <row r="1048" spans="1:4" x14ac:dyDescent="0.25">
      <c r="A1048" t="s">
        <v>84</v>
      </c>
      <c r="B1048" t="s">
        <v>84</v>
      </c>
      <c r="C1048" t="s">
        <v>84</v>
      </c>
      <c r="D1048" t="s">
        <v>84</v>
      </c>
    </row>
    <row r="1049" spans="1:4" x14ac:dyDescent="0.25">
      <c r="A1049" t="s">
        <v>84</v>
      </c>
      <c r="B1049" t="s">
        <v>84</v>
      </c>
      <c r="C1049" t="s">
        <v>84</v>
      </c>
      <c r="D1049" t="s">
        <v>84</v>
      </c>
    </row>
    <row r="1050" spans="1:4" x14ac:dyDescent="0.25">
      <c r="A1050" t="s">
        <v>84</v>
      </c>
      <c r="B1050" t="s">
        <v>84</v>
      </c>
      <c r="C1050" t="s">
        <v>84</v>
      </c>
      <c r="D1050" t="s">
        <v>84</v>
      </c>
    </row>
    <row r="1051" spans="1:4" x14ac:dyDescent="0.25">
      <c r="A1051" t="s">
        <v>84</v>
      </c>
      <c r="B1051" t="s">
        <v>84</v>
      </c>
      <c r="C1051" t="s">
        <v>84</v>
      </c>
      <c r="D1051" t="s">
        <v>84</v>
      </c>
    </row>
    <row r="1052" spans="1:4" x14ac:dyDescent="0.25">
      <c r="A1052" t="s">
        <v>84</v>
      </c>
      <c r="B1052" t="s">
        <v>84</v>
      </c>
      <c r="C1052" t="s">
        <v>84</v>
      </c>
      <c r="D1052" t="s">
        <v>84</v>
      </c>
    </row>
    <row r="1053" spans="1:4" x14ac:dyDescent="0.25">
      <c r="A1053" t="s">
        <v>84</v>
      </c>
      <c r="B1053" t="s">
        <v>84</v>
      </c>
      <c r="C1053" t="s">
        <v>84</v>
      </c>
      <c r="D1053" t="s">
        <v>84</v>
      </c>
    </row>
    <row r="1054" spans="1:4" x14ac:dyDescent="0.25">
      <c r="A1054" t="s">
        <v>84</v>
      </c>
      <c r="B1054" t="s">
        <v>84</v>
      </c>
      <c r="C1054" t="s">
        <v>84</v>
      </c>
      <c r="D1054" t="s">
        <v>84</v>
      </c>
    </row>
    <row r="1055" spans="1:4" x14ac:dyDescent="0.25">
      <c r="A1055" t="s">
        <v>84</v>
      </c>
      <c r="B1055" t="s">
        <v>84</v>
      </c>
      <c r="C1055" t="s">
        <v>84</v>
      </c>
      <c r="D1055" t="s">
        <v>84</v>
      </c>
    </row>
    <row r="1056" spans="1:4" x14ac:dyDescent="0.25">
      <c r="A1056" t="s">
        <v>84</v>
      </c>
      <c r="B1056" t="s">
        <v>84</v>
      </c>
      <c r="C1056" t="s">
        <v>84</v>
      </c>
      <c r="D1056" t="s">
        <v>84</v>
      </c>
    </row>
    <row r="1057" spans="1:4" x14ac:dyDescent="0.25">
      <c r="A1057" t="s">
        <v>84</v>
      </c>
      <c r="B1057" t="s">
        <v>84</v>
      </c>
      <c r="C1057" t="s">
        <v>84</v>
      </c>
      <c r="D1057" t="s">
        <v>84</v>
      </c>
    </row>
    <row r="1058" spans="1:4" x14ac:dyDescent="0.25">
      <c r="A1058" t="s">
        <v>84</v>
      </c>
      <c r="B1058" t="s">
        <v>84</v>
      </c>
      <c r="C1058" t="s">
        <v>84</v>
      </c>
      <c r="D1058" t="s">
        <v>84</v>
      </c>
    </row>
    <row r="1059" spans="1:4" x14ac:dyDescent="0.25">
      <c r="A1059" t="s">
        <v>84</v>
      </c>
      <c r="B1059" t="s">
        <v>84</v>
      </c>
      <c r="C1059" t="s">
        <v>84</v>
      </c>
      <c r="D1059" t="s">
        <v>84</v>
      </c>
    </row>
    <row r="1060" spans="1:4" x14ac:dyDescent="0.25">
      <c r="A1060" t="s">
        <v>84</v>
      </c>
      <c r="B1060" t="s">
        <v>84</v>
      </c>
      <c r="C1060" t="s">
        <v>84</v>
      </c>
      <c r="D1060" t="s">
        <v>84</v>
      </c>
    </row>
    <row r="1061" spans="1:4" x14ac:dyDescent="0.25">
      <c r="A1061" t="s">
        <v>84</v>
      </c>
      <c r="B1061" t="s">
        <v>84</v>
      </c>
      <c r="C1061" t="s">
        <v>84</v>
      </c>
      <c r="D1061" t="s">
        <v>84</v>
      </c>
    </row>
    <row r="1062" spans="1:4" x14ac:dyDescent="0.25">
      <c r="A1062" t="s">
        <v>84</v>
      </c>
      <c r="B1062" t="s">
        <v>84</v>
      </c>
      <c r="C1062" t="s">
        <v>84</v>
      </c>
      <c r="D1062" t="s">
        <v>84</v>
      </c>
    </row>
    <row r="1063" spans="1:4" x14ac:dyDescent="0.25">
      <c r="A1063" t="s">
        <v>84</v>
      </c>
      <c r="B1063" t="s">
        <v>84</v>
      </c>
      <c r="C1063" t="s">
        <v>84</v>
      </c>
      <c r="D1063" t="s">
        <v>84</v>
      </c>
    </row>
    <row r="1064" spans="1:4" x14ac:dyDescent="0.25">
      <c r="A1064" t="s">
        <v>84</v>
      </c>
      <c r="B1064" t="s">
        <v>84</v>
      </c>
      <c r="C1064" t="s">
        <v>84</v>
      </c>
      <c r="D1064" t="s">
        <v>84</v>
      </c>
    </row>
    <row r="1065" spans="1:4" x14ac:dyDescent="0.25">
      <c r="A1065" t="s">
        <v>84</v>
      </c>
      <c r="B1065" t="s">
        <v>84</v>
      </c>
      <c r="C1065" t="s">
        <v>84</v>
      </c>
      <c r="D1065" t="s">
        <v>84</v>
      </c>
    </row>
    <row r="1066" spans="1:4" x14ac:dyDescent="0.25">
      <c r="A1066" t="s">
        <v>84</v>
      </c>
      <c r="B1066" t="s">
        <v>84</v>
      </c>
      <c r="C1066" t="s">
        <v>84</v>
      </c>
      <c r="D1066" t="s">
        <v>84</v>
      </c>
    </row>
    <row r="1067" spans="1:4" x14ac:dyDescent="0.25">
      <c r="A1067" t="s">
        <v>84</v>
      </c>
      <c r="B1067" t="s">
        <v>84</v>
      </c>
      <c r="C1067" t="s">
        <v>84</v>
      </c>
      <c r="D1067" t="s">
        <v>84</v>
      </c>
    </row>
    <row r="1068" spans="1:4" x14ac:dyDescent="0.25">
      <c r="A1068" t="s">
        <v>84</v>
      </c>
      <c r="B1068" t="s">
        <v>84</v>
      </c>
      <c r="C1068" t="s">
        <v>84</v>
      </c>
      <c r="D1068" t="s">
        <v>84</v>
      </c>
    </row>
    <row r="1069" spans="1:4" x14ac:dyDescent="0.25">
      <c r="A1069" t="s">
        <v>84</v>
      </c>
      <c r="B1069" t="s">
        <v>84</v>
      </c>
      <c r="C1069" t="s">
        <v>84</v>
      </c>
      <c r="D1069" t="s">
        <v>84</v>
      </c>
    </row>
    <row r="1070" spans="1:4" x14ac:dyDescent="0.25">
      <c r="A1070" t="s">
        <v>84</v>
      </c>
      <c r="B1070" t="s">
        <v>84</v>
      </c>
      <c r="C1070" t="s">
        <v>84</v>
      </c>
      <c r="D1070" t="s">
        <v>84</v>
      </c>
    </row>
    <row r="1071" spans="1:4" x14ac:dyDescent="0.25">
      <c r="A1071" t="s">
        <v>84</v>
      </c>
      <c r="B1071" t="s">
        <v>84</v>
      </c>
      <c r="C1071" t="s">
        <v>84</v>
      </c>
      <c r="D1071" t="s">
        <v>84</v>
      </c>
    </row>
    <row r="1072" spans="1:4" x14ac:dyDescent="0.25">
      <c r="A1072" t="s">
        <v>84</v>
      </c>
      <c r="B1072" t="s">
        <v>84</v>
      </c>
      <c r="C1072" t="s">
        <v>84</v>
      </c>
      <c r="D1072" t="s">
        <v>84</v>
      </c>
    </row>
    <row r="1073" spans="1:4" x14ac:dyDescent="0.25">
      <c r="A1073" t="s">
        <v>84</v>
      </c>
      <c r="B1073" t="s">
        <v>84</v>
      </c>
      <c r="C1073" t="s">
        <v>84</v>
      </c>
      <c r="D1073" t="s">
        <v>84</v>
      </c>
    </row>
    <row r="1074" spans="1:4" x14ac:dyDescent="0.25">
      <c r="A1074" t="s">
        <v>84</v>
      </c>
      <c r="B1074" t="s">
        <v>84</v>
      </c>
      <c r="C1074" t="s">
        <v>84</v>
      </c>
      <c r="D1074" t="s">
        <v>84</v>
      </c>
    </row>
    <row r="1075" spans="1:4" x14ac:dyDescent="0.25">
      <c r="A1075" t="s">
        <v>84</v>
      </c>
      <c r="B1075" t="s">
        <v>84</v>
      </c>
      <c r="C1075" t="s">
        <v>84</v>
      </c>
      <c r="D1075" t="s">
        <v>84</v>
      </c>
    </row>
    <row r="1076" spans="1:4" x14ac:dyDescent="0.25">
      <c r="A1076" t="s">
        <v>84</v>
      </c>
      <c r="B1076" t="s">
        <v>84</v>
      </c>
      <c r="C1076" t="s">
        <v>84</v>
      </c>
      <c r="D1076" t="s">
        <v>84</v>
      </c>
    </row>
    <row r="1077" spans="1:4" x14ac:dyDescent="0.25">
      <c r="A1077" t="s">
        <v>84</v>
      </c>
      <c r="B1077" t="s">
        <v>84</v>
      </c>
      <c r="C1077" t="s">
        <v>84</v>
      </c>
      <c r="D1077" t="s">
        <v>84</v>
      </c>
    </row>
    <row r="1078" spans="1:4" x14ac:dyDescent="0.25">
      <c r="A1078" t="s">
        <v>84</v>
      </c>
      <c r="B1078" t="s">
        <v>84</v>
      </c>
      <c r="C1078" t="s">
        <v>84</v>
      </c>
      <c r="D1078" t="s">
        <v>84</v>
      </c>
    </row>
    <row r="1079" spans="1:4" x14ac:dyDescent="0.25">
      <c r="A1079" t="s">
        <v>84</v>
      </c>
      <c r="B1079" t="s">
        <v>84</v>
      </c>
      <c r="C1079" t="s">
        <v>84</v>
      </c>
      <c r="D1079" t="s">
        <v>84</v>
      </c>
    </row>
    <row r="1080" spans="1:4" x14ac:dyDescent="0.25">
      <c r="A1080" t="s">
        <v>84</v>
      </c>
      <c r="B1080" t="s">
        <v>84</v>
      </c>
      <c r="C1080" t="s">
        <v>84</v>
      </c>
      <c r="D1080" t="s">
        <v>84</v>
      </c>
    </row>
    <row r="1081" spans="1:4" x14ac:dyDescent="0.25">
      <c r="A1081" t="s">
        <v>84</v>
      </c>
      <c r="B1081" t="s">
        <v>84</v>
      </c>
      <c r="C1081" t="s">
        <v>84</v>
      </c>
      <c r="D1081" t="s">
        <v>84</v>
      </c>
    </row>
    <row r="1082" spans="1:4" x14ac:dyDescent="0.25">
      <c r="A1082" t="s">
        <v>84</v>
      </c>
      <c r="B1082" t="s">
        <v>84</v>
      </c>
      <c r="C1082" t="s">
        <v>84</v>
      </c>
      <c r="D1082" t="s">
        <v>84</v>
      </c>
    </row>
    <row r="1083" spans="1:4" x14ac:dyDescent="0.25">
      <c r="A1083" t="s">
        <v>84</v>
      </c>
      <c r="B1083" t="s">
        <v>84</v>
      </c>
      <c r="C1083" t="s">
        <v>84</v>
      </c>
      <c r="D1083" t="s">
        <v>84</v>
      </c>
    </row>
    <row r="1084" spans="1:4" x14ac:dyDescent="0.25">
      <c r="A1084" t="s">
        <v>84</v>
      </c>
      <c r="B1084" t="s">
        <v>84</v>
      </c>
      <c r="C1084" t="s">
        <v>84</v>
      </c>
      <c r="D1084" t="s">
        <v>84</v>
      </c>
    </row>
    <row r="1085" spans="1:4" x14ac:dyDescent="0.25">
      <c r="A1085" t="s">
        <v>84</v>
      </c>
      <c r="B1085" t="s">
        <v>84</v>
      </c>
      <c r="C1085" t="s">
        <v>84</v>
      </c>
      <c r="D1085" t="s">
        <v>84</v>
      </c>
    </row>
    <row r="1086" spans="1:4" x14ac:dyDescent="0.25">
      <c r="A1086" t="s">
        <v>84</v>
      </c>
      <c r="B1086" t="s">
        <v>84</v>
      </c>
      <c r="C1086" t="s">
        <v>84</v>
      </c>
      <c r="D1086" t="s">
        <v>84</v>
      </c>
    </row>
    <row r="1087" spans="1:4" x14ac:dyDescent="0.25">
      <c r="A1087" t="s">
        <v>84</v>
      </c>
      <c r="B1087" t="s">
        <v>84</v>
      </c>
      <c r="C1087" t="s">
        <v>84</v>
      </c>
      <c r="D1087" t="s">
        <v>84</v>
      </c>
    </row>
    <row r="1088" spans="1:4" x14ac:dyDescent="0.25">
      <c r="A1088" t="s">
        <v>84</v>
      </c>
      <c r="B1088" t="s">
        <v>84</v>
      </c>
      <c r="C1088" t="s">
        <v>84</v>
      </c>
      <c r="D1088" t="s">
        <v>84</v>
      </c>
    </row>
    <row r="1089" spans="1:4" x14ac:dyDescent="0.25">
      <c r="A1089" t="s">
        <v>84</v>
      </c>
      <c r="B1089" t="s">
        <v>84</v>
      </c>
      <c r="C1089" t="s">
        <v>84</v>
      </c>
      <c r="D1089" t="s">
        <v>84</v>
      </c>
    </row>
    <row r="1090" spans="1:4" x14ac:dyDescent="0.25">
      <c r="A1090" t="s">
        <v>84</v>
      </c>
      <c r="B1090" t="s">
        <v>84</v>
      </c>
      <c r="C1090" t="s">
        <v>84</v>
      </c>
      <c r="D1090" t="s">
        <v>84</v>
      </c>
    </row>
    <row r="1091" spans="1:4" x14ac:dyDescent="0.25">
      <c r="A1091" t="s">
        <v>84</v>
      </c>
      <c r="B1091" t="s">
        <v>84</v>
      </c>
      <c r="C1091" t="s">
        <v>84</v>
      </c>
      <c r="D1091" t="s">
        <v>84</v>
      </c>
    </row>
    <row r="1092" spans="1:4" x14ac:dyDescent="0.25">
      <c r="A1092" t="s">
        <v>84</v>
      </c>
      <c r="B1092" t="s">
        <v>84</v>
      </c>
      <c r="C1092" t="s">
        <v>84</v>
      </c>
      <c r="D1092" t="s">
        <v>84</v>
      </c>
    </row>
    <row r="1093" spans="1:4" x14ac:dyDescent="0.25">
      <c r="A1093" t="s">
        <v>84</v>
      </c>
      <c r="B1093" t="s">
        <v>84</v>
      </c>
      <c r="C1093" t="s">
        <v>84</v>
      </c>
      <c r="D1093" t="s">
        <v>84</v>
      </c>
    </row>
    <row r="1094" spans="1:4" x14ac:dyDescent="0.25">
      <c r="A1094" t="s">
        <v>84</v>
      </c>
      <c r="B1094" t="s">
        <v>84</v>
      </c>
      <c r="C1094" t="s">
        <v>84</v>
      </c>
      <c r="D1094" t="s">
        <v>84</v>
      </c>
    </row>
    <row r="1095" spans="1:4" x14ac:dyDescent="0.25">
      <c r="A1095" t="s">
        <v>84</v>
      </c>
      <c r="B1095" t="s">
        <v>84</v>
      </c>
      <c r="C1095" t="s">
        <v>84</v>
      </c>
      <c r="D1095" t="s">
        <v>84</v>
      </c>
    </row>
    <row r="1096" spans="1:4" x14ac:dyDescent="0.25">
      <c r="A1096" t="s">
        <v>84</v>
      </c>
      <c r="B1096" t="s">
        <v>84</v>
      </c>
      <c r="C1096" t="s">
        <v>84</v>
      </c>
      <c r="D1096" t="s">
        <v>84</v>
      </c>
    </row>
    <row r="1097" spans="1:4" x14ac:dyDescent="0.25">
      <c r="A1097" t="s">
        <v>84</v>
      </c>
      <c r="B1097" t="s">
        <v>84</v>
      </c>
      <c r="C1097" t="s">
        <v>84</v>
      </c>
      <c r="D1097" t="s">
        <v>84</v>
      </c>
    </row>
    <row r="1098" spans="1:4" x14ac:dyDescent="0.25">
      <c r="A1098" t="s">
        <v>84</v>
      </c>
      <c r="B1098" t="s">
        <v>84</v>
      </c>
      <c r="C1098" t="s">
        <v>84</v>
      </c>
      <c r="D1098" t="s">
        <v>84</v>
      </c>
    </row>
    <row r="1099" spans="1:4" x14ac:dyDescent="0.25">
      <c r="A1099" t="s">
        <v>84</v>
      </c>
      <c r="B1099" t="s">
        <v>84</v>
      </c>
      <c r="C1099" t="s">
        <v>84</v>
      </c>
      <c r="D1099" t="s">
        <v>84</v>
      </c>
    </row>
    <row r="1100" spans="1:4" x14ac:dyDescent="0.25">
      <c r="A1100" t="s">
        <v>84</v>
      </c>
      <c r="B1100" t="s">
        <v>84</v>
      </c>
      <c r="C1100" t="s">
        <v>84</v>
      </c>
      <c r="D1100" t="s">
        <v>84</v>
      </c>
    </row>
    <row r="1101" spans="1:4" x14ac:dyDescent="0.25">
      <c r="A1101" t="s">
        <v>84</v>
      </c>
      <c r="B1101" t="s">
        <v>84</v>
      </c>
      <c r="C1101" t="s">
        <v>84</v>
      </c>
      <c r="D1101" t="s">
        <v>84</v>
      </c>
    </row>
    <row r="1102" spans="1:4" x14ac:dyDescent="0.25">
      <c r="A1102" t="s">
        <v>84</v>
      </c>
      <c r="B1102" t="s">
        <v>84</v>
      </c>
      <c r="C1102" t="s">
        <v>84</v>
      </c>
      <c r="D1102" t="s">
        <v>84</v>
      </c>
    </row>
    <row r="1103" spans="1:4" x14ac:dyDescent="0.25">
      <c r="A1103" t="s">
        <v>84</v>
      </c>
      <c r="B1103" t="s">
        <v>84</v>
      </c>
      <c r="C1103" t="s">
        <v>84</v>
      </c>
      <c r="D1103" t="s">
        <v>84</v>
      </c>
    </row>
    <row r="1104" spans="1:4" x14ac:dyDescent="0.25">
      <c r="A1104" t="s">
        <v>84</v>
      </c>
      <c r="B1104" t="s">
        <v>84</v>
      </c>
      <c r="C1104" t="s">
        <v>84</v>
      </c>
      <c r="D1104" t="s">
        <v>84</v>
      </c>
    </row>
    <row r="1105" spans="1:4" x14ac:dyDescent="0.25">
      <c r="A1105" t="s">
        <v>84</v>
      </c>
      <c r="B1105" t="s">
        <v>84</v>
      </c>
      <c r="C1105" t="s">
        <v>84</v>
      </c>
      <c r="D1105" t="s">
        <v>84</v>
      </c>
    </row>
    <row r="1106" spans="1:4" x14ac:dyDescent="0.25">
      <c r="A1106" t="s">
        <v>84</v>
      </c>
      <c r="B1106" t="s">
        <v>84</v>
      </c>
      <c r="C1106" t="s">
        <v>84</v>
      </c>
      <c r="D1106" t="s">
        <v>84</v>
      </c>
    </row>
    <row r="1107" spans="1:4" x14ac:dyDescent="0.25">
      <c r="A1107" t="s">
        <v>84</v>
      </c>
      <c r="B1107" t="s">
        <v>84</v>
      </c>
      <c r="C1107" t="s">
        <v>84</v>
      </c>
      <c r="D1107" t="s">
        <v>84</v>
      </c>
    </row>
    <row r="1108" spans="1:4" x14ac:dyDescent="0.25">
      <c r="A1108" t="s">
        <v>84</v>
      </c>
      <c r="B1108" t="s">
        <v>84</v>
      </c>
      <c r="C1108" t="s">
        <v>84</v>
      </c>
      <c r="D1108" t="s">
        <v>84</v>
      </c>
    </row>
    <row r="1109" spans="1:4" x14ac:dyDescent="0.25">
      <c r="A1109" t="s">
        <v>84</v>
      </c>
      <c r="B1109" t="s">
        <v>84</v>
      </c>
      <c r="C1109" t="s">
        <v>84</v>
      </c>
      <c r="D1109" t="s">
        <v>84</v>
      </c>
    </row>
    <row r="1110" spans="1:4" x14ac:dyDescent="0.25">
      <c r="A1110" t="s">
        <v>84</v>
      </c>
      <c r="B1110" t="s">
        <v>84</v>
      </c>
      <c r="C1110" t="s">
        <v>84</v>
      </c>
      <c r="D1110" t="s">
        <v>84</v>
      </c>
    </row>
    <row r="1111" spans="1:4" x14ac:dyDescent="0.25">
      <c r="A1111" t="s">
        <v>84</v>
      </c>
      <c r="B1111" t="s">
        <v>84</v>
      </c>
      <c r="C1111" t="s">
        <v>84</v>
      </c>
      <c r="D1111" t="s">
        <v>84</v>
      </c>
    </row>
    <row r="1112" spans="1:4" x14ac:dyDescent="0.25">
      <c r="A1112" t="s">
        <v>84</v>
      </c>
      <c r="B1112" t="s">
        <v>84</v>
      </c>
      <c r="C1112" t="s">
        <v>84</v>
      </c>
      <c r="D1112" t="s">
        <v>84</v>
      </c>
    </row>
    <row r="1113" spans="1:4" x14ac:dyDescent="0.25">
      <c r="A1113" t="s">
        <v>84</v>
      </c>
      <c r="B1113" t="s">
        <v>84</v>
      </c>
      <c r="C1113" t="s">
        <v>84</v>
      </c>
      <c r="D1113" t="s">
        <v>84</v>
      </c>
    </row>
    <row r="1114" spans="1:4" x14ac:dyDescent="0.25">
      <c r="A1114" t="s">
        <v>84</v>
      </c>
      <c r="B1114" t="s">
        <v>84</v>
      </c>
      <c r="C1114" t="s">
        <v>84</v>
      </c>
      <c r="D1114" t="s">
        <v>84</v>
      </c>
    </row>
    <row r="1115" spans="1:4" x14ac:dyDescent="0.25">
      <c r="A1115" t="s">
        <v>84</v>
      </c>
      <c r="B1115" t="s">
        <v>84</v>
      </c>
      <c r="C1115" t="s">
        <v>84</v>
      </c>
      <c r="D1115" t="s">
        <v>84</v>
      </c>
    </row>
    <row r="1116" spans="1:4" x14ac:dyDescent="0.25">
      <c r="A1116" t="s">
        <v>84</v>
      </c>
      <c r="B1116" t="s">
        <v>84</v>
      </c>
      <c r="C1116" t="s">
        <v>84</v>
      </c>
      <c r="D1116" t="s">
        <v>84</v>
      </c>
    </row>
    <row r="1117" spans="1:4" x14ac:dyDescent="0.25">
      <c r="A1117" t="s">
        <v>84</v>
      </c>
      <c r="B1117" t="s">
        <v>84</v>
      </c>
      <c r="C1117" t="s">
        <v>84</v>
      </c>
      <c r="D1117" t="s">
        <v>84</v>
      </c>
    </row>
    <row r="1118" spans="1:4" x14ac:dyDescent="0.25">
      <c r="A1118" t="s">
        <v>84</v>
      </c>
      <c r="B1118" t="s">
        <v>84</v>
      </c>
      <c r="C1118" t="s">
        <v>84</v>
      </c>
      <c r="D1118" t="s">
        <v>84</v>
      </c>
    </row>
    <row r="1119" spans="1:4" x14ac:dyDescent="0.25">
      <c r="A1119" t="s">
        <v>84</v>
      </c>
      <c r="B1119" t="s">
        <v>84</v>
      </c>
      <c r="C1119" t="s">
        <v>84</v>
      </c>
      <c r="D1119" t="s">
        <v>84</v>
      </c>
    </row>
    <row r="1120" spans="1:4" x14ac:dyDescent="0.25">
      <c r="A1120" t="s">
        <v>84</v>
      </c>
      <c r="B1120" t="s">
        <v>84</v>
      </c>
      <c r="C1120" t="s">
        <v>84</v>
      </c>
      <c r="D1120" t="s">
        <v>84</v>
      </c>
    </row>
    <row r="1121" spans="1:4" x14ac:dyDescent="0.25">
      <c r="A1121" t="s">
        <v>84</v>
      </c>
      <c r="B1121" t="s">
        <v>84</v>
      </c>
      <c r="C1121" t="s">
        <v>84</v>
      </c>
      <c r="D1121" t="s">
        <v>84</v>
      </c>
    </row>
    <row r="1122" spans="1:4" x14ac:dyDescent="0.25">
      <c r="A1122" t="s">
        <v>84</v>
      </c>
      <c r="B1122" t="s">
        <v>84</v>
      </c>
      <c r="C1122" t="s">
        <v>84</v>
      </c>
      <c r="D1122" t="s">
        <v>84</v>
      </c>
    </row>
    <row r="1123" spans="1:4" x14ac:dyDescent="0.25">
      <c r="A1123" t="s">
        <v>84</v>
      </c>
      <c r="B1123" t="s">
        <v>84</v>
      </c>
      <c r="C1123" t="s">
        <v>84</v>
      </c>
      <c r="D1123" t="s">
        <v>84</v>
      </c>
    </row>
    <row r="1124" spans="1:4" x14ac:dyDescent="0.25">
      <c r="A1124" t="s">
        <v>84</v>
      </c>
      <c r="B1124" t="s">
        <v>84</v>
      </c>
      <c r="C1124" t="s">
        <v>84</v>
      </c>
      <c r="D1124" t="s">
        <v>84</v>
      </c>
    </row>
    <row r="1125" spans="1:4" x14ac:dyDescent="0.25">
      <c r="A1125" t="s">
        <v>84</v>
      </c>
      <c r="B1125" t="s">
        <v>84</v>
      </c>
      <c r="C1125" t="s">
        <v>84</v>
      </c>
      <c r="D1125" t="s">
        <v>84</v>
      </c>
    </row>
    <row r="1126" spans="1:4" x14ac:dyDescent="0.25">
      <c r="A1126" t="s">
        <v>84</v>
      </c>
      <c r="B1126" t="s">
        <v>84</v>
      </c>
      <c r="C1126" t="s">
        <v>84</v>
      </c>
      <c r="D1126" t="s">
        <v>84</v>
      </c>
    </row>
    <row r="1127" spans="1:4" x14ac:dyDescent="0.25">
      <c r="A1127" t="s">
        <v>84</v>
      </c>
      <c r="B1127" t="s">
        <v>84</v>
      </c>
      <c r="C1127" t="s">
        <v>84</v>
      </c>
      <c r="D1127" t="s">
        <v>84</v>
      </c>
    </row>
    <row r="1128" spans="1:4" x14ac:dyDescent="0.25">
      <c r="A1128" t="s">
        <v>84</v>
      </c>
      <c r="B1128" t="s">
        <v>84</v>
      </c>
      <c r="C1128" t="s">
        <v>84</v>
      </c>
      <c r="D1128" t="s">
        <v>84</v>
      </c>
    </row>
    <row r="1129" spans="1:4" x14ac:dyDescent="0.25">
      <c r="A1129" t="s">
        <v>84</v>
      </c>
      <c r="B1129" t="s">
        <v>84</v>
      </c>
      <c r="C1129" t="s">
        <v>84</v>
      </c>
      <c r="D1129" t="s">
        <v>84</v>
      </c>
    </row>
    <row r="1130" spans="1:4" x14ac:dyDescent="0.25">
      <c r="A1130" t="s">
        <v>84</v>
      </c>
      <c r="B1130" t="s">
        <v>84</v>
      </c>
      <c r="C1130" t="s">
        <v>84</v>
      </c>
      <c r="D1130" t="s">
        <v>84</v>
      </c>
    </row>
    <row r="1131" spans="1:4" x14ac:dyDescent="0.25">
      <c r="A1131" t="s">
        <v>84</v>
      </c>
      <c r="B1131" t="s">
        <v>84</v>
      </c>
      <c r="C1131" t="s">
        <v>84</v>
      </c>
      <c r="D1131" t="s">
        <v>84</v>
      </c>
    </row>
    <row r="1132" spans="1:4" x14ac:dyDescent="0.25">
      <c r="A1132" t="s">
        <v>84</v>
      </c>
      <c r="B1132" t="s">
        <v>84</v>
      </c>
      <c r="C1132" t="s">
        <v>84</v>
      </c>
      <c r="D1132" t="s">
        <v>84</v>
      </c>
    </row>
    <row r="1133" spans="1:4" x14ac:dyDescent="0.25">
      <c r="A1133" t="s">
        <v>84</v>
      </c>
      <c r="B1133" t="s">
        <v>84</v>
      </c>
      <c r="C1133" t="s">
        <v>84</v>
      </c>
      <c r="D1133" t="s">
        <v>84</v>
      </c>
    </row>
    <row r="1134" spans="1:4" x14ac:dyDescent="0.25">
      <c r="A1134" t="s">
        <v>84</v>
      </c>
      <c r="B1134" t="s">
        <v>84</v>
      </c>
      <c r="C1134" t="s">
        <v>84</v>
      </c>
      <c r="D1134" t="s">
        <v>84</v>
      </c>
    </row>
    <row r="1135" spans="1:4" x14ac:dyDescent="0.25">
      <c r="A1135" t="s">
        <v>84</v>
      </c>
      <c r="B1135" t="s">
        <v>84</v>
      </c>
      <c r="C1135" t="s">
        <v>84</v>
      </c>
      <c r="D1135" t="s">
        <v>84</v>
      </c>
    </row>
    <row r="1136" spans="1:4" x14ac:dyDescent="0.25">
      <c r="A1136" t="s">
        <v>84</v>
      </c>
      <c r="B1136" t="s">
        <v>84</v>
      </c>
      <c r="C1136" t="s">
        <v>84</v>
      </c>
      <c r="D1136" t="s">
        <v>84</v>
      </c>
    </row>
    <row r="1137" spans="1:4" x14ac:dyDescent="0.25">
      <c r="A1137" t="s">
        <v>84</v>
      </c>
      <c r="B1137" t="s">
        <v>84</v>
      </c>
      <c r="C1137" t="s">
        <v>84</v>
      </c>
      <c r="D1137" t="s">
        <v>84</v>
      </c>
    </row>
    <row r="1138" spans="1:4" x14ac:dyDescent="0.25">
      <c r="A1138" t="s">
        <v>84</v>
      </c>
      <c r="B1138" t="s">
        <v>84</v>
      </c>
      <c r="C1138" t="s">
        <v>84</v>
      </c>
      <c r="D1138" t="s">
        <v>84</v>
      </c>
    </row>
    <row r="1139" spans="1:4" x14ac:dyDescent="0.25">
      <c r="A1139" t="s">
        <v>84</v>
      </c>
      <c r="B1139" t="s">
        <v>84</v>
      </c>
      <c r="C1139" t="s">
        <v>84</v>
      </c>
      <c r="D1139" t="s">
        <v>84</v>
      </c>
    </row>
    <row r="1140" spans="1:4" x14ac:dyDescent="0.25">
      <c r="A1140" t="s">
        <v>84</v>
      </c>
      <c r="B1140" t="s">
        <v>84</v>
      </c>
      <c r="C1140" t="s">
        <v>84</v>
      </c>
      <c r="D1140" t="s">
        <v>84</v>
      </c>
    </row>
    <row r="1141" spans="1:4" x14ac:dyDescent="0.25">
      <c r="A1141" t="s">
        <v>84</v>
      </c>
      <c r="B1141" t="s">
        <v>84</v>
      </c>
      <c r="C1141" t="s">
        <v>84</v>
      </c>
      <c r="D1141" t="s">
        <v>84</v>
      </c>
    </row>
    <row r="1142" spans="1:4" x14ac:dyDescent="0.25">
      <c r="A1142" t="s">
        <v>84</v>
      </c>
      <c r="B1142" t="s">
        <v>84</v>
      </c>
      <c r="C1142" t="s">
        <v>84</v>
      </c>
      <c r="D1142" t="s">
        <v>84</v>
      </c>
    </row>
    <row r="1143" spans="1:4" x14ac:dyDescent="0.25">
      <c r="A1143" t="s">
        <v>84</v>
      </c>
      <c r="B1143" t="s">
        <v>84</v>
      </c>
      <c r="C1143" t="s">
        <v>84</v>
      </c>
      <c r="D1143" t="s">
        <v>84</v>
      </c>
    </row>
    <row r="1144" spans="1:4" x14ac:dyDescent="0.25">
      <c r="A1144" t="s">
        <v>84</v>
      </c>
      <c r="B1144" t="s">
        <v>84</v>
      </c>
      <c r="C1144" t="s">
        <v>84</v>
      </c>
      <c r="D1144" t="s">
        <v>84</v>
      </c>
    </row>
    <row r="1145" spans="1:4" x14ac:dyDescent="0.25">
      <c r="A1145" t="s">
        <v>84</v>
      </c>
      <c r="B1145" t="s">
        <v>84</v>
      </c>
      <c r="C1145" t="s">
        <v>84</v>
      </c>
      <c r="D1145" t="s">
        <v>84</v>
      </c>
    </row>
    <row r="1146" spans="1:4" x14ac:dyDescent="0.25">
      <c r="A1146" t="s">
        <v>84</v>
      </c>
      <c r="B1146" t="s">
        <v>84</v>
      </c>
      <c r="C1146" t="s">
        <v>84</v>
      </c>
      <c r="D1146" t="s">
        <v>84</v>
      </c>
    </row>
    <row r="1147" spans="1:4" x14ac:dyDescent="0.25">
      <c r="A1147" t="s">
        <v>84</v>
      </c>
      <c r="B1147" t="s">
        <v>84</v>
      </c>
      <c r="C1147" t="s">
        <v>84</v>
      </c>
      <c r="D1147" t="s">
        <v>84</v>
      </c>
    </row>
    <row r="1148" spans="1:4" x14ac:dyDescent="0.25">
      <c r="A1148" t="s">
        <v>84</v>
      </c>
      <c r="B1148" t="s">
        <v>84</v>
      </c>
      <c r="C1148" t="s">
        <v>84</v>
      </c>
      <c r="D1148" t="s">
        <v>84</v>
      </c>
    </row>
    <row r="1149" spans="1:4" x14ac:dyDescent="0.25">
      <c r="A1149" t="s">
        <v>84</v>
      </c>
      <c r="B1149" t="s">
        <v>84</v>
      </c>
      <c r="C1149" t="s">
        <v>84</v>
      </c>
      <c r="D1149" t="s">
        <v>84</v>
      </c>
    </row>
    <row r="1150" spans="1:4" x14ac:dyDescent="0.25">
      <c r="A1150" t="s">
        <v>84</v>
      </c>
      <c r="B1150" t="s">
        <v>84</v>
      </c>
      <c r="C1150" t="s">
        <v>84</v>
      </c>
      <c r="D1150" t="s">
        <v>84</v>
      </c>
    </row>
    <row r="1151" spans="1:4" x14ac:dyDescent="0.25">
      <c r="A1151" t="s">
        <v>84</v>
      </c>
      <c r="B1151" t="s">
        <v>84</v>
      </c>
      <c r="C1151" t="s">
        <v>84</v>
      </c>
      <c r="D1151" t="s">
        <v>84</v>
      </c>
    </row>
    <row r="1152" spans="1:4" x14ac:dyDescent="0.25">
      <c r="A1152" t="s">
        <v>84</v>
      </c>
      <c r="B1152" t="s">
        <v>84</v>
      </c>
      <c r="C1152" t="s">
        <v>84</v>
      </c>
      <c r="D1152" t="s">
        <v>84</v>
      </c>
    </row>
    <row r="1153" spans="1:4" x14ac:dyDescent="0.25">
      <c r="A1153" t="s">
        <v>84</v>
      </c>
      <c r="B1153" t="s">
        <v>84</v>
      </c>
      <c r="C1153" t="s">
        <v>84</v>
      </c>
      <c r="D1153" t="s">
        <v>84</v>
      </c>
    </row>
    <row r="1154" spans="1:4" x14ac:dyDescent="0.25">
      <c r="A1154" t="s">
        <v>84</v>
      </c>
      <c r="B1154" t="s">
        <v>84</v>
      </c>
      <c r="C1154" t="s">
        <v>84</v>
      </c>
      <c r="D1154" t="s">
        <v>84</v>
      </c>
    </row>
    <row r="1155" spans="1:4" x14ac:dyDescent="0.25">
      <c r="A1155" t="s">
        <v>84</v>
      </c>
      <c r="B1155" t="s">
        <v>84</v>
      </c>
      <c r="C1155" t="s">
        <v>84</v>
      </c>
      <c r="D1155" t="s">
        <v>84</v>
      </c>
    </row>
    <row r="1156" spans="1:4" x14ac:dyDescent="0.25">
      <c r="A1156" t="s">
        <v>84</v>
      </c>
      <c r="B1156" t="s">
        <v>84</v>
      </c>
      <c r="C1156" t="s">
        <v>84</v>
      </c>
      <c r="D1156" t="s">
        <v>84</v>
      </c>
    </row>
    <row r="1157" spans="1:4" x14ac:dyDescent="0.25">
      <c r="A1157" t="s">
        <v>84</v>
      </c>
      <c r="B1157" t="s">
        <v>84</v>
      </c>
      <c r="C1157" t="s">
        <v>84</v>
      </c>
      <c r="D1157" t="s">
        <v>84</v>
      </c>
    </row>
    <row r="1158" spans="1:4" x14ac:dyDescent="0.25">
      <c r="A1158" t="s">
        <v>84</v>
      </c>
      <c r="B1158" t="s">
        <v>84</v>
      </c>
      <c r="C1158" t="s">
        <v>84</v>
      </c>
      <c r="D1158" t="s">
        <v>84</v>
      </c>
    </row>
    <row r="1159" spans="1:4" x14ac:dyDescent="0.25">
      <c r="A1159" t="s">
        <v>84</v>
      </c>
      <c r="B1159" t="s">
        <v>84</v>
      </c>
      <c r="C1159" t="s">
        <v>84</v>
      </c>
      <c r="D1159" t="s">
        <v>84</v>
      </c>
    </row>
    <row r="1160" spans="1:4" x14ac:dyDescent="0.25">
      <c r="A1160" t="s">
        <v>84</v>
      </c>
      <c r="B1160" t="s">
        <v>84</v>
      </c>
      <c r="C1160" t="s">
        <v>84</v>
      </c>
      <c r="D1160" t="s">
        <v>84</v>
      </c>
    </row>
    <row r="1161" spans="1:4" x14ac:dyDescent="0.25">
      <c r="A1161" t="s">
        <v>84</v>
      </c>
      <c r="B1161" t="s">
        <v>84</v>
      </c>
      <c r="C1161" t="s">
        <v>84</v>
      </c>
      <c r="D1161" t="s">
        <v>84</v>
      </c>
    </row>
    <row r="1162" spans="1:4" x14ac:dyDescent="0.25">
      <c r="A1162" t="s">
        <v>84</v>
      </c>
      <c r="B1162" t="s">
        <v>84</v>
      </c>
      <c r="C1162" t="s">
        <v>84</v>
      </c>
      <c r="D1162" t="s">
        <v>84</v>
      </c>
    </row>
    <row r="1163" spans="1:4" x14ac:dyDescent="0.25">
      <c r="A1163" t="s">
        <v>84</v>
      </c>
      <c r="B1163" t="s">
        <v>84</v>
      </c>
      <c r="C1163" t="s">
        <v>84</v>
      </c>
      <c r="D1163" t="s">
        <v>84</v>
      </c>
    </row>
    <row r="1164" spans="1:4" x14ac:dyDescent="0.25">
      <c r="A1164" t="s">
        <v>84</v>
      </c>
      <c r="B1164" t="s">
        <v>84</v>
      </c>
      <c r="C1164" t="s">
        <v>84</v>
      </c>
      <c r="D1164" t="s">
        <v>84</v>
      </c>
    </row>
    <row r="1165" spans="1:4" x14ac:dyDescent="0.25">
      <c r="A1165" t="s">
        <v>84</v>
      </c>
      <c r="B1165" t="s">
        <v>84</v>
      </c>
      <c r="C1165" t="s">
        <v>84</v>
      </c>
      <c r="D1165" t="s">
        <v>84</v>
      </c>
    </row>
    <row r="1166" spans="1:4" x14ac:dyDescent="0.25">
      <c r="A1166" t="s">
        <v>84</v>
      </c>
      <c r="B1166" t="s">
        <v>84</v>
      </c>
      <c r="C1166" t="s">
        <v>84</v>
      </c>
      <c r="D1166" t="s">
        <v>84</v>
      </c>
    </row>
    <row r="1167" spans="1:4" x14ac:dyDescent="0.25">
      <c r="A1167" t="s">
        <v>84</v>
      </c>
      <c r="B1167" t="s">
        <v>84</v>
      </c>
      <c r="C1167" t="s">
        <v>84</v>
      </c>
      <c r="D1167" t="s">
        <v>84</v>
      </c>
    </row>
    <row r="1168" spans="1:4" x14ac:dyDescent="0.25">
      <c r="A1168" t="s">
        <v>84</v>
      </c>
      <c r="B1168" t="s">
        <v>84</v>
      </c>
      <c r="C1168" t="s">
        <v>84</v>
      </c>
      <c r="D1168" t="s">
        <v>84</v>
      </c>
    </row>
    <row r="1169" spans="1:4" x14ac:dyDescent="0.25">
      <c r="A1169" t="s">
        <v>84</v>
      </c>
      <c r="B1169" t="s">
        <v>84</v>
      </c>
      <c r="C1169" t="s">
        <v>84</v>
      </c>
      <c r="D1169" t="s">
        <v>84</v>
      </c>
    </row>
    <row r="1170" spans="1:4" x14ac:dyDescent="0.25">
      <c r="A1170" t="s">
        <v>84</v>
      </c>
      <c r="B1170" t="s">
        <v>84</v>
      </c>
      <c r="C1170" t="s">
        <v>84</v>
      </c>
      <c r="D1170" t="s">
        <v>84</v>
      </c>
    </row>
    <row r="1171" spans="1:4" x14ac:dyDescent="0.25">
      <c r="A1171" t="s">
        <v>84</v>
      </c>
      <c r="B1171" t="s">
        <v>84</v>
      </c>
      <c r="C1171" t="s">
        <v>84</v>
      </c>
      <c r="D1171" t="s">
        <v>84</v>
      </c>
    </row>
    <row r="1172" spans="1:4" x14ac:dyDescent="0.25">
      <c r="A1172" t="s">
        <v>84</v>
      </c>
      <c r="B1172" t="s">
        <v>84</v>
      </c>
      <c r="C1172" t="s">
        <v>84</v>
      </c>
      <c r="D1172" t="s">
        <v>84</v>
      </c>
    </row>
    <row r="1173" spans="1:4" x14ac:dyDescent="0.25">
      <c r="A1173" t="s">
        <v>84</v>
      </c>
      <c r="B1173" t="s">
        <v>84</v>
      </c>
      <c r="C1173" t="s">
        <v>84</v>
      </c>
      <c r="D1173" t="s">
        <v>84</v>
      </c>
    </row>
    <row r="1174" spans="1:4" x14ac:dyDescent="0.25">
      <c r="A1174" t="s">
        <v>84</v>
      </c>
      <c r="B1174" t="s">
        <v>84</v>
      </c>
      <c r="C1174" t="s">
        <v>84</v>
      </c>
      <c r="D1174" t="s">
        <v>84</v>
      </c>
    </row>
    <row r="1175" spans="1:4" x14ac:dyDescent="0.25">
      <c r="A1175" t="s">
        <v>84</v>
      </c>
      <c r="B1175" t="s">
        <v>84</v>
      </c>
      <c r="C1175" t="s">
        <v>84</v>
      </c>
      <c r="D1175" t="s">
        <v>84</v>
      </c>
    </row>
    <row r="1176" spans="1:4" x14ac:dyDescent="0.25">
      <c r="A1176" t="s">
        <v>84</v>
      </c>
      <c r="B1176" t="s">
        <v>84</v>
      </c>
      <c r="C1176" t="s">
        <v>84</v>
      </c>
      <c r="D1176" t="s">
        <v>84</v>
      </c>
    </row>
    <row r="1177" spans="1:4" x14ac:dyDescent="0.25">
      <c r="A1177" t="s">
        <v>84</v>
      </c>
      <c r="B1177" t="s">
        <v>84</v>
      </c>
      <c r="C1177" t="s">
        <v>84</v>
      </c>
      <c r="D1177" t="s">
        <v>84</v>
      </c>
    </row>
    <row r="1178" spans="1:4" x14ac:dyDescent="0.25">
      <c r="A1178" t="s">
        <v>84</v>
      </c>
      <c r="B1178" t="s">
        <v>84</v>
      </c>
      <c r="C1178" t="s">
        <v>84</v>
      </c>
      <c r="D1178" t="s">
        <v>84</v>
      </c>
    </row>
    <row r="1179" spans="1:4" x14ac:dyDescent="0.25">
      <c r="A1179" t="s">
        <v>84</v>
      </c>
      <c r="B1179" t="s">
        <v>84</v>
      </c>
      <c r="C1179" t="s">
        <v>84</v>
      </c>
      <c r="D1179" t="s">
        <v>84</v>
      </c>
    </row>
    <row r="1180" spans="1:4" x14ac:dyDescent="0.25">
      <c r="A1180" t="s">
        <v>84</v>
      </c>
      <c r="B1180" t="s">
        <v>84</v>
      </c>
      <c r="C1180" t="s">
        <v>84</v>
      </c>
      <c r="D1180" t="s">
        <v>84</v>
      </c>
    </row>
    <row r="1181" spans="1:4" x14ac:dyDescent="0.25">
      <c r="A1181" t="s">
        <v>84</v>
      </c>
      <c r="B1181" t="s">
        <v>84</v>
      </c>
      <c r="C1181" t="s">
        <v>84</v>
      </c>
      <c r="D1181" t="s">
        <v>84</v>
      </c>
    </row>
    <row r="1182" spans="1:4" x14ac:dyDescent="0.25">
      <c r="A1182" t="s">
        <v>84</v>
      </c>
      <c r="B1182" t="s">
        <v>84</v>
      </c>
      <c r="C1182" t="s">
        <v>84</v>
      </c>
      <c r="D1182" t="s">
        <v>84</v>
      </c>
    </row>
    <row r="1183" spans="1:4" x14ac:dyDescent="0.25">
      <c r="A1183" t="s">
        <v>84</v>
      </c>
      <c r="B1183" t="s">
        <v>84</v>
      </c>
      <c r="C1183" t="s">
        <v>84</v>
      </c>
      <c r="D1183" t="s">
        <v>84</v>
      </c>
    </row>
    <row r="1184" spans="1:4" x14ac:dyDescent="0.25">
      <c r="A1184" t="s">
        <v>84</v>
      </c>
      <c r="B1184" t="s">
        <v>84</v>
      </c>
      <c r="C1184" t="s">
        <v>84</v>
      </c>
      <c r="D1184" t="s">
        <v>84</v>
      </c>
    </row>
    <row r="1185" spans="1:4" x14ac:dyDescent="0.25">
      <c r="A1185" t="s">
        <v>84</v>
      </c>
      <c r="B1185" t="s">
        <v>84</v>
      </c>
      <c r="C1185" t="s">
        <v>84</v>
      </c>
      <c r="D1185" t="s">
        <v>84</v>
      </c>
    </row>
    <row r="1186" spans="1:4" x14ac:dyDescent="0.25">
      <c r="A1186" t="s">
        <v>84</v>
      </c>
      <c r="B1186" t="s">
        <v>84</v>
      </c>
      <c r="C1186" t="s">
        <v>84</v>
      </c>
      <c r="D1186" t="s">
        <v>84</v>
      </c>
    </row>
    <row r="1187" spans="1:4" x14ac:dyDescent="0.25">
      <c r="A1187" t="s">
        <v>84</v>
      </c>
      <c r="B1187" t="s">
        <v>84</v>
      </c>
      <c r="C1187" t="s">
        <v>84</v>
      </c>
      <c r="D1187" t="s">
        <v>84</v>
      </c>
    </row>
    <row r="1188" spans="1:4" x14ac:dyDescent="0.25">
      <c r="A1188" t="s">
        <v>84</v>
      </c>
      <c r="B1188" t="s">
        <v>84</v>
      </c>
      <c r="C1188" t="s">
        <v>84</v>
      </c>
      <c r="D1188" t="s">
        <v>84</v>
      </c>
    </row>
    <row r="1189" spans="1:4" x14ac:dyDescent="0.25">
      <c r="A1189" t="s">
        <v>84</v>
      </c>
      <c r="B1189" t="s">
        <v>84</v>
      </c>
      <c r="C1189" t="s">
        <v>84</v>
      </c>
      <c r="D1189" t="s">
        <v>84</v>
      </c>
    </row>
    <row r="1190" spans="1:4" x14ac:dyDescent="0.25">
      <c r="A1190" t="s">
        <v>84</v>
      </c>
      <c r="B1190" t="s">
        <v>84</v>
      </c>
      <c r="C1190" t="s">
        <v>84</v>
      </c>
      <c r="D1190" t="s">
        <v>84</v>
      </c>
    </row>
    <row r="1191" spans="1:4" x14ac:dyDescent="0.25">
      <c r="A1191" t="s">
        <v>84</v>
      </c>
      <c r="B1191" t="s">
        <v>84</v>
      </c>
      <c r="C1191" t="s">
        <v>84</v>
      </c>
      <c r="D1191" t="s">
        <v>84</v>
      </c>
    </row>
    <row r="1192" spans="1:4" x14ac:dyDescent="0.25">
      <c r="A1192" t="s">
        <v>84</v>
      </c>
      <c r="B1192" t="s">
        <v>84</v>
      </c>
      <c r="C1192" t="s">
        <v>84</v>
      </c>
      <c r="D1192" t="s">
        <v>84</v>
      </c>
    </row>
    <row r="1193" spans="1:4" x14ac:dyDescent="0.25">
      <c r="A1193" t="s">
        <v>84</v>
      </c>
      <c r="B1193" t="s">
        <v>84</v>
      </c>
      <c r="C1193" t="s">
        <v>84</v>
      </c>
      <c r="D1193" t="s">
        <v>84</v>
      </c>
    </row>
    <row r="1194" spans="1:4" x14ac:dyDescent="0.25">
      <c r="A1194" t="s">
        <v>84</v>
      </c>
      <c r="B1194" t="s">
        <v>84</v>
      </c>
      <c r="C1194" t="s">
        <v>84</v>
      </c>
      <c r="D1194" t="s">
        <v>84</v>
      </c>
    </row>
    <row r="1195" spans="1:4" x14ac:dyDescent="0.25">
      <c r="A1195" t="s">
        <v>84</v>
      </c>
      <c r="B1195" t="s">
        <v>84</v>
      </c>
      <c r="C1195" t="s">
        <v>84</v>
      </c>
      <c r="D1195" t="s">
        <v>84</v>
      </c>
    </row>
    <row r="1196" spans="1:4" x14ac:dyDescent="0.25">
      <c r="A1196" t="s">
        <v>84</v>
      </c>
      <c r="B1196" t="s">
        <v>84</v>
      </c>
      <c r="C1196" t="s">
        <v>84</v>
      </c>
      <c r="D1196" t="s">
        <v>84</v>
      </c>
    </row>
    <row r="1197" spans="1:4" x14ac:dyDescent="0.25">
      <c r="A1197" t="s">
        <v>84</v>
      </c>
      <c r="B1197" t="s">
        <v>84</v>
      </c>
      <c r="C1197" t="s">
        <v>84</v>
      </c>
      <c r="D1197" t="s">
        <v>84</v>
      </c>
    </row>
    <row r="1198" spans="1:4" x14ac:dyDescent="0.25">
      <c r="A1198" t="s">
        <v>84</v>
      </c>
      <c r="B1198" t="s">
        <v>84</v>
      </c>
      <c r="C1198" t="s">
        <v>84</v>
      </c>
      <c r="D1198" t="s">
        <v>84</v>
      </c>
    </row>
    <row r="1199" spans="1:4" x14ac:dyDescent="0.25">
      <c r="A1199" t="s">
        <v>84</v>
      </c>
      <c r="B1199" t="s">
        <v>84</v>
      </c>
      <c r="C1199" t="s">
        <v>84</v>
      </c>
      <c r="D1199" t="s">
        <v>84</v>
      </c>
    </row>
    <row r="1200" spans="1:4" x14ac:dyDescent="0.25">
      <c r="A1200" t="s">
        <v>84</v>
      </c>
      <c r="B1200" t="s">
        <v>84</v>
      </c>
      <c r="C1200" t="s">
        <v>84</v>
      </c>
      <c r="D1200" t="s">
        <v>84</v>
      </c>
    </row>
    <row r="1201" spans="1:4" x14ac:dyDescent="0.25">
      <c r="A1201" t="s">
        <v>84</v>
      </c>
      <c r="B1201" t="s">
        <v>84</v>
      </c>
      <c r="C1201" t="s">
        <v>84</v>
      </c>
      <c r="D1201" t="s">
        <v>84</v>
      </c>
    </row>
    <row r="1202" spans="1:4" x14ac:dyDescent="0.25">
      <c r="A1202" t="s">
        <v>84</v>
      </c>
      <c r="B1202" t="s">
        <v>84</v>
      </c>
      <c r="C1202" t="s">
        <v>84</v>
      </c>
      <c r="D1202" t="s">
        <v>84</v>
      </c>
    </row>
    <row r="1203" spans="1:4" x14ac:dyDescent="0.25">
      <c r="A1203" t="s">
        <v>84</v>
      </c>
      <c r="B1203" t="s">
        <v>84</v>
      </c>
      <c r="C1203" t="s">
        <v>84</v>
      </c>
      <c r="D1203" t="s">
        <v>84</v>
      </c>
    </row>
    <row r="1204" spans="1:4" x14ac:dyDescent="0.25">
      <c r="A1204" t="s">
        <v>84</v>
      </c>
      <c r="B1204" t="s">
        <v>84</v>
      </c>
      <c r="C1204" t="s">
        <v>84</v>
      </c>
      <c r="D1204" t="s">
        <v>84</v>
      </c>
    </row>
    <row r="1205" spans="1:4" x14ac:dyDescent="0.25">
      <c r="A1205" t="s">
        <v>84</v>
      </c>
      <c r="B1205" t="s">
        <v>84</v>
      </c>
      <c r="C1205" t="s">
        <v>84</v>
      </c>
      <c r="D1205" t="s">
        <v>84</v>
      </c>
    </row>
    <row r="1206" spans="1:4" x14ac:dyDescent="0.25">
      <c r="A1206" t="s">
        <v>84</v>
      </c>
      <c r="B1206" t="s">
        <v>84</v>
      </c>
      <c r="C1206" t="s">
        <v>84</v>
      </c>
      <c r="D1206" t="s">
        <v>84</v>
      </c>
    </row>
    <row r="1207" spans="1:4" x14ac:dyDescent="0.25">
      <c r="A1207" t="s">
        <v>84</v>
      </c>
      <c r="B1207" t="s">
        <v>84</v>
      </c>
      <c r="C1207" t="s">
        <v>84</v>
      </c>
      <c r="D1207" t="s">
        <v>84</v>
      </c>
    </row>
    <row r="1208" spans="1:4" x14ac:dyDescent="0.25">
      <c r="A1208" t="s">
        <v>84</v>
      </c>
      <c r="B1208" t="s">
        <v>84</v>
      </c>
      <c r="C1208" t="s">
        <v>84</v>
      </c>
      <c r="D1208" t="s">
        <v>84</v>
      </c>
    </row>
    <row r="1209" spans="1:4" x14ac:dyDescent="0.25">
      <c r="A1209" t="s">
        <v>84</v>
      </c>
      <c r="B1209" t="s">
        <v>84</v>
      </c>
      <c r="C1209" t="s">
        <v>84</v>
      </c>
      <c r="D1209" t="s">
        <v>84</v>
      </c>
    </row>
    <row r="1210" spans="1:4" x14ac:dyDescent="0.25">
      <c r="A1210" t="s">
        <v>84</v>
      </c>
      <c r="B1210" t="s">
        <v>84</v>
      </c>
      <c r="C1210" t="s">
        <v>84</v>
      </c>
      <c r="D1210" t="s">
        <v>84</v>
      </c>
    </row>
    <row r="1211" spans="1:4" x14ac:dyDescent="0.25">
      <c r="A1211" t="s">
        <v>84</v>
      </c>
      <c r="B1211" t="s">
        <v>84</v>
      </c>
      <c r="C1211" t="s">
        <v>84</v>
      </c>
      <c r="D1211" t="s">
        <v>84</v>
      </c>
    </row>
    <row r="1212" spans="1:4" x14ac:dyDescent="0.25">
      <c r="A1212" t="s">
        <v>84</v>
      </c>
      <c r="B1212" t="s">
        <v>84</v>
      </c>
      <c r="C1212" t="s">
        <v>84</v>
      </c>
      <c r="D1212" t="s">
        <v>84</v>
      </c>
    </row>
    <row r="1213" spans="1:4" x14ac:dyDescent="0.25">
      <c r="A1213" t="s">
        <v>84</v>
      </c>
      <c r="B1213" t="s">
        <v>84</v>
      </c>
      <c r="C1213" t="s">
        <v>84</v>
      </c>
      <c r="D1213" t="s">
        <v>84</v>
      </c>
    </row>
    <row r="1214" spans="1:4" x14ac:dyDescent="0.25">
      <c r="A1214" t="s">
        <v>84</v>
      </c>
      <c r="B1214" t="s">
        <v>84</v>
      </c>
      <c r="C1214" t="s">
        <v>84</v>
      </c>
      <c r="D1214" t="s">
        <v>84</v>
      </c>
    </row>
    <row r="1215" spans="1:4" x14ac:dyDescent="0.25">
      <c r="A1215" t="s">
        <v>84</v>
      </c>
      <c r="B1215" t="s">
        <v>84</v>
      </c>
      <c r="C1215" t="s">
        <v>84</v>
      </c>
      <c r="D1215" t="s">
        <v>84</v>
      </c>
    </row>
    <row r="1216" spans="1:4" x14ac:dyDescent="0.25">
      <c r="A1216" t="s">
        <v>84</v>
      </c>
      <c r="B1216" t="s">
        <v>84</v>
      </c>
      <c r="C1216" t="s">
        <v>84</v>
      </c>
      <c r="D1216" t="s">
        <v>84</v>
      </c>
    </row>
    <row r="1217" spans="1:4" x14ac:dyDescent="0.25">
      <c r="A1217" t="s">
        <v>84</v>
      </c>
      <c r="B1217" t="s">
        <v>84</v>
      </c>
      <c r="C1217" t="s">
        <v>84</v>
      </c>
      <c r="D1217" t="s">
        <v>84</v>
      </c>
    </row>
    <row r="1218" spans="1:4" x14ac:dyDescent="0.25">
      <c r="A1218" t="s">
        <v>84</v>
      </c>
      <c r="B1218" t="s">
        <v>84</v>
      </c>
      <c r="C1218" t="s">
        <v>84</v>
      </c>
      <c r="D1218" t="s">
        <v>84</v>
      </c>
    </row>
    <row r="1219" spans="1:4" x14ac:dyDescent="0.25">
      <c r="A1219" t="s">
        <v>84</v>
      </c>
      <c r="B1219" t="s">
        <v>84</v>
      </c>
      <c r="C1219" t="s">
        <v>84</v>
      </c>
      <c r="D1219" t="s">
        <v>84</v>
      </c>
    </row>
    <row r="1220" spans="1:4" x14ac:dyDescent="0.25">
      <c r="A1220" t="s">
        <v>84</v>
      </c>
      <c r="B1220" t="s">
        <v>84</v>
      </c>
      <c r="C1220" t="s">
        <v>84</v>
      </c>
      <c r="D1220" t="s">
        <v>84</v>
      </c>
    </row>
    <row r="1221" spans="1:4" x14ac:dyDescent="0.25">
      <c r="A1221" t="s">
        <v>84</v>
      </c>
      <c r="B1221" t="s">
        <v>84</v>
      </c>
      <c r="C1221" t="s">
        <v>84</v>
      </c>
      <c r="D1221" t="s">
        <v>84</v>
      </c>
    </row>
    <row r="1222" spans="1:4" x14ac:dyDescent="0.25">
      <c r="A1222" t="s">
        <v>84</v>
      </c>
      <c r="B1222" t="s">
        <v>84</v>
      </c>
      <c r="C1222" t="s">
        <v>84</v>
      </c>
      <c r="D1222" t="s">
        <v>84</v>
      </c>
    </row>
    <row r="1223" spans="1:4" x14ac:dyDescent="0.25">
      <c r="A1223" t="s">
        <v>84</v>
      </c>
      <c r="B1223" t="s">
        <v>84</v>
      </c>
      <c r="C1223" t="s">
        <v>84</v>
      </c>
      <c r="D1223" t="s">
        <v>84</v>
      </c>
    </row>
    <row r="1224" spans="1:4" x14ac:dyDescent="0.25">
      <c r="A1224" t="s">
        <v>84</v>
      </c>
      <c r="B1224" t="s">
        <v>84</v>
      </c>
      <c r="C1224" t="s">
        <v>84</v>
      </c>
      <c r="D1224" t="s">
        <v>84</v>
      </c>
    </row>
    <row r="1225" spans="1:4" x14ac:dyDescent="0.25">
      <c r="A1225" t="s">
        <v>84</v>
      </c>
      <c r="B1225" t="s">
        <v>84</v>
      </c>
      <c r="C1225" t="s">
        <v>84</v>
      </c>
      <c r="D1225" t="s">
        <v>84</v>
      </c>
    </row>
    <row r="1226" spans="1:4" x14ac:dyDescent="0.25">
      <c r="A1226" t="s">
        <v>84</v>
      </c>
      <c r="B1226" t="s">
        <v>84</v>
      </c>
      <c r="C1226" t="s">
        <v>84</v>
      </c>
      <c r="D1226" t="s">
        <v>84</v>
      </c>
    </row>
    <row r="1227" spans="1:4" x14ac:dyDescent="0.25">
      <c r="A1227" t="s">
        <v>84</v>
      </c>
      <c r="B1227" t="s">
        <v>84</v>
      </c>
      <c r="C1227" t="s">
        <v>84</v>
      </c>
      <c r="D1227" t="s">
        <v>84</v>
      </c>
    </row>
    <row r="1228" spans="1:4" x14ac:dyDescent="0.25">
      <c r="A1228" t="s">
        <v>84</v>
      </c>
      <c r="B1228" t="s">
        <v>84</v>
      </c>
      <c r="C1228" t="s">
        <v>84</v>
      </c>
      <c r="D1228" t="s">
        <v>84</v>
      </c>
    </row>
    <row r="1229" spans="1:4" x14ac:dyDescent="0.25">
      <c r="A1229" t="s">
        <v>84</v>
      </c>
      <c r="B1229" t="s">
        <v>84</v>
      </c>
      <c r="C1229" t="s">
        <v>84</v>
      </c>
      <c r="D1229" t="s">
        <v>84</v>
      </c>
    </row>
    <row r="1230" spans="1:4" x14ac:dyDescent="0.25">
      <c r="A1230" t="s">
        <v>84</v>
      </c>
      <c r="B1230" t="s">
        <v>84</v>
      </c>
      <c r="C1230" t="s">
        <v>84</v>
      </c>
      <c r="D1230" t="s">
        <v>84</v>
      </c>
    </row>
    <row r="1231" spans="1:4" x14ac:dyDescent="0.25">
      <c r="A1231" t="s">
        <v>84</v>
      </c>
      <c r="B1231" t="s">
        <v>84</v>
      </c>
      <c r="C1231" t="s">
        <v>84</v>
      </c>
      <c r="D1231" t="s">
        <v>84</v>
      </c>
    </row>
    <row r="1232" spans="1:4" x14ac:dyDescent="0.25">
      <c r="A1232" t="s">
        <v>84</v>
      </c>
      <c r="B1232" t="s">
        <v>84</v>
      </c>
      <c r="C1232" t="s">
        <v>84</v>
      </c>
      <c r="D1232" t="s">
        <v>84</v>
      </c>
    </row>
    <row r="1233" spans="1:4" x14ac:dyDescent="0.25">
      <c r="A1233" t="s">
        <v>84</v>
      </c>
      <c r="B1233" t="s">
        <v>84</v>
      </c>
      <c r="C1233" t="s">
        <v>84</v>
      </c>
      <c r="D1233" t="s">
        <v>84</v>
      </c>
    </row>
    <row r="1234" spans="1:4" x14ac:dyDescent="0.25">
      <c r="A1234" t="s">
        <v>84</v>
      </c>
      <c r="B1234" t="s">
        <v>84</v>
      </c>
      <c r="C1234" t="s">
        <v>84</v>
      </c>
      <c r="D1234" t="s">
        <v>84</v>
      </c>
    </row>
    <row r="1235" spans="1:4" x14ac:dyDescent="0.25">
      <c r="A1235" t="s">
        <v>84</v>
      </c>
      <c r="B1235" t="s">
        <v>84</v>
      </c>
      <c r="C1235" t="s">
        <v>84</v>
      </c>
      <c r="D1235" t="s">
        <v>84</v>
      </c>
    </row>
    <row r="1236" spans="1:4" x14ac:dyDescent="0.25">
      <c r="A1236" t="s">
        <v>84</v>
      </c>
      <c r="B1236" t="s">
        <v>84</v>
      </c>
      <c r="C1236" t="s">
        <v>84</v>
      </c>
      <c r="D1236" t="s">
        <v>84</v>
      </c>
    </row>
    <row r="1237" spans="1:4" x14ac:dyDescent="0.25">
      <c r="A1237" t="s">
        <v>84</v>
      </c>
      <c r="B1237" t="s">
        <v>84</v>
      </c>
      <c r="C1237" t="s">
        <v>84</v>
      </c>
      <c r="D1237" t="s">
        <v>84</v>
      </c>
    </row>
    <row r="1238" spans="1:4" x14ac:dyDescent="0.25">
      <c r="A1238" t="s">
        <v>84</v>
      </c>
      <c r="B1238" t="s">
        <v>84</v>
      </c>
      <c r="C1238" t="s">
        <v>84</v>
      </c>
      <c r="D1238" t="s">
        <v>84</v>
      </c>
    </row>
    <row r="1239" spans="1:4" x14ac:dyDescent="0.25">
      <c r="A1239" t="s">
        <v>84</v>
      </c>
      <c r="B1239" t="s">
        <v>84</v>
      </c>
      <c r="C1239" t="s">
        <v>84</v>
      </c>
      <c r="D1239" t="s">
        <v>84</v>
      </c>
    </row>
    <row r="1240" spans="1:4" x14ac:dyDescent="0.25">
      <c r="A1240" t="s">
        <v>84</v>
      </c>
      <c r="B1240" t="s">
        <v>84</v>
      </c>
      <c r="C1240" t="s">
        <v>84</v>
      </c>
      <c r="D1240" t="s">
        <v>84</v>
      </c>
    </row>
    <row r="1241" spans="1:4" x14ac:dyDescent="0.25">
      <c r="A1241" t="s">
        <v>84</v>
      </c>
      <c r="B1241" t="s">
        <v>84</v>
      </c>
      <c r="C1241" t="s">
        <v>84</v>
      </c>
      <c r="D1241" t="s">
        <v>84</v>
      </c>
    </row>
    <row r="1242" spans="1:4" x14ac:dyDescent="0.25">
      <c r="A1242" t="s">
        <v>84</v>
      </c>
      <c r="B1242" t="s">
        <v>84</v>
      </c>
      <c r="C1242" t="s">
        <v>84</v>
      </c>
      <c r="D1242" t="s">
        <v>84</v>
      </c>
    </row>
    <row r="1243" spans="1:4" x14ac:dyDescent="0.25">
      <c r="A1243" t="s">
        <v>84</v>
      </c>
      <c r="B1243" t="s">
        <v>84</v>
      </c>
      <c r="C1243" t="s">
        <v>84</v>
      </c>
      <c r="D1243" t="s">
        <v>84</v>
      </c>
    </row>
    <row r="1244" spans="1:4" x14ac:dyDescent="0.25">
      <c r="A1244" t="s">
        <v>84</v>
      </c>
      <c r="B1244" t="s">
        <v>84</v>
      </c>
      <c r="C1244" t="s">
        <v>84</v>
      </c>
      <c r="D1244" t="s">
        <v>84</v>
      </c>
    </row>
    <row r="1245" spans="1:4" x14ac:dyDescent="0.25">
      <c r="A1245" t="s">
        <v>84</v>
      </c>
      <c r="B1245" t="s">
        <v>84</v>
      </c>
      <c r="C1245" t="s">
        <v>84</v>
      </c>
      <c r="D1245" t="s">
        <v>84</v>
      </c>
    </row>
    <row r="1246" spans="1:4" x14ac:dyDescent="0.25">
      <c r="A1246" t="s">
        <v>84</v>
      </c>
      <c r="B1246" t="s">
        <v>84</v>
      </c>
      <c r="C1246" t="s">
        <v>84</v>
      </c>
      <c r="D1246" t="s">
        <v>84</v>
      </c>
    </row>
    <row r="1247" spans="1:4" x14ac:dyDescent="0.25">
      <c r="A1247" t="s">
        <v>84</v>
      </c>
      <c r="B1247" t="s">
        <v>84</v>
      </c>
      <c r="C1247" t="s">
        <v>84</v>
      </c>
      <c r="D1247" t="s">
        <v>84</v>
      </c>
    </row>
    <row r="1248" spans="1:4" x14ac:dyDescent="0.25">
      <c r="A1248" t="s">
        <v>84</v>
      </c>
      <c r="B1248" t="s">
        <v>84</v>
      </c>
      <c r="C1248" t="s">
        <v>84</v>
      </c>
      <c r="D1248" t="s">
        <v>84</v>
      </c>
    </row>
    <row r="1249" spans="1:4" x14ac:dyDescent="0.25">
      <c r="A1249" t="s">
        <v>84</v>
      </c>
      <c r="B1249" t="s">
        <v>84</v>
      </c>
      <c r="C1249" t="s">
        <v>84</v>
      </c>
      <c r="D1249" t="s">
        <v>84</v>
      </c>
    </row>
    <row r="1250" spans="1:4" x14ac:dyDescent="0.25">
      <c r="A1250" t="s">
        <v>84</v>
      </c>
      <c r="B1250" t="s">
        <v>84</v>
      </c>
      <c r="C1250" t="s">
        <v>84</v>
      </c>
      <c r="D1250" t="s">
        <v>84</v>
      </c>
    </row>
    <row r="1251" spans="1:4" x14ac:dyDescent="0.25">
      <c r="A1251" t="s">
        <v>84</v>
      </c>
      <c r="B1251" t="s">
        <v>84</v>
      </c>
      <c r="C1251" t="s">
        <v>84</v>
      </c>
      <c r="D1251" t="s">
        <v>84</v>
      </c>
    </row>
    <row r="1252" spans="1:4" x14ac:dyDescent="0.25">
      <c r="A1252" t="s">
        <v>84</v>
      </c>
      <c r="B1252" t="s">
        <v>84</v>
      </c>
      <c r="C1252" t="s">
        <v>84</v>
      </c>
      <c r="D1252" t="s">
        <v>84</v>
      </c>
    </row>
    <row r="1253" spans="1:4" x14ac:dyDescent="0.25">
      <c r="A1253" t="s">
        <v>84</v>
      </c>
      <c r="B1253" t="s">
        <v>84</v>
      </c>
      <c r="C1253" t="s">
        <v>84</v>
      </c>
      <c r="D1253" t="s">
        <v>84</v>
      </c>
    </row>
    <row r="1254" spans="1:4" x14ac:dyDescent="0.25">
      <c r="A1254" t="s">
        <v>84</v>
      </c>
      <c r="B1254" t="s">
        <v>84</v>
      </c>
      <c r="C1254" t="s">
        <v>84</v>
      </c>
      <c r="D1254" t="s">
        <v>84</v>
      </c>
    </row>
    <row r="1255" spans="1:4" x14ac:dyDescent="0.25">
      <c r="A1255" t="s">
        <v>84</v>
      </c>
      <c r="B1255" t="s">
        <v>84</v>
      </c>
      <c r="C1255" t="s">
        <v>84</v>
      </c>
      <c r="D1255" t="s">
        <v>84</v>
      </c>
    </row>
    <row r="1256" spans="1:4" x14ac:dyDescent="0.25">
      <c r="A1256" t="s">
        <v>84</v>
      </c>
      <c r="B1256" t="s">
        <v>84</v>
      </c>
      <c r="C1256" t="s">
        <v>84</v>
      </c>
      <c r="D1256" t="s">
        <v>84</v>
      </c>
    </row>
    <row r="1257" spans="1:4" x14ac:dyDescent="0.25">
      <c r="A1257" t="s">
        <v>84</v>
      </c>
      <c r="B1257" t="s">
        <v>84</v>
      </c>
      <c r="C1257" t="s">
        <v>84</v>
      </c>
      <c r="D1257" t="s">
        <v>84</v>
      </c>
    </row>
    <row r="1258" spans="1:4" x14ac:dyDescent="0.25">
      <c r="A1258" t="s">
        <v>84</v>
      </c>
      <c r="B1258" t="s">
        <v>84</v>
      </c>
      <c r="C1258" t="s">
        <v>84</v>
      </c>
      <c r="D1258" t="s">
        <v>84</v>
      </c>
    </row>
    <row r="1259" spans="1:4" x14ac:dyDescent="0.25">
      <c r="A1259" t="s">
        <v>84</v>
      </c>
      <c r="B1259" t="s">
        <v>84</v>
      </c>
      <c r="C1259" t="s">
        <v>84</v>
      </c>
      <c r="D1259" t="s">
        <v>84</v>
      </c>
    </row>
    <row r="1260" spans="1:4" x14ac:dyDescent="0.25">
      <c r="A1260" t="s">
        <v>84</v>
      </c>
      <c r="B1260" t="s">
        <v>84</v>
      </c>
      <c r="C1260" t="s">
        <v>84</v>
      </c>
      <c r="D1260" t="s">
        <v>84</v>
      </c>
    </row>
    <row r="1261" spans="1:4" x14ac:dyDescent="0.25">
      <c r="A1261" t="s">
        <v>84</v>
      </c>
      <c r="B1261" t="s">
        <v>84</v>
      </c>
      <c r="C1261" t="s">
        <v>84</v>
      </c>
      <c r="D1261" t="s">
        <v>84</v>
      </c>
    </row>
    <row r="1262" spans="1:4" x14ac:dyDescent="0.25">
      <c r="A1262" t="s">
        <v>84</v>
      </c>
      <c r="B1262" t="s">
        <v>84</v>
      </c>
      <c r="C1262" t="s">
        <v>84</v>
      </c>
      <c r="D1262" t="s">
        <v>84</v>
      </c>
    </row>
    <row r="1263" spans="1:4" x14ac:dyDescent="0.25">
      <c r="A1263" t="s">
        <v>84</v>
      </c>
      <c r="B1263" t="s">
        <v>84</v>
      </c>
      <c r="C1263" t="s">
        <v>84</v>
      </c>
      <c r="D1263" t="s">
        <v>84</v>
      </c>
    </row>
    <row r="1264" spans="1:4" x14ac:dyDescent="0.25">
      <c r="A1264" t="s">
        <v>84</v>
      </c>
      <c r="B1264" t="s">
        <v>84</v>
      </c>
      <c r="C1264" t="s">
        <v>84</v>
      </c>
      <c r="D1264" t="s">
        <v>84</v>
      </c>
    </row>
    <row r="1265" spans="1:4" x14ac:dyDescent="0.25">
      <c r="A1265" t="s">
        <v>84</v>
      </c>
      <c r="B1265" t="s">
        <v>84</v>
      </c>
      <c r="C1265" t="s">
        <v>84</v>
      </c>
      <c r="D1265" t="s">
        <v>84</v>
      </c>
    </row>
    <row r="1266" spans="1:4" x14ac:dyDescent="0.25">
      <c r="A1266" t="s">
        <v>84</v>
      </c>
      <c r="B1266" t="s">
        <v>84</v>
      </c>
      <c r="C1266" t="s">
        <v>84</v>
      </c>
      <c r="D1266" t="s">
        <v>84</v>
      </c>
    </row>
    <row r="1267" spans="1:4" x14ac:dyDescent="0.25">
      <c r="A1267" t="s">
        <v>84</v>
      </c>
      <c r="B1267" t="s">
        <v>84</v>
      </c>
      <c r="C1267" t="s">
        <v>84</v>
      </c>
      <c r="D1267" t="s">
        <v>84</v>
      </c>
    </row>
    <row r="1268" spans="1:4" x14ac:dyDescent="0.25">
      <c r="A1268" t="s">
        <v>84</v>
      </c>
      <c r="B1268" t="s">
        <v>84</v>
      </c>
      <c r="C1268" t="s">
        <v>84</v>
      </c>
      <c r="D1268" t="s">
        <v>84</v>
      </c>
    </row>
    <row r="1269" spans="1:4" x14ac:dyDescent="0.25">
      <c r="A1269" t="s">
        <v>84</v>
      </c>
      <c r="B1269" t="s">
        <v>84</v>
      </c>
      <c r="C1269" t="s">
        <v>84</v>
      </c>
      <c r="D1269" t="s">
        <v>84</v>
      </c>
    </row>
    <row r="1270" spans="1:4" x14ac:dyDescent="0.25">
      <c r="A1270" t="s">
        <v>84</v>
      </c>
      <c r="B1270" t="s">
        <v>84</v>
      </c>
      <c r="C1270" t="s">
        <v>84</v>
      </c>
      <c r="D1270" t="s">
        <v>84</v>
      </c>
    </row>
    <row r="1271" spans="1:4" x14ac:dyDescent="0.25">
      <c r="A1271" t="s">
        <v>84</v>
      </c>
      <c r="B1271" t="s">
        <v>84</v>
      </c>
      <c r="C1271" t="s">
        <v>84</v>
      </c>
      <c r="D1271" t="s">
        <v>84</v>
      </c>
    </row>
    <row r="1272" spans="1:4" x14ac:dyDescent="0.25">
      <c r="A1272" t="s">
        <v>84</v>
      </c>
      <c r="B1272" t="s">
        <v>84</v>
      </c>
      <c r="C1272" t="s">
        <v>84</v>
      </c>
      <c r="D1272" t="s">
        <v>84</v>
      </c>
    </row>
    <row r="1273" spans="1:4" x14ac:dyDescent="0.25">
      <c r="A1273" t="s">
        <v>84</v>
      </c>
      <c r="B1273" t="s">
        <v>84</v>
      </c>
      <c r="C1273" t="s">
        <v>84</v>
      </c>
      <c r="D1273" t="s">
        <v>84</v>
      </c>
    </row>
    <row r="1274" spans="1:4" x14ac:dyDescent="0.25">
      <c r="A1274" t="s">
        <v>84</v>
      </c>
      <c r="B1274" t="s">
        <v>84</v>
      </c>
      <c r="C1274" t="s">
        <v>84</v>
      </c>
      <c r="D1274" t="s">
        <v>84</v>
      </c>
    </row>
    <row r="1275" spans="1:4" x14ac:dyDescent="0.25">
      <c r="A1275" t="s">
        <v>84</v>
      </c>
      <c r="B1275" t="s">
        <v>84</v>
      </c>
      <c r="C1275" t="s">
        <v>84</v>
      </c>
      <c r="D1275" t="s">
        <v>84</v>
      </c>
    </row>
    <row r="1276" spans="1:4" x14ac:dyDescent="0.25">
      <c r="A1276" t="s">
        <v>84</v>
      </c>
      <c r="B1276" t="s">
        <v>84</v>
      </c>
      <c r="C1276" t="s">
        <v>84</v>
      </c>
      <c r="D1276" t="s">
        <v>84</v>
      </c>
    </row>
    <row r="1277" spans="1:4" x14ac:dyDescent="0.25">
      <c r="A1277" t="s">
        <v>84</v>
      </c>
      <c r="B1277" t="s">
        <v>84</v>
      </c>
      <c r="C1277" t="s">
        <v>84</v>
      </c>
      <c r="D1277" t="s">
        <v>84</v>
      </c>
    </row>
    <row r="1278" spans="1:4" x14ac:dyDescent="0.25">
      <c r="A1278" t="s">
        <v>84</v>
      </c>
      <c r="B1278" t="s">
        <v>84</v>
      </c>
      <c r="C1278" t="s">
        <v>84</v>
      </c>
      <c r="D1278" t="s">
        <v>84</v>
      </c>
    </row>
    <row r="1279" spans="1:4" x14ac:dyDescent="0.25">
      <c r="A1279" t="s">
        <v>84</v>
      </c>
      <c r="B1279" t="s">
        <v>84</v>
      </c>
      <c r="C1279" t="s">
        <v>84</v>
      </c>
      <c r="D1279" t="s">
        <v>84</v>
      </c>
    </row>
    <row r="1280" spans="1:4" x14ac:dyDescent="0.25">
      <c r="A1280" t="s">
        <v>84</v>
      </c>
      <c r="B1280" t="s">
        <v>84</v>
      </c>
      <c r="C1280" t="s">
        <v>84</v>
      </c>
      <c r="D1280" t="s">
        <v>84</v>
      </c>
    </row>
    <row r="1281" spans="1:4" x14ac:dyDescent="0.25">
      <c r="A1281" t="s">
        <v>84</v>
      </c>
      <c r="B1281" t="s">
        <v>84</v>
      </c>
      <c r="C1281" t="s">
        <v>84</v>
      </c>
      <c r="D1281" t="s">
        <v>84</v>
      </c>
    </row>
    <row r="1282" spans="1:4" x14ac:dyDescent="0.25">
      <c r="A1282" t="s">
        <v>84</v>
      </c>
      <c r="B1282" t="s">
        <v>84</v>
      </c>
      <c r="C1282" t="s">
        <v>84</v>
      </c>
      <c r="D1282" t="s">
        <v>84</v>
      </c>
    </row>
    <row r="1283" spans="1:4" x14ac:dyDescent="0.25">
      <c r="A1283" t="s">
        <v>84</v>
      </c>
      <c r="B1283" t="s">
        <v>84</v>
      </c>
      <c r="C1283" t="s">
        <v>84</v>
      </c>
      <c r="D1283" t="s">
        <v>84</v>
      </c>
    </row>
    <row r="1284" spans="1:4" x14ac:dyDescent="0.25">
      <c r="A1284" t="s">
        <v>84</v>
      </c>
      <c r="B1284" t="s">
        <v>84</v>
      </c>
      <c r="C1284" t="s">
        <v>84</v>
      </c>
      <c r="D1284" t="s">
        <v>84</v>
      </c>
    </row>
    <row r="1285" spans="1:4" x14ac:dyDescent="0.25">
      <c r="A1285" t="s">
        <v>84</v>
      </c>
      <c r="B1285" t="s">
        <v>84</v>
      </c>
      <c r="C1285" t="s">
        <v>84</v>
      </c>
      <c r="D1285" t="s">
        <v>84</v>
      </c>
    </row>
    <row r="1286" spans="1:4" x14ac:dyDescent="0.25">
      <c r="A1286" t="s">
        <v>84</v>
      </c>
      <c r="B1286" t="s">
        <v>84</v>
      </c>
      <c r="C1286" t="s">
        <v>84</v>
      </c>
      <c r="D1286" t="s">
        <v>84</v>
      </c>
    </row>
    <row r="1287" spans="1:4" x14ac:dyDescent="0.25">
      <c r="A1287" t="s">
        <v>84</v>
      </c>
      <c r="B1287" t="s">
        <v>84</v>
      </c>
      <c r="C1287" t="s">
        <v>84</v>
      </c>
      <c r="D1287" t="s">
        <v>84</v>
      </c>
    </row>
    <row r="1288" spans="1:4" x14ac:dyDescent="0.25">
      <c r="A1288" t="s">
        <v>84</v>
      </c>
      <c r="B1288" t="s">
        <v>84</v>
      </c>
      <c r="C1288" t="s">
        <v>84</v>
      </c>
      <c r="D1288" t="s">
        <v>84</v>
      </c>
    </row>
    <row r="1289" spans="1:4" x14ac:dyDescent="0.25">
      <c r="A1289" t="s">
        <v>84</v>
      </c>
      <c r="B1289" t="s">
        <v>84</v>
      </c>
      <c r="C1289" t="s">
        <v>84</v>
      </c>
      <c r="D1289" t="s">
        <v>84</v>
      </c>
    </row>
    <row r="1290" spans="1:4" x14ac:dyDescent="0.25">
      <c r="A1290" t="s">
        <v>84</v>
      </c>
      <c r="B1290" t="s">
        <v>84</v>
      </c>
      <c r="C1290" t="s">
        <v>84</v>
      </c>
      <c r="D1290" t="s">
        <v>84</v>
      </c>
    </row>
    <row r="1291" spans="1:4" x14ac:dyDescent="0.25">
      <c r="A1291" t="s">
        <v>84</v>
      </c>
      <c r="B1291" t="s">
        <v>84</v>
      </c>
      <c r="C1291" t="s">
        <v>84</v>
      </c>
      <c r="D1291" t="s">
        <v>84</v>
      </c>
    </row>
    <row r="1292" spans="1:4" x14ac:dyDescent="0.25">
      <c r="A1292" t="s">
        <v>84</v>
      </c>
      <c r="B1292" t="s">
        <v>84</v>
      </c>
      <c r="C1292" t="s">
        <v>84</v>
      </c>
      <c r="D1292" t="s">
        <v>84</v>
      </c>
    </row>
    <row r="1293" spans="1:4" x14ac:dyDescent="0.25">
      <c r="A1293" t="s">
        <v>84</v>
      </c>
      <c r="B1293" t="s">
        <v>84</v>
      </c>
      <c r="C1293" t="s">
        <v>84</v>
      </c>
      <c r="D1293" t="s">
        <v>84</v>
      </c>
    </row>
    <row r="1294" spans="1:4" x14ac:dyDescent="0.25">
      <c r="A1294" t="s">
        <v>84</v>
      </c>
      <c r="B1294" t="s">
        <v>84</v>
      </c>
      <c r="C1294" t="s">
        <v>84</v>
      </c>
      <c r="D1294" t="s">
        <v>84</v>
      </c>
    </row>
    <row r="1295" spans="1:4" x14ac:dyDescent="0.25">
      <c r="A1295" t="s">
        <v>84</v>
      </c>
      <c r="B1295" t="s">
        <v>84</v>
      </c>
      <c r="C1295" t="s">
        <v>84</v>
      </c>
      <c r="D1295" t="s">
        <v>84</v>
      </c>
    </row>
    <row r="1296" spans="1:4" x14ac:dyDescent="0.25">
      <c r="A1296" t="s">
        <v>84</v>
      </c>
      <c r="B1296" t="s">
        <v>84</v>
      </c>
      <c r="C1296" t="s">
        <v>84</v>
      </c>
      <c r="D1296" t="s">
        <v>84</v>
      </c>
    </row>
    <row r="1297" spans="1:4" x14ac:dyDescent="0.25">
      <c r="A1297" t="s">
        <v>84</v>
      </c>
      <c r="B1297" t="s">
        <v>84</v>
      </c>
      <c r="C1297" t="s">
        <v>84</v>
      </c>
      <c r="D1297" t="s">
        <v>84</v>
      </c>
    </row>
    <row r="1298" spans="1:4" x14ac:dyDescent="0.25">
      <c r="A1298" t="s">
        <v>84</v>
      </c>
      <c r="B1298" t="s">
        <v>84</v>
      </c>
      <c r="C1298" t="s">
        <v>84</v>
      </c>
      <c r="D1298" t="s">
        <v>84</v>
      </c>
    </row>
    <row r="1299" spans="1:4" x14ac:dyDescent="0.25">
      <c r="A1299" t="s">
        <v>84</v>
      </c>
      <c r="B1299" t="s">
        <v>84</v>
      </c>
      <c r="C1299" t="s">
        <v>84</v>
      </c>
      <c r="D1299" t="s">
        <v>84</v>
      </c>
    </row>
    <row r="1300" spans="1:4" x14ac:dyDescent="0.25">
      <c r="A1300" t="s">
        <v>84</v>
      </c>
      <c r="B1300" t="s">
        <v>84</v>
      </c>
      <c r="C1300" t="s">
        <v>84</v>
      </c>
      <c r="D1300" t="s">
        <v>84</v>
      </c>
    </row>
    <row r="1301" spans="1:4" x14ac:dyDescent="0.25">
      <c r="A1301" t="s">
        <v>84</v>
      </c>
      <c r="B1301" t="s">
        <v>84</v>
      </c>
      <c r="C1301" t="s">
        <v>84</v>
      </c>
      <c r="D1301" t="s">
        <v>84</v>
      </c>
    </row>
    <row r="1302" spans="1:4" x14ac:dyDescent="0.25">
      <c r="A1302" t="s">
        <v>84</v>
      </c>
      <c r="B1302" t="s">
        <v>84</v>
      </c>
      <c r="C1302" t="s">
        <v>84</v>
      </c>
      <c r="D1302" t="s">
        <v>84</v>
      </c>
    </row>
    <row r="1303" spans="1:4" x14ac:dyDescent="0.25">
      <c r="A1303" t="s">
        <v>84</v>
      </c>
      <c r="B1303" t="s">
        <v>84</v>
      </c>
      <c r="C1303" t="s">
        <v>84</v>
      </c>
      <c r="D1303" t="s">
        <v>84</v>
      </c>
    </row>
    <row r="1304" spans="1:4" x14ac:dyDescent="0.25">
      <c r="A1304" t="s">
        <v>84</v>
      </c>
      <c r="B1304" t="s">
        <v>84</v>
      </c>
      <c r="C1304" t="s">
        <v>84</v>
      </c>
      <c r="D1304" t="s">
        <v>84</v>
      </c>
    </row>
    <row r="1305" spans="1:4" x14ac:dyDescent="0.25">
      <c r="A1305" t="s">
        <v>84</v>
      </c>
      <c r="B1305" t="s">
        <v>84</v>
      </c>
      <c r="C1305" t="s">
        <v>84</v>
      </c>
      <c r="D1305" t="s">
        <v>84</v>
      </c>
    </row>
    <row r="1306" spans="1:4" x14ac:dyDescent="0.25">
      <c r="A1306" t="s">
        <v>84</v>
      </c>
      <c r="B1306" t="s">
        <v>84</v>
      </c>
      <c r="C1306" t="s">
        <v>84</v>
      </c>
      <c r="D1306" t="s">
        <v>84</v>
      </c>
    </row>
    <row r="1307" spans="1:4" x14ac:dyDescent="0.25">
      <c r="A1307" t="s">
        <v>84</v>
      </c>
      <c r="B1307" t="s">
        <v>84</v>
      </c>
      <c r="C1307" t="s">
        <v>84</v>
      </c>
      <c r="D1307" t="s">
        <v>84</v>
      </c>
    </row>
    <row r="1308" spans="1:4" x14ac:dyDescent="0.25">
      <c r="A1308" t="s">
        <v>84</v>
      </c>
      <c r="B1308" t="s">
        <v>84</v>
      </c>
      <c r="C1308" t="s">
        <v>84</v>
      </c>
      <c r="D1308" t="s">
        <v>84</v>
      </c>
    </row>
    <row r="1309" spans="1:4" x14ac:dyDescent="0.25">
      <c r="A1309" t="s">
        <v>84</v>
      </c>
      <c r="B1309" t="s">
        <v>84</v>
      </c>
      <c r="C1309" t="s">
        <v>84</v>
      </c>
      <c r="D1309" t="s">
        <v>84</v>
      </c>
    </row>
    <row r="1310" spans="1:4" x14ac:dyDescent="0.25">
      <c r="A1310" t="s">
        <v>84</v>
      </c>
      <c r="B1310" t="s">
        <v>84</v>
      </c>
      <c r="C1310" t="s">
        <v>84</v>
      </c>
      <c r="D1310" t="s">
        <v>84</v>
      </c>
    </row>
    <row r="1311" spans="1:4" x14ac:dyDescent="0.25">
      <c r="A1311" t="s">
        <v>84</v>
      </c>
      <c r="B1311" t="s">
        <v>84</v>
      </c>
      <c r="C1311" t="s">
        <v>84</v>
      </c>
      <c r="D1311" t="s">
        <v>84</v>
      </c>
    </row>
    <row r="1312" spans="1:4" x14ac:dyDescent="0.25">
      <c r="A1312" t="s">
        <v>84</v>
      </c>
      <c r="B1312" t="s">
        <v>84</v>
      </c>
      <c r="C1312" t="s">
        <v>84</v>
      </c>
      <c r="D1312" t="s">
        <v>84</v>
      </c>
    </row>
    <row r="1313" spans="1:4" x14ac:dyDescent="0.25">
      <c r="A1313" t="s">
        <v>84</v>
      </c>
      <c r="B1313" t="s">
        <v>84</v>
      </c>
      <c r="C1313" t="s">
        <v>84</v>
      </c>
      <c r="D1313" t="s">
        <v>84</v>
      </c>
    </row>
    <row r="1314" spans="1:4" x14ac:dyDescent="0.25">
      <c r="A1314" t="s">
        <v>84</v>
      </c>
      <c r="B1314" t="s">
        <v>84</v>
      </c>
      <c r="C1314" t="s">
        <v>84</v>
      </c>
      <c r="D1314" t="s">
        <v>84</v>
      </c>
    </row>
    <row r="1315" spans="1:4" x14ac:dyDescent="0.25">
      <c r="A1315" t="s">
        <v>84</v>
      </c>
      <c r="B1315" t="s">
        <v>84</v>
      </c>
      <c r="C1315" t="s">
        <v>84</v>
      </c>
      <c r="D1315" t="s">
        <v>84</v>
      </c>
    </row>
    <row r="1316" spans="1:4" x14ac:dyDescent="0.25">
      <c r="A1316" t="s">
        <v>84</v>
      </c>
      <c r="B1316" t="s">
        <v>84</v>
      </c>
      <c r="C1316" t="s">
        <v>84</v>
      </c>
      <c r="D1316" t="s">
        <v>84</v>
      </c>
    </row>
    <row r="1317" spans="1:4" x14ac:dyDescent="0.25">
      <c r="A1317" t="s">
        <v>84</v>
      </c>
      <c r="B1317" t="s">
        <v>84</v>
      </c>
      <c r="C1317" t="s">
        <v>84</v>
      </c>
      <c r="D1317" t="s">
        <v>84</v>
      </c>
    </row>
    <row r="1318" spans="1:4" x14ac:dyDescent="0.25">
      <c r="A1318" t="s">
        <v>84</v>
      </c>
      <c r="B1318" t="s">
        <v>84</v>
      </c>
      <c r="C1318" t="s">
        <v>84</v>
      </c>
      <c r="D1318" t="s">
        <v>84</v>
      </c>
    </row>
    <row r="1319" spans="1:4" x14ac:dyDescent="0.25">
      <c r="A1319" t="s">
        <v>84</v>
      </c>
      <c r="B1319" t="s">
        <v>84</v>
      </c>
      <c r="C1319" t="s">
        <v>84</v>
      </c>
      <c r="D1319" t="s">
        <v>84</v>
      </c>
    </row>
    <row r="1320" spans="1:4" x14ac:dyDescent="0.25">
      <c r="A1320" t="s">
        <v>84</v>
      </c>
      <c r="B1320" t="s">
        <v>84</v>
      </c>
      <c r="C1320" t="s">
        <v>84</v>
      </c>
      <c r="D1320" t="s">
        <v>84</v>
      </c>
    </row>
    <row r="1321" spans="1:4" x14ac:dyDescent="0.25">
      <c r="A1321" t="s">
        <v>84</v>
      </c>
      <c r="B1321" t="s">
        <v>84</v>
      </c>
      <c r="C1321" t="s">
        <v>84</v>
      </c>
      <c r="D1321" t="s">
        <v>84</v>
      </c>
    </row>
    <row r="1322" spans="1:4" x14ac:dyDescent="0.25">
      <c r="A1322" t="s">
        <v>84</v>
      </c>
      <c r="B1322" t="s">
        <v>84</v>
      </c>
      <c r="C1322" t="s">
        <v>84</v>
      </c>
      <c r="D1322" t="s">
        <v>84</v>
      </c>
    </row>
    <row r="1323" spans="1:4" x14ac:dyDescent="0.25">
      <c r="A1323" t="s">
        <v>84</v>
      </c>
      <c r="B1323" t="s">
        <v>84</v>
      </c>
      <c r="C1323" t="s">
        <v>84</v>
      </c>
      <c r="D1323" t="s">
        <v>84</v>
      </c>
    </row>
    <row r="1324" spans="1:4" x14ac:dyDescent="0.25">
      <c r="A1324" t="s">
        <v>84</v>
      </c>
      <c r="B1324" t="s">
        <v>84</v>
      </c>
      <c r="C1324" t="s">
        <v>84</v>
      </c>
      <c r="D1324" t="s">
        <v>84</v>
      </c>
    </row>
    <row r="1325" spans="1:4" x14ac:dyDescent="0.25">
      <c r="A1325" t="s">
        <v>84</v>
      </c>
      <c r="B1325" t="s">
        <v>84</v>
      </c>
      <c r="C1325" t="s">
        <v>84</v>
      </c>
      <c r="D1325" t="s">
        <v>84</v>
      </c>
    </row>
    <row r="1326" spans="1:4" x14ac:dyDescent="0.25">
      <c r="A1326" t="s">
        <v>84</v>
      </c>
      <c r="B1326" t="s">
        <v>84</v>
      </c>
      <c r="C1326" t="s">
        <v>84</v>
      </c>
      <c r="D1326" t="s">
        <v>84</v>
      </c>
    </row>
    <row r="1327" spans="1:4" x14ac:dyDescent="0.25">
      <c r="A1327" t="s">
        <v>84</v>
      </c>
      <c r="B1327" t="s">
        <v>84</v>
      </c>
      <c r="C1327" t="s">
        <v>84</v>
      </c>
      <c r="D1327" t="s">
        <v>84</v>
      </c>
    </row>
    <row r="1328" spans="1:4" x14ac:dyDescent="0.25">
      <c r="A1328" t="s">
        <v>84</v>
      </c>
      <c r="B1328" t="s">
        <v>84</v>
      </c>
      <c r="C1328" t="s">
        <v>84</v>
      </c>
      <c r="D1328" t="s">
        <v>84</v>
      </c>
    </row>
    <row r="1329" spans="1:4" x14ac:dyDescent="0.25">
      <c r="A1329" t="s">
        <v>84</v>
      </c>
      <c r="B1329" t="s">
        <v>84</v>
      </c>
      <c r="C1329" t="s">
        <v>84</v>
      </c>
      <c r="D1329" t="s">
        <v>84</v>
      </c>
    </row>
    <row r="1330" spans="1:4" x14ac:dyDescent="0.25">
      <c r="A1330" t="s">
        <v>84</v>
      </c>
      <c r="B1330" t="s">
        <v>84</v>
      </c>
      <c r="C1330" t="s">
        <v>84</v>
      </c>
      <c r="D1330" t="s">
        <v>84</v>
      </c>
    </row>
    <row r="1331" spans="1:4" x14ac:dyDescent="0.25">
      <c r="A1331" t="s">
        <v>84</v>
      </c>
      <c r="B1331" t="s">
        <v>84</v>
      </c>
      <c r="C1331" t="s">
        <v>84</v>
      </c>
      <c r="D1331" t="s">
        <v>84</v>
      </c>
    </row>
    <row r="1332" spans="1:4" x14ac:dyDescent="0.25">
      <c r="A1332" t="s">
        <v>84</v>
      </c>
      <c r="B1332" t="s">
        <v>84</v>
      </c>
      <c r="C1332" t="s">
        <v>84</v>
      </c>
      <c r="D1332" t="s">
        <v>84</v>
      </c>
    </row>
    <row r="1333" spans="1:4" x14ac:dyDescent="0.25">
      <c r="A1333" t="s">
        <v>84</v>
      </c>
      <c r="B1333" t="s">
        <v>84</v>
      </c>
      <c r="C1333" t="s">
        <v>84</v>
      </c>
      <c r="D1333" t="s">
        <v>84</v>
      </c>
    </row>
    <row r="1334" spans="1:4" x14ac:dyDescent="0.25">
      <c r="A1334" t="s">
        <v>84</v>
      </c>
      <c r="B1334" t="s">
        <v>84</v>
      </c>
      <c r="C1334" t="s">
        <v>84</v>
      </c>
      <c r="D1334" t="s">
        <v>84</v>
      </c>
    </row>
    <row r="1335" spans="1:4" x14ac:dyDescent="0.25">
      <c r="A1335" t="s">
        <v>84</v>
      </c>
      <c r="B1335" t="s">
        <v>84</v>
      </c>
      <c r="C1335" t="s">
        <v>84</v>
      </c>
      <c r="D1335" t="s">
        <v>84</v>
      </c>
    </row>
    <row r="1336" spans="1:4" x14ac:dyDescent="0.25">
      <c r="A1336" t="s">
        <v>84</v>
      </c>
      <c r="B1336" t="s">
        <v>84</v>
      </c>
      <c r="C1336" t="s">
        <v>84</v>
      </c>
      <c r="D1336" t="s">
        <v>84</v>
      </c>
    </row>
    <row r="1337" spans="1:4" x14ac:dyDescent="0.25">
      <c r="A1337" t="s">
        <v>84</v>
      </c>
      <c r="B1337" t="s">
        <v>84</v>
      </c>
      <c r="C1337" t="s">
        <v>84</v>
      </c>
      <c r="D1337" t="s">
        <v>84</v>
      </c>
    </row>
    <row r="1338" spans="1:4" x14ac:dyDescent="0.25">
      <c r="A1338" t="s">
        <v>84</v>
      </c>
      <c r="B1338" t="s">
        <v>84</v>
      </c>
      <c r="C1338" t="s">
        <v>84</v>
      </c>
      <c r="D1338" t="s">
        <v>84</v>
      </c>
    </row>
    <row r="1339" spans="1:4" x14ac:dyDescent="0.25">
      <c r="A1339" t="s">
        <v>84</v>
      </c>
      <c r="B1339" t="s">
        <v>84</v>
      </c>
      <c r="C1339" t="s">
        <v>84</v>
      </c>
      <c r="D1339" t="s">
        <v>84</v>
      </c>
    </row>
    <row r="1340" spans="1:4" x14ac:dyDescent="0.25">
      <c r="A1340" t="s">
        <v>84</v>
      </c>
      <c r="B1340" t="s">
        <v>84</v>
      </c>
      <c r="C1340" t="s">
        <v>84</v>
      </c>
      <c r="D1340" t="s">
        <v>84</v>
      </c>
    </row>
    <row r="1341" spans="1:4" x14ac:dyDescent="0.25">
      <c r="A1341" t="s">
        <v>84</v>
      </c>
      <c r="B1341" t="s">
        <v>84</v>
      </c>
      <c r="C1341" t="s">
        <v>84</v>
      </c>
      <c r="D1341" t="s">
        <v>84</v>
      </c>
    </row>
    <row r="1342" spans="1:4" x14ac:dyDescent="0.25">
      <c r="A1342" t="s">
        <v>84</v>
      </c>
      <c r="B1342" t="s">
        <v>84</v>
      </c>
      <c r="C1342" t="s">
        <v>84</v>
      </c>
      <c r="D1342" t="s">
        <v>84</v>
      </c>
    </row>
    <row r="1343" spans="1:4" x14ac:dyDescent="0.25">
      <c r="A1343" t="s">
        <v>84</v>
      </c>
      <c r="B1343" t="s">
        <v>84</v>
      </c>
      <c r="C1343" t="s">
        <v>84</v>
      </c>
      <c r="D1343" t="s">
        <v>84</v>
      </c>
    </row>
    <row r="1344" spans="1:4" x14ac:dyDescent="0.25">
      <c r="A1344" t="s">
        <v>84</v>
      </c>
      <c r="B1344" t="s">
        <v>84</v>
      </c>
      <c r="C1344" t="s">
        <v>84</v>
      </c>
      <c r="D1344" t="s">
        <v>84</v>
      </c>
    </row>
    <row r="1345" spans="1:4" x14ac:dyDescent="0.25">
      <c r="A1345" t="s">
        <v>84</v>
      </c>
      <c r="B1345" t="s">
        <v>84</v>
      </c>
      <c r="C1345" t="s">
        <v>84</v>
      </c>
      <c r="D1345" t="s">
        <v>84</v>
      </c>
    </row>
    <row r="1346" spans="1:4" x14ac:dyDescent="0.25">
      <c r="A1346" t="s">
        <v>84</v>
      </c>
      <c r="B1346" t="s">
        <v>84</v>
      </c>
      <c r="C1346" t="s">
        <v>84</v>
      </c>
      <c r="D1346" t="s">
        <v>84</v>
      </c>
    </row>
    <row r="1347" spans="1:4" x14ac:dyDescent="0.25">
      <c r="A1347" t="s">
        <v>84</v>
      </c>
      <c r="B1347" t="s">
        <v>84</v>
      </c>
      <c r="C1347" t="s">
        <v>84</v>
      </c>
      <c r="D1347" t="s">
        <v>84</v>
      </c>
    </row>
    <row r="1348" spans="1:4" x14ac:dyDescent="0.25">
      <c r="A1348" t="s">
        <v>84</v>
      </c>
      <c r="B1348" t="s">
        <v>84</v>
      </c>
      <c r="C1348" t="s">
        <v>84</v>
      </c>
      <c r="D1348" t="s">
        <v>84</v>
      </c>
    </row>
  </sheetData>
  <autoFilter ref="A1:D1348" xr:uid="{590C2681-41CA-4BCD-A52F-393234321E9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C44D1-F103-4A6F-AC6F-C48211B20172}">
  <dimension ref="A1:X116"/>
  <sheetViews>
    <sheetView workbookViewId="0">
      <selection activeCell="A19" sqref="A19"/>
    </sheetView>
  </sheetViews>
  <sheetFormatPr defaultColWidth="8.85546875" defaultRowHeight="15" x14ac:dyDescent="0.25"/>
  <sheetData>
    <row r="1" spans="1:24" x14ac:dyDescent="0.25">
      <c r="A1" s="6" t="s">
        <v>608</v>
      </c>
      <c r="B1" s="6" t="s">
        <v>16</v>
      </c>
      <c r="C1" s="6" t="s">
        <v>609</v>
      </c>
      <c r="D1" s="6" t="s">
        <v>610</v>
      </c>
      <c r="E1" s="6" t="s">
        <v>611</v>
      </c>
      <c r="F1" s="6" t="s">
        <v>43</v>
      </c>
      <c r="G1" s="6" t="s">
        <v>44</v>
      </c>
      <c r="H1" s="6" t="s">
        <v>45</v>
      </c>
      <c r="I1" s="6" t="s">
        <v>46</v>
      </c>
      <c r="J1" s="6" t="s">
        <v>47</v>
      </c>
      <c r="K1" s="6" t="s">
        <v>48</v>
      </c>
      <c r="L1" s="6" t="s">
        <v>49</v>
      </c>
      <c r="M1" s="6" t="s">
        <v>50</v>
      </c>
      <c r="N1" s="6" t="s">
        <v>51</v>
      </c>
      <c r="O1" s="6" t="s">
        <v>52</v>
      </c>
      <c r="P1" s="6" t="s">
        <v>53</v>
      </c>
      <c r="Q1" s="6" t="s">
        <v>54</v>
      </c>
      <c r="R1" s="6" t="s">
        <v>55</v>
      </c>
      <c r="S1" s="6" t="s">
        <v>56</v>
      </c>
      <c r="T1" s="6" t="s">
        <v>57</v>
      </c>
      <c r="U1" s="6" t="s">
        <v>612</v>
      </c>
      <c r="V1" s="6" t="s">
        <v>613</v>
      </c>
      <c r="W1" s="6" t="s">
        <v>614</v>
      </c>
      <c r="X1" s="6" t="s">
        <v>77</v>
      </c>
    </row>
    <row r="2" spans="1:24" ht="30" x14ac:dyDescent="0.25">
      <c r="A2" s="7">
        <v>1</v>
      </c>
      <c r="B2" s="7">
        <v>3</v>
      </c>
      <c r="C2" s="8" t="s">
        <v>615</v>
      </c>
      <c r="D2" s="8" t="s">
        <v>84</v>
      </c>
      <c r="E2" s="8" t="s">
        <v>84</v>
      </c>
      <c r="F2" s="7">
        <v>471</v>
      </c>
      <c r="G2" s="7">
        <v>137700</v>
      </c>
      <c r="H2" s="7">
        <v>1</v>
      </c>
      <c r="I2" s="8" t="s">
        <v>91</v>
      </c>
      <c r="J2" s="7">
        <v>2020</v>
      </c>
      <c r="K2" s="8" t="s">
        <v>84</v>
      </c>
      <c r="L2" s="9"/>
      <c r="M2" s="9"/>
      <c r="N2" s="9"/>
      <c r="O2" s="9"/>
      <c r="P2" s="9"/>
      <c r="Q2" s="9"/>
      <c r="R2" s="9"/>
      <c r="S2" s="9"/>
      <c r="T2" s="7">
        <v>1.3625</v>
      </c>
      <c r="U2" s="9"/>
      <c r="V2" s="7" t="b">
        <v>0</v>
      </c>
      <c r="W2" s="7">
        <v>0</v>
      </c>
      <c r="X2" s="8" t="s">
        <v>84</v>
      </c>
    </row>
    <row r="3" spans="1:24" ht="30" x14ac:dyDescent="0.25">
      <c r="A3" s="7">
        <v>5</v>
      </c>
      <c r="B3" s="7">
        <v>36</v>
      </c>
      <c r="C3" s="8" t="s">
        <v>615</v>
      </c>
      <c r="D3" s="8" t="s">
        <v>84</v>
      </c>
      <c r="E3" s="8" t="s">
        <v>84</v>
      </c>
      <c r="F3" s="7">
        <v>963</v>
      </c>
      <c r="G3" s="7">
        <v>6080</v>
      </c>
      <c r="H3" s="7">
        <v>1</v>
      </c>
      <c r="I3" s="8" t="s">
        <v>91</v>
      </c>
      <c r="J3" s="7">
        <v>2020</v>
      </c>
      <c r="K3" s="8" t="s">
        <v>84</v>
      </c>
      <c r="L3" s="9"/>
      <c r="M3" s="9"/>
      <c r="N3" s="9"/>
      <c r="O3" s="9"/>
      <c r="P3" s="9"/>
      <c r="Q3" s="9"/>
      <c r="R3" s="9"/>
      <c r="S3" s="9"/>
      <c r="T3" s="7">
        <v>1.85</v>
      </c>
      <c r="U3" s="9"/>
      <c r="V3" s="7" t="b">
        <v>0</v>
      </c>
      <c r="W3" s="7">
        <v>0</v>
      </c>
      <c r="X3" s="8" t="s">
        <v>231</v>
      </c>
    </row>
    <row r="4" spans="1:24" ht="30" x14ac:dyDescent="0.25">
      <c r="A4" s="7">
        <v>6</v>
      </c>
      <c r="B4" s="7">
        <v>37</v>
      </c>
      <c r="C4" s="8" t="s">
        <v>615</v>
      </c>
      <c r="D4" s="8" t="s">
        <v>84</v>
      </c>
      <c r="E4" s="8" t="s">
        <v>84</v>
      </c>
      <c r="F4" s="7">
        <v>963</v>
      </c>
      <c r="G4" s="7">
        <v>6080</v>
      </c>
      <c r="H4" s="7">
        <v>1</v>
      </c>
      <c r="I4" s="8" t="s">
        <v>91</v>
      </c>
      <c r="J4" s="7">
        <v>2020</v>
      </c>
      <c r="K4" s="8" t="s">
        <v>84</v>
      </c>
      <c r="L4" s="9"/>
      <c r="M4" s="9"/>
      <c r="N4" s="9"/>
      <c r="O4" s="9"/>
      <c r="P4" s="9"/>
      <c r="Q4" s="9"/>
      <c r="R4" s="9"/>
      <c r="S4" s="9"/>
      <c r="T4" s="7">
        <v>1.85</v>
      </c>
      <c r="U4" s="9"/>
      <c r="V4" s="7" t="b">
        <v>0</v>
      </c>
      <c r="W4" s="7">
        <v>0</v>
      </c>
      <c r="X4" s="8" t="s">
        <v>234</v>
      </c>
    </row>
    <row r="5" spans="1:24" ht="30" x14ac:dyDescent="0.25">
      <c r="A5" s="7">
        <v>7</v>
      </c>
      <c r="B5" s="7">
        <v>38</v>
      </c>
      <c r="C5" s="8" t="s">
        <v>615</v>
      </c>
      <c r="D5" s="8" t="s">
        <v>84</v>
      </c>
      <c r="E5" s="8" t="s">
        <v>84</v>
      </c>
      <c r="F5" s="9"/>
      <c r="G5" s="7">
        <v>9000</v>
      </c>
      <c r="H5" s="7">
        <v>1</v>
      </c>
      <c r="I5" s="8" t="s">
        <v>91</v>
      </c>
      <c r="J5" s="7">
        <v>2020</v>
      </c>
      <c r="K5" s="8" t="s">
        <v>84</v>
      </c>
      <c r="L5" s="9"/>
      <c r="M5" s="9"/>
      <c r="N5" s="9"/>
      <c r="O5" s="9"/>
      <c r="P5" s="9"/>
      <c r="Q5" s="9"/>
      <c r="R5" s="9"/>
      <c r="S5" s="9"/>
      <c r="T5" s="7">
        <v>1.4</v>
      </c>
      <c r="U5" s="9"/>
      <c r="V5" s="7" t="b">
        <v>0</v>
      </c>
      <c r="W5" s="7">
        <v>0</v>
      </c>
      <c r="X5" s="8" t="s">
        <v>240</v>
      </c>
    </row>
    <row r="6" spans="1:24" ht="30" x14ac:dyDescent="0.25">
      <c r="A6" s="7">
        <v>8</v>
      </c>
      <c r="B6" s="7">
        <v>39</v>
      </c>
      <c r="C6" s="8" t="s">
        <v>615</v>
      </c>
      <c r="D6" s="8" t="s">
        <v>84</v>
      </c>
      <c r="E6" s="8" t="s">
        <v>84</v>
      </c>
      <c r="F6" s="9"/>
      <c r="G6" s="7">
        <v>9000</v>
      </c>
      <c r="H6" s="7">
        <v>1</v>
      </c>
      <c r="I6" s="8" t="s">
        <v>91</v>
      </c>
      <c r="J6" s="7">
        <v>2020</v>
      </c>
      <c r="K6" s="8" t="s">
        <v>84</v>
      </c>
      <c r="L6" s="9"/>
      <c r="M6" s="9"/>
      <c r="N6" s="9"/>
      <c r="O6" s="9"/>
      <c r="P6" s="9"/>
      <c r="Q6" s="9"/>
      <c r="R6" s="9"/>
      <c r="S6" s="9"/>
      <c r="T6" s="7">
        <v>1.4</v>
      </c>
      <c r="U6" s="9"/>
      <c r="V6" s="7" t="b">
        <v>0</v>
      </c>
      <c r="W6" s="7">
        <v>0</v>
      </c>
      <c r="X6" s="8" t="s">
        <v>243</v>
      </c>
    </row>
    <row r="7" spans="1:24" ht="30" x14ac:dyDescent="0.25">
      <c r="A7" s="7">
        <v>9</v>
      </c>
      <c r="B7" s="7">
        <v>40</v>
      </c>
      <c r="C7" s="8" t="s">
        <v>615</v>
      </c>
      <c r="D7" s="8" t="s">
        <v>84</v>
      </c>
      <c r="E7" s="8" t="s">
        <v>84</v>
      </c>
      <c r="F7" s="7">
        <v>626</v>
      </c>
      <c r="G7" s="7">
        <v>1990</v>
      </c>
      <c r="H7" s="7">
        <v>1</v>
      </c>
      <c r="I7" s="8" t="s">
        <v>91</v>
      </c>
      <c r="J7" s="7">
        <v>2020</v>
      </c>
      <c r="K7" s="8" t="s">
        <v>84</v>
      </c>
      <c r="L7" s="9"/>
      <c r="M7" s="9"/>
      <c r="N7" s="9"/>
      <c r="O7" s="9"/>
      <c r="P7" s="9"/>
      <c r="Q7" s="9"/>
      <c r="R7" s="9"/>
      <c r="S7" s="9"/>
      <c r="T7" s="7">
        <v>2.5</v>
      </c>
      <c r="U7" s="9"/>
      <c r="V7" s="7" t="b">
        <v>0</v>
      </c>
      <c r="W7" s="7">
        <v>0</v>
      </c>
      <c r="X7" s="8" t="s">
        <v>249</v>
      </c>
    </row>
    <row r="8" spans="1:24" ht="30" x14ac:dyDescent="0.25">
      <c r="A8" s="7">
        <v>10</v>
      </c>
      <c r="B8" s="7">
        <v>41</v>
      </c>
      <c r="C8" s="8" t="s">
        <v>615</v>
      </c>
      <c r="D8" s="8" t="s">
        <v>84</v>
      </c>
      <c r="E8" s="8" t="s">
        <v>84</v>
      </c>
      <c r="F8" s="7">
        <v>626</v>
      </c>
      <c r="G8" s="7">
        <v>1990</v>
      </c>
      <c r="H8" s="7">
        <v>1</v>
      </c>
      <c r="I8" s="8" t="s">
        <v>91</v>
      </c>
      <c r="J8" s="7">
        <v>2020</v>
      </c>
      <c r="K8" s="8" t="s">
        <v>84</v>
      </c>
      <c r="L8" s="9"/>
      <c r="M8" s="9"/>
      <c r="N8" s="9"/>
      <c r="O8" s="9"/>
      <c r="P8" s="9"/>
      <c r="Q8" s="9"/>
      <c r="R8" s="9"/>
      <c r="S8" s="9"/>
      <c r="T8" s="7">
        <v>2.5</v>
      </c>
      <c r="U8" s="9"/>
      <c r="V8" s="7" t="b">
        <v>0</v>
      </c>
      <c r="W8" s="7">
        <v>0</v>
      </c>
      <c r="X8" s="8" t="s">
        <v>254</v>
      </c>
    </row>
    <row r="9" spans="1:24" ht="30" x14ac:dyDescent="0.25">
      <c r="A9" s="7">
        <v>11</v>
      </c>
      <c r="B9" s="7">
        <v>42</v>
      </c>
      <c r="C9" s="8" t="s">
        <v>615</v>
      </c>
      <c r="D9" s="8" t="s">
        <v>84</v>
      </c>
      <c r="E9" s="8" t="s">
        <v>84</v>
      </c>
      <c r="F9" s="7">
        <v>626</v>
      </c>
      <c r="G9" s="7">
        <v>1990</v>
      </c>
      <c r="H9" s="7">
        <v>1</v>
      </c>
      <c r="I9" s="8" t="s">
        <v>91</v>
      </c>
      <c r="J9" s="7">
        <v>2020</v>
      </c>
      <c r="K9" s="8" t="s">
        <v>84</v>
      </c>
      <c r="L9" s="9"/>
      <c r="M9" s="9"/>
      <c r="N9" s="9"/>
      <c r="O9" s="9"/>
      <c r="P9" s="9"/>
      <c r="Q9" s="9"/>
      <c r="R9" s="9"/>
      <c r="S9" s="9"/>
      <c r="T9" s="7">
        <v>2.5</v>
      </c>
      <c r="U9" s="9"/>
      <c r="V9" s="7" t="b">
        <v>0</v>
      </c>
      <c r="W9" s="7">
        <v>0</v>
      </c>
      <c r="X9" s="8" t="s">
        <v>259</v>
      </c>
    </row>
    <row r="10" spans="1:24" ht="30" x14ac:dyDescent="0.25">
      <c r="A10" s="7">
        <v>12</v>
      </c>
      <c r="B10" s="7">
        <v>43</v>
      </c>
      <c r="C10" s="8" t="s">
        <v>615</v>
      </c>
      <c r="D10" s="8" t="s">
        <v>84</v>
      </c>
      <c r="E10" s="8" t="s">
        <v>84</v>
      </c>
      <c r="F10" s="7">
        <v>580</v>
      </c>
      <c r="G10" s="7">
        <v>1520</v>
      </c>
      <c r="H10" s="7">
        <v>1</v>
      </c>
      <c r="I10" s="8" t="s">
        <v>91</v>
      </c>
      <c r="J10" s="7">
        <v>2020</v>
      </c>
      <c r="K10" s="8" t="s">
        <v>84</v>
      </c>
      <c r="L10" s="9"/>
      <c r="M10" s="9"/>
      <c r="N10" s="9"/>
      <c r="O10" s="9"/>
      <c r="P10" s="9"/>
      <c r="Q10" s="9"/>
      <c r="R10" s="9"/>
      <c r="S10" s="9"/>
      <c r="T10" s="7">
        <v>2.5</v>
      </c>
      <c r="U10" s="9"/>
      <c r="V10" s="7" t="b">
        <v>0</v>
      </c>
      <c r="W10" s="7">
        <v>0</v>
      </c>
      <c r="X10" s="8" t="s">
        <v>263</v>
      </c>
    </row>
    <row r="11" spans="1:24" ht="30" x14ac:dyDescent="0.25">
      <c r="A11" s="7">
        <v>13</v>
      </c>
      <c r="B11" s="7">
        <v>44</v>
      </c>
      <c r="C11" s="8" t="s">
        <v>615</v>
      </c>
      <c r="D11" s="8" t="s">
        <v>84</v>
      </c>
      <c r="E11" s="8" t="s">
        <v>84</v>
      </c>
      <c r="F11" s="7">
        <v>580</v>
      </c>
      <c r="G11" s="7">
        <v>1520</v>
      </c>
      <c r="H11" s="7">
        <v>1</v>
      </c>
      <c r="I11" s="8" t="s">
        <v>91</v>
      </c>
      <c r="J11" s="7">
        <v>2020</v>
      </c>
      <c r="K11" s="8" t="s">
        <v>84</v>
      </c>
      <c r="L11" s="9"/>
      <c r="M11" s="9"/>
      <c r="N11" s="9"/>
      <c r="O11" s="9"/>
      <c r="P11" s="9"/>
      <c r="Q11" s="9"/>
      <c r="R11" s="9"/>
      <c r="S11" s="9"/>
      <c r="T11" s="7">
        <v>2.5</v>
      </c>
      <c r="U11" s="9"/>
      <c r="V11" s="7" t="b">
        <v>0</v>
      </c>
      <c r="W11" s="7">
        <v>0</v>
      </c>
      <c r="X11" s="8" t="s">
        <v>268</v>
      </c>
    </row>
    <row r="12" spans="1:24" ht="30" x14ac:dyDescent="0.25">
      <c r="A12" s="7">
        <v>14</v>
      </c>
      <c r="B12" s="7">
        <v>45</v>
      </c>
      <c r="C12" s="8" t="s">
        <v>84</v>
      </c>
      <c r="D12" s="8" t="s">
        <v>84</v>
      </c>
      <c r="E12" s="8" t="s">
        <v>84</v>
      </c>
      <c r="F12" s="7">
        <v>580</v>
      </c>
      <c r="G12" s="7">
        <v>1520</v>
      </c>
      <c r="H12" s="7">
        <v>1</v>
      </c>
      <c r="I12" s="8" t="s">
        <v>91</v>
      </c>
      <c r="J12" s="7">
        <v>2020</v>
      </c>
      <c r="K12" s="8" t="s">
        <v>84</v>
      </c>
      <c r="L12" s="9"/>
      <c r="M12" s="9"/>
      <c r="N12" s="9"/>
      <c r="O12" s="9"/>
      <c r="P12" s="9"/>
      <c r="Q12" s="9"/>
      <c r="R12" s="9"/>
      <c r="S12" s="9"/>
      <c r="T12" s="7">
        <v>2.5</v>
      </c>
      <c r="U12" s="9"/>
      <c r="V12" s="7" t="b">
        <v>0</v>
      </c>
      <c r="W12" s="7">
        <v>0</v>
      </c>
      <c r="X12" s="8" t="s">
        <v>272</v>
      </c>
    </row>
    <row r="13" spans="1:24" ht="30" x14ac:dyDescent="0.25">
      <c r="A13" s="7">
        <v>15</v>
      </c>
      <c r="B13" s="7">
        <v>46</v>
      </c>
      <c r="C13" s="8" t="s">
        <v>84</v>
      </c>
      <c r="D13" s="8" t="s">
        <v>84</v>
      </c>
      <c r="E13" s="8" t="s">
        <v>84</v>
      </c>
      <c r="F13" s="7">
        <v>582</v>
      </c>
      <c r="G13" s="7">
        <v>2790</v>
      </c>
      <c r="H13" s="7">
        <v>1</v>
      </c>
      <c r="I13" s="8" t="s">
        <v>91</v>
      </c>
      <c r="J13" s="7">
        <v>2020</v>
      </c>
      <c r="K13" s="8" t="s">
        <v>84</v>
      </c>
      <c r="L13" s="9"/>
      <c r="M13" s="9"/>
      <c r="N13" s="9"/>
      <c r="O13" s="9"/>
      <c r="P13" s="9"/>
      <c r="Q13" s="9"/>
      <c r="R13" s="9"/>
      <c r="S13" s="9"/>
      <c r="T13" s="7">
        <v>2.5</v>
      </c>
      <c r="U13" s="9"/>
      <c r="V13" s="7" t="b">
        <v>0</v>
      </c>
      <c r="W13" s="7">
        <v>0</v>
      </c>
      <c r="X13" s="8" t="s">
        <v>276</v>
      </c>
    </row>
    <row r="14" spans="1:24" ht="30" x14ac:dyDescent="0.25">
      <c r="A14" s="7">
        <v>16</v>
      </c>
      <c r="B14" s="7">
        <v>47</v>
      </c>
      <c r="C14" s="8" t="s">
        <v>84</v>
      </c>
      <c r="D14" s="8" t="s">
        <v>84</v>
      </c>
      <c r="E14" s="8" t="s">
        <v>84</v>
      </c>
      <c r="F14" s="7">
        <v>578</v>
      </c>
      <c r="G14" s="7">
        <v>630</v>
      </c>
      <c r="H14" s="7">
        <v>1</v>
      </c>
      <c r="I14" s="8" t="s">
        <v>91</v>
      </c>
      <c r="J14" s="7">
        <v>2020</v>
      </c>
      <c r="K14" s="8" t="s">
        <v>84</v>
      </c>
      <c r="L14" s="9"/>
      <c r="M14" s="9"/>
      <c r="N14" s="9"/>
      <c r="O14" s="9"/>
      <c r="P14" s="9"/>
      <c r="Q14" s="9"/>
      <c r="R14" s="9"/>
      <c r="S14" s="9"/>
      <c r="T14" s="7">
        <v>2.5</v>
      </c>
      <c r="U14" s="9"/>
      <c r="V14" s="7" t="b">
        <v>0</v>
      </c>
      <c r="W14" s="7">
        <v>0</v>
      </c>
      <c r="X14" s="8" t="s">
        <v>280</v>
      </c>
    </row>
    <row r="15" spans="1:24" ht="30" x14ac:dyDescent="0.25">
      <c r="A15" s="7">
        <v>17</v>
      </c>
      <c r="B15" s="7">
        <v>48</v>
      </c>
      <c r="C15" s="8" t="s">
        <v>84</v>
      </c>
      <c r="D15" s="8" t="s">
        <v>84</v>
      </c>
      <c r="E15" s="8" t="s">
        <v>84</v>
      </c>
      <c r="F15" s="7">
        <v>694</v>
      </c>
      <c r="G15" s="7">
        <v>2280</v>
      </c>
      <c r="H15" s="7">
        <v>1</v>
      </c>
      <c r="I15" s="8" t="s">
        <v>91</v>
      </c>
      <c r="J15" s="7">
        <v>2020</v>
      </c>
      <c r="K15" s="8" t="s">
        <v>84</v>
      </c>
      <c r="L15" s="9"/>
      <c r="M15" s="9"/>
      <c r="N15" s="9"/>
      <c r="O15" s="9"/>
      <c r="P15" s="9"/>
      <c r="Q15" s="9"/>
      <c r="R15" s="9"/>
      <c r="S15" s="9"/>
      <c r="T15" s="7">
        <v>2.5</v>
      </c>
      <c r="U15" s="9"/>
      <c r="V15" s="7" t="b">
        <v>0</v>
      </c>
      <c r="W15" s="7">
        <v>0</v>
      </c>
      <c r="X15" s="8" t="s">
        <v>284</v>
      </c>
    </row>
    <row r="16" spans="1:24" ht="30" x14ac:dyDescent="0.25">
      <c r="A16" s="7">
        <v>18</v>
      </c>
      <c r="B16" s="7">
        <v>49</v>
      </c>
      <c r="C16" s="8" t="s">
        <v>84</v>
      </c>
      <c r="D16" s="8" t="s">
        <v>84</v>
      </c>
      <c r="E16" s="8" t="s">
        <v>84</v>
      </c>
      <c r="F16" s="7">
        <v>582</v>
      </c>
      <c r="G16" s="7">
        <v>2790</v>
      </c>
      <c r="H16" s="7">
        <v>1</v>
      </c>
      <c r="I16" s="8" t="s">
        <v>91</v>
      </c>
      <c r="J16" s="7">
        <v>2020</v>
      </c>
      <c r="K16" s="8" t="s">
        <v>84</v>
      </c>
      <c r="L16" s="9"/>
      <c r="M16" s="9"/>
      <c r="N16" s="9"/>
      <c r="O16" s="9"/>
      <c r="P16" s="9"/>
      <c r="Q16" s="9"/>
      <c r="R16" s="9"/>
      <c r="S16" s="9"/>
      <c r="T16" s="7">
        <v>2.5</v>
      </c>
      <c r="U16" s="9"/>
      <c r="V16" s="7" t="b">
        <v>0</v>
      </c>
      <c r="W16" s="7">
        <v>0</v>
      </c>
      <c r="X16" s="8" t="s">
        <v>289</v>
      </c>
    </row>
    <row r="17" spans="1:24" ht="30" x14ac:dyDescent="0.25">
      <c r="A17" s="7">
        <v>19</v>
      </c>
      <c r="B17" s="7">
        <v>50</v>
      </c>
      <c r="C17" s="8" t="s">
        <v>84</v>
      </c>
      <c r="D17" s="8" t="s">
        <v>84</v>
      </c>
      <c r="E17" s="8" t="s">
        <v>84</v>
      </c>
      <c r="F17" s="7">
        <v>951</v>
      </c>
      <c r="G17" s="7">
        <v>25340</v>
      </c>
      <c r="H17" s="7">
        <v>1</v>
      </c>
      <c r="I17" s="8" t="s">
        <v>91</v>
      </c>
      <c r="J17" s="7">
        <v>2020</v>
      </c>
      <c r="K17" s="8" t="s">
        <v>84</v>
      </c>
      <c r="L17" s="9"/>
      <c r="M17" s="9"/>
      <c r="N17" s="9"/>
      <c r="O17" s="9"/>
      <c r="P17" s="9"/>
      <c r="Q17" s="9"/>
      <c r="R17" s="9"/>
      <c r="S17" s="9"/>
      <c r="T17" s="7">
        <v>1.85</v>
      </c>
      <c r="U17" s="9"/>
      <c r="V17" s="7" t="b">
        <v>0</v>
      </c>
      <c r="W17" s="7">
        <v>0</v>
      </c>
      <c r="X17" s="8" t="s">
        <v>293</v>
      </c>
    </row>
    <row r="18" spans="1:24" ht="30" x14ac:dyDescent="0.25">
      <c r="A18" s="7">
        <v>20</v>
      </c>
      <c r="B18" s="7">
        <v>51</v>
      </c>
      <c r="C18" s="8" t="s">
        <v>84</v>
      </c>
      <c r="D18" s="8" t="s">
        <v>84</v>
      </c>
      <c r="E18" s="8" t="s">
        <v>616</v>
      </c>
      <c r="F18" s="9"/>
      <c r="G18" s="7">
        <v>142</v>
      </c>
      <c r="H18" s="7">
        <v>8</v>
      </c>
      <c r="I18" s="8" t="s">
        <v>617</v>
      </c>
      <c r="J18" s="7">
        <v>2020</v>
      </c>
      <c r="K18" s="8" t="s">
        <v>84</v>
      </c>
      <c r="L18" s="9"/>
      <c r="M18" s="9"/>
      <c r="N18" s="9"/>
      <c r="O18" s="9"/>
      <c r="P18" s="9"/>
      <c r="Q18" s="9"/>
      <c r="R18" s="9"/>
      <c r="S18" s="9"/>
      <c r="T18" s="7">
        <v>1.6</v>
      </c>
      <c r="U18" s="9"/>
      <c r="V18" s="7" t="b">
        <v>0</v>
      </c>
      <c r="W18" s="7">
        <v>0</v>
      </c>
      <c r="X18" s="8" t="s">
        <v>298</v>
      </c>
    </row>
    <row r="19" spans="1:24" ht="30" x14ac:dyDescent="0.25">
      <c r="A19" s="7">
        <v>21</v>
      </c>
      <c r="B19" s="7">
        <v>51</v>
      </c>
      <c r="C19" s="8" t="s">
        <v>84</v>
      </c>
      <c r="D19" s="8" t="s">
        <v>84</v>
      </c>
      <c r="E19" s="8" t="s">
        <v>618</v>
      </c>
      <c r="F19" s="9"/>
      <c r="G19" s="7">
        <v>402</v>
      </c>
      <c r="H19" s="7">
        <v>16</v>
      </c>
      <c r="I19" s="8" t="s">
        <v>617</v>
      </c>
      <c r="J19" s="7">
        <v>2020</v>
      </c>
      <c r="K19" s="8" t="s">
        <v>84</v>
      </c>
      <c r="L19" s="9"/>
      <c r="M19" s="9"/>
      <c r="N19" s="9"/>
      <c r="O19" s="9"/>
      <c r="P19" s="9"/>
      <c r="Q19" s="9"/>
      <c r="R19" s="9"/>
      <c r="S19" s="9"/>
      <c r="T19" s="7">
        <v>1.6</v>
      </c>
      <c r="U19" s="9"/>
      <c r="V19" s="7" t="b">
        <v>0</v>
      </c>
      <c r="W19" s="7">
        <v>0</v>
      </c>
      <c r="X19" s="8" t="s">
        <v>298</v>
      </c>
    </row>
    <row r="20" spans="1:24" ht="30" x14ac:dyDescent="0.25">
      <c r="A20" s="7">
        <v>22</v>
      </c>
      <c r="B20" s="7">
        <v>51</v>
      </c>
      <c r="C20" s="8" t="s">
        <v>84</v>
      </c>
      <c r="D20" s="8" t="s">
        <v>84</v>
      </c>
      <c r="E20" s="8" t="s">
        <v>619</v>
      </c>
      <c r="F20" s="9"/>
      <c r="G20" s="7">
        <v>672</v>
      </c>
      <c r="H20" s="7">
        <v>16</v>
      </c>
      <c r="I20" s="8" t="s">
        <v>617</v>
      </c>
      <c r="J20" s="7">
        <v>2020</v>
      </c>
      <c r="K20" s="8" t="s">
        <v>84</v>
      </c>
      <c r="L20" s="9"/>
      <c r="M20" s="9"/>
      <c r="N20" s="9"/>
      <c r="O20" s="9"/>
      <c r="P20" s="9"/>
      <c r="Q20" s="9"/>
      <c r="R20" s="9"/>
      <c r="S20" s="9"/>
      <c r="T20" s="7">
        <v>1.6</v>
      </c>
      <c r="U20" s="9"/>
      <c r="V20" s="7" t="b">
        <v>0</v>
      </c>
      <c r="W20" s="7">
        <v>0</v>
      </c>
      <c r="X20" s="8" t="s">
        <v>298</v>
      </c>
    </row>
    <row r="21" spans="1:24" ht="60" x14ac:dyDescent="0.25">
      <c r="A21" s="7">
        <v>23</v>
      </c>
      <c r="B21" s="7">
        <v>5</v>
      </c>
      <c r="C21" s="8" t="s">
        <v>615</v>
      </c>
      <c r="D21" s="8" t="s">
        <v>615</v>
      </c>
      <c r="E21" s="8" t="s">
        <v>620</v>
      </c>
      <c r="F21" s="9"/>
      <c r="G21" s="7">
        <v>7000</v>
      </c>
      <c r="H21" s="7">
        <v>1</v>
      </c>
      <c r="I21" s="8" t="s">
        <v>91</v>
      </c>
      <c r="J21" s="7">
        <v>2020</v>
      </c>
      <c r="K21" s="8" t="s">
        <v>84</v>
      </c>
      <c r="L21" s="9"/>
      <c r="M21" s="9"/>
      <c r="N21" s="9"/>
      <c r="O21" s="9"/>
      <c r="P21" s="9"/>
      <c r="Q21" s="9"/>
      <c r="R21" s="9"/>
      <c r="S21" s="9"/>
      <c r="T21" s="7">
        <v>1.3</v>
      </c>
      <c r="U21" s="9"/>
      <c r="V21" s="7" t="b">
        <v>0</v>
      </c>
      <c r="W21" s="7">
        <v>0</v>
      </c>
      <c r="X21" s="8" t="s">
        <v>84</v>
      </c>
    </row>
    <row r="22" spans="1:24" ht="60" x14ac:dyDescent="0.25">
      <c r="A22" s="7">
        <v>25</v>
      </c>
      <c r="B22" s="7">
        <v>53</v>
      </c>
      <c r="C22" s="8" t="s">
        <v>615</v>
      </c>
      <c r="D22" s="8" t="s">
        <v>615</v>
      </c>
      <c r="E22" s="8" t="s">
        <v>620</v>
      </c>
      <c r="F22" s="9"/>
      <c r="G22" s="7">
        <v>40000</v>
      </c>
      <c r="H22" s="7">
        <v>1</v>
      </c>
      <c r="I22" s="8" t="s">
        <v>91</v>
      </c>
      <c r="J22" s="7">
        <v>2020</v>
      </c>
      <c r="K22" s="8" t="s">
        <v>84</v>
      </c>
      <c r="L22" s="9"/>
      <c r="M22" s="9"/>
      <c r="N22" s="9"/>
      <c r="O22" s="9"/>
      <c r="P22" s="9"/>
      <c r="Q22" s="9"/>
      <c r="R22" s="9"/>
      <c r="S22" s="9"/>
      <c r="T22" s="7">
        <v>1</v>
      </c>
      <c r="U22" s="9"/>
      <c r="V22" s="7" t="b">
        <v>0</v>
      </c>
      <c r="W22" s="7">
        <v>0</v>
      </c>
      <c r="X22" s="8" t="s">
        <v>231</v>
      </c>
    </row>
    <row r="23" spans="1:24" ht="60" x14ac:dyDescent="0.25">
      <c r="A23" s="7">
        <v>26</v>
      </c>
      <c r="B23" s="7">
        <v>54</v>
      </c>
      <c r="C23" s="8" t="s">
        <v>615</v>
      </c>
      <c r="D23" s="8" t="s">
        <v>615</v>
      </c>
      <c r="E23" s="8" t="s">
        <v>620</v>
      </c>
      <c r="F23" s="9"/>
      <c r="G23" s="7">
        <v>800</v>
      </c>
      <c r="H23" s="7">
        <v>1</v>
      </c>
      <c r="I23" s="8" t="s">
        <v>91</v>
      </c>
      <c r="J23" s="7">
        <v>2020</v>
      </c>
      <c r="K23" s="8" t="s">
        <v>84</v>
      </c>
      <c r="L23" s="9"/>
      <c r="M23" s="9"/>
      <c r="N23" s="9"/>
      <c r="O23" s="9"/>
      <c r="P23" s="9"/>
      <c r="Q23" s="9"/>
      <c r="R23" s="9"/>
      <c r="S23" s="9"/>
      <c r="T23" s="7">
        <v>1.3</v>
      </c>
      <c r="U23" s="9"/>
      <c r="V23" s="7" t="b">
        <v>0</v>
      </c>
      <c r="W23" s="7">
        <v>0</v>
      </c>
      <c r="X23" s="8" t="s">
        <v>234</v>
      </c>
    </row>
    <row r="24" spans="1:24" ht="60" x14ac:dyDescent="0.25">
      <c r="A24" s="7">
        <v>27</v>
      </c>
      <c r="B24" s="7">
        <v>55</v>
      </c>
      <c r="C24" s="8" t="s">
        <v>615</v>
      </c>
      <c r="D24" s="8" t="s">
        <v>615</v>
      </c>
      <c r="E24" s="8" t="s">
        <v>620</v>
      </c>
      <c r="F24" s="9"/>
      <c r="G24" s="7">
        <v>3000</v>
      </c>
      <c r="H24" s="7">
        <v>1</v>
      </c>
      <c r="I24" s="8" t="s">
        <v>91</v>
      </c>
      <c r="J24" s="7">
        <v>2020</v>
      </c>
      <c r="K24" s="8" t="s">
        <v>84</v>
      </c>
      <c r="L24" s="9"/>
      <c r="M24" s="9"/>
      <c r="N24" s="9"/>
      <c r="O24" s="9"/>
      <c r="P24" s="9"/>
      <c r="Q24" s="9"/>
      <c r="R24" s="9"/>
      <c r="S24" s="9"/>
      <c r="T24" s="7">
        <v>1.2</v>
      </c>
      <c r="U24" s="9"/>
      <c r="V24" s="7" t="b">
        <v>0</v>
      </c>
      <c r="W24" s="7">
        <v>0</v>
      </c>
      <c r="X24" s="8" t="s">
        <v>240</v>
      </c>
    </row>
    <row r="25" spans="1:24" ht="60" x14ac:dyDescent="0.25">
      <c r="A25" s="7">
        <v>28</v>
      </c>
      <c r="B25" s="7">
        <v>56</v>
      </c>
      <c r="C25" s="8" t="s">
        <v>615</v>
      </c>
      <c r="D25" s="8" t="s">
        <v>615</v>
      </c>
      <c r="E25" s="8" t="s">
        <v>620</v>
      </c>
      <c r="F25" s="9"/>
      <c r="G25" s="7">
        <v>500</v>
      </c>
      <c r="H25" s="7">
        <v>1</v>
      </c>
      <c r="I25" s="8" t="s">
        <v>91</v>
      </c>
      <c r="J25" s="7">
        <v>2020</v>
      </c>
      <c r="K25" s="8" t="s">
        <v>84</v>
      </c>
      <c r="L25" s="9"/>
      <c r="M25" s="9"/>
      <c r="N25" s="9"/>
      <c r="O25" s="9"/>
      <c r="P25" s="9"/>
      <c r="Q25" s="9"/>
      <c r="R25" s="9"/>
      <c r="S25" s="9"/>
      <c r="T25" s="7">
        <v>1.3</v>
      </c>
      <c r="U25" s="9"/>
      <c r="V25" s="7" t="b">
        <v>0</v>
      </c>
      <c r="W25" s="7">
        <v>0</v>
      </c>
      <c r="X25" s="8" t="s">
        <v>249</v>
      </c>
    </row>
    <row r="26" spans="1:24" ht="60" x14ac:dyDescent="0.25">
      <c r="A26" s="7">
        <v>29</v>
      </c>
      <c r="B26" s="7">
        <v>57</v>
      </c>
      <c r="C26" s="8" t="s">
        <v>615</v>
      </c>
      <c r="D26" s="8" t="s">
        <v>615</v>
      </c>
      <c r="E26" s="8" t="s">
        <v>620</v>
      </c>
      <c r="F26" s="9"/>
      <c r="G26" s="7">
        <v>500</v>
      </c>
      <c r="H26" s="7">
        <v>1</v>
      </c>
      <c r="I26" s="8" t="s">
        <v>91</v>
      </c>
      <c r="J26" s="7">
        <v>2020</v>
      </c>
      <c r="K26" s="8" t="s">
        <v>84</v>
      </c>
      <c r="L26" s="9"/>
      <c r="M26" s="9"/>
      <c r="N26" s="9"/>
      <c r="O26" s="9"/>
      <c r="P26" s="9"/>
      <c r="Q26" s="9"/>
      <c r="R26" s="9"/>
      <c r="S26" s="9"/>
      <c r="T26" s="7">
        <v>1.3</v>
      </c>
      <c r="U26" s="9"/>
      <c r="V26" s="7" t="b">
        <v>0</v>
      </c>
      <c r="W26" s="7">
        <v>0</v>
      </c>
      <c r="X26" s="8" t="s">
        <v>254</v>
      </c>
    </row>
    <row r="27" spans="1:24" ht="30" x14ac:dyDescent="0.25">
      <c r="A27" s="7">
        <v>30</v>
      </c>
      <c r="B27" s="7">
        <v>4</v>
      </c>
      <c r="C27" s="8" t="s">
        <v>615</v>
      </c>
      <c r="D27" s="8" t="s">
        <v>84</v>
      </c>
      <c r="E27" s="8" t="s">
        <v>84</v>
      </c>
      <c r="F27" s="9"/>
      <c r="G27" s="7">
        <v>40000</v>
      </c>
      <c r="H27" s="7">
        <v>1</v>
      </c>
      <c r="I27" s="8" t="s">
        <v>91</v>
      </c>
      <c r="J27" s="7">
        <v>2020</v>
      </c>
      <c r="K27" s="8" t="s">
        <v>84</v>
      </c>
      <c r="L27" s="9"/>
      <c r="M27" s="9"/>
      <c r="N27" s="9"/>
      <c r="O27" s="9"/>
      <c r="P27" s="9"/>
      <c r="Q27" s="9"/>
      <c r="R27" s="9"/>
      <c r="S27" s="9"/>
      <c r="T27" s="7">
        <v>2</v>
      </c>
      <c r="U27" s="7">
        <v>2030</v>
      </c>
      <c r="V27" s="7" t="b">
        <v>0</v>
      </c>
      <c r="W27" s="7">
        <v>0</v>
      </c>
      <c r="X27" s="8" t="s">
        <v>84</v>
      </c>
    </row>
    <row r="28" spans="1:24" ht="45" x14ac:dyDescent="0.25">
      <c r="A28" s="7">
        <v>31</v>
      </c>
      <c r="B28" s="7">
        <v>8</v>
      </c>
      <c r="C28" s="8" t="s">
        <v>615</v>
      </c>
      <c r="D28" s="8" t="s">
        <v>84</v>
      </c>
      <c r="E28" s="8" t="s">
        <v>621</v>
      </c>
      <c r="F28" s="9"/>
      <c r="G28" s="7">
        <v>300</v>
      </c>
      <c r="H28" s="7">
        <v>6</v>
      </c>
      <c r="I28" s="8" t="s">
        <v>91</v>
      </c>
      <c r="J28" s="7">
        <v>2020</v>
      </c>
      <c r="K28" s="8" t="s">
        <v>84</v>
      </c>
      <c r="L28" s="9"/>
      <c r="M28" s="9"/>
      <c r="N28" s="9"/>
      <c r="O28" s="9"/>
      <c r="P28" s="9"/>
      <c r="Q28" s="9"/>
      <c r="R28" s="9"/>
      <c r="S28" s="9"/>
      <c r="T28" s="7">
        <v>3.125</v>
      </c>
      <c r="U28" s="7">
        <v>2030</v>
      </c>
      <c r="V28" s="7" t="b">
        <v>0</v>
      </c>
      <c r="W28" s="7">
        <v>0</v>
      </c>
      <c r="X28" s="8" t="s">
        <v>84</v>
      </c>
    </row>
    <row r="29" spans="1:24" ht="30" x14ac:dyDescent="0.25">
      <c r="A29" s="7">
        <v>32</v>
      </c>
      <c r="B29" s="7">
        <v>32</v>
      </c>
      <c r="C29" s="8" t="s">
        <v>615</v>
      </c>
      <c r="D29" s="8" t="s">
        <v>84</v>
      </c>
      <c r="E29" s="8" t="s">
        <v>84</v>
      </c>
      <c r="F29" s="9"/>
      <c r="G29" s="7">
        <v>11000</v>
      </c>
      <c r="H29" s="7">
        <v>1</v>
      </c>
      <c r="I29" s="8" t="s">
        <v>91</v>
      </c>
      <c r="J29" s="7">
        <v>2020</v>
      </c>
      <c r="K29" s="8" t="s">
        <v>84</v>
      </c>
      <c r="L29" s="9"/>
      <c r="M29" s="9"/>
      <c r="N29" s="9"/>
      <c r="O29" s="9"/>
      <c r="P29" s="9"/>
      <c r="Q29" s="9"/>
      <c r="R29" s="9"/>
      <c r="S29" s="9"/>
      <c r="T29" s="7">
        <v>2</v>
      </c>
      <c r="U29" s="7">
        <v>2030</v>
      </c>
      <c r="V29" s="7" t="b">
        <v>0</v>
      </c>
      <c r="W29" s="7">
        <v>0</v>
      </c>
      <c r="X29" s="8" t="s">
        <v>84</v>
      </c>
    </row>
    <row r="30" spans="1:24" ht="30" x14ac:dyDescent="0.25">
      <c r="A30" s="7">
        <v>33</v>
      </c>
      <c r="B30" s="7">
        <v>33</v>
      </c>
      <c r="C30" s="8" t="s">
        <v>615</v>
      </c>
      <c r="D30" s="8" t="s">
        <v>84</v>
      </c>
      <c r="E30" s="8" t="s">
        <v>84</v>
      </c>
      <c r="F30" s="9"/>
      <c r="G30" s="7">
        <v>3800</v>
      </c>
      <c r="H30" s="7">
        <v>1</v>
      </c>
      <c r="I30" s="8" t="s">
        <v>91</v>
      </c>
      <c r="J30" s="7">
        <v>2020</v>
      </c>
      <c r="K30" s="8" t="s">
        <v>84</v>
      </c>
      <c r="L30" s="9"/>
      <c r="M30" s="9"/>
      <c r="N30" s="9"/>
      <c r="O30" s="9"/>
      <c r="P30" s="9"/>
      <c r="Q30" s="9"/>
      <c r="R30" s="9"/>
      <c r="S30" s="9"/>
      <c r="T30" s="7">
        <v>3.125</v>
      </c>
      <c r="U30" s="7">
        <v>2030</v>
      </c>
      <c r="V30" s="7" t="b">
        <v>0</v>
      </c>
      <c r="W30" s="7">
        <v>0</v>
      </c>
      <c r="X30" s="8" t="s">
        <v>84</v>
      </c>
    </row>
    <row r="31" spans="1:24" ht="30" x14ac:dyDescent="0.25">
      <c r="A31" s="7">
        <v>34</v>
      </c>
      <c r="B31" s="7">
        <v>34</v>
      </c>
      <c r="C31" s="8" t="s">
        <v>615</v>
      </c>
      <c r="D31" s="8" t="s">
        <v>84</v>
      </c>
      <c r="E31" s="8" t="s">
        <v>84</v>
      </c>
      <c r="F31" s="9"/>
      <c r="G31" s="7">
        <v>10000</v>
      </c>
      <c r="H31" s="7">
        <v>3</v>
      </c>
      <c r="I31" s="8" t="s">
        <v>91</v>
      </c>
      <c r="J31" s="7">
        <v>2020</v>
      </c>
      <c r="K31" s="8" t="s">
        <v>84</v>
      </c>
      <c r="L31" s="9"/>
      <c r="M31" s="9"/>
      <c r="N31" s="9"/>
      <c r="O31" s="9"/>
      <c r="P31" s="9"/>
      <c r="Q31" s="9"/>
      <c r="R31" s="9"/>
      <c r="S31" s="9"/>
      <c r="T31" s="7">
        <v>1.5</v>
      </c>
      <c r="U31" s="7">
        <v>2043</v>
      </c>
      <c r="V31" s="7" t="b">
        <v>0</v>
      </c>
      <c r="W31" s="7">
        <v>0</v>
      </c>
      <c r="X31" s="8" t="s">
        <v>84</v>
      </c>
    </row>
    <row r="32" spans="1:24" ht="30" x14ac:dyDescent="0.25">
      <c r="A32" s="7">
        <v>35</v>
      </c>
      <c r="B32" s="7">
        <v>35</v>
      </c>
      <c r="C32" s="8" t="s">
        <v>615</v>
      </c>
      <c r="D32" s="8" t="s">
        <v>84</v>
      </c>
      <c r="E32" s="8" t="s">
        <v>84</v>
      </c>
      <c r="F32" s="9"/>
      <c r="G32" s="7">
        <v>2600</v>
      </c>
      <c r="H32" s="7">
        <v>1</v>
      </c>
      <c r="I32" s="8" t="s">
        <v>91</v>
      </c>
      <c r="J32" s="7">
        <v>2020</v>
      </c>
      <c r="K32" s="8" t="s">
        <v>84</v>
      </c>
      <c r="L32" s="9"/>
      <c r="M32" s="9"/>
      <c r="N32" s="9"/>
      <c r="O32" s="9"/>
      <c r="P32" s="9"/>
      <c r="Q32" s="9"/>
      <c r="R32" s="9"/>
      <c r="S32" s="9"/>
      <c r="T32" s="7">
        <v>1.7</v>
      </c>
      <c r="U32" s="7">
        <v>2030</v>
      </c>
      <c r="V32" s="7" t="b">
        <v>0</v>
      </c>
      <c r="W32" s="7">
        <v>0</v>
      </c>
      <c r="X32" s="8" t="s">
        <v>84</v>
      </c>
    </row>
    <row r="33" spans="1:24" ht="30" x14ac:dyDescent="0.25">
      <c r="A33" s="7">
        <v>36</v>
      </c>
      <c r="B33" s="7">
        <v>58</v>
      </c>
      <c r="C33" s="8" t="s">
        <v>615</v>
      </c>
      <c r="D33" s="8" t="s">
        <v>84</v>
      </c>
      <c r="E33" s="8" t="s">
        <v>84</v>
      </c>
      <c r="F33" s="9"/>
      <c r="G33" s="7">
        <v>19000</v>
      </c>
      <c r="H33" s="7">
        <v>1</v>
      </c>
      <c r="I33" s="8" t="s">
        <v>91</v>
      </c>
      <c r="J33" s="7">
        <v>2020</v>
      </c>
      <c r="K33" s="8" t="s">
        <v>84</v>
      </c>
      <c r="L33" s="9"/>
      <c r="M33" s="9"/>
      <c r="N33" s="9"/>
      <c r="O33" s="9"/>
      <c r="P33" s="9"/>
      <c r="Q33" s="9"/>
      <c r="R33" s="9"/>
      <c r="S33" s="9"/>
      <c r="T33" s="7">
        <v>1.7</v>
      </c>
      <c r="U33" s="7">
        <v>2030</v>
      </c>
      <c r="V33" s="7" t="b">
        <v>0</v>
      </c>
      <c r="W33" s="7">
        <v>0</v>
      </c>
      <c r="X33" s="8" t="s">
        <v>231</v>
      </c>
    </row>
    <row r="34" spans="1:24" ht="30" x14ac:dyDescent="0.25">
      <c r="A34" s="7">
        <v>37</v>
      </c>
      <c r="B34" s="7">
        <v>59</v>
      </c>
      <c r="C34" s="8" t="s">
        <v>615</v>
      </c>
      <c r="D34" s="8" t="s">
        <v>84</v>
      </c>
      <c r="E34" s="8" t="s">
        <v>84</v>
      </c>
      <c r="F34" s="9"/>
      <c r="G34" s="7">
        <v>2500</v>
      </c>
      <c r="H34" s="7">
        <v>1</v>
      </c>
      <c r="I34" s="8" t="s">
        <v>91</v>
      </c>
      <c r="J34" s="7">
        <v>2020</v>
      </c>
      <c r="K34" s="8" t="s">
        <v>84</v>
      </c>
      <c r="L34" s="9"/>
      <c r="M34" s="9"/>
      <c r="N34" s="9"/>
      <c r="O34" s="9"/>
      <c r="P34" s="9"/>
      <c r="Q34" s="9"/>
      <c r="R34" s="9"/>
      <c r="S34" s="9"/>
      <c r="T34" s="7">
        <v>1.7</v>
      </c>
      <c r="U34" s="7">
        <v>2030</v>
      </c>
      <c r="V34" s="7" t="b">
        <v>0</v>
      </c>
      <c r="W34" s="7">
        <v>0</v>
      </c>
      <c r="X34" s="8" t="s">
        <v>234</v>
      </c>
    </row>
    <row r="35" spans="1:24" ht="30" x14ac:dyDescent="0.25">
      <c r="A35" s="7">
        <v>38</v>
      </c>
      <c r="B35" s="7">
        <v>60</v>
      </c>
      <c r="C35" s="8" t="s">
        <v>615</v>
      </c>
      <c r="D35" s="8" t="s">
        <v>84</v>
      </c>
      <c r="E35" s="8" t="s">
        <v>84</v>
      </c>
      <c r="F35" s="9"/>
      <c r="G35" s="7">
        <v>2500</v>
      </c>
      <c r="H35" s="7">
        <v>1</v>
      </c>
      <c r="I35" s="8" t="s">
        <v>91</v>
      </c>
      <c r="J35" s="7">
        <v>2020</v>
      </c>
      <c r="K35" s="8" t="s">
        <v>84</v>
      </c>
      <c r="L35" s="9"/>
      <c r="M35" s="9"/>
      <c r="N35" s="9"/>
      <c r="O35" s="9"/>
      <c r="P35" s="9"/>
      <c r="Q35" s="9"/>
      <c r="R35" s="9"/>
      <c r="S35" s="9"/>
      <c r="T35" s="7">
        <v>1.7</v>
      </c>
      <c r="U35" s="7">
        <v>2030</v>
      </c>
      <c r="V35" s="7" t="b">
        <v>0</v>
      </c>
      <c r="W35" s="7">
        <v>0</v>
      </c>
      <c r="X35" s="8" t="s">
        <v>240</v>
      </c>
    </row>
    <row r="36" spans="1:24" ht="30" x14ac:dyDescent="0.25">
      <c r="A36" s="7">
        <v>39</v>
      </c>
      <c r="B36" s="7">
        <v>61</v>
      </c>
      <c r="C36" s="8" t="s">
        <v>615</v>
      </c>
      <c r="D36" s="8" t="s">
        <v>84</v>
      </c>
      <c r="E36" s="8" t="s">
        <v>84</v>
      </c>
      <c r="F36" s="9"/>
      <c r="G36" s="7">
        <v>19000</v>
      </c>
      <c r="H36" s="7">
        <v>1</v>
      </c>
      <c r="I36" s="8" t="s">
        <v>91</v>
      </c>
      <c r="J36" s="7">
        <v>2020</v>
      </c>
      <c r="K36" s="8" t="s">
        <v>84</v>
      </c>
      <c r="L36" s="9"/>
      <c r="M36" s="9"/>
      <c r="N36" s="9"/>
      <c r="O36" s="9"/>
      <c r="P36" s="9"/>
      <c r="Q36" s="9"/>
      <c r="R36" s="9"/>
      <c r="S36" s="9"/>
      <c r="T36" s="7">
        <v>1.7</v>
      </c>
      <c r="U36" s="7">
        <v>2030</v>
      </c>
      <c r="V36" s="7" t="b">
        <v>0</v>
      </c>
      <c r="W36" s="7">
        <v>0</v>
      </c>
      <c r="X36" s="8" t="s">
        <v>243</v>
      </c>
    </row>
    <row r="37" spans="1:24" ht="30" x14ac:dyDescent="0.25">
      <c r="A37" s="7">
        <v>40</v>
      </c>
      <c r="B37" s="7">
        <v>62</v>
      </c>
      <c r="C37" s="8" t="s">
        <v>615</v>
      </c>
      <c r="D37" s="8" t="s">
        <v>84</v>
      </c>
      <c r="E37" s="8" t="s">
        <v>84</v>
      </c>
      <c r="F37" s="9"/>
      <c r="G37" s="7">
        <v>19000</v>
      </c>
      <c r="H37" s="7">
        <v>1</v>
      </c>
      <c r="I37" s="8" t="s">
        <v>91</v>
      </c>
      <c r="J37" s="7">
        <v>2020</v>
      </c>
      <c r="K37" s="8" t="s">
        <v>84</v>
      </c>
      <c r="L37" s="9"/>
      <c r="M37" s="9"/>
      <c r="N37" s="9"/>
      <c r="O37" s="9"/>
      <c r="P37" s="9"/>
      <c r="Q37" s="9"/>
      <c r="R37" s="9"/>
      <c r="S37" s="9"/>
      <c r="T37" s="7">
        <v>1.7</v>
      </c>
      <c r="U37" s="7">
        <v>2030</v>
      </c>
      <c r="V37" s="7" t="b">
        <v>0</v>
      </c>
      <c r="W37" s="7">
        <v>0</v>
      </c>
      <c r="X37" s="8" t="s">
        <v>249</v>
      </c>
    </row>
    <row r="38" spans="1:24" ht="30" x14ac:dyDescent="0.25">
      <c r="A38" s="7">
        <v>41</v>
      </c>
      <c r="B38" s="7">
        <v>63</v>
      </c>
      <c r="C38" s="8" t="s">
        <v>615</v>
      </c>
      <c r="D38" s="8" t="s">
        <v>84</v>
      </c>
      <c r="E38" s="8" t="s">
        <v>84</v>
      </c>
      <c r="F38" s="9"/>
      <c r="G38" s="7">
        <v>30000</v>
      </c>
      <c r="H38" s="7">
        <v>1</v>
      </c>
      <c r="I38" s="8" t="s">
        <v>91</v>
      </c>
      <c r="J38" s="7">
        <v>2020</v>
      </c>
      <c r="K38" s="8" t="s">
        <v>84</v>
      </c>
      <c r="L38" s="9"/>
      <c r="M38" s="9"/>
      <c r="N38" s="9"/>
      <c r="O38" s="9"/>
      <c r="P38" s="9"/>
      <c r="Q38" s="9"/>
      <c r="R38" s="9"/>
      <c r="S38" s="9"/>
      <c r="T38" s="7">
        <v>2.25</v>
      </c>
      <c r="U38" s="7">
        <v>2030</v>
      </c>
      <c r="V38" s="7" t="b">
        <v>0</v>
      </c>
      <c r="W38" s="7">
        <v>0</v>
      </c>
      <c r="X38" s="8" t="s">
        <v>254</v>
      </c>
    </row>
    <row r="39" spans="1:24" ht="30" x14ac:dyDescent="0.25">
      <c r="A39" s="7">
        <v>42</v>
      </c>
      <c r="B39" s="7">
        <v>64</v>
      </c>
      <c r="C39" s="8" t="s">
        <v>615</v>
      </c>
      <c r="D39" s="8" t="s">
        <v>84</v>
      </c>
      <c r="E39" s="8" t="s">
        <v>84</v>
      </c>
      <c r="F39" s="9"/>
      <c r="G39" s="7">
        <v>1500</v>
      </c>
      <c r="H39" s="7">
        <v>1</v>
      </c>
      <c r="I39" s="8" t="s">
        <v>91</v>
      </c>
      <c r="J39" s="7">
        <v>2020</v>
      </c>
      <c r="K39" s="8" t="s">
        <v>84</v>
      </c>
      <c r="L39" s="9"/>
      <c r="M39" s="9"/>
      <c r="N39" s="9"/>
      <c r="O39" s="9"/>
      <c r="P39" s="9"/>
      <c r="Q39" s="9"/>
      <c r="R39" s="9"/>
      <c r="S39" s="9"/>
      <c r="T39" s="7">
        <v>1.5</v>
      </c>
      <c r="U39" s="7">
        <v>2043</v>
      </c>
      <c r="V39" s="7" t="b">
        <v>0</v>
      </c>
      <c r="W39" s="7">
        <v>0</v>
      </c>
      <c r="X39" s="8" t="s">
        <v>259</v>
      </c>
    </row>
    <row r="40" spans="1:24" ht="30" x14ac:dyDescent="0.25">
      <c r="A40" s="7">
        <v>43</v>
      </c>
      <c r="B40" s="7">
        <v>65</v>
      </c>
      <c r="C40" s="8" t="s">
        <v>615</v>
      </c>
      <c r="D40" s="8" t="s">
        <v>84</v>
      </c>
      <c r="E40" s="8" t="s">
        <v>84</v>
      </c>
      <c r="F40" s="9"/>
      <c r="G40" s="7">
        <v>2000</v>
      </c>
      <c r="H40" s="7">
        <v>1</v>
      </c>
      <c r="I40" s="8" t="s">
        <v>91</v>
      </c>
      <c r="J40" s="7">
        <v>2020</v>
      </c>
      <c r="K40" s="8" t="s">
        <v>84</v>
      </c>
      <c r="L40" s="9"/>
      <c r="M40" s="9"/>
      <c r="N40" s="9"/>
      <c r="O40" s="9"/>
      <c r="P40" s="9"/>
      <c r="Q40" s="9"/>
      <c r="R40" s="9"/>
      <c r="S40" s="9"/>
      <c r="T40" s="7">
        <v>3.125</v>
      </c>
      <c r="U40" s="7">
        <v>2030</v>
      </c>
      <c r="V40" s="7" t="b">
        <v>0</v>
      </c>
      <c r="W40" s="7">
        <v>0</v>
      </c>
      <c r="X40" s="8" t="s">
        <v>263</v>
      </c>
    </row>
    <row r="41" spans="1:24" ht="30" x14ac:dyDescent="0.25">
      <c r="A41" s="7">
        <v>44</v>
      </c>
      <c r="B41" s="7">
        <v>66</v>
      </c>
      <c r="C41" s="8" t="s">
        <v>615</v>
      </c>
      <c r="D41" s="8" t="s">
        <v>84</v>
      </c>
      <c r="E41" s="8" t="s">
        <v>84</v>
      </c>
      <c r="F41" s="9"/>
      <c r="G41" s="7">
        <v>5100</v>
      </c>
      <c r="H41" s="7">
        <v>1</v>
      </c>
      <c r="I41" s="8" t="s">
        <v>91</v>
      </c>
      <c r="J41" s="7">
        <v>2020</v>
      </c>
      <c r="K41" s="8" t="s">
        <v>84</v>
      </c>
      <c r="L41" s="9"/>
      <c r="M41" s="9"/>
      <c r="N41" s="9"/>
      <c r="O41" s="9"/>
      <c r="P41" s="9"/>
      <c r="Q41" s="9"/>
      <c r="R41" s="9"/>
      <c r="S41" s="9"/>
      <c r="T41" s="7">
        <v>3.125</v>
      </c>
      <c r="U41" s="7">
        <v>2030</v>
      </c>
      <c r="V41" s="7" t="b">
        <v>0</v>
      </c>
      <c r="W41" s="7">
        <v>0</v>
      </c>
      <c r="X41" s="8" t="s">
        <v>268</v>
      </c>
    </row>
    <row r="42" spans="1:24" ht="30" x14ac:dyDescent="0.25">
      <c r="A42" s="7">
        <v>45</v>
      </c>
      <c r="B42" s="7">
        <v>67</v>
      </c>
      <c r="C42" s="8" t="s">
        <v>615</v>
      </c>
      <c r="D42" s="8" t="s">
        <v>84</v>
      </c>
      <c r="E42" s="8" t="s">
        <v>84</v>
      </c>
      <c r="F42" s="9"/>
      <c r="G42" s="7">
        <v>300</v>
      </c>
      <c r="H42" s="7">
        <v>1</v>
      </c>
      <c r="I42" s="8" t="s">
        <v>91</v>
      </c>
      <c r="J42" s="7">
        <v>2020</v>
      </c>
      <c r="K42" s="8" t="s">
        <v>84</v>
      </c>
      <c r="L42" s="9"/>
      <c r="M42" s="9"/>
      <c r="N42" s="9"/>
      <c r="O42" s="9"/>
      <c r="P42" s="9"/>
      <c r="Q42" s="9"/>
      <c r="R42" s="9"/>
      <c r="S42" s="9"/>
      <c r="T42" s="7">
        <v>3.125</v>
      </c>
      <c r="U42" s="7">
        <v>2030</v>
      </c>
      <c r="V42" s="7" t="b">
        <v>0</v>
      </c>
      <c r="W42" s="7">
        <v>0</v>
      </c>
      <c r="X42" s="8" t="s">
        <v>272</v>
      </c>
    </row>
    <row r="43" spans="1:24" ht="75" x14ac:dyDescent="0.25">
      <c r="A43" s="7">
        <v>46</v>
      </c>
      <c r="B43" s="7">
        <v>68</v>
      </c>
      <c r="C43" s="8" t="s">
        <v>615</v>
      </c>
      <c r="D43" s="8" t="s">
        <v>84</v>
      </c>
      <c r="E43" s="8" t="s">
        <v>622</v>
      </c>
      <c r="F43" s="9"/>
      <c r="G43" s="7">
        <v>700</v>
      </c>
      <c r="H43" s="7">
        <v>3</v>
      </c>
      <c r="I43" s="8" t="s">
        <v>91</v>
      </c>
      <c r="J43" s="7">
        <v>2020</v>
      </c>
      <c r="K43" s="8" t="s">
        <v>84</v>
      </c>
      <c r="L43" s="9"/>
      <c r="M43" s="9"/>
      <c r="N43" s="9"/>
      <c r="O43" s="9"/>
      <c r="P43" s="9"/>
      <c r="Q43" s="9"/>
      <c r="R43" s="9"/>
      <c r="S43" s="9"/>
      <c r="T43" s="7">
        <v>3.125</v>
      </c>
      <c r="U43" s="7">
        <v>2025</v>
      </c>
      <c r="V43" s="7" t="b">
        <v>0</v>
      </c>
      <c r="W43" s="7">
        <v>0</v>
      </c>
      <c r="X43" s="8" t="s">
        <v>276</v>
      </c>
    </row>
    <row r="44" spans="1:24" ht="30" x14ac:dyDescent="0.25">
      <c r="A44" s="7">
        <v>47</v>
      </c>
      <c r="B44" s="7">
        <v>69</v>
      </c>
      <c r="C44" s="8" t="s">
        <v>615</v>
      </c>
      <c r="D44" s="8" t="s">
        <v>84</v>
      </c>
      <c r="E44" s="8" t="s">
        <v>84</v>
      </c>
      <c r="F44" s="9"/>
      <c r="G44" s="7">
        <v>57000</v>
      </c>
      <c r="H44" s="7">
        <v>1</v>
      </c>
      <c r="I44" s="8" t="s">
        <v>91</v>
      </c>
      <c r="J44" s="7">
        <v>2020</v>
      </c>
      <c r="K44" s="8" t="s">
        <v>84</v>
      </c>
      <c r="L44" s="9"/>
      <c r="M44" s="9"/>
      <c r="N44" s="9"/>
      <c r="O44" s="9"/>
      <c r="P44" s="9"/>
      <c r="Q44" s="9"/>
      <c r="R44" s="9"/>
      <c r="S44" s="9"/>
      <c r="T44" s="7">
        <v>2.25</v>
      </c>
      <c r="U44" s="7">
        <v>2030</v>
      </c>
      <c r="V44" s="7" t="b">
        <v>0</v>
      </c>
      <c r="W44" s="7">
        <v>0</v>
      </c>
      <c r="X44" s="8" t="s">
        <v>280</v>
      </c>
    </row>
    <row r="45" spans="1:24" ht="60" x14ac:dyDescent="0.25">
      <c r="A45" s="7">
        <v>48</v>
      </c>
      <c r="B45" s="7">
        <v>73</v>
      </c>
      <c r="C45" s="8" t="s">
        <v>615</v>
      </c>
      <c r="D45" s="8" t="s">
        <v>84</v>
      </c>
      <c r="E45" s="8" t="s">
        <v>623</v>
      </c>
      <c r="F45" s="7">
        <v>51</v>
      </c>
      <c r="G45" s="7">
        <v>60</v>
      </c>
      <c r="H45" s="7">
        <v>2</v>
      </c>
      <c r="I45" s="8" t="s">
        <v>91</v>
      </c>
      <c r="J45" s="7">
        <v>2020</v>
      </c>
      <c r="K45" s="8" t="s">
        <v>84</v>
      </c>
      <c r="L45" s="9"/>
      <c r="M45" s="9"/>
      <c r="N45" s="9"/>
      <c r="O45" s="9"/>
      <c r="P45" s="9"/>
      <c r="Q45" s="9"/>
      <c r="R45" s="9"/>
      <c r="S45" s="9"/>
      <c r="T45" s="7">
        <v>3.1875</v>
      </c>
      <c r="U45" s="9"/>
      <c r="V45" s="7" t="b">
        <v>0</v>
      </c>
      <c r="W45" s="7">
        <v>0</v>
      </c>
      <c r="X45" s="8" t="s">
        <v>249</v>
      </c>
    </row>
    <row r="46" spans="1:24" ht="60" x14ac:dyDescent="0.25">
      <c r="A46" s="7">
        <v>50</v>
      </c>
      <c r="B46" s="7">
        <v>75</v>
      </c>
      <c r="C46" s="8" t="s">
        <v>624</v>
      </c>
      <c r="D46" s="8" t="s">
        <v>625</v>
      </c>
      <c r="E46" s="8" t="s">
        <v>626</v>
      </c>
      <c r="F46" s="7">
        <v>30</v>
      </c>
      <c r="G46" s="7">
        <v>55</v>
      </c>
      <c r="H46" s="7">
        <v>30</v>
      </c>
      <c r="I46" s="8" t="s">
        <v>91</v>
      </c>
      <c r="J46" s="7">
        <v>2020</v>
      </c>
      <c r="K46" s="8" t="s">
        <v>84</v>
      </c>
      <c r="L46" s="9"/>
      <c r="M46" s="9"/>
      <c r="N46" s="9"/>
      <c r="O46" s="9"/>
      <c r="P46" s="9"/>
      <c r="Q46" s="9"/>
      <c r="R46" s="9"/>
      <c r="S46" s="9"/>
      <c r="T46" s="7">
        <v>1.25</v>
      </c>
      <c r="U46" s="7">
        <v>2021</v>
      </c>
      <c r="V46" s="7" t="b">
        <v>0</v>
      </c>
      <c r="W46" s="7">
        <v>0</v>
      </c>
      <c r="X46" s="8" t="s">
        <v>263</v>
      </c>
    </row>
    <row r="47" spans="1:24" ht="75" x14ac:dyDescent="0.25">
      <c r="A47" s="7">
        <v>51</v>
      </c>
      <c r="B47" s="7">
        <v>76</v>
      </c>
      <c r="C47" s="8" t="s">
        <v>615</v>
      </c>
      <c r="D47" s="8" t="s">
        <v>627</v>
      </c>
      <c r="E47" s="8" t="s">
        <v>628</v>
      </c>
      <c r="F47" s="7">
        <v>71</v>
      </c>
      <c r="G47" s="7">
        <v>80</v>
      </c>
      <c r="H47" s="7">
        <v>21</v>
      </c>
      <c r="I47" s="8" t="s">
        <v>91</v>
      </c>
      <c r="J47" s="7">
        <v>2020</v>
      </c>
      <c r="K47" s="8" t="s">
        <v>84</v>
      </c>
      <c r="L47" s="9"/>
      <c r="M47" s="9"/>
      <c r="N47" s="9"/>
      <c r="O47" s="9"/>
      <c r="P47" s="9"/>
      <c r="Q47" s="9"/>
      <c r="R47" s="9"/>
      <c r="S47" s="9"/>
      <c r="T47" s="7">
        <v>10.700000000000001</v>
      </c>
      <c r="U47" s="7">
        <v>2072</v>
      </c>
      <c r="V47" s="7" t="b">
        <v>0</v>
      </c>
      <c r="W47" s="7">
        <v>0</v>
      </c>
      <c r="X47" s="8" t="s">
        <v>268</v>
      </c>
    </row>
    <row r="48" spans="1:24" ht="30" x14ac:dyDescent="0.25">
      <c r="A48" s="7">
        <v>52</v>
      </c>
      <c r="B48" s="7">
        <v>77</v>
      </c>
      <c r="C48" s="8" t="s">
        <v>615</v>
      </c>
      <c r="D48" s="8" t="s">
        <v>84</v>
      </c>
      <c r="E48" s="8" t="s">
        <v>84</v>
      </c>
      <c r="F48" s="9"/>
      <c r="G48" s="7">
        <v>2500</v>
      </c>
      <c r="H48" s="7">
        <v>1</v>
      </c>
      <c r="I48" s="8" t="s">
        <v>91</v>
      </c>
      <c r="J48" s="7">
        <v>2020</v>
      </c>
      <c r="K48" s="8" t="s">
        <v>84</v>
      </c>
      <c r="L48" s="9"/>
      <c r="M48" s="9"/>
      <c r="N48" s="9"/>
      <c r="O48" s="9"/>
      <c r="P48" s="9"/>
      <c r="Q48" s="9"/>
      <c r="R48" s="9"/>
      <c r="S48" s="9"/>
      <c r="T48" s="7">
        <v>1.5</v>
      </c>
      <c r="U48" s="7">
        <v>2052</v>
      </c>
      <c r="V48" s="7" t="b">
        <v>0</v>
      </c>
      <c r="W48" s="7">
        <v>0</v>
      </c>
      <c r="X48" s="8" t="s">
        <v>231</v>
      </c>
    </row>
    <row r="49" spans="1:24" ht="30" x14ac:dyDescent="0.25">
      <c r="A49" s="7">
        <v>53</v>
      </c>
      <c r="B49" s="7">
        <v>78</v>
      </c>
      <c r="C49" s="8" t="s">
        <v>615</v>
      </c>
      <c r="D49" s="8" t="s">
        <v>84</v>
      </c>
      <c r="E49" s="8" t="s">
        <v>84</v>
      </c>
      <c r="F49" s="9"/>
      <c r="G49" s="7">
        <v>200</v>
      </c>
      <c r="H49" s="7">
        <v>20</v>
      </c>
      <c r="I49" s="8" t="s">
        <v>91</v>
      </c>
      <c r="J49" s="7">
        <v>2020</v>
      </c>
      <c r="K49" s="8" t="s">
        <v>84</v>
      </c>
      <c r="L49" s="9"/>
      <c r="M49" s="9"/>
      <c r="N49" s="9"/>
      <c r="O49" s="9"/>
      <c r="P49" s="9"/>
      <c r="Q49" s="9"/>
      <c r="R49" s="9"/>
      <c r="S49" s="9"/>
      <c r="T49" s="7">
        <v>2</v>
      </c>
      <c r="U49" s="9"/>
      <c r="V49" s="7" t="b">
        <v>0</v>
      </c>
      <c r="W49" s="7">
        <v>0</v>
      </c>
      <c r="X49" s="8" t="s">
        <v>234</v>
      </c>
    </row>
    <row r="50" spans="1:24" ht="30" x14ac:dyDescent="0.25">
      <c r="A50" s="7">
        <v>54</v>
      </c>
      <c r="B50" s="7">
        <v>79</v>
      </c>
      <c r="C50" s="8" t="s">
        <v>615</v>
      </c>
      <c r="D50" s="8" t="s">
        <v>84</v>
      </c>
      <c r="E50" s="8" t="s">
        <v>84</v>
      </c>
      <c r="F50" s="9"/>
      <c r="G50" s="7">
        <v>1500</v>
      </c>
      <c r="H50" s="7">
        <v>1</v>
      </c>
      <c r="I50" s="8" t="s">
        <v>91</v>
      </c>
      <c r="J50" s="7">
        <v>2020</v>
      </c>
      <c r="K50" s="8" t="s">
        <v>84</v>
      </c>
      <c r="L50" s="9"/>
      <c r="M50" s="9"/>
      <c r="N50" s="9"/>
      <c r="O50" s="9"/>
      <c r="P50" s="9"/>
      <c r="Q50" s="9"/>
      <c r="R50" s="9"/>
      <c r="S50" s="9"/>
      <c r="T50" s="7">
        <v>1</v>
      </c>
      <c r="U50" s="7">
        <v>2052</v>
      </c>
      <c r="V50" s="7" t="b">
        <v>0</v>
      </c>
      <c r="W50" s="7">
        <v>0</v>
      </c>
      <c r="X50" s="8" t="s">
        <v>240</v>
      </c>
    </row>
    <row r="51" spans="1:24" ht="30" x14ac:dyDescent="0.25">
      <c r="A51" s="7">
        <v>55</v>
      </c>
      <c r="B51" s="7">
        <v>80</v>
      </c>
      <c r="C51" s="8" t="s">
        <v>615</v>
      </c>
      <c r="D51" s="8" t="s">
        <v>84</v>
      </c>
      <c r="E51" s="8" t="s">
        <v>84</v>
      </c>
      <c r="F51" s="9"/>
      <c r="G51" s="7">
        <v>5000</v>
      </c>
      <c r="H51" s="7">
        <v>1</v>
      </c>
      <c r="I51" s="8" t="s">
        <v>91</v>
      </c>
      <c r="J51" s="7">
        <v>2020</v>
      </c>
      <c r="K51" s="8" t="s">
        <v>84</v>
      </c>
      <c r="L51" s="9"/>
      <c r="M51" s="9"/>
      <c r="N51" s="9"/>
      <c r="O51" s="9"/>
      <c r="P51" s="9"/>
      <c r="Q51" s="9"/>
      <c r="R51" s="9"/>
      <c r="S51" s="9"/>
      <c r="T51" s="7">
        <v>1</v>
      </c>
      <c r="U51" s="7">
        <v>2052</v>
      </c>
      <c r="V51" s="7" t="b">
        <v>0</v>
      </c>
      <c r="W51" s="7">
        <v>0</v>
      </c>
      <c r="X51" s="8" t="s">
        <v>243</v>
      </c>
    </row>
    <row r="52" spans="1:24" ht="30" x14ac:dyDescent="0.25">
      <c r="A52" s="7">
        <v>56</v>
      </c>
      <c r="B52" s="7">
        <v>81</v>
      </c>
      <c r="C52" s="8" t="s">
        <v>615</v>
      </c>
      <c r="D52" s="8" t="s">
        <v>84</v>
      </c>
      <c r="E52" s="8" t="s">
        <v>84</v>
      </c>
      <c r="F52" s="9"/>
      <c r="G52" s="7">
        <v>5000</v>
      </c>
      <c r="H52" s="7">
        <v>1</v>
      </c>
      <c r="I52" s="8" t="s">
        <v>91</v>
      </c>
      <c r="J52" s="7">
        <v>2020</v>
      </c>
      <c r="K52" s="8" t="s">
        <v>84</v>
      </c>
      <c r="L52" s="9"/>
      <c r="M52" s="9"/>
      <c r="N52" s="9"/>
      <c r="O52" s="9"/>
      <c r="P52" s="9"/>
      <c r="Q52" s="9"/>
      <c r="R52" s="9"/>
      <c r="S52" s="9"/>
      <c r="T52" s="7">
        <v>1</v>
      </c>
      <c r="U52" s="7">
        <v>2052</v>
      </c>
      <c r="V52" s="7" t="b">
        <v>0</v>
      </c>
      <c r="W52" s="7">
        <v>0</v>
      </c>
      <c r="X52" s="8" t="s">
        <v>249</v>
      </c>
    </row>
    <row r="53" spans="1:24" ht="30" x14ac:dyDescent="0.25">
      <c r="A53" s="7">
        <v>57</v>
      </c>
      <c r="B53" s="7">
        <v>82</v>
      </c>
      <c r="C53" s="8" t="s">
        <v>615</v>
      </c>
      <c r="D53" s="8" t="s">
        <v>84</v>
      </c>
      <c r="E53" s="8" t="s">
        <v>84</v>
      </c>
      <c r="F53" s="9"/>
      <c r="G53" s="7">
        <v>6500</v>
      </c>
      <c r="H53" s="7">
        <v>1</v>
      </c>
      <c r="I53" s="8" t="s">
        <v>91</v>
      </c>
      <c r="J53" s="7">
        <v>2020</v>
      </c>
      <c r="K53" s="8" t="s">
        <v>84</v>
      </c>
      <c r="L53" s="9"/>
      <c r="M53" s="9"/>
      <c r="N53" s="9"/>
      <c r="O53" s="9"/>
      <c r="P53" s="9"/>
      <c r="Q53" s="9"/>
      <c r="R53" s="9"/>
      <c r="S53" s="9"/>
      <c r="T53" s="7">
        <v>1</v>
      </c>
      <c r="U53" s="7">
        <v>2052</v>
      </c>
      <c r="V53" s="7" t="b">
        <v>0</v>
      </c>
      <c r="W53" s="7">
        <v>0</v>
      </c>
      <c r="X53" s="8" t="s">
        <v>254</v>
      </c>
    </row>
    <row r="54" spans="1:24" ht="30" x14ac:dyDescent="0.25">
      <c r="A54" s="7">
        <v>58</v>
      </c>
      <c r="B54" s="7">
        <v>83</v>
      </c>
      <c r="C54" s="8" t="s">
        <v>615</v>
      </c>
      <c r="D54" s="8" t="s">
        <v>84</v>
      </c>
      <c r="E54" s="8" t="s">
        <v>84</v>
      </c>
      <c r="F54" s="9"/>
      <c r="G54" s="7">
        <v>6500</v>
      </c>
      <c r="H54" s="7">
        <v>1</v>
      </c>
      <c r="I54" s="8" t="s">
        <v>91</v>
      </c>
      <c r="J54" s="7">
        <v>2020</v>
      </c>
      <c r="K54" s="8" t="s">
        <v>84</v>
      </c>
      <c r="L54" s="9"/>
      <c r="M54" s="9"/>
      <c r="N54" s="9"/>
      <c r="O54" s="9"/>
      <c r="P54" s="9"/>
      <c r="Q54" s="9"/>
      <c r="R54" s="9"/>
      <c r="S54" s="9"/>
      <c r="T54" s="7">
        <v>2</v>
      </c>
      <c r="U54" s="7">
        <v>2052</v>
      </c>
      <c r="V54" s="7" t="b">
        <v>0</v>
      </c>
      <c r="W54" s="7">
        <v>0</v>
      </c>
      <c r="X54" s="8" t="s">
        <v>259</v>
      </c>
    </row>
    <row r="55" spans="1:24" ht="30" x14ac:dyDescent="0.25">
      <c r="A55" s="7">
        <v>59</v>
      </c>
      <c r="B55" s="7">
        <v>84</v>
      </c>
      <c r="C55" s="8" t="s">
        <v>615</v>
      </c>
      <c r="D55" s="8" t="s">
        <v>84</v>
      </c>
      <c r="E55" s="8" t="s">
        <v>84</v>
      </c>
      <c r="F55" s="9"/>
      <c r="G55" s="7">
        <v>6500</v>
      </c>
      <c r="H55" s="7">
        <v>1</v>
      </c>
      <c r="I55" s="8" t="s">
        <v>91</v>
      </c>
      <c r="J55" s="7">
        <v>2020</v>
      </c>
      <c r="K55" s="8" t="s">
        <v>84</v>
      </c>
      <c r="L55" s="9"/>
      <c r="M55" s="9"/>
      <c r="N55" s="9"/>
      <c r="O55" s="9"/>
      <c r="P55" s="9"/>
      <c r="Q55" s="9"/>
      <c r="R55" s="9"/>
      <c r="S55" s="9"/>
      <c r="T55" s="7">
        <v>1</v>
      </c>
      <c r="U55" s="7">
        <v>2052</v>
      </c>
      <c r="V55" s="7" t="b">
        <v>0</v>
      </c>
      <c r="W55" s="7">
        <v>0</v>
      </c>
      <c r="X55" s="8" t="s">
        <v>263</v>
      </c>
    </row>
    <row r="56" spans="1:24" ht="30" x14ac:dyDescent="0.25">
      <c r="A56" s="7">
        <v>60</v>
      </c>
      <c r="B56" s="7">
        <v>85</v>
      </c>
      <c r="C56" s="8" t="s">
        <v>615</v>
      </c>
      <c r="D56" s="8" t="s">
        <v>84</v>
      </c>
      <c r="E56" s="8" t="s">
        <v>84</v>
      </c>
      <c r="F56" s="9"/>
      <c r="G56" s="7">
        <v>1500</v>
      </c>
      <c r="H56" s="7">
        <v>1</v>
      </c>
      <c r="I56" s="8" t="s">
        <v>91</v>
      </c>
      <c r="J56" s="7">
        <v>2020</v>
      </c>
      <c r="K56" s="8" t="s">
        <v>84</v>
      </c>
      <c r="L56" s="9"/>
      <c r="M56" s="9"/>
      <c r="N56" s="9"/>
      <c r="O56" s="9"/>
      <c r="P56" s="9"/>
      <c r="Q56" s="9"/>
      <c r="R56" s="9"/>
      <c r="S56" s="9"/>
      <c r="T56" s="7">
        <v>2</v>
      </c>
      <c r="U56" s="9"/>
      <c r="V56" s="7" t="b">
        <v>0</v>
      </c>
      <c r="W56" s="7">
        <v>0</v>
      </c>
      <c r="X56" s="8" t="s">
        <v>268</v>
      </c>
    </row>
    <row r="57" spans="1:24" ht="30" x14ac:dyDescent="0.25">
      <c r="A57" s="7">
        <v>61</v>
      </c>
      <c r="B57" s="7">
        <v>86</v>
      </c>
      <c r="C57" s="8" t="s">
        <v>615</v>
      </c>
      <c r="D57" s="8" t="s">
        <v>84</v>
      </c>
      <c r="E57" s="8" t="s">
        <v>84</v>
      </c>
      <c r="F57" s="9"/>
      <c r="G57" s="7">
        <v>1500</v>
      </c>
      <c r="H57" s="7">
        <v>1</v>
      </c>
      <c r="I57" s="8" t="s">
        <v>91</v>
      </c>
      <c r="J57" s="7">
        <v>2020</v>
      </c>
      <c r="K57" s="8" t="s">
        <v>84</v>
      </c>
      <c r="L57" s="9"/>
      <c r="M57" s="9"/>
      <c r="N57" s="9"/>
      <c r="O57" s="9"/>
      <c r="P57" s="9"/>
      <c r="Q57" s="9"/>
      <c r="R57" s="9"/>
      <c r="S57" s="9"/>
      <c r="T57" s="7">
        <v>2</v>
      </c>
      <c r="U57" s="7">
        <v>2052</v>
      </c>
      <c r="V57" s="7" t="b">
        <v>0</v>
      </c>
      <c r="W57" s="7">
        <v>0</v>
      </c>
      <c r="X57" s="8" t="s">
        <v>272</v>
      </c>
    </row>
    <row r="58" spans="1:24" ht="30" x14ac:dyDescent="0.25">
      <c r="A58" s="7">
        <v>62</v>
      </c>
      <c r="B58" s="7">
        <v>87</v>
      </c>
      <c r="C58" s="8" t="s">
        <v>615</v>
      </c>
      <c r="D58" s="8" t="s">
        <v>84</v>
      </c>
      <c r="E58" s="8" t="s">
        <v>84</v>
      </c>
      <c r="F58" s="9"/>
      <c r="G58" s="7">
        <v>35000</v>
      </c>
      <c r="H58" s="7">
        <v>1</v>
      </c>
      <c r="I58" s="8" t="s">
        <v>91</v>
      </c>
      <c r="J58" s="7">
        <v>2020</v>
      </c>
      <c r="K58" s="8" t="s">
        <v>84</v>
      </c>
      <c r="L58" s="9"/>
      <c r="M58" s="9"/>
      <c r="N58" s="9"/>
      <c r="O58" s="9"/>
      <c r="P58" s="9"/>
      <c r="Q58" s="9"/>
      <c r="R58" s="9"/>
      <c r="S58" s="9"/>
      <c r="T58" s="7">
        <v>2</v>
      </c>
      <c r="U58" s="7">
        <v>2052</v>
      </c>
      <c r="V58" s="7" t="b">
        <v>0</v>
      </c>
      <c r="W58" s="7">
        <v>0</v>
      </c>
      <c r="X58" s="8" t="s">
        <v>276</v>
      </c>
    </row>
    <row r="59" spans="1:24" ht="30" x14ac:dyDescent="0.25">
      <c r="A59" s="7">
        <v>63</v>
      </c>
      <c r="B59" s="7">
        <v>88</v>
      </c>
      <c r="C59" s="8" t="s">
        <v>615</v>
      </c>
      <c r="D59" s="8" t="s">
        <v>84</v>
      </c>
      <c r="E59" s="8" t="s">
        <v>84</v>
      </c>
      <c r="F59" s="9"/>
      <c r="G59" s="7">
        <v>3000</v>
      </c>
      <c r="H59" s="7">
        <v>1</v>
      </c>
      <c r="I59" s="8" t="s">
        <v>91</v>
      </c>
      <c r="J59" s="7">
        <v>2020</v>
      </c>
      <c r="K59" s="8" t="s">
        <v>84</v>
      </c>
      <c r="L59" s="9"/>
      <c r="M59" s="9"/>
      <c r="N59" s="9"/>
      <c r="O59" s="9"/>
      <c r="P59" s="9"/>
      <c r="Q59" s="9"/>
      <c r="R59" s="9"/>
      <c r="S59" s="9"/>
      <c r="T59" s="7">
        <v>2</v>
      </c>
      <c r="U59" s="7">
        <v>2052</v>
      </c>
      <c r="V59" s="7" t="b">
        <v>0</v>
      </c>
      <c r="W59" s="7">
        <v>0</v>
      </c>
      <c r="X59" s="8" t="s">
        <v>280</v>
      </c>
    </row>
    <row r="60" spans="1:24" ht="30" x14ac:dyDescent="0.25">
      <c r="A60" s="7">
        <v>64</v>
      </c>
      <c r="B60" s="7">
        <v>89</v>
      </c>
      <c r="C60" s="8" t="s">
        <v>615</v>
      </c>
      <c r="D60" s="8" t="s">
        <v>84</v>
      </c>
      <c r="E60" s="8" t="s">
        <v>84</v>
      </c>
      <c r="F60" s="9"/>
      <c r="G60" s="7">
        <v>5500</v>
      </c>
      <c r="H60" s="7">
        <v>1</v>
      </c>
      <c r="I60" s="8" t="s">
        <v>91</v>
      </c>
      <c r="J60" s="7">
        <v>2020</v>
      </c>
      <c r="K60" s="8" t="s">
        <v>84</v>
      </c>
      <c r="L60" s="9"/>
      <c r="M60" s="9"/>
      <c r="N60" s="9"/>
      <c r="O60" s="9"/>
      <c r="P60" s="9"/>
      <c r="Q60" s="9"/>
      <c r="R60" s="9"/>
      <c r="S60" s="9"/>
      <c r="T60" s="7">
        <v>2</v>
      </c>
      <c r="U60" s="7">
        <v>2052</v>
      </c>
      <c r="V60" s="7" t="b">
        <v>0</v>
      </c>
      <c r="W60" s="7">
        <v>0</v>
      </c>
      <c r="X60" s="8" t="s">
        <v>284</v>
      </c>
    </row>
    <row r="61" spans="1:24" ht="30" x14ac:dyDescent="0.25">
      <c r="A61" s="7">
        <v>65</v>
      </c>
      <c r="B61" s="7">
        <v>90</v>
      </c>
      <c r="C61" s="8" t="s">
        <v>615</v>
      </c>
      <c r="D61" s="8" t="s">
        <v>84</v>
      </c>
      <c r="E61" s="8" t="s">
        <v>84</v>
      </c>
      <c r="F61" s="9"/>
      <c r="G61" s="7">
        <v>1500</v>
      </c>
      <c r="H61" s="7">
        <v>1</v>
      </c>
      <c r="I61" s="8" t="s">
        <v>91</v>
      </c>
      <c r="J61" s="7">
        <v>2020</v>
      </c>
      <c r="K61" s="8" t="s">
        <v>84</v>
      </c>
      <c r="L61" s="9"/>
      <c r="M61" s="9"/>
      <c r="N61" s="9"/>
      <c r="O61" s="9"/>
      <c r="P61" s="9"/>
      <c r="Q61" s="9"/>
      <c r="R61" s="9"/>
      <c r="S61" s="9"/>
      <c r="T61" s="7">
        <v>2</v>
      </c>
      <c r="U61" s="7">
        <v>2052</v>
      </c>
      <c r="V61" s="7" t="b">
        <v>0</v>
      </c>
      <c r="W61" s="7">
        <v>0</v>
      </c>
      <c r="X61" s="8" t="s">
        <v>289</v>
      </c>
    </row>
    <row r="62" spans="1:24" ht="30" x14ac:dyDescent="0.25">
      <c r="A62" s="7">
        <v>66</v>
      </c>
      <c r="B62" s="7">
        <v>91</v>
      </c>
      <c r="C62" s="8" t="s">
        <v>615</v>
      </c>
      <c r="D62" s="8" t="s">
        <v>84</v>
      </c>
      <c r="E62" s="8" t="s">
        <v>84</v>
      </c>
      <c r="F62" s="9"/>
      <c r="G62" s="7">
        <v>35000</v>
      </c>
      <c r="H62" s="7">
        <v>1</v>
      </c>
      <c r="I62" s="8" t="s">
        <v>91</v>
      </c>
      <c r="J62" s="7">
        <v>2020</v>
      </c>
      <c r="K62" s="8" t="s">
        <v>84</v>
      </c>
      <c r="L62" s="9"/>
      <c r="M62" s="9"/>
      <c r="N62" s="9"/>
      <c r="O62" s="9"/>
      <c r="P62" s="9"/>
      <c r="Q62" s="9"/>
      <c r="R62" s="9"/>
      <c r="S62" s="9"/>
      <c r="T62" s="7">
        <v>2</v>
      </c>
      <c r="U62" s="7">
        <v>2052</v>
      </c>
      <c r="V62" s="7" t="b">
        <v>0</v>
      </c>
      <c r="W62" s="7">
        <v>0</v>
      </c>
      <c r="X62" s="8" t="s">
        <v>407</v>
      </c>
    </row>
    <row r="63" spans="1:24" ht="30" x14ac:dyDescent="0.25">
      <c r="A63" s="7">
        <v>67</v>
      </c>
      <c r="B63" s="7">
        <v>92</v>
      </c>
      <c r="C63" s="8" t="s">
        <v>615</v>
      </c>
      <c r="D63" s="8" t="s">
        <v>84</v>
      </c>
      <c r="E63" s="8" t="s">
        <v>84</v>
      </c>
      <c r="F63" s="9"/>
      <c r="G63" s="7">
        <v>3000</v>
      </c>
      <c r="H63" s="7">
        <v>1</v>
      </c>
      <c r="I63" s="8" t="s">
        <v>91</v>
      </c>
      <c r="J63" s="7">
        <v>2020</v>
      </c>
      <c r="K63" s="8" t="s">
        <v>84</v>
      </c>
      <c r="L63" s="9"/>
      <c r="M63" s="9"/>
      <c r="N63" s="9"/>
      <c r="O63" s="9"/>
      <c r="P63" s="9"/>
      <c r="Q63" s="9"/>
      <c r="R63" s="9"/>
      <c r="S63" s="9"/>
      <c r="T63" s="7">
        <v>2</v>
      </c>
      <c r="U63" s="7">
        <v>2052</v>
      </c>
      <c r="V63" s="7" t="b">
        <v>0</v>
      </c>
      <c r="W63" s="7">
        <v>0</v>
      </c>
      <c r="X63" s="8" t="s">
        <v>293</v>
      </c>
    </row>
    <row r="64" spans="1:24" ht="30" x14ac:dyDescent="0.25">
      <c r="A64" s="7">
        <v>68</v>
      </c>
      <c r="B64" s="7">
        <v>93</v>
      </c>
      <c r="C64" s="8" t="s">
        <v>615</v>
      </c>
      <c r="D64" s="8" t="s">
        <v>84</v>
      </c>
      <c r="E64" s="8" t="s">
        <v>84</v>
      </c>
      <c r="F64" s="9"/>
      <c r="G64" s="7">
        <v>5500</v>
      </c>
      <c r="H64" s="7">
        <v>1</v>
      </c>
      <c r="I64" s="8" t="s">
        <v>91</v>
      </c>
      <c r="J64" s="7">
        <v>2020</v>
      </c>
      <c r="K64" s="8" t="s">
        <v>84</v>
      </c>
      <c r="L64" s="9"/>
      <c r="M64" s="9"/>
      <c r="N64" s="9"/>
      <c r="O64" s="9"/>
      <c r="P64" s="9"/>
      <c r="Q64" s="9"/>
      <c r="R64" s="9"/>
      <c r="S64" s="9"/>
      <c r="T64" s="7">
        <v>2</v>
      </c>
      <c r="U64" s="7">
        <v>2052</v>
      </c>
      <c r="V64" s="7" t="b">
        <v>0</v>
      </c>
      <c r="W64" s="7">
        <v>0</v>
      </c>
      <c r="X64" s="8" t="s">
        <v>298</v>
      </c>
    </row>
    <row r="65" spans="1:24" ht="30" x14ac:dyDescent="0.25">
      <c r="A65" s="7">
        <v>69</v>
      </c>
      <c r="B65" s="7">
        <v>94</v>
      </c>
      <c r="C65" s="8" t="s">
        <v>615</v>
      </c>
      <c r="D65" s="8" t="s">
        <v>84</v>
      </c>
      <c r="E65" s="8" t="s">
        <v>84</v>
      </c>
      <c r="F65" s="9"/>
      <c r="G65" s="7">
        <v>1500</v>
      </c>
      <c r="H65" s="7">
        <v>1</v>
      </c>
      <c r="I65" s="8" t="s">
        <v>91</v>
      </c>
      <c r="J65" s="7">
        <v>2020</v>
      </c>
      <c r="K65" s="8" t="s">
        <v>84</v>
      </c>
      <c r="L65" s="9"/>
      <c r="M65" s="9"/>
      <c r="N65" s="9"/>
      <c r="O65" s="9"/>
      <c r="P65" s="9"/>
      <c r="Q65" s="9"/>
      <c r="R65" s="9"/>
      <c r="S65" s="9"/>
      <c r="T65" s="7">
        <v>2</v>
      </c>
      <c r="U65" s="7">
        <v>2052</v>
      </c>
      <c r="V65" s="7" t="b">
        <v>0</v>
      </c>
      <c r="W65" s="7">
        <v>0</v>
      </c>
      <c r="X65" s="8" t="s">
        <v>300</v>
      </c>
    </row>
    <row r="66" spans="1:24" ht="30" x14ac:dyDescent="0.25">
      <c r="A66" s="7">
        <v>70</v>
      </c>
      <c r="B66" s="7">
        <v>95</v>
      </c>
      <c r="C66" s="8" t="s">
        <v>615</v>
      </c>
      <c r="D66" s="8" t="s">
        <v>84</v>
      </c>
      <c r="E66" s="8" t="s">
        <v>84</v>
      </c>
      <c r="F66" s="9"/>
      <c r="G66" s="7">
        <v>40000</v>
      </c>
      <c r="H66" s="7">
        <v>1</v>
      </c>
      <c r="I66" s="8" t="s">
        <v>91</v>
      </c>
      <c r="J66" s="7">
        <v>2020</v>
      </c>
      <c r="K66" s="8" t="s">
        <v>84</v>
      </c>
      <c r="L66" s="9"/>
      <c r="M66" s="9"/>
      <c r="N66" s="9"/>
      <c r="O66" s="9"/>
      <c r="P66" s="9"/>
      <c r="Q66" s="9"/>
      <c r="R66" s="9"/>
      <c r="S66" s="9"/>
      <c r="T66" s="7">
        <v>1</v>
      </c>
      <c r="U66" s="7">
        <v>2052</v>
      </c>
      <c r="V66" s="7" t="b">
        <v>0</v>
      </c>
      <c r="W66" s="7">
        <v>0</v>
      </c>
      <c r="X66" s="8" t="s">
        <v>414</v>
      </c>
    </row>
    <row r="67" spans="1:24" ht="30" x14ac:dyDescent="0.25">
      <c r="A67" s="7">
        <v>71</v>
      </c>
      <c r="B67" s="7">
        <v>96</v>
      </c>
      <c r="C67" s="8" t="s">
        <v>615</v>
      </c>
      <c r="D67" s="8" t="s">
        <v>84</v>
      </c>
      <c r="E67" s="8" t="s">
        <v>84</v>
      </c>
      <c r="F67" s="9"/>
      <c r="G67" s="7">
        <v>1200</v>
      </c>
      <c r="H67" s="7">
        <v>17</v>
      </c>
      <c r="I67" s="8" t="s">
        <v>91</v>
      </c>
      <c r="J67" s="7">
        <v>2020</v>
      </c>
      <c r="K67" s="8" t="s">
        <v>84</v>
      </c>
      <c r="L67" s="9"/>
      <c r="M67" s="9"/>
      <c r="N67" s="9"/>
      <c r="O67" s="9"/>
      <c r="P67" s="9"/>
      <c r="Q67" s="9"/>
      <c r="R67" s="9"/>
      <c r="S67" s="9"/>
      <c r="T67" s="7">
        <v>1.5</v>
      </c>
      <c r="U67" s="7">
        <v>2052</v>
      </c>
      <c r="V67" s="7" t="b">
        <v>0</v>
      </c>
      <c r="W67" s="7">
        <v>0</v>
      </c>
      <c r="X67" s="8" t="s">
        <v>418</v>
      </c>
    </row>
    <row r="68" spans="1:24" ht="30" x14ac:dyDescent="0.25">
      <c r="A68" s="7">
        <v>72</v>
      </c>
      <c r="B68" s="7">
        <v>97</v>
      </c>
      <c r="C68" s="8" t="s">
        <v>615</v>
      </c>
      <c r="D68" s="8" t="s">
        <v>84</v>
      </c>
      <c r="E68" s="8" t="s">
        <v>84</v>
      </c>
      <c r="F68" s="9"/>
      <c r="G68" s="7">
        <v>150</v>
      </c>
      <c r="H68" s="7">
        <v>76</v>
      </c>
      <c r="I68" s="8" t="s">
        <v>91</v>
      </c>
      <c r="J68" s="7">
        <v>2020</v>
      </c>
      <c r="K68" s="8" t="s">
        <v>84</v>
      </c>
      <c r="L68" s="9"/>
      <c r="M68" s="9"/>
      <c r="N68" s="9"/>
      <c r="O68" s="9"/>
      <c r="P68" s="9"/>
      <c r="Q68" s="9"/>
      <c r="R68" s="9"/>
      <c r="S68" s="9"/>
      <c r="T68" s="7">
        <v>2.5</v>
      </c>
      <c r="U68" s="7">
        <v>2052</v>
      </c>
      <c r="V68" s="7" t="b">
        <v>0</v>
      </c>
      <c r="W68" s="7">
        <v>0</v>
      </c>
      <c r="X68" s="8" t="s">
        <v>421</v>
      </c>
    </row>
    <row r="69" spans="1:24" ht="30" x14ac:dyDescent="0.25">
      <c r="A69" s="7">
        <v>73</v>
      </c>
      <c r="B69" s="7">
        <v>98</v>
      </c>
      <c r="C69" s="8" t="s">
        <v>615</v>
      </c>
      <c r="D69" s="8" t="s">
        <v>84</v>
      </c>
      <c r="E69" s="8" t="s">
        <v>84</v>
      </c>
      <c r="F69" s="9"/>
      <c r="G69" s="7">
        <v>250</v>
      </c>
      <c r="H69" s="7">
        <v>42</v>
      </c>
      <c r="I69" s="8" t="s">
        <v>91</v>
      </c>
      <c r="J69" s="7">
        <v>2020</v>
      </c>
      <c r="K69" s="8" t="s">
        <v>84</v>
      </c>
      <c r="L69" s="9"/>
      <c r="M69" s="9"/>
      <c r="N69" s="9"/>
      <c r="O69" s="9"/>
      <c r="P69" s="9"/>
      <c r="Q69" s="9"/>
      <c r="R69" s="9"/>
      <c r="S69" s="9"/>
      <c r="T69" s="7">
        <v>2.5</v>
      </c>
      <c r="U69" s="7">
        <v>2052</v>
      </c>
      <c r="V69" s="7" t="b">
        <v>0</v>
      </c>
      <c r="W69" s="7">
        <v>0</v>
      </c>
      <c r="X69" s="8" t="s">
        <v>425</v>
      </c>
    </row>
    <row r="70" spans="1:24" ht="30" x14ac:dyDescent="0.25">
      <c r="A70" s="7">
        <v>74</v>
      </c>
      <c r="B70" s="7">
        <v>99</v>
      </c>
      <c r="C70" s="8" t="s">
        <v>615</v>
      </c>
      <c r="D70" s="8" t="s">
        <v>84</v>
      </c>
      <c r="E70" s="8" t="s">
        <v>84</v>
      </c>
      <c r="F70" s="9"/>
      <c r="G70" s="7">
        <v>1500</v>
      </c>
      <c r="H70" s="7">
        <v>1</v>
      </c>
      <c r="I70" s="8" t="s">
        <v>91</v>
      </c>
      <c r="J70" s="7">
        <v>2020</v>
      </c>
      <c r="K70" s="8" t="s">
        <v>84</v>
      </c>
      <c r="L70" s="9"/>
      <c r="M70" s="9"/>
      <c r="N70" s="9"/>
      <c r="O70" s="9"/>
      <c r="P70" s="9"/>
      <c r="Q70" s="9"/>
      <c r="R70" s="9"/>
      <c r="S70" s="9"/>
      <c r="T70" s="7">
        <v>2</v>
      </c>
      <c r="U70" s="9"/>
      <c r="V70" s="7" t="b">
        <v>0</v>
      </c>
      <c r="W70" s="7">
        <v>0</v>
      </c>
      <c r="X70" s="8" t="s">
        <v>429</v>
      </c>
    </row>
    <row r="71" spans="1:24" ht="30" x14ac:dyDescent="0.25">
      <c r="A71" s="7">
        <v>75</v>
      </c>
      <c r="B71" s="7">
        <v>100</v>
      </c>
      <c r="C71" s="8" t="s">
        <v>615</v>
      </c>
      <c r="D71" s="8" t="s">
        <v>84</v>
      </c>
      <c r="E71" s="8" t="s">
        <v>84</v>
      </c>
      <c r="F71" s="9"/>
      <c r="G71" s="7">
        <v>1500</v>
      </c>
      <c r="H71" s="7">
        <v>1</v>
      </c>
      <c r="I71" s="8" t="s">
        <v>91</v>
      </c>
      <c r="J71" s="7">
        <v>2020</v>
      </c>
      <c r="K71" s="8" t="s">
        <v>84</v>
      </c>
      <c r="L71" s="9"/>
      <c r="M71" s="9"/>
      <c r="N71" s="9"/>
      <c r="O71" s="9"/>
      <c r="P71" s="9"/>
      <c r="Q71" s="9"/>
      <c r="R71" s="9"/>
      <c r="S71" s="9"/>
      <c r="T71" s="7">
        <v>2</v>
      </c>
      <c r="U71" s="7">
        <v>2052</v>
      </c>
      <c r="V71" s="7" t="b">
        <v>0</v>
      </c>
      <c r="W71" s="7">
        <v>0</v>
      </c>
      <c r="X71" s="8" t="s">
        <v>433</v>
      </c>
    </row>
    <row r="72" spans="1:24" ht="30" x14ac:dyDescent="0.25">
      <c r="A72" s="7">
        <v>76</v>
      </c>
      <c r="B72" s="7">
        <v>101</v>
      </c>
      <c r="C72" s="8" t="s">
        <v>615</v>
      </c>
      <c r="D72" s="8" t="s">
        <v>84</v>
      </c>
      <c r="E72" s="8" t="s">
        <v>84</v>
      </c>
      <c r="F72" s="9"/>
      <c r="G72" s="7">
        <v>9000</v>
      </c>
      <c r="H72" s="7">
        <v>1</v>
      </c>
      <c r="I72" s="8" t="s">
        <v>91</v>
      </c>
      <c r="J72" s="7">
        <v>2020</v>
      </c>
      <c r="K72" s="8" t="s">
        <v>84</v>
      </c>
      <c r="L72" s="9"/>
      <c r="M72" s="9"/>
      <c r="N72" s="9"/>
      <c r="O72" s="9"/>
      <c r="P72" s="9"/>
      <c r="Q72" s="9"/>
      <c r="R72" s="9"/>
      <c r="S72" s="9"/>
      <c r="T72" s="7">
        <v>2</v>
      </c>
      <c r="U72" s="7">
        <v>2052</v>
      </c>
      <c r="V72" s="7" t="b">
        <v>0</v>
      </c>
      <c r="W72" s="7">
        <v>0</v>
      </c>
      <c r="X72" s="8" t="s">
        <v>436</v>
      </c>
    </row>
    <row r="73" spans="1:24" ht="30" x14ac:dyDescent="0.25">
      <c r="A73" s="7">
        <v>77</v>
      </c>
      <c r="B73" s="7">
        <v>102</v>
      </c>
      <c r="C73" s="8" t="s">
        <v>615</v>
      </c>
      <c r="D73" s="8" t="s">
        <v>84</v>
      </c>
      <c r="E73" s="8" t="s">
        <v>84</v>
      </c>
      <c r="F73" s="7">
        <v>261</v>
      </c>
      <c r="G73" s="7">
        <v>180</v>
      </c>
      <c r="H73" s="7">
        <v>76</v>
      </c>
      <c r="I73" s="8" t="s">
        <v>91</v>
      </c>
      <c r="J73" s="7">
        <v>2020</v>
      </c>
      <c r="K73" s="8" t="s">
        <v>84</v>
      </c>
      <c r="L73" s="9"/>
      <c r="M73" s="9"/>
      <c r="N73" s="9"/>
      <c r="O73" s="9"/>
      <c r="P73" s="9"/>
      <c r="Q73" s="9"/>
      <c r="R73" s="9"/>
      <c r="S73" s="9"/>
      <c r="T73" s="7">
        <v>2.5</v>
      </c>
      <c r="U73" s="7">
        <v>2052</v>
      </c>
      <c r="V73" s="7" t="b">
        <v>0</v>
      </c>
      <c r="W73" s="7">
        <v>0</v>
      </c>
      <c r="X73" s="8" t="s">
        <v>439</v>
      </c>
    </row>
    <row r="74" spans="1:24" ht="30" x14ac:dyDescent="0.25">
      <c r="A74" s="7">
        <v>78</v>
      </c>
      <c r="B74" s="7">
        <v>103</v>
      </c>
      <c r="C74" s="8" t="s">
        <v>615</v>
      </c>
      <c r="D74" s="8" t="s">
        <v>84</v>
      </c>
      <c r="E74" s="8" t="s">
        <v>84</v>
      </c>
      <c r="F74" s="7">
        <v>313</v>
      </c>
      <c r="G74" s="7">
        <v>50</v>
      </c>
      <c r="H74" s="7">
        <v>50</v>
      </c>
      <c r="I74" s="8" t="s">
        <v>91</v>
      </c>
      <c r="J74" s="7">
        <v>2020</v>
      </c>
      <c r="K74" s="8" t="s">
        <v>84</v>
      </c>
      <c r="L74" s="9"/>
      <c r="M74" s="9"/>
      <c r="N74" s="9"/>
      <c r="O74" s="9"/>
      <c r="P74" s="9"/>
      <c r="Q74" s="9"/>
      <c r="R74" s="9"/>
      <c r="S74" s="9"/>
      <c r="T74" s="7">
        <v>2</v>
      </c>
      <c r="U74" s="7">
        <v>2025</v>
      </c>
      <c r="V74" s="7" t="b">
        <v>0</v>
      </c>
      <c r="W74" s="7">
        <v>0</v>
      </c>
      <c r="X74" s="8" t="s">
        <v>442</v>
      </c>
    </row>
    <row r="75" spans="1:24" ht="30" x14ac:dyDescent="0.25">
      <c r="A75" s="7">
        <v>79</v>
      </c>
      <c r="B75" s="7">
        <v>104</v>
      </c>
      <c r="C75" s="8" t="s">
        <v>615</v>
      </c>
      <c r="D75" s="8" t="s">
        <v>84</v>
      </c>
      <c r="E75" s="8" t="s">
        <v>84</v>
      </c>
      <c r="F75" s="7">
        <v>325</v>
      </c>
      <c r="G75" s="7">
        <v>8000</v>
      </c>
      <c r="H75" s="7">
        <v>1</v>
      </c>
      <c r="I75" s="8" t="s">
        <v>91</v>
      </c>
      <c r="J75" s="7">
        <v>2020</v>
      </c>
      <c r="K75" s="8" t="s">
        <v>84</v>
      </c>
      <c r="L75" s="9"/>
      <c r="M75" s="9"/>
      <c r="N75" s="9"/>
      <c r="O75" s="9"/>
      <c r="P75" s="9"/>
      <c r="Q75" s="9"/>
      <c r="R75" s="9"/>
      <c r="S75" s="9"/>
      <c r="T75" s="7">
        <v>1</v>
      </c>
      <c r="U75" s="7">
        <v>2052</v>
      </c>
      <c r="V75" s="7" t="b">
        <v>0</v>
      </c>
      <c r="W75" s="7">
        <v>0</v>
      </c>
      <c r="X75" s="8" t="s">
        <v>444</v>
      </c>
    </row>
    <row r="76" spans="1:24" ht="30" x14ac:dyDescent="0.25">
      <c r="A76" s="7">
        <v>80</v>
      </c>
      <c r="B76" s="7">
        <v>105</v>
      </c>
      <c r="C76" s="8" t="s">
        <v>615</v>
      </c>
      <c r="D76" s="8" t="s">
        <v>84</v>
      </c>
      <c r="E76" s="8" t="s">
        <v>84</v>
      </c>
      <c r="F76" s="7">
        <v>244</v>
      </c>
      <c r="G76" s="7">
        <v>20</v>
      </c>
      <c r="H76" s="7">
        <v>140</v>
      </c>
      <c r="I76" s="8" t="s">
        <v>91</v>
      </c>
      <c r="J76" s="7">
        <v>2020</v>
      </c>
      <c r="K76" s="8" t="s">
        <v>84</v>
      </c>
      <c r="L76" s="9"/>
      <c r="M76" s="9"/>
      <c r="N76" s="9"/>
      <c r="O76" s="9"/>
      <c r="P76" s="9"/>
      <c r="Q76" s="9"/>
      <c r="R76" s="9"/>
      <c r="S76" s="9"/>
      <c r="T76" s="7">
        <v>3.2124999999999999</v>
      </c>
      <c r="U76" s="7">
        <v>2025</v>
      </c>
      <c r="V76" s="7" t="b">
        <v>0</v>
      </c>
      <c r="W76" s="7">
        <v>0</v>
      </c>
      <c r="X76" s="8" t="s">
        <v>446</v>
      </c>
    </row>
    <row r="77" spans="1:24" ht="30" x14ac:dyDescent="0.25">
      <c r="A77" s="7">
        <v>81</v>
      </c>
      <c r="B77" s="7">
        <v>106</v>
      </c>
      <c r="C77" s="8" t="s">
        <v>615</v>
      </c>
      <c r="D77" s="8" t="s">
        <v>84</v>
      </c>
      <c r="E77" s="8" t="s">
        <v>84</v>
      </c>
      <c r="F77" s="7">
        <v>287</v>
      </c>
      <c r="G77" s="7">
        <v>60</v>
      </c>
      <c r="H77" s="7">
        <v>20</v>
      </c>
      <c r="I77" s="8" t="s">
        <v>91</v>
      </c>
      <c r="J77" s="7">
        <v>2020</v>
      </c>
      <c r="K77" s="8" t="s">
        <v>84</v>
      </c>
      <c r="L77" s="9"/>
      <c r="M77" s="9"/>
      <c r="N77" s="9"/>
      <c r="O77" s="9"/>
      <c r="P77" s="9"/>
      <c r="Q77" s="9"/>
      <c r="R77" s="9"/>
      <c r="S77" s="9"/>
      <c r="T77" s="7">
        <v>2</v>
      </c>
      <c r="U77" s="7">
        <v>2025</v>
      </c>
      <c r="V77" s="7" t="b">
        <v>0</v>
      </c>
      <c r="W77" s="7">
        <v>0</v>
      </c>
      <c r="X77" s="8" t="s">
        <v>448</v>
      </c>
    </row>
    <row r="78" spans="1:24" ht="30" x14ac:dyDescent="0.25">
      <c r="A78" s="7">
        <v>82</v>
      </c>
      <c r="B78" s="7">
        <v>107</v>
      </c>
      <c r="C78" s="8" t="s">
        <v>615</v>
      </c>
      <c r="D78" s="8" t="s">
        <v>84</v>
      </c>
      <c r="E78" s="8" t="s">
        <v>84</v>
      </c>
      <c r="F78" s="7">
        <v>325</v>
      </c>
      <c r="G78" s="7">
        <v>500</v>
      </c>
      <c r="H78" s="7">
        <v>1</v>
      </c>
      <c r="I78" s="8" t="s">
        <v>91</v>
      </c>
      <c r="J78" s="7">
        <v>2020</v>
      </c>
      <c r="K78" s="8" t="s">
        <v>84</v>
      </c>
      <c r="L78" s="9"/>
      <c r="M78" s="9"/>
      <c r="N78" s="9"/>
      <c r="O78" s="9"/>
      <c r="P78" s="9"/>
      <c r="Q78" s="9"/>
      <c r="R78" s="9"/>
      <c r="S78" s="9"/>
      <c r="T78" s="7">
        <v>1.5</v>
      </c>
      <c r="U78" s="7">
        <v>2052</v>
      </c>
      <c r="V78" s="7" t="b">
        <v>0</v>
      </c>
      <c r="W78" s="7">
        <v>0</v>
      </c>
      <c r="X78" s="8" t="s">
        <v>451</v>
      </c>
    </row>
    <row r="79" spans="1:24" ht="30" x14ac:dyDescent="0.25">
      <c r="A79" s="7">
        <v>83</v>
      </c>
      <c r="B79" s="7">
        <v>108</v>
      </c>
      <c r="C79" s="8" t="s">
        <v>615</v>
      </c>
      <c r="D79" s="8" t="s">
        <v>84</v>
      </c>
      <c r="E79" s="8" t="s">
        <v>84</v>
      </c>
      <c r="F79" s="7">
        <v>233</v>
      </c>
      <c r="G79" s="7">
        <v>2000</v>
      </c>
      <c r="H79" s="7">
        <v>1</v>
      </c>
      <c r="I79" s="8" t="s">
        <v>91</v>
      </c>
      <c r="J79" s="7">
        <v>2020</v>
      </c>
      <c r="K79" s="8" t="s">
        <v>84</v>
      </c>
      <c r="L79" s="9"/>
      <c r="M79" s="9"/>
      <c r="N79" s="9"/>
      <c r="O79" s="9"/>
      <c r="P79" s="9"/>
      <c r="Q79" s="9"/>
      <c r="R79" s="9"/>
      <c r="S79" s="9"/>
      <c r="T79" s="7">
        <v>2.5</v>
      </c>
      <c r="U79" s="7">
        <v>2025</v>
      </c>
      <c r="V79" s="7" t="b">
        <v>0</v>
      </c>
      <c r="W79" s="7">
        <v>0</v>
      </c>
      <c r="X79" s="8" t="s">
        <v>453</v>
      </c>
    </row>
    <row r="80" spans="1:24" ht="30" x14ac:dyDescent="0.25">
      <c r="A80" s="7">
        <v>84</v>
      </c>
      <c r="B80" s="7">
        <v>109</v>
      </c>
      <c r="C80" s="8" t="s">
        <v>615</v>
      </c>
      <c r="D80" s="8" t="s">
        <v>84</v>
      </c>
      <c r="E80" s="8" t="s">
        <v>84</v>
      </c>
      <c r="F80" s="7">
        <v>234</v>
      </c>
      <c r="G80" s="7">
        <v>1520</v>
      </c>
      <c r="H80" s="7">
        <v>1</v>
      </c>
      <c r="I80" s="8" t="s">
        <v>91</v>
      </c>
      <c r="J80" s="7">
        <v>2020</v>
      </c>
      <c r="K80" s="8" t="s">
        <v>84</v>
      </c>
      <c r="L80" s="9"/>
      <c r="M80" s="9"/>
      <c r="N80" s="9"/>
      <c r="O80" s="9"/>
      <c r="P80" s="9"/>
      <c r="Q80" s="9"/>
      <c r="R80" s="9"/>
      <c r="S80" s="9"/>
      <c r="T80" s="7">
        <v>2.5</v>
      </c>
      <c r="U80" s="7">
        <v>2025</v>
      </c>
      <c r="V80" s="7" t="b">
        <v>0</v>
      </c>
      <c r="W80" s="7">
        <v>0</v>
      </c>
      <c r="X80" s="8" t="s">
        <v>456</v>
      </c>
    </row>
    <row r="81" spans="1:24" ht="30" x14ac:dyDescent="0.25">
      <c r="A81" s="7">
        <v>85</v>
      </c>
      <c r="B81" s="7">
        <v>110</v>
      </c>
      <c r="C81" s="8" t="s">
        <v>615</v>
      </c>
      <c r="D81" s="8" t="s">
        <v>84</v>
      </c>
      <c r="E81" s="8" t="s">
        <v>84</v>
      </c>
      <c r="F81" s="9"/>
      <c r="G81" s="7">
        <v>1500</v>
      </c>
      <c r="H81" s="7">
        <v>1</v>
      </c>
      <c r="I81" s="8" t="s">
        <v>91</v>
      </c>
      <c r="J81" s="7">
        <v>2020</v>
      </c>
      <c r="K81" s="8" t="s">
        <v>84</v>
      </c>
      <c r="L81" s="9"/>
      <c r="M81" s="9"/>
      <c r="N81" s="9"/>
      <c r="O81" s="9"/>
      <c r="P81" s="9"/>
      <c r="Q81" s="9"/>
      <c r="R81" s="9"/>
      <c r="S81" s="9"/>
      <c r="T81" s="7">
        <v>1.5</v>
      </c>
      <c r="U81" s="7">
        <v>2052</v>
      </c>
      <c r="V81" s="7" t="b">
        <v>0</v>
      </c>
      <c r="W81" s="7">
        <v>0</v>
      </c>
      <c r="X81" s="8" t="s">
        <v>460</v>
      </c>
    </row>
    <row r="82" spans="1:24" ht="30" x14ac:dyDescent="0.25">
      <c r="A82" s="7">
        <v>86</v>
      </c>
      <c r="B82" s="7">
        <v>7</v>
      </c>
      <c r="C82" s="8" t="s">
        <v>615</v>
      </c>
      <c r="D82" s="8" t="s">
        <v>84</v>
      </c>
      <c r="E82" s="8" t="s">
        <v>84</v>
      </c>
      <c r="F82" s="7">
        <v>890</v>
      </c>
      <c r="G82" s="7">
        <v>760</v>
      </c>
      <c r="H82" s="7">
        <v>1</v>
      </c>
      <c r="I82" s="8" t="s">
        <v>91</v>
      </c>
      <c r="J82" s="7">
        <v>2020</v>
      </c>
      <c r="K82" s="8" t="s">
        <v>84</v>
      </c>
      <c r="L82" s="9"/>
      <c r="M82" s="9"/>
      <c r="N82" s="9"/>
      <c r="O82" s="9"/>
      <c r="P82" s="9"/>
      <c r="Q82" s="9"/>
      <c r="R82" s="9"/>
      <c r="S82" s="9"/>
      <c r="T82" s="7">
        <v>2.4375</v>
      </c>
      <c r="U82" s="7">
        <v>2032</v>
      </c>
      <c r="V82" s="7" t="b">
        <v>1</v>
      </c>
      <c r="W82" s="7">
        <v>25</v>
      </c>
      <c r="X82" s="8" t="s">
        <v>84</v>
      </c>
    </row>
    <row r="83" spans="1:24" ht="30" x14ac:dyDescent="0.25">
      <c r="A83" s="7">
        <v>87</v>
      </c>
      <c r="B83" s="7">
        <v>111</v>
      </c>
      <c r="C83" s="8" t="s">
        <v>615</v>
      </c>
      <c r="D83" s="8" t="s">
        <v>84</v>
      </c>
      <c r="E83" s="8" t="s">
        <v>84</v>
      </c>
      <c r="F83" s="9"/>
      <c r="G83" s="7">
        <v>4500</v>
      </c>
      <c r="H83" s="7">
        <v>1</v>
      </c>
      <c r="I83" s="8" t="s">
        <v>91</v>
      </c>
      <c r="J83" s="7">
        <v>2020</v>
      </c>
      <c r="K83" s="8" t="s">
        <v>84</v>
      </c>
      <c r="L83" s="9"/>
      <c r="M83" s="9"/>
      <c r="N83" s="9"/>
      <c r="O83" s="9"/>
      <c r="P83" s="9"/>
      <c r="Q83" s="9"/>
      <c r="R83" s="9"/>
      <c r="S83" s="9"/>
      <c r="T83" s="7">
        <v>1</v>
      </c>
      <c r="U83" s="7">
        <v>2045</v>
      </c>
      <c r="V83" s="7" t="b">
        <v>0</v>
      </c>
      <c r="W83" s="7">
        <v>0</v>
      </c>
      <c r="X83" s="8" t="s">
        <v>231</v>
      </c>
    </row>
    <row r="84" spans="1:24" ht="30" x14ac:dyDescent="0.25">
      <c r="A84" s="7">
        <v>88</v>
      </c>
      <c r="B84" s="7">
        <v>112</v>
      </c>
      <c r="C84" s="8" t="s">
        <v>615</v>
      </c>
      <c r="D84" s="8" t="s">
        <v>84</v>
      </c>
      <c r="E84" s="8" t="s">
        <v>84</v>
      </c>
      <c r="F84" s="7">
        <v>895</v>
      </c>
      <c r="G84" s="7">
        <v>250</v>
      </c>
      <c r="H84" s="7">
        <v>1</v>
      </c>
      <c r="I84" s="8" t="s">
        <v>91</v>
      </c>
      <c r="J84" s="7">
        <v>2020</v>
      </c>
      <c r="K84" s="8" t="s">
        <v>84</v>
      </c>
      <c r="L84" s="9"/>
      <c r="M84" s="9"/>
      <c r="N84" s="9"/>
      <c r="O84" s="9"/>
      <c r="P84" s="9"/>
      <c r="Q84" s="9"/>
      <c r="R84" s="9"/>
      <c r="S84" s="9"/>
      <c r="T84" s="7">
        <v>2.4375</v>
      </c>
      <c r="U84" s="7">
        <v>2030</v>
      </c>
      <c r="V84" s="7" t="b">
        <v>0</v>
      </c>
      <c r="W84" s="7">
        <v>0</v>
      </c>
      <c r="X84" s="8" t="s">
        <v>234</v>
      </c>
    </row>
    <row r="85" spans="1:24" ht="30" x14ac:dyDescent="0.25">
      <c r="A85" s="7">
        <v>89</v>
      </c>
      <c r="B85" s="7">
        <v>113</v>
      </c>
      <c r="C85" s="8" t="s">
        <v>615</v>
      </c>
      <c r="D85" s="8" t="s">
        <v>84</v>
      </c>
      <c r="E85" s="8" t="s">
        <v>84</v>
      </c>
      <c r="F85" s="7">
        <v>1258</v>
      </c>
      <c r="G85" s="7">
        <v>1200</v>
      </c>
      <c r="H85" s="7">
        <v>1</v>
      </c>
      <c r="I85" s="8" t="s">
        <v>91</v>
      </c>
      <c r="J85" s="7">
        <v>2020</v>
      </c>
      <c r="K85" s="8" t="s">
        <v>84</v>
      </c>
      <c r="L85" s="9"/>
      <c r="M85" s="9"/>
      <c r="N85" s="9"/>
      <c r="O85" s="9"/>
      <c r="P85" s="9"/>
      <c r="Q85" s="9"/>
      <c r="R85" s="9"/>
      <c r="S85" s="9"/>
      <c r="T85" s="7">
        <v>2.4375</v>
      </c>
      <c r="U85" s="7">
        <v>2021</v>
      </c>
      <c r="V85" s="7" t="b">
        <v>0</v>
      </c>
      <c r="W85" s="7">
        <v>0</v>
      </c>
      <c r="X85" s="8" t="s">
        <v>240</v>
      </c>
    </row>
    <row r="86" spans="1:24" ht="30" x14ac:dyDescent="0.25">
      <c r="A86" s="7">
        <v>90</v>
      </c>
      <c r="B86" s="7">
        <v>114</v>
      </c>
      <c r="C86" s="8" t="s">
        <v>615</v>
      </c>
      <c r="D86" s="8" t="s">
        <v>84</v>
      </c>
      <c r="E86" s="8" t="s">
        <v>84</v>
      </c>
      <c r="F86" s="9"/>
      <c r="G86" s="7">
        <v>5500</v>
      </c>
      <c r="H86" s="7">
        <v>1</v>
      </c>
      <c r="I86" s="8" t="s">
        <v>91</v>
      </c>
      <c r="J86" s="7">
        <v>2020</v>
      </c>
      <c r="K86" s="8" t="s">
        <v>84</v>
      </c>
      <c r="L86" s="9"/>
      <c r="M86" s="9"/>
      <c r="N86" s="9"/>
      <c r="O86" s="9"/>
      <c r="P86" s="9"/>
      <c r="Q86" s="9"/>
      <c r="R86" s="9"/>
      <c r="S86" s="9"/>
      <c r="T86" s="7">
        <v>3.5</v>
      </c>
      <c r="U86" s="7">
        <v>2021</v>
      </c>
      <c r="V86" s="7" t="b">
        <v>0</v>
      </c>
      <c r="W86" s="7">
        <v>0</v>
      </c>
      <c r="X86" s="8" t="s">
        <v>243</v>
      </c>
    </row>
    <row r="87" spans="1:24" ht="30" x14ac:dyDescent="0.25">
      <c r="A87" s="7">
        <v>91</v>
      </c>
      <c r="B87" s="7">
        <v>115</v>
      </c>
      <c r="C87" s="8" t="s">
        <v>629</v>
      </c>
      <c r="D87" s="8" t="s">
        <v>84</v>
      </c>
      <c r="E87" s="8" t="s">
        <v>84</v>
      </c>
      <c r="F87" s="9"/>
      <c r="G87" s="7">
        <v>3500</v>
      </c>
      <c r="H87" s="7">
        <v>1</v>
      </c>
      <c r="I87" s="8" t="s">
        <v>91</v>
      </c>
      <c r="J87" s="7">
        <v>2020</v>
      </c>
      <c r="K87" s="8" t="s">
        <v>84</v>
      </c>
      <c r="L87" s="9"/>
      <c r="M87" s="9"/>
      <c r="N87" s="9"/>
      <c r="O87" s="9"/>
      <c r="P87" s="9"/>
      <c r="Q87" s="9"/>
      <c r="R87" s="9"/>
      <c r="S87" s="9"/>
      <c r="T87" s="7">
        <v>1</v>
      </c>
      <c r="U87" s="7">
        <v>2021</v>
      </c>
      <c r="V87" s="7" t="b">
        <v>0</v>
      </c>
      <c r="W87" s="7">
        <v>0</v>
      </c>
      <c r="X87" s="8" t="s">
        <v>249</v>
      </c>
    </row>
    <row r="88" spans="1:24" ht="195" x14ac:dyDescent="0.25">
      <c r="A88" s="7">
        <v>92</v>
      </c>
      <c r="B88" s="7">
        <v>116</v>
      </c>
      <c r="C88" s="8" t="s">
        <v>624</v>
      </c>
      <c r="D88" s="8" t="s">
        <v>84</v>
      </c>
      <c r="E88" s="8" t="s">
        <v>630</v>
      </c>
      <c r="F88" s="9"/>
      <c r="G88" s="7">
        <v>20000</v>
      </c>
      <c r="H88" s="7">
        <v>1</v>
      </c>
      <c r="I88" s="8" t="s">
        <v>91</v>
      </c>
      <c r="J88" s="7">
        <v>2020</v>
      </c>
      <c r="K88" s="8" t="s">
        <v>84</v>
      </c>
      <c r="L88" s="9"/>
      <c r="M88" s="9"/>
      <c r="N88" s="9"/>
      <c r="O88" s="9"/>
      <c r="P88" s="9"/>
      <c r="Q88" s="9"/>
      <c r="R88" s="9"/>
      <c r="S88" s="9"/>
      <c r="T88" s="7">
        <v>1</v>
      </c>
      <c r="U88" s="7">
        <v>2022</v>
      </c>
      <c r="V88" s="7" t="b">
        <v>0</v>
      </c>
      <c r="W88" s="7">
        <v>0</v>
      </c>
      <c r="X88" s="8" t="s">
        <v>254</v>
      </c>
    </row>
    <row r="89" spans="1:24" ht="30" x14ac:dyDescent="0.25">
      <c r="A89" s="7">
        <v>93</v>
      </c>
      <c r="B89" s="7">
        <v>117</v>
      </c>
      <c r="C89" s="8" t="s">
        <v>615</v>
      </c>
      <c r="D89" s="8" t="s">
        <v>84</v>
      </c>
      <c r="E89" s="8" t="s">
        <v>84</v>
      </c>
      <c r="F89" s="9"/>
      <c r="G89" s="7">
        <v>100</v>
      </c>
      <c r="H89" s="7">
        <v>1</v>
      </c>
      <c r="I89" s="8" t="s">
        <v>91</v>
      </c>
      <c r="J89" s="7">
        <v>2020</v>
      </c>
      <c r="K89" s="8" t="s">
        <v>84</v>
      </c>
      <c r="L89" s="9"/>
      <c r="M89" s="9"/>
      <c r="N89" s="9"/>
      <c r="O89" s="9"/>
      <c r="P89" s="9"/>
      <c r="Q89" s="9"/>
      <c r="R89" s="9"/>
      <c r="S89" s="9"/>
      <c r="T89" s="7">
        <v>2.5</v>
      </c>
      <c r="U89" s="9"/>
      <c r="V89" s="7" t="b">
        <v>0</v>
      </c>
      <c r="W89" s="7">
        <v>0</v>
      </c>
      <c r="X89" s="8" t="s">
        <v>259</v>
      </c>
    </row>
    <row r="90" spans="1:24" ht="60" x14ac:dyDescent="0.25">
      <c r="A90" s="7">
        <v>94</v>
      </c>
      <c r="B90" s="7">
        <v>118</v>
      </c>
      <c r="C90" s="8" t="s">
        <v>615</v>
      </c>
      <c r="D90" s="8" t="s">
        <v>631</v>
      </c>
      <c r="E90" s="8" t="s">
        <v>628</v>
      </c>
      <c r="F90" s="9"/>
      <c r="G90" s="7">
        <v>325</v>
      </c>
      <c r="H90" s="7">
        <v>35</v>
      </c>
      <c r="I90" s="8" t="s">
        <v>91</v>
      </c>
      <c r="J90" s="7">
        <v>2020</v>
      </c>
      <c r="K90" s="8" t="s">
        <v>84</v>
      </c>
      <c r="L90" s="9"/>
      <c r="M90" s="9"/>
      <c r="N90" s="9"/>
      <c r="O90" s="9"/>
      <c r="P90" s="9"/>
      <c r="Q90" s="9"/>
      <c r="R90" s="9"/>
      <c r="S90" s="9"/>
      <c r="T90" s="7">
        <v>4</v>
      </c>
      <c r="U90" s="9"/>
      <c r="V90" s="7" t="b">
        <v>0</v>
      </c>
      <c r="W90" s="7">
        <v>0</v>
      </c>
      <c r="X90" s="8" t="s">
        <v>84</v>
      </c>
    </row>
    <row r="91" spans="1:24" ht="165" x14ac:dyDescent="0.25">
      <c r="A91" s="7">
        <v>95</v>
      </c>
      <c r="B91" s="7">
        <v>119</v>
      </c>
      <c r="C91" s="8" t="s">
        <v>615</v>
      </c>
      <c r="D91" s="8" t="s">
        <v>487</v>
      </c>
      <c r="E91" s="8" t="s">
        <v>632</v>
      </c>
      <c r="F91" s="7">
        <v>30</v>
      </c>
      <c r="G91" s="7">
        <v>55</v>
      </c>
      <c r="H91" s="7">
        <v>250</v>
      </c>
      <c r="I91" s="8" t="s">
        <v>91</v>
      </c>
      <c r="J91" s="7">
        <v>2020</v>
      </c>
      <c r="K91" s="8" t="s">
        <v>84</v>
      </c>
      <c r="L91" s="9"/>
      <c r="M91" s="9"/>
      <c r="N91" s="9"/>
      <c r="O91" s="9"/>
      <c r="P91" s="9"/>
      <c r="Q91" s="9"/>
      <c r="R91" s="9"/>
      <c r="S91" s="9"/>
      <c r="T91" s="7">
        <v>1.25</v>
      </c>
      <c r="U91" s="9"/>
      <c r="V91" s="7" t="b">
        <v>1</v>
      </c>
      <c r="W91" s="7">
        <v>20</v>
      </c>
      <c r="X91" s="8" t="s">
        <v>84</v>
      </c>
    </row>
    <row r="92" spans="1:24" ht="120" x14ac:dyDescent="0.25">
      <c r="A92" s="7">
        <v>96</v>
      </c>
      <c r="B92" s="7">
        <v>120</v>
      </c>
      <c r="C92" s="8" t="s">
        <v>624</v>
      </c>
      <c r="D92" s="8" t="s">
        <v>84</v>
      </c>
      <c r="E92" s="8" t="s">
        <v>633</v>
      </c>
      <c r="F92" s="7">
        <v>59</v>
      </c>
      <c r="G92" s="7">
        <v>3380</v>
      </c>
      <c r="H92" s="7">
        <v>1</v>
      </c>
      <c r="I92" s="8" t="s">
        <v>91</v>
      </c>
      <c r="J92" s="7">
        <v>2020</v>
      </c>
      <c r="K92" s="8" t="s">
        <v>84</v>
      </c>
      <c r="L92" s="9"/>
      <c r="M92" s="9"/>
      <c r="N92" s="9"/>
      <c r="O92" s="9"/>
      <c r="P92" s="9"/>
      <c r="Q92" s="9"/>
      <c r="R92" s="9"/>
      <c r="S92" s="9"/>
      <c r="T92" s="7">
        <v>3.1875</v>
      </c>
      <c r="U92" s="9"/>
      <c r="V92" s="7" t="b">
        <v>0</v>
      </c>
      <c r="W92" s="7">
        <v>0</v>
      </c>
      <c r="X92" s="8" t="s">
        <v>84</v>
      </c>
    </row>
    <row r="93" spans="1:24" ht="165" x14ac:dyDescent="0.25">
      <c r="A93" s="7">
        <v>97</v>
      </c>
      <c r="B93" s="7">
        <v>121</v>
      </c>
      <c r="C93" s="8" t="s">
        <v>624</v>
      </c>
      <c r="D93" s="8" t="s">
        <v>634</v>
      </c>
      <c r="E93" s="8" t="s">
        <v>635</v>
      </c>
      <c r="F93" s="7">
        <v>5</v>
      </c>
      <c r="G93" s="7">
        <v>170</v>
      </c>
      <c r="H93" s="7">
        <v>110</v>
      </c>
      <c r="I93" s="8" t="s">
        <v>91</v>
      </c>
      <c r="J93" s="7">
        <v>2020</v>
      </c>
      <c r="K93" s="8" t="s">
        <v>84</v>
      </c>
      <c r="L93" s="9"/>
      <c r="M93" s="9"/>
      <c r="N93" s="9"/>
      <c r="O93" s="9"/>
      <c r="P93" s="9"/>
      <c r="Q93" s="9"/>
      <c r="R93" s="9"/>
      <c r="S93" s="9"/>
      <c r="T93" s="7">
        <v>3.1875</v>
      </c>
      <c r="U93" s="9"/>
      <c r="V93" s="7" t="b">
        <v>0</v>
      </c>
      <c r="W93" s="7">
        <v>0</v>
      </c>
      <c r="X93" s="8" t="s">
        <v>84</v>
      </c>
    </row>
    <row r="94" spans="1:24" ht="30" x14ac:dyDescent="0.25">
      <c r="A94" s="7">
        <v>98</v>
      </c>
      <c r="B94" s="7">
        <v>122</v>
      </c>
      <c r="C94" s="8" t="s">
        <v>615</v>
      </c>
      <c r="D94" s="8" t="s">
        <v>84</v>
      </c>
      <c r="E94" s="8" t="s">
        <v>84</v>
      </c>
      <c r="F94" s="9"/>
      <c r="G94" s="9"/>
      <c r="H94" s="7">
        <v>1</v>
      </c>
      <c r="I94" s="8" t="s">
        <v>91</v>
      </c>
      <c r="J94" s="7">
        <v>2020</v>
      </c>
      <c r="K94" s="8" t="s">
        <v>84</v>
      </c>
      <c r="L94" s="9"/>
      <c r="M94" s="9"/>
      <c r="N94" s="9"/>
      <c r="O94" s="9"/>
      <c r="P94" s="9"/>
      <c r="Q94" s="9"/>
      <c r="R94" s="9"/>
      <c r="S94" s="9"/>
      <c r="T94" s="9"/>
      <c r="U94" s="9"/>
      <c r="V94" s="7" t="b">
        <v>0</v>
      </c>
      <c r="W94" s="7">
        <v>0</v>
      </c>
      <c r="X94" s="8" t="s">
        <v>84</v>
      </c>
    </row>
    <row r="95" spans="1:24" x14ac:dyDescent="0.25">
      <c r="A95" s="7">
        <v>99</v>
      </c>
      <c r="B95" s="7">
        <v>123</v>
      </c>
      <c r="C95" s="8" t="s">
        <v>624</v>
      </c>
      <c r="D95" s="8" t="s">
        <v>84</v>
      </c>
      <c r="E95" s="8" t="s">
        <v>84</v>
      </c>
      <c r="F95" s="9"/>
      <c r="G95" s="7">
        <v>15000</v>
      </c>
      <c r="H95" s="7">
        <v>1</v>
      </c>
      <c r="I95" s="8" t="s">
        <v>91</v>
      </c>
      <c r="J95" s="7">
        <v>2020</v>
      </c>
      <c r="K95" s="8" t="s">
        <v>84</v>
      </c>
      <c r="L95" s="9"/>
      <c r="M95" s="9"/>
      <c r="N95" s="9"/>
      <c r="O95" s="9"/>
      <c r="P95" s="9"/>
      <c r="Q95" s="9"/>
      <c r="R95" s="9"/>
      <c r="S95" s="9"/>
      <c r="T95" s="7">
        <v>1.5</v>
      </c>
      <c r="U95" s="7">
        <v>2021</v>
      </c>
      <c r="V95" s="7" t="b">
        <v>0</v>
      </c>
      <c r="W95" s="7">
        <v>0</v>
      </c>
      <c r="X95" s="8" t="s">
        <v>84</v>
      </c>
    </row>
    <row r="96" spans="1:24" ht="30" x14ac:dyDescent="0.25">
      <c r="A96" s="7">
        <v>100</v>
      </c>
      <c r="B96" s="7">
        <v>123</v>
      </c>
      <c r="C96" s="8" t="s">
        <v>615</v>
      </c>
      <c r="D96" s="8" t="s">
        <v>84</v>
      </c>
      <c r="E96" s="8" t="s">
        <v>84</v>
      </c>
      <c r="F96" s="9"/>
      <c r="G96" s="7">
        <v>3000</v>
      </c>
      <c r="H96" s="7">
        <v>2</v>
      </c>
      <c r="I96" s="8" t="s">
        <v>91</v>
      </c>
      <c r="J96" s="7">
        <v>2020</v>
      </c>
      <c r="K96" s="8" t="s">
        <v>84</v>
      </c>
      <c r="L96" s="9"/>
      <c r="M96" s="9"/>
      <c r="N96" s="9"/>
      <c r="O96" s="9"/>
      <c r="P96" s="9"/>
      <c r="Q96" s="9"/>
      <c r="R96" s="9"/>
      <c r="S96" s="9"/>
      <c r="T96" s="7">
        <v>2.5</v>
      </c>
      <c r="U96" s="7">
        <v>2040</v>
      </c>
      <c r="V96" s="7" t="b">
        <v>0</v>
      </c>
      <c r="W96" s="7">
        <v>0</v>
      </c>
      <c r="X96" s="8" t="s">
        <v>84</v>
      </c>
    </row>
    <row r="97" spans="1:24" ht="30" x14ac:dyDescent="0.25">
      <c r="A97" s="7">
        <v>101</v>
      </c>
      <c r="B97" s="7">
        <v>124</v>
      </c>
      <c r="C97" s="8" t="s">
        <v>615</v>
      </c>
      <c r="D97" s="8" t="s">
        <v>84</v>
      </c>
      <c r="E97" s="8" t="s">
        <v>84</v>
      </c>
      <c r="F97" s="9"/>
      <c r="G97" s="7">
        <v>1430</v>
      </c>
      <c r="H97" s="7">
        <v>1</v>
      </c>
      <c r="I97" s="8" t="s">
        <v>91</v>
      </c>
      <c r="J97" s="7">
        <v>2020</v>
      </c>
      <c r="K97" s="8" t="s">
        <v>84</v>
      </c>
      <c r="L97" s="9"/>
      <c r="M97" s="9"/>
      <c r="N97" s="9"/>
      <c r="O97" s="9"/>
      <c r="P97" s="9"/>
      <c r="Q97" s="9"/>
      <c r="R97" s="9"/>
      <c r="S97" s="9"/>
      <c r="T97" s="7">
        <v>2.4375</v>
      </c>
      <c r="U97" s="7">
        <v>2045</v>
      </c>
      <c r="V97" s="7" t="b">
        <v>0</v>
      </c>
      <c r="W97" s="7">
        <v>0</v>
      </c>
      <c r="X97" s="8" t="s">
        <v>84</v>
      </c>
    </row>
    <row r="98" spans="1:24" ht="30" x14ac:dyDescent="0.25">
      <c r="A98" s="7">
        <v>102</v>
      </c>
      <c r="B98" s="7">
        <v>125</v>
      </c>
      <c r="C98" s="8" t="s">
        <v>615</v>
      </c>
      <c r="D98" s="8" t="s">
        <v>84</v>
      </c>
      <c r="E98" s="8" t="s">
        <v>84</v>
      </c>
      <c r="F98" s="7">
        <v>915</v>
      </c>
      <c r="G98" s="7">
        <v>1430</v>
      </c>
      <c r="H98" s="7">
        <v>1</v>
      </c>
      <c r="I98" s="8" t="s">
        <v>91</v>
      </c>
      <c r="J98" s="7">
        <v>2020</v>
      </c>
      <c r="K98" s="8" t="s">
        <v>84</v>
      </c>
      <c r="L98" s="9"/>
      <c r="M98" s="9"/>
      <c r="N98" s="9"/>
      <c r="O98" s="9"/>
      <c r="P98" s="9"/>
      <c r="Q98" s="9"/>
      <c r="R98" s="9"/>
      <c r="S98" s="9"/>
      <c r="T98" s="7">
        <v>2.4375</v>
      </c>
      <c r="U98" s="7">
        <v>2040</v>
      </c>
      <c r="V98" s="7" t="b">
        <v>0</v>
      </c>
      <c r="W98" s="7">
        <v>0</v>
      </c>
      <c r="X98" s="8" t="s">
        <v>84</v>
      </c>
    </row>
    <row r="99" spans="1:24" ht="30" x14ac:dyDescent="0.25">
      <c r="A99" s="7">
        <v>103</v>
      </c>
      <c r="B99" s="7">
        <v>126</v>
      </c>
      <c r="C99" s="8" t="s">
        <v>615</v>
      </c>
      <c r="D99" s="8" t="s">
        <v>84</v>
      </c>
      <c r="E99" s="8" t="s">
        <v>84</v>
      </c>
      <c r="F99" s="9"/>
      <c r="G99" s="7">
        <v>20000</v>
      </c>
      <c r="H99" s="7">
        <v>1</v>
      </c>
      <c r="I99" s="8" t="s">
        <v>91</v>
      </c>
      <c r="J99" s="7">
        <v>2020</v>
      </c>
      <c r="K99" s="8" t="s">
        <v>84</v>
      </c>
      <c r="L99" s="9"/>
      <c r="M99" s="9"/>
      <c r="N99" s="9"/>
      <c r="O99" s="9"/>
      <c r="P99" s="9"/>
      <c r="Q99" s="9"/>
      <c r="R99" s="9"/>
      <c r="S99" s="9"/>
      <c r="T99" s="7">
        <v>1</v>
      </c>
      <c r="U99" s="7">
        <v>2045</v>
      </c>
      <c r="V99" s="7" t="b">
        <v>0</v>
      </c>
      <c r="W99" s="7">
        <v>0</v>
      </c>
      <c r="X99" s="8" t="s">
        <v>84</v>
      </c>
    </row>
    <row r="100" spans="1:24" ht="30" x14ac:dyDescent="0.25">
      <c r="A100" s="7">
        <v>104</v>
      </c>
      <c r="B100" s="7">
        <v>130</v>
      </c>
      <c r="C100" s="8" t="s">
        <v>615</v>
      </c>
      <c r="D100" s="8" t="s">
        <v>84</v>
      </c>
      <c r="E100" s="8" t="s">
        <v>84</v>
      </c>
      <c r="F100" s="9"/>
      <c r="G100" s="7">
        <v>280000</v>
      </c>
      <c r="H100" s="7">
        <v>1</v>
      </c>
      <c r="I100" s="8" t="s">
        <v>91</v>
      </c>
      <c r="J100" s="7">
        <v>2020</v>
      </c>
      <c r="K100" s="8" t="s">
        <v>84</v>
      </c>
      <c r="L100" s="9"/>
      <c r="M100" s="9"/>
      <c r="N100" s="9"/>
      <c r="O100" s="9"/>
      <c r="P100" s="9"/>
      <c r="Q100" s="9"/>
      <c r="R100" s="9"/>
      <c r="S100" s="9"/>
      <c r="T100" s="7">
        <v>2</v>
      </c>
      <c r="U100" s="7">
        <v>2052</v>
      </c>
      <c r="V100" s="7" t="b">
        <v>0</v>
      </c>
      <c r="W100" s="7">
        <v>0</v>
      </c>
      <c r="X100" s="8" t="s">
        <v>84</v>
      </c>
    </row>
    <row r="101" spans="1:24" ht="30" x14ac:dyDescent="0.25">
      <c r="A101" s="7">
        <v>105</v>
      </c>
      <c r="B101" s="7">
        <v>131</v>
      </c>
      <c r="C101" s="8" t="s">
        <v>615</v>
      </c>
      <c r="D101" s="8" t="s">
        <v>84</v>
      </c>
      <c r="E101" s="8" t="s">
        <v>84</v>
      </c>
      <c r="F101" s="9"/>
      <c r="G101" s="7">
        <v>3500</v>
      </c>
      <c r="H101" s="7">
        <v>1</v>
      </c>
      <c r="I101" s="8" t="s">
        <v>91</v>
      </c>
      <c r="J101" s="7">
        <v>2020</v>
      </c>
      <c r="K101" s="8" t="s">
        <v>84</v>
      </c>
      <c r="L101" s="9"/>
      <c r="M101" s="9"/>
      <c r="N101" s="9"/>
      <c r="O101" s="9"/>
      <c r="P101" s="9"/>
      <c r="Q101" s="9"/>
      <c r="R101" s="9"/>
      <c r="S101" s="9"/>
      <c r="T101" s="7">
        <v>1.5</v>
      </c>
      <c r="U101" s="7">
        <v>2052</v>
      </c>
      <c r="V101" s="7" t="b">
        <v>0</v>
      </c>
      <c r="W101" s="7">
        <v>0</v>
      </c>
      <c r="X101" s="8" t="s">
        <v>84</v>
      </c>
    </row>
    <row r="102" spans="1:24" ht="30" x14ac:dyDescent="0.25">
      <c r="A102" s="7">
        <v>106</v>
      </c>
      <c r="B102" s="7">
        <v>132</v>
      </c>
      <c r="C102" s="8" t="s">
        <v>615</v>
      </c>
      <c r="D102" s="8" t="s">
        <v>84</v>
      </c>
      <c r="E102" s="8" t="s">
        <v>84</v>
      </c>
      <c r="F102" s="9"/>
      <c r="G102" s="7">
        <v>3500</v>
      </c>
      <c r="H102" s="7">
        <v>1</v>
      </c>
      <c r="I102" s="8" t="s">
        <v>91</v>
      </c>
      <c r="J102" s="7">
        <v>2020</v>
      </c>
      <c r="K102" s="8" t="s">
        <v>84</v>
      </c>
      <c r="L102" s="9"/>
      <c r="M102" s="9"/>
      <c r="N102" s="9"/>
      <c r="O102" s="9"/>
      <c r="P102" s="9"/>
      <c r="Q102" s="9"/>
      <c r="R102" s="9"/>
      <c r="S102" s="9"/>
      <c r="T102" s="7">
        <v>1.5</v>
      </c>
      <c r="U102" s="7">
        <v>2052</v>
      </c>
      <c r="V102" s="7" t="b">
        <v>0</v>
      </c>
      <c r="W102" s="7">
        <v>0</v>
      </c>
      <c r="X102" s="8" t="s">
        <v>84</v>
      </c>
    </row>
    <row r="103" spans="1:24" ht="30" x14ac:dyDescent="0.25">
      <c r="A103" s="7">
        <v>107</v>
      </c>
      <c r="B103" s="7">
        <v>133</v>
      </c>
      <c r="C103" s="8" t="s">
        <v>615</v>
      </c>
      <c r="D103" s="8" t="s">
        <v>84</v>
      </c>
      <c r="E103" s="8" t="s">
        <v>84</v>
      </c>
      <c r="F103" s="9"/>
      <c r="G103" s="7">
        <v>2500</v>
      </c>
      <c r="H103" s="7">
        <v>1</v>
      </c>
      <c r="I103" s="8" t="s">
        <v>91</v>
      </c>
      <c r="J103" s="7">
        <v>2020</v>
      </c>
      <c r="K103" s="8" t="s">
        <v>84</v>
      </c>
      <c r="L103" s="9"/>
      <c r="M103" s="9"/>
      <c r="N103" s="9"/>
      <c r="O103" s="9"/>
      <c r="P103" s="9"/>
      <c r="Q103" s="9"/>
      <c r="R103" s="9"/>
      <c r="S103" s="9"/>
      <c r="T103" s="7">
        <v>1.5</v>
      </c>
      <c r="U103" s="7">
        <v>2052</v>
      </c>
      <c r="V103" s="7" t="b">
        <v>0</v>
      </c>
      <c r="W103" s="7">
        <v>0</v>
      </c>
      <c r="X103" s="8" t="s">
        <v>84</v>
      </c>
    </row>
    <row r="104" spans="1:24" ht="60" x14ac:dyDescent="0.25">
      <c r="A104" s="7">
        <v>108</v>
      </c>
      <c r="B104" s="7">
        <v>30</v>
      </c>
      <c r="C104" s="8" t="s">
        <v>615</v>
      </c>
      <c r="D104" s="8" t="s">
        <v>615</v>
      </c>
      <c r="E104" s="8" t="s">
        <v>620</v>
      </c>
      <c r="F104" s="9"/>
      <c r="G104" s="7">
        <v>2500</v>
      </c>
      <c r="H104" s="7">
        <v>1</v>
      </c>
      <c r="I104" s="8" t="s">
        <v>91</v>
      </c>
      <c r="J104" s="7">
        <v>2020</v>
      </c>
      <c r="K104" s="8" t="s">
        <v>84</v>
      </c>
      <c r="L104" s="9"/>
      <c r="M104" s="9"/>
      <c r="N104" s="9"/>
      <c r="O104" s="9"/>
      <c r="P104" s="9"/>
      <c r="Q104" s="9"/>
      <c r="R104" s="9"/>
      <c r="S104" s="9"/>
      <c r="T104" s="7">
        <v>1.8</v>
      </c>
      <c r="U104" s="9"/>
      <c r="V104" s="7" t="b">
        <v>0</v>
      </c>
      <c r="W104" s="7">
        <v>0</v>
      </c>
      <c r="X104" s="8" t="s">
        <v>84</v>
      </c>
    </row>
    <row r="105" spans="1:24" ht="60" x14ac:dyDescent="0.25">
      <c r="A105" s="7">
        <v>109</v>
      </c>
      <c r="B105" s="7">
        <v>31</v>
      </c>
      <c r="C105" s="8" t="s">
        <v>615</v>
      </c>
      <c r="D105" s="8" t="s">
        <v>615</v>
      </c>
      <c r="E105" s="8" t="s">
        <v>620</v>
      </c>
      <c r="F105" s="9"/>
      <c r="G105" s="7">
        <v>2500</v>
      </c>
      <c r="H105" s="7">
        <v>1</v>
      </c>
      <c r="I105" s="8" t="s">
        <v>91</v>
      </c>
      <c r="J105" s="7">
        <v>2020</v>
      </c>
      <c r="K105" s="8" t="s">
        <v>84</v>
      </c>
      <c r="L105" s="9"/>
      <c r="M105" s="9"/>
      <c r="N105" s="9"/>
      <c r="O105" s="9"/>
      <c r="P105" s="9"/>
      <c r="Q105" s="9"/>
      <c r="R105" s="9"/>
      <c r="S105" s="9"/>
      <c r="T105" s="7">
        <v>1.8</v>
      </c>
      <c r="U105" s="9"/>
      <c r="V105" s="7" t="b">
        <v>0</v>
      </c>
      <c r="W105" s="7">
        <v>0</v>
      </c>
      <c r="X105" s="8" t="s">
        <v>84</v>
      </c>
    </row>
    <row r="106" spans="1:24" ht="60" x14ac:dyDescent="0.25">
      <c r="A106" s="7">
        <v>110</v>
      </c>
      <c r="B106" s="7">
        <v>134</v>
      </c>
      <c r="C106" s="8" t="s">
        <v>615</v>
      </c>
      <c r="D106" s="8" t="s">
        <v>615</v>
      </c>
      <c r="E106" s="8" t="s">
        <v>620</v>
      </c>
      <c r="F106" s="9"/>
      <c r="G106" s="7">
        <v>500</v>
      </c>
      <c r="H106" s="7">
        <v>1</v>
      </c>
      <c r="I106" s="8" t="s">
        <v>91</v>
      </c>
      <c r="J106" s="7">
        <v>2020</v>
      </c>
      <c r="K106" s="8" t="s">
        <v>84</v>
      </c>
      <c r="L106" s="9"/>
      <c r="M106" s="9"/>
      <c r="N106" s="9"/>
      <c r="O106" s="9"/>
      <c r="P106" s="9"/>
      <c r="Q106" s="9"/>
      <c r="R106" s="9"/>
      <c r="S106" s="9"/>
      <c r="T106" s="7">
        <v>1.3</v>
      </c>
      <c r="U106" s="9"/>
      <c r="V106" s="7" t="b">
        <v>0</v>
      </c>
      <c r="W106" s="7">
        <v>0</v>
      </c>
      <c r="X106" s="8" t="s">
        <v>84</v>
      </c>
    </row>
    <row r="107" spans="1:24" ht="60" x14ac:dyDescent="0.25">
      <c r="A107" s="7">
        <v>111</v>
      </c>
      <c r="B107" s="7">
        <v>135</v>
      </c>
      <c r="C107" s="8" t="s">
        <v>615</v>
      </c>
      <c r="D107" s="8" t="s">
        <v>615</v>
      </c>
      <c r="E107" s="8" t="s">
        <v>620</v>
      </c>
      <c r="F107" s="9"/>
      <c r="G107" s="7">
        <v>500</v>
      </c>
      <c r="H107" s="7">
        <v>1</v>
      </c>
      <c r="I107" s="8" t="s">
        <v>91</v>
      </c>
      <c r="J107" s="7">
        <v>2020</v>
      </c>
      <c r="K107" s="8" t="s">
        <v>84</v>
      </c>
      <c r="L107" s="9"/>
      <c r="M107" s="9"/>
      <c r="N107" s="9"/>
      <c r="O107" s="9"/>
      <c r="P107" s="9"/>
      <c r="Q107" s="9"/>
      <c r="R107" s="9"/>
      <c r="S107" s="9"/>
      <c r="T107" s="7">
        <v>1.3</v>
      </c>
      <c r="U107" s="9"/>
      <c r="V107" s="7" t="b">
        <v>0</v>
      </c>
      <c r="W107" s="7">
        <v>0</v>
      </c>
      <c r="X107" s="8" t="s">
        <v>84</v>
      </c>
    </row>
    <row r="108" spans="1:24" x14ac:dyDescent="0.25">
      <c r="A108" s="7">
        <v>112</v>
      </c>
      <c r="B108" s="7">
        <v>14</v>
      </c>
      <c r="C108" s="8" t="s">
        <v>624</v>
      </c>
      <c r="D108" s="8" t="s">
        <v>84</v>
      </c>
      <c r="E108" s="8" t="s">
        <v>84</v>
      </c>
      <c r="F108" s="9"/>
      <c r="G108" s="7">
        <v>15000</v>
      </c>
      <c r="H108" s="7">
        <v>1</v>
      </c>
      <c r="I108" s="8" t="s">
        <v>91</v>
      </c>
      <c r="J108" s="7">
        <v>2020</v>
      </c>
      <c r="K108" s="8" t="s">
        <v>84</v>
      </c>
      <c r="L108" s="9"/>
      <c r="M108" s="9"/>
      <c r="N108" s="9"/>
      <c r="O108" s="9"/>
      <c r="P108" s="9"/>
      <c r="Q108" s="9"/>
      <c r="R108" s="9"/>
      <c r="S108" s="9"/>
      <c r="T108" s="7">
        <v>1.5</v>
      </c>
      <c r="U108" s="7">
        <v>2021</v>
      </c>
      <c r="V108" s="7" t="b">
        <v>0</v>
      </c>
      <c r="W108" s="7">
        <v>0</v>
      </c>
      <c r="X108" s="8" t="s">
        <v>84</v>
      </c>
    </row>
    <row r="109" spans="1:24" x14ac:dyDescent="0.25">
      <c r="A109" s="7">
        <v>113</v>
      </c>
      <c r="B109" s="7">
        <v>15</v>
      </c>
      <c r="C109" s="8" t="s">
        <v>624</v>
      </c>
      <c r="D109" s="8" t="s">
        <v>84</v>
      </c>
      <c r="E109" s="8" t="s">
        <v>84</v>
      </c>
      <c r="F109" s="9"/>
      <c r="G109" s="7">
        <v>0</v>
      </c>
      <c r="H109" s="7">
        <v>1</v>
      </c>
      <c r="I109" s="8" t="s">
        <v>91</v>
      </c>
      <c r="J109" s="7">
        <v>2020</v>
      </c>
      <c r="K109" s="8" t="s">
        <v>84</v>
      </c>
      <c r="L109" s="9"/>
      <c r="M109" s="9"/>
      <c r="N109" s="9"/>
      <c r="O109" s="9"/>
      <c r="P109" s="9"/>
      <c r="Q109" s="9"/>
      <c r="R109" s="9"/>
      <c r="S109" s="9"/>
      <c r="T109" s="7">
        <v>1.5</v>
      </c>
      <c r="U109" s="7">
        <v>2021</v>
      </c>
      <c r="V109" s="7" t="b">
        <v>0</v>
      </c>
      <c r="W109" s="7">
        <v>0</v>
      </c>
      <c r="X109" s="8" t="s">
        <v>84</v>
      </c>
    </row>
    <row r="110" spans="1:24" ht="30" x14ac:dyDescent="0.25">
      <c r="A110" s="7">
        <v>114</v>
      </c>
      <c r="B110" s="7">
        <v>14</v>
      </c>
      <c r="C110" s="8" t="s">
        <v>615</v>
      </c>
      <c r="D110" s="8" t="s">
        <v>84</v>
      </c>
      <c r="E110" s="8" t="s">
        <v>84</v>
      </c>
      <c r="F110" s="9"/>
      <c r="G110" s="7">
        <v>3000</v>
      </c>
      <c r="H110" s="7">
        <v>2</v>
      </c>
      <c r="I110" s="8" t="s">
        <v>91</v>
      </c>
      <c r="J110" s="7">
        <v>2020</v>
      </c>
      <c r="K110" s="8" t="s">
        <v>84</v>
      </c>
      <c r="L110" s="9"/>
      <c r="M110" s="9"/>
      <c r="N110" s="9"/>
      <c r="O110" s="9"/>
      <c r="P110" s="9"/>
      <c r="Q110" s="9"/>
      <c r="R110" s="9"/>
      <c r="S110" s="9"/>
      <c r="T110" s="7">
        <v>2.5</v>
      </c>
      <c r="U110" s="7">
        <v>2040</v>
      </c>
      <c r="V110" s="7" t="b">
        <v>0</v>
      </c>
      <c r="W110" s="7">
        <v>0</v>
      </c>
      <c r="X110" s="8" t="s">
        <v>84</v>
      </c>
    </row>
    <row r="111" spans="1:24" ht="30" x14ac:dyDescent="0.25">
      <c r="A111" s="7">
        <v>115</v>
      </c>
      <c r="B111" s="7">
        <v>15</v>
      </c>
      <c r="C111" s="8" t="s">
        <v>615</v>
      </c>
      <c r="D111" s="8" t="s">
        <v>84</v>
      </c>
      <c r="E111" s="8" t="s">
        <v>84</v>
      </c>
      <c r="F111" s="9"/>
      <c r="G111" s="7">
        <v>3000</v>
      </c>
      <c r="H111" s="7">
        <v>2</v>
      </c>
      <c r="I111" s="8" t="s">
        <v>91</v>
      </c>
      <c r="J111" s="7">
        <v>2020</v>
      </c>
      <c r="K111" s="8" t="s">
        <v>84</v>
      </c>
      <c r="L111" s="9"/>
      <c r="M111" s="9"/>
      <c r="N111" s="9"/>
      <c r="O111" s="9"/>
      <c r="P111" s="9"/>
      <c r="Q111" s="9"/>
      <c r="R111" s="9"/>
      <c r="S111" s="9"/>
      <c r="T111" s="7">
        <v>2.5</v>
      </c>
      <c r="U111" s="7">
        <v>2040</v>
      </c>
      <c r="V111" s="7" t="b">
        <v>0</v>
      </c>
      <c r="W111" s="7">
        <v>0</v>
      </c>
      <c r="X111" s="8" t="s">
        <v>84</v>
      </c>
    </row>
    <row r="112" spans="1:24" ht="30" x14ac:dyDescent="0.25">
      <c r="A112" s="7">
        <v>116</v>
      </c>
      <c r="B112" s="7">
        <v>128</v>
      </c>
      <c r="C112" s="8" t="s">
        <v>615</v>
      </c>
      <c r="D112" s="8" t="s">
        <v>84</v>
      </c>
      <c r="E112" s="8" t="s">
        <v>84</v>
      </c>
      <c r="F112" s="7">
        <v>471</v>
      </c>
      <c r="G112" s="7">
        <v>137700</v>
      </c>
      <c r="H112" s="7">
        <v>1</v>
      </c>
      <c r="I112" s="8" t="s">
        <v>91</v>
      </c>
      <c r="J112" s="7">
        <v>2020</v>
      </c>
      <c r="K112" s="8" t="s">
        <v>84</v>
      </c>
      <c r="L112" s="9"/>
      <c r="M112" s="9"/>
      <c r="N112" s="9"/>
      <c r="O112" s="9"/>
      <c r="P112" s="9"/>
      <c r="Q112" s="9"/>
      <c r="R112" s="9"/>
      <c r="S112" s="9"/>
      <c r="T112" s="7">
        <v>1.3625</v>
      </c>
      <c r="U112" s="9"/>
      <c r="V112" s="7" t="b">
        <v>0</v>
      </c>
      <c r="W112" s="7">
        <v>0</v>
      </c>
      <c r="X112" s="8" t="s">
        <v>84</v>
      </c>
    </row>
    <row r="113" spans="1:24" ht="30" x14ac:dyDescent="0.25">
      <c r="A113" s="7">
        <v>117</v>
      </c>
      <c r="B113" s="7">
        <v>129</v>
      </c>
      <c r="C113" s="8" t="s">
        <v>615</v>
      </c>
      <c r="D113" s="8" t="s">
        <v>84</v>
      </c>
      <c r="E113" s="8" t="s">
        <v>84</v>
      </c>
      <c r="F113" s="7">
        <v>963</v>
      </c>
      <c r="G113" s="7">
        <v>6080</v>
      </c>
      <c r="H113" s="7">
        <v>1</v>
      </c>
      <c r="I113" s="8" t="s">
        <v>91</v>
      </c>
      <c r="J113" s="7">
        <v>2020</v>
      </c>
      <c r="K113" s="8" t="s">
        <v>84</v>
      </c>
      <c r="L113" s="9"/>
      <c r="M113" s="9"/>
      <c r="N113" s="9"/>
      <c r="O113" s="9"/>
      <c r="P113" s="9"/>
      <c r="Q113" s="9"/>
      <c r="R113" s="9"/>
      <c r="S113" s="9"/>
      <c r="T113" s="7">
        <v>1.85</v>
      </c>
      <c r="U113" s="9"/>
      <c r="V113" s="7" t="b">
        <v>0</v>
      </c>
      <c r="W113" s="7">
        <v>0</v>
      </c>
      <c r="X113" s="8" t="s">
        <v>84</v>
      </c>
    </row>
    <row r="114" spans="1:24" ht="30" x14ac:dyDescent="0.25">
      <c r="A114" s="7">
        <v>118</v>
      </c>
      <c r="B114" s="7">
        <v>127</v>
      </c>
      <c r="C114" s="8" t="s">
        <v>615</v>
      </c>
      <c r="D114" s="8" t="s">
        <v>84</v>
      </c>
      <c r="E114" s="8" t="s">
        <v>84</v>
      </c>
      <c r="F114" s="7">
        <v>471</v>
      </c>
      <c r="G114" s="7">
        <v>137700</v>
      </c>
      <c r="H114" s="7">
        <v>1</v>
      </c>
      <c r="I114" s="8" t="s">
        <v>91</v>
      </c>
      <c r="J114" s="7">
        <v>2020</v>
      </c>
      <c r="K114" s="8" t="s">
        <v>84</v>
      </c>
      <c r="L114" s="9"/>
      <c r="M114" s="9"/>
      <c r="N114" s="9"/>
      <c r="O114" s="9"/>
      <c r="P114" s="9"/>
      <c r="Q114" s="9"/>
      <c r="R114" s="9"/>
      <c r="S114" s="9"/>
      <c r="T114" s="7">
        <v>1.3625</v>
      </c>
      <c r="U114" s="9"/>
      <c r="V114" s="7" t="b">
        <v>0</v>
      </c>
      <c r="W114" s="7">
        <v>0</v>
      </c>
      <c r="X114" s="8" t="s">
        <v>84</v>
      </c>
    </row>
    <row r="115" spans="1:24" ht="30" x14ac:dyDescent="0.25">
      <c r="A115" s="7">
        <v>119</v>
      </c>
      <c r="B115" s="7">
        <v>20</v>
      </c>
      <c r="C115" s="8" t="s">
        <v>615</v>
      </c>
      <c r="D115" s="8" t="s">
        <v>84</v>
      </c>
      <c r="E115" s="8" t="s">
        <v>84</v>
      </c>
      <c r="F115" s="9"/>
      <c r="G115" s="7">
        <v>100000</v>
      </c>
      <c r="H115" s="7">
        <v>1</v>
      </c>
      <c r="I115" s="8" t="s">
        <v>91</v>
      </c>
      <c r="J115" s="7">
        <v>2020</v>
      </c>
      <c r="K115" s="8" t="s">
        <v>84</v>
      </c>
      <c r="L115" s="9"/>
      <c r="M115" s="9"/>
      <c r="N115" s="9"/>
      <c r="O115" s="9"/>
      <c r="P115" s="9"/>
      <c r="Q115" s="9"/>
      <c r="R115" s="9"/>
      <c r="S115" s="9"/>
      <c r="T115" s="7">
        <v>2</v>
      </c>
      <c r="U115" s="9"/>
      <c r="V115" s="7" t="b">
        <v>0</v>
      </c>
      <c r="W115" s="7">
        <v>0</v>
      </c>
      <c r="X115" s="8" t="s">
        <v>84</v>
      </c>
    </row>
    <row r="116" spans="1:24" ht="45" x14ac:dyDescent="0.25">
      <c r="A116" s="7">
        <v>120</v>
      </c>
      <c r="B116" s="7">
        <v>136</v>
      </c>
      <c r="C116" s="8" t="s">
        <v>624</v>
      </c>
      <c r="D116" s="8" t="s">
        <v>84</v>
      </c>
      <c r="E116" s="8" t="s">
        <v>636</v>
      </c>
      <c r="F116" s="9"/>
      <c r="G116" s="7">
        <v>500</v>
      </c>
      <c r="H116" s="7">
        <v>1</v>
      </c>
      <c r="I116" s="8" t="s">
        <v>91</v>
      </c>
      <c r="J116" s="7">
        <v>2020</v>
      </c>
      <c r="K116" s="8" t="s">
        <v>84</v>
      </c>
      <c r="L116" s="9"/>
      <c r="M116" s="9"/>
      <c r="N116" s="9"/>
      <c r="O116" s="9"/>
      <c r="P116" s="9"/>
      <c r="Q116" s="9"/>
      <c r="R116" s="9"/>
      <c r="S116" s="9"/>
      <c r="T116" s="7">
        <v>1.3</v>
      </c>
      <c r="U116" s="7">
        <v>2021</v>
      </c>
      <c r="V116" s="7" t="b">
        <v>0</v>
      </c>
      <c r="W116" s="7">
        <v>0</v>
      </c>
      <c r="X116" s="8" t="s">
        <v>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D02D7-2025-43FD-81C4-FD8D47FE6550}">
  <dimension ref="A1:O37"/>
  <sheetViews>
    <sheetView workbookViewId="0">
      <selection activeCell="F6" sqref="F6"/>
    </sheetView>
  </sheetViews>
  <sheetFormatPr defaultColWidth="8.85546875" defaultRowHeight="15" x14ac:dyDescent="0.25"/>
  <cols>
    <col min="3" max="3" width="17" customWidth="1"/>
    <col min="4" max="4" width="24.85546875" customWidth="1"/>
    <col min="5" max="5" width="36.7109375" customWidth="1"/>
    <col min="6" max="6" width="27.28515625" customWidth="1"/>
    <col min="7" max="7" width="47" customWidth="1"/>
    <col min="8" max="8" width="25.140625" customWidth="1"/>
    <col min="9" max="9" width="27.42578125" customWidth="1"/>
  </cols>
  <sheetData>
    <row r="1" spans="1:15" x14ac:dyDescent="0.25">
      <c r="A1" s="10" t="s">
        <v>637</v>
      </c>
      <c r="B1" s="10" t="s">
        <v>16</v>
      </c>
      <c r="C1" s="10" t="s">
        <v>638</v>
      </c>
      <c r="D1" s="10" t="s">
        <v>639</v>
      </c>
      <c r="E1" s="10" t="s">
        <v>640</v>
      </c>
      <c r="F1" s="10" t="s">
        <v>641</v>
      </c>
      <c r="G1" s="10" t="s">
        <v>642</v>
      </c>
      <c r="H1" s="10" t="s">
        <v>643</v>
      </c>
      <c r="I1" s="10" t="s">
        <v>644</v>
      </c>
      <c r="J1" s="10" t="s">
        <v>645</v>
      </c>
      <c r="K1" s="10" t="s">
        <v>646</v>
      </c>
      <c r="L1" s="10" t="s">
        <v>647</v>
      </c>
      <c r="M1" s="10" t="s">
        <v>613</v>
      </c>
      <c r="N1" s="10" t="s">
        <v>614</v>
      </c>
      <c r="O1" s="10" t="s">
        <v>77</v>
      </c>
    </row>
    <row r="2" spans="1:15" x14ac:dyDescent="0.25">
      <c r="A2" s="11">
        <v>1</v>
      </c>
      <c r="B2" s="11">
        <v>1</v>
      </c>
      <c r="C2" s="12" t="s">
        <v>648</v>
      </c>
      <c r="D2" s="12" t="s">
        <v>649</v>
      </c>
      <c r="E2" s="12" t="s">
        <v>84</v>
      </c>
      <c r="F2" s="12" t="s">
        <v>650</v>
      </c>
      <c r="G2" s="12" t="s">
        <v>84</v>
      </c>
      <c r="H2" s="13"/>
      <c r="I2" s="13"/>
      <c r="J2" s="11">
        <v>1</v>
      </c>
      <c r="K2" s="12" t="s">
        <v>91</v>
      </c>
      <c r="L2" s="11">
        <v>1</v>
      </c>
      <c r="M2" s="11" t="b">
        <v>0</v>
      </c>
      <c r="N2" s="11">
        <v>0</v>
      </c>
      <c r="O2" s="12" t="s">
        <v>84</v>
      </c>
    </row>
    <row r="3" spans="1:15" x14ac:dyDescent="0.25">
      <c r="A3" s="11">
        <v>2</v>
      </c>
      <c r="B3" s="11">
        <v>5</v>
      </c>
      <c r="C3" s="12" t="s">
        <v>84</v>
      </c>
      <c r="D3" s="12" t="s">
        <v>84</v>
      </c>
      <c r="E3" s="12" t="s">
        <v>84</v>
      </c>
      <c r="F3" s="12" t="s">
        <v>84</v>
      </c>
      <c r="G3" s="12" t="s">
        <v>84</v>
      </c>
      <c r="H3" s="13"/>
      <c r="I3" s="14">
        <v>7000</v>
      </c>
      <c r="J3" s="11">
        <v>1</v>
      </c>
      <c r="K3" s="12" t="s">
        <v>91</v>
      </c>
      <c r="L3" s="11">
        <v>1.3</v>
      </c>
      <c r="M3" s="11" t="b">
        <v>0</v>
      </c>
      <c r="N3" s="11">
        <v>0</v>
      </c>
      <c r="O3" s="12" t="s">
        <v>84</v>
      </c>
    </row>
    <row r="4" spans="1:15" ht="30" x14ac:dyDescent="0.25">
      <c r="A4" s="11">
        <v>3</v>
      </c>
      <c r="B4" s="11">
        <v>53</v>
      </c>
      <c r="C4" s="12" t="s">
        <v>84</v>
      </c>
      <c r="D4" s="12" t="s">
        <v>84</v>
      </c>
      <c r="E4" s="12" t="s">
        <v>84</v>
      </c>
      <c r="F4" s="12" t="s">
        <v>84</v>
      </c>
      <c r="G4" s="12" t="s">
        <v>84</v>
      </c>
      <c r="H4" s="13"/>
      <c r="I4" s="14">
        <v>40000</v>
      </c>
      <c r="J4" s="11">
        <v>1</v>
      </c>
      <c r="K4" s="12" t="s">
        <v>91</v>
      </c>
      <c r="L4" s="11">
        <v>1</v>
      </c>
      <c r="M4" s="11" t="b">
        <v>0</v>
      </c>
      <c r="N4" s="11">
        <v>0</v>
      </c>
      <c r="O4" s="12" t="s">
        <v>231</v>
      </c>
    </row>
    <row r="5" spans="1:15" ht="30" x14ac:dyDescent="0.25">
      <c r="A5" s="11">
        <v>4</v>
      </c>
      <c r="B5" s="11">
        <v>54</v>
      </c>
      <c r="C5" s="12" t="s">
        <v>84</v>
      </c>
      <c r="D5" s="12" t="s">
        <v>84</v>
      </c>
      <c r="E5" s="12" t="s">
        <v>84</v>
      </c>
      <c r="F5" s="12" t="s">
        <v>84</v>
      </c>
      <c r="G5" s="12" t="s">
        <v>84</v>
      </c>
      <c r="H5" s="13"/>
      <c r="I5" s="14">
        <v>800</v>
      </c>
      <c r="J5" s="11">
        <v>1</v>
      </c>
      <c r="K5" s="12" t="s">
        <v>91</v>
      </c>
      <c r="L5" s="11">
        <v>1.3</v>
      </c>
      <c r="M5" s="11" t="b">
        <v>0</v>
      </c>
      <c r="N5" s="11">
        <v>0</v>
      </c>
      <c r="O5" s="12" t="s">
        <v>234</v>
      </c>
    </row>
    <row r="6" spans="1:15" ht="30" x14ac:dyDescent="0.25">
      <c r="A6" s="11">
        <v>5</v>
      </c>
      <c r="B6" s="11">
        <v>55</v>
      </c>
      <c r="C6" s="12" t="s">
        <v>84</v>
      </c>
      <c r="D6" s="12" t="s">
        <v>84</v>
      </c>
      <c r="E6" s="12" t="s">
        <v>84</v>
      </c>
      <c r="F6" s="12" t="s">
        <v>84</v>
      </c>
      <c r="G6" s="12" t="s">
        <v>84</v>
      </c>
      <c r="H6" s="13"/>
      <c r="I6" s="14">
        <v>3000</v>
      </c>
      <c r="J6" s="11">
        <v>1</v>
      </c>
      <c r="K6" s="12" t="s">
        <v>91</v>
      </c>
      <c r="L6" s="11">
        <v>1.2</v>
      </c>
      <c r="M6" s="11" t="b">
        <v>0</v>
      </c>
      <c r="N6" s="11">
        <v>0</v>
      </c>
      <c r="O6" s="12" t="s">
        <v>240</v>
      </c>
    </row>
    <row r="7" spans="1:15" ht="30" x14ac:dyDescent="0.25">
      <c r="A7" s="11">
        <v>6</v>
      </c>
      <c r="B7" s="11">
        <v>56</v>
      </c>
      <c r="C7" s="12" t="s">
        <v>84</v>
      </c>
      <c r="D7" s="12" t="s">
        <v>84</v>
      </c>
      <c r="E7" s="12" t="s">
        <v>84</v>
      </c>
      <c r="F7" s="12" t="s">
        <v>84</v>
      </c>
      <c r="G7" s="12" t="s">
        <v>84</v>
      </c>
      <c r="H7" s="13"/>
      <c r="I7" s="14">
        <v>500</v>
      </c>
      <c r="J7" s="11">
        <v>1</v>
      </c>
      <c r="K7" s="12" t="s">
        <v>91</v>
      </c>
      <c r="L7" s="11">
        <v>1.3</v>
      </c>
      <c r="M7" s="11" t="b">
        <v>1</v>
      </c>
      <c r="N7" s="11">
        <v>0</v>
      </c>
      <c r="O7" s="12" t="s">
        <v>249</v>
      </c>
    </row>
    <row r="8" spans="1:15" ht="30" x14ac:dyDescent="0.25">
      <c r="A8" s="11">
        <v>7</v>
      </c>
      <c r="B8" s="11">
        <v>57</v>
      </c>
      <c r="C8" s="12" t="s">
        <v>84</v>
      </c>
      <c r="D8" s="12" t="s">
        <v>84</v>
      </c>
      <c r="E8" s="12" t="s">
        <v>84</v>
      </c>
      <c r="F8" s="12" t="s">
        <v>84</v>
      </c>
      <c r="G8" s="12" t="s">
        <v>84</v>
      </c>
      <c r="H8" s="13"/>
      <c r="I8" s="14">
        <v>500</v>
      </c>
      <c r="J8" s="11">
        <v>1</v>
      </c>
      <c r="K8" s="12" t="s">
        <v>91</v>
      </c>
      <c r="L8" s="11">
        <v>1.3</v>
      </c>
      <c r="M8" s="11" t="b">
        <v>0</v>
      </c>
      <c r="N8" s="11">
        <v>0</v>
      </c>
      <c r="O8" s="12" t="s">
        <v>254</v>
      </c>
    </row>
    <row r="9" spans="1:15" ht="30" x14ac:dyDescent="0.25">
      <c r="A9" s="11">
        <v>8</v>
      </c>
      <c r="B9" s="11">
        <v>68</v>
      </c>
      <c r="C9" s="12" t="s">
        <v>84</v>
      </c>
      <c r="D9" s="12" t="s">
        <v>84</v>
      </c>
      <c r="E9" s="12" t="s">
        <v>84</v>
      </c>
      <c r="F9" s="12" t="s">
        <v>84</v>
      </c>
      <c r="G9" s="12" t="s">
        <v>651</v>
      </c>
      <c r="H9" s="13"/>
      <c r="I9" s="13"/>
      <c r="J9" s="11">
        <v>1</v>
      </c>
      <c r="K9" s="12" t="s">
        <v>91</v>
      </c>
      <c r="L9" s="11">
        <v>1</v>
      </c>
      <c r="M9" s="11" t="b">
        <v>0</v>
      </c>
      <c r="N9" s="11">
        <v>0</v>
      </c>
      <c r="O9" s="12" t="s">
        <v>276</v>
      </c>
    </row>
    <row r="10" spans="1:15" ht="30" x14ac:dyDescent="0.25">
      <c r="A10" s="11">
        <v>9</v>
      </c>
      <c r="B10" s="11">
        <v>73</v>
      </c>
      <c r="C10" s="12" t="s">
        <v>652</v>
      </c>
      <c r="D10" s="12" t="s">
        <v>84</v>
      </c>
      <c r="E10" s="12" t="s">
        <v>653</v>
      </c>
      <c r="F10" s="12" t="s">
        <v>650</v>
      </c>
      <c r="G10" s="12" t="s">
        <v>654</v>
      </c>
      <c r="H10" s="11">
        <v>2020</v>
      </c>
      <c r="I10" s="14">
        <v>0</v>
      </c>
      <c r="J10" s="11">
        <v>1</v>
      </c>
      <c r="K10" s="12" t="s">
        <v>91</v>
      </c>
      <c r="L10" s="11">
        <v>1</v>
      </c>
      <c r="M10" s="11" t="b">
        <v>0</v>
      </c>
      <c r="N10" s="11">
        <v>0</v>
      </c>
      <c r="O10" s="12" t="s">
        <v>249</v>
      </c>
    </row>
    <row r="11" spans="1:15" ht="30" x14ac:dyDescent="0.25">
      <c r="A11" s="11">
        <v>11</v>
      </c>
      <c r="B11" s="11">
        <v>77</v>
      </c>
      <c r="C11" s="12" t="s">
        <v>655</v>
      </c>
      <c r="D11" s="12" t="s">
        <v>84</v>
      </c>
      <c r="E11" s="12" t="s">
        <v>84</v>
      </c>
      <c r="F11" s="12" t="s">
        <v>84</v>
      </c>
      <c r="G11" s="12" t="s">
        <v>656</v>
      </c>
      <c r="H11" s="13"/>
      <c r="I11" s="13"/>
      <c r="J11" s="11">
        <v>1</v>
      </c>
      <c r="K11" s="12" t="s">
        <v>91</v>
      </c>
      <c r="L11" s="11">
        <v>1</v>
      </c>
      <c r="M11" s="11" t="b">
        <v>0</v>
      </c>
      <c r="N11" s="11">
        <v>0</v>
      </c>
      <c r="O11" s="12" t="s">
        <v>231</v>
      </c>
    </row>
    <row r="12" spans="1:15" ht="30" x14ac:dyDescent="0.25">
      <c r="A12" s="11">
        <v>12</v>
      </c>
      <c r="B12" s="11">
        <v>78</v>
      </c>
      <c r="C12" s="12" t="s">
        <v>655</v>
      </c>
      <c r="D12" s="12" t="s">
        <v>84</v>
      </c>
      <c r="E12" s="12" t="s">
        <v>656</v>
      </c>
      <c r="F12" s="12" t="s">
        <v>84</v>
      </c>
      <c r="G12" s="12" t="s">
        <v>84</v>
      </c>
      <c r="H12" s="13"/>
      <c r="I12" s="13"/>
      <c r="J12" s="11">
        <v>1</v>
      </c>
      <c r="K12" s="12" t="s">
        <v>91</v>
      </c>
      <c r="L12" s="11">
        <v>1</v>
      </c>
      <c r="M12" s="11" t="b">
        <v>0</v>
      </c>
      <c r="N12" s="11">
        <v>0</v>
      </c>
      <c r="O12" s="12" t="s">
        <v>234</v>
      </c>
    </row>
    <row r="13" spans="1:15" ht="30" x14ac:dyDescent="0.25">
      <c r="A13" s="11">
        <v>13</v>
      </c>
      <c r="B13" s="11">
        <v>79</v>
      </c>
      <c r="C13" s="12" t="s">
        <v>657</v>
      </c>
      <c r="D13" s="12" t="s">
        <v>84</v>
      </c>
      <c r="E13" s="12" t="s">
        <v>566</v>
      </c>
      <c r="F13" s="12" t="s">
        <v>84</v>
      </c>
      <c r="G13" s="12" t="s">
        <v>658</v>
      </c>
      <c r="H13" s="11">
        <v>2021</v>
      </c>
      <c r="I13" s="14">
        <v>1000</v>
      </c>
      <c r="J13" s="11">
        <v>1</v>
      </c>
      <c r="K13" s="12" t="s">
        <v>91</v>
      </c>
      <c r="L13" s="11">
        <v>1</v>
      </c>
      <c r="M13" s="11" t="b">
        <v>0</v>
      </c>
      <c r="N13" s="11">
        <v>0</v>
      </c>
      <c r="O13" s="12" t="s">
        <v>240</v>
      </c>
    </row>
    <row r="14" spans="1:15" ht="30" x14ac:dyDescent="0.25">
      <c r="A14" s="11">
        <v>14</v>
      </c>
      <c r="B14" s="11">
        <v>79</v>
      </c>
      <c r="C14" s="12" t="s">
        <v>655</v>
      </c>
      <c r="D14" s="12" t="s">
        <v>84</v>
      </c>
      <c r="E14" s="12" t="s">
        <v>565</v>
      </c>
      <c r="F14" s="12" t="s">
        <v>84</v>
      </c>
      <c r="G14" s="12" t="s">
        <v>84</v>
      </c>
      <c r="H14" s="13"/>
      <c r="I14" s="13"/>
      <c r="J14" s="11">
        <v>1</v>
      </c>
      <c r="K14" s="12" t="s">
        <v>91</v>
      </c>
      <c r="L14" s="11">
        <v>1</v>
      </c>
      <c r="M14" s="11" t="b">
        <v>0</v>
      </c>
      <c r="N14" s="11">
        <v>0</v>
      </c>
      <c r="O14" s="12" t="s">
        <v>240</v>
      </c>
    </row>
    <row r="15" spans="1:15" ht="45" x14ac:dyDescent="0.25">
      <c r="A15" s="11">
        <v>15</v>
      </c>
      <c r="B15" s="11">
        <v>81</v>
      </c>
      <c r="C15" s="12" t="s">
        <v>659</v>
      </c>
      <c r="D15" s="12" t="s">
        <v>84</v>
      </c>
      <c r="E15" s="12" t="s">
        <v>660</v>
      </c>
      <c r="F15" s="12" t="s">
        <v>84</v>
      </c>
      <c r="G15" s="12" t="s">
        <v>661</v>
      </c>
      <c r="H15" s="11">
        <v>2021</v>
      </c>
      <c r="I15" s="14">
        <v>1000</v>
      </c>
      <c r="J15" s="11">
        <v>1</v>
      </c>
      <c r="K15" s="12" t="s">
        <v>91</v>
      </c>
      <c r="L15" s="11">
        <v>1</v>
      </c>
      <c r="M15" s="11" t="b">
        <v>0</v>
      </c>
      <c r="N15" s="11">
        <v>0</v>
      </c>
      <c r="O15" s="12" t="s">
        <v>249</v>
      </c>
    </row>
    <row r="16" spans="1:15" ht="45" x14ac:dyDescent="0.25">
      <c r="A16" s="11">
        <v>16</v>
      </c>
      <c r="B16" s="11">
        <v>82</v>
      </c>
      <c r="C16" s="12" t="s">
        <v>659</v>
      </c>
      <c r="D16" s="12" t="s">
        <v>84</v>
      </c>
      <c r="E16" s="12" t="s">
        <v>660</v>
      </c>
      <c r="F16" s="12" t="s">
        <v>84</v>
      </c>
      <c r="G16" s="12" t="s">
        <v>661</v>
      </c>
      <c r="H16" s="11">
        <v>2021</v>
      </c>
      <c r="I16" s="14">
        <v>1000</v>
      </c>
      <c r="J16" s="11">
        <v>1</v>
      </c>
      <c r="K16" s="12" t="s">
        <v>91</v>
      </c>
      <c r="L16" s="11">
        <v>1</v>
      </c>
      <c r="M16" s="11" t="b">
        <v>0</v>
      </c>
      <c r="N16" s="11">
        <v>0</v>
      </c>
      <c r="O16" s="12" t="s">
        <v>254</v>
      </c>
    </row>
    <row r="17" spans="1:15" ht="45" x14ac:dyDescent="0.25">
      <c r="A17" s="11">
        <v>17</v>
      </c>
      <c r="B17" s="11">
        <v>83</v>
      </c>
      <c r="C17" s="12" t="s">
        <v>659</v>
      </c>
      <c r="D17" s="12" t="s">
        <v>84</v>
      </c>
      <c r="E17" s="12" t="s">
        <v>660</v>
      </c>
      <c r="F17" s="12" t="s">
        <v>84</v>
      </c>
      <c r="G17" s="12" t="s">
        <v>661</v>
      </c>
      <c r="H17" s="11">
        <v>2021</v>
      </c>
      <c r="I17" s="14">
        <v>1000</v>
      </c>
      <c r="J17" s="11">
        <v>1</v>
      </c>
      <c r="K17" s="12" t="s">
        <v>91</v>
      </c>
      <c r="L17" s="11">
        <v>1</v>
      </c>
      <c r="M17" s="11" t="b">
        <v>0</v>
      </c>
      <c r="N17" s="11">
        <v>0</v>
      </c>
      <c r="O17" s="12" t="s">
        <v>259</v>
      </c>
    </row>
    <row r="18" spans="1:15" ht="45" x14ac:dyDescent="0.25">
      <c r="A18" s="11">
        <v>18</v>
      </c>
      <c r="B18" s="11">
        <v>84</v>
      </c>
      <c r="C18" s="12" t="s">
        <v>659</v>
      </c>
      <c r="D18" s="12" t="s">
        <v>84</v>
      </c>
      <c r="E18" s="12" t="s">
        <v>660</v>
      </c>
      <c r="F18" s="12" t="s">
        <v>84</v>
      </c>
      <c r="G18" s="12" t="s">
        <v>661</v>
      </c>
      <c r="H18" s="13"/>
      <c r="I18" s="13"/>
      <c r="J18" s="11">
        <v>1</v>
      </c>
      <c r="K18" s="12" t="s">
        <v>91</v>
      </c>
      <c r="L18" s="11">
        <v>1</v>
      </c>
      <c r="M18" s="11" t="b">
        <v>0</v>
      </c>
      <c r="N18" s="11">
        <v>0</v>
      </c>
      <c r="O18" s="12" t="s">
        <v>263</v>
      </c>
    </row>
    <row r="19" spans="1:15" ht="30" x14ac:dyDescent="0.25">
      <c r="A19" s="11">
        <v>19</v>
      </c>
      <c r="B19" s="11">
        <v>86</v>
      </c>
      <c r="C19" s="12" t="s">
        <v>657</v>
      </c>
      <c r="D19" s="12" t="s">
        <v>84</v>
      </c>
      <c r="E19" s="12" t="s">
        <v>568</v>
      </c>
      <c r="F19" s="12" t="s">
        <v>84</v>
      </c>
      <c r="G19" s="12" t="s">
        <v>662</v>
      </c>
      <c r="H19" s="11">
        <v>2020</v>
      </c>
      <c r="I19" s="14">
        <v>100</v>
      </c>
      <c r="J19" s="11">
        <v>1</v>
      </c>
      <c r="K19" s="12" t="s">
        <v>91</v>
      </c>
      <c r="L19" s="11">
        <v>1</v>
      </c>
      <c r="M19" s="11" t="b">
        <v>0</v>
      </c>
      <c r="N19" s="11">
        <v>0</v>
      </c>
      <c r="O19" s="12" t="s">
        <v>272</v>
      </c>
    </row>
    <row r="20" spans="1:15" ht="30" x14ac:dyDescent="0.25">
      <c r="A20" s="11">
        <v>20</v>
      </c>
      <c r="B20" s="11">
        <v>105</v>
      </c>
      <c r="C20" s="12" t="s">
        <v>659</v>
      </c>
      <c r="D20" s="12" t="s">
        <v>84</v>
      </c>
      <c r="E20" s="12" t="s">
        <v>571</v>
      </c>
      <c r="F20" s="12" t="s">
        <v>84</v>
      </c>
      <c r="G20" s="12" t="s">
        <v>663</v>
      </c>
      <c r="H20" s="11">
        <v>2021</v>
      </c>
      <c r="I20" s="14">
        <v>200</v>
      </c>
      <c r="J20" s="11">
        <v>1</v>
      </c>
      <c r="K20" s="12" t="s">
        <v>91</v>
      </c>
      <c r="L20" s="11">
        <v>1</v>
      </c>
      <c r="M20" s="11" t="b">
        <v>0</v>
      </c>
      <c r="N20" s="11">
        <v>0</v>
      </c>
      <c r="O20" s="12" t="s">
        <v>446</v>
      </c>
    </row>
    <row r="21" spans="1:15" ht="30" x14ac:dyDescent="0.25">
      <c r="A21" s="11">
        <v>21</v>
      </c>
      <c r="B21" s="11">
        <v>108</v>
      </c>
      <c r="C21" s="12" t="s">
        <v>84</v>
      </c>
      <c r="D21" s="12" t="s">
        <v>84</v>
      </c>
      <c r="E21" s="12" t="s">
        <v>664</v>
      </c>
      <c r="F21" s="12" t="s">
        <v>84</v>
      </c>
      <c r="G21" s="12" t="s">
        <v>84</v>
      </c>
      <c r="H21" s="13"/>
      <c r="I21" s="13"/>
      <c r="J21" s="11">
        <v>1</v>
      </c>
      <c r="K21" s="12" t="s">
        <v>91</v>
      </c>
      <c r="L21" s="11">
        <v>1</v>
      </c>
      <c r="M21" s="11" t="b">
        <v>0</v>
      </c>
      <c r="N21" s="11">
        <v>0</v>
      </c>
      <c r="O21" s="12" t="s">
        <v>453</v>
      </c>
    </row>
    <row r="22" spans="1:15" ht="30" x14ac:dyDescent="0.25">
      <c r="A22" s="11">
        <v>22</v>
      </c>
      <c r="B22" s="11">
        <v>119</v>
      </c>
      <c r="C22" s="12" t="s">
        <v>665</v>
      </c>
      <c r="D22" s="12" t="s">
        <v>84</v>
      </c>
      <c r="E22" s="12" t="s">
        <v>666</v>
      </c>
      <c r="F22" s="12" t="s">
        <v>650</v>
      </c>
      <c r="G22" s="12" t="s">
        <v>667</v>
      </c>
      <c r="H22" s="11">
        <v>2020</v>
      </c>
      <c r="I22" s="14">
        <v>1000</v>
      </c>
      <c r="J22" s="11">
        <v>1</v>
      </c>
      <c r="K22" s="12" t="s">
        <v>91</v>
      </c>
      <c r="L22" s="11">
        <v>1</v>
      </c>
      <c r="M22" s="11" t="b">
        <v>0</v>
      </c>
      <c r="N22" s="11">
        <v>0</v>
      </c>
      <c r="O22" s="12" t="s">
        <v>84</v>
      </c>
    </row>
    <row r="23" spans="1:15" ht="30" x14ac:dyDescent="0.25">
      <c r="A23" s="11">
        <v>23</v>
      </c>
      <c r="B23" s="11">
        <v>121</v>
      </c>
      <c r="C23" s="12" t="s">
        <v>652</v>
      </c>
      <c r="D23" s="12" t="s">
        <v>84</v>
      </c>
      <c r="E23" s="12" t="s">
        <v>668</v>
      </c>
      <c r="F23" s="12" t="s">
        <v>650</v>
      </c>
      <c r="G23" s="12" t="s">
        <v>669</v>
      </c>
      <c r="H23" s="11">
        <v>2020</v>
      </c>
      <c r="I23" s="14">
        <v>1000</v>
      </c>
      <c r="J23" s="11">
        <v>1</v>
      </c>
      <c r="K23" s="12" t="s">
        <v>91</v>
      </c>
      <c r="L23" s="11">
        <v>1</v>
      </c>
      <c r="M23" s="11" t="b">
        <v>0</v>
      </c>
      <c r="N23" s="11">
        <v>0</v>
      </c>
      <c r="O23" s="12" t="s">
        <v>84</v>
      </c>
    </row>
    <row r="24" spans="1:15" ht="30" x14ac:dyDescent="0.25">
      <c r="A24" s="11">
        <v>24</v>
      </c>
      <c r="B24" s="11">
        <v>122</v>
      </c>
      <c r="C24" s="12" t="s">
        <v>670</v>
      </c>
      <c r="D24" s="12" t="s">
        <v>649</v>
      </c>
      <c r="E24" s="12" t="s">
        <v>671</v>
      </c>
      <c r="F24" s="12" t="s">
        <v>650</v>
      </c>
      <c r="G24" s="12" t="s">
        <v>672</v>
      </c>
      <c r="H24" s="11">
        <v>2021</v>
      </c>
      <c r="I24" s="14">
        <v>1000</v>
      </c>
      <c r="J24" s="11">
        <v>1</v>
      </c>
      <c r="K24" s="12" t="s">
        <v>91</v>
      </c>
      <c r="L24" s="11">
        <v>1</v>
      </c>
      <c r="M24" s="11" t="b">
        <v>0</v>
      </c>
      <c r="N24" s="11">
        <v>0</v>
      </c>
      <c r="O24" s="12" t="s">
        <v>84</v>
      </c>
    </row>
    <row r="25" spans="1:15" x14ac:dyDescent="0.25">
      <c r="A25" s="11">
        <v>25</v>
      </c>
      <c r="B25" s="11">
        <v>122</v>
      </c>
      <c r="C25" s="12" t="s">
        <v>84</v>
      </c>
      <c r="D25" s="12" t="s">
        <v>84</v>
      </c>
      <c r="E25" s="12" t="s">
        <v>84</v>
      </c>
      <c r="F25" s="12" t="s">
        <v>84</v>
      </c>
      <c r="G25" s="12" t="s">
        <v>84</v>
      </c>
      <c r="H25" s="13"/>
      <c r="I25" s="13"/>
      <c r="J25" s="11">
        <v>1</v>
      </c>
      <c r="K25" s="12" t="s">
        <v>91</v>
      </c>
      <c r="L25" s="11">
        <v>1</v>
      </c>
      <c r="M25" s="11" t="b">
        <v>0</v>
      </c>
      <c r="N25" s="11">
        <v>0</v>
      </c>
      <c r="O25" s="12" t="s">
        <v>84</v>
      </c>
    </row>
    <row r="26" spans="1:15" x14ac:dyDescent="0.25">
      <c r="A26" s="11">
        <v>26</v>
      </c>
      <c r="B26" s="11">
        <v>131</v>
      </c>
      <c r="C26" s="12" t="s">
        <v>655</v>
      </c>
      <c r="D26" s="12" t="s">
        <v>673</v>
      </c>
      <c r="E26" s="12" t="s">
        <v>656</v>
      </c>
      <c r="F26" s="12" t="s">
        <v>84</v>
      </c>
      <c r="G26" s="12" t="s">
        <v>84</v>
      </c>
      <c r="H26" s="13"/>
      <c r="I26" s="13"/>
      <c r="J26" s="11">
        <v>1</v>
      </c>
      <c r="K26" s="12" t="s">
        <v>91</v>
      </c>
      <c r="L26" s="11">
        <v>1</v>
      </c>
      <c r="M26" s="11" t="b">
        <v>0</v>
      </c>
      <c r="N26" s="11">
        <v>0</v>
      </c>
      <c r="O26" s="12" t="s">
        <v>84</v>
      </c>
    </row>
    <row r="27" spans="1:15" x14ac:dyDescent="0.25">
      <c r="A27" s="11">
        <v>27</v>
      </c>
      <c r="B27" s="11">
        <v>132</v>
      </c>
      <c r="C27" s="12" t="s">
        <v>655</v>
      </c>
      <c r="D27" s="12" t="s">
        <v>673</v>
      </c>
      <c r="E27" s="12" t="s">
        <v>656</v>
      </c>
      <c r="F27" s="12" t="s">
        <v>84</v>
      </c>
      <c r="G27" s="12" t="s">
        <v>84</v>
      </c>
      <c r="H27" s="13"/>
      <c r="I27" s="13"/>
      <c r="J27" s="11">
        <v>1</v>
      </c>
      <c r="K27" s="12" t="s">
        <v>91</v>
      </c>
      <c r="L27" s="11">
        <v>1</v>
      </c>
      <c r="M27" s="11" t="b">
        <v>0</v>
      </c>
      <c r="N27" s="11">
        <v>0</v>
      </c>
      <c r="O27" s="12" t="s">
        <v>84</v>
      </c>
    </row>
    <row r="28" spans="1:15" x14ac:dyDescent="0.25">
      <c r="A28" s="11">
        <v>28</v>
      </c>
      <c r="B28" s="11">
        <v>133</v>
      </c>
      <c r="C28" s="12" t="s">
        <v>655</v>
      </c>
      <c r="D28" s="12" t="s">
        <v>673</v>
      </c>
      <c r="E28" s="12" t="s">
        <v>565</v>
      </c>
      <c r="F28" s="12" t="s">
        <v>84</v>
      </c>
      <c r="G28" s="12" t="s">
        <v>84</v>
      </c>
      <c r="H28" s="13"/>
      <c r="I28" s="13"/>
      <c r="J28" s="11">
        <v>1</v>
      </c>
      <c r="K28" s="12" t="s">
        <v>91</v>
      </c>
      <c r="L28" s="11">
        <v>1</v>
      </c>
      <c r="M28" s="11" t="b">
        <v>0</v>
      </c>
      <c r="N28" s="11">
        <v>0</v>
      </c>
      <c r="O28" s="12" t="s">
        <v>84</v>
      </c>
    </row>
    <row r="29" spans="1:15" x14ac:dyDescent="0.25">
      <c r="A29" s="11">
        <v>29</v>
      </c>
      <c r="B29" s="11">
        <v>4</v>
      </c>
      <c r="C29" s="12" t="s">
        <v>659</v>
      </c>
      <c r="D29" s="12" t="s">
        <v>674</v>
      </c>
      <c r="E29" s="12" t="s">
        <v>675</v>
      </c>
      <c r="F29" s="12" t="s">
        <v>676</v>
      </c>
      <c r="G29" s="12" t="s">
        <v>677</v>
      </c>
      <c r="H29" s="11">
        <v>2020</v>
      </c>
      <c r="I29" s="14">
        <v>10000</v>
      </c>
      <c r="J29" s="11">
        <v>1</v>
      </c>
      <c r="K29" s="12" t="s">
        <v>91</v>
      </c>
      <c r="L29" s="11">
        <v>1</v>
      </c>
      <c r="M29" s="11" t="b">
        <v>0</v>
      </c>
      <c r="N29" s="11">
        <v>0</v>
      </c>
      <c r="O29" s="12" t="s">
        <v>84</v>
      </c>
    </row>
    <row r="30" spans="1:15" x14ac:dyDescent="0.25">
      <c r="A30" s="11">
        <v>30</v>
      </c>
      <c r="B30" s="11">
        <v>33</v>
      </c>
      <c r="C30" s="12" t="s">
        <v>659</v>
      </c>
      <c r="D30" s="12" t="s">
        <v>84</v>
      </c>
      <c r="E30" s="12" t="s">
        <v>675</v>
      </c>
      <c r="F30" s="12" t="s">
        <v>84</v>
      </c>
      <c r="G30" s="12" t="s">
        <v>677</v>
      </c>
      <c r="H30" s="11">
        <v>2020</v>
      </c>
      <c r="I30" s="13"/>
      <c r="J30" s="11">
        <v>1</v>
      </c>
      <c r="K30" s="12" t="s">
        <v>91</v>
      </c>
      <c r="L30" s="11">
        <v>1</v>
      </c>
      <c r="M30" s="11" t="b">
        <v>0</v>
      </c>
      <c r="N30" s="11">
        <v>0</v>
      </c>
      <c r="O30" s="12" t="s">
        <v>84</v>
      </c>
    </row>
    <row r="31" spans="1:15" x14ac:dyDescent="0.25">
      <c r="A31" s="11">
        <v>31</v>
      </c>
      <c r="B31" s="11">
        <v>58</v>
      </c>
      <c r="C31" s="12" t="s">
        <v>659</v>
      </c>
      <c r="D31" s="12" t="s">
        <v>84</v>
      </c>
      <c r="E31" s="12" t="s">
        <v>675</v>
      </c>
      <c r="F31" s="12" t="s">
        <v>84</v>
      </c>
      <c r="G31" s="12" t="s">
        <v>677</v>
      </c>
      <c r="H31" s="11">
        <v>2020</v>
      </c>
      <c r="I31" s="13"/>
      <c r="J31" s="11">
        <v>1</v>
      </c>
      <c r="K31" s="12" t="s">
        <v>91</v>
      </c>
      <c r="L31" s="11">
        <v>1</v>
      </c>
      <c r="M31" s="11" t="b">
        <v>0</v>
      </c>
      <c r="N31" s="11">
        <v>0</v>
      </c>
      <c r="O31" s="12" t="s">
        <v>84</v>
      </c>
    </row>
    <row r="32" spans="1:15" x14ac:dyDescent="0.25">
      <c r="A32" s="11">
        <v>32</v>
      </c>
      <c r="B32" s="11">
        <v>61</v>
      </c>
      <c r="C32" s="12" t="s">
        <v>659</v>
      </c>
      <c r="D32" s="12" t="s">
        <v>84</v>
      </c>
      <c r="E32" s="12" t="s">
        <v>675</v>
      </c>
      <c r="F32" s="12" t="s">
        <v>84</v>
      </c>
      <c r="G32" s="12" t="s">
        <v>677</v>
      </c>
      <c r="H32" s="11">
        <v>2020</v>
      </c>
      <c r="I32" s="13"/>
      <c r="J32" s="11">
        <v>1</v>
      </c>
      <c r="K32" s="12" t="s">
        <v>91</v>
      </c>
      <c r="L32" s="11">
        <v>1</v>
      </c>
      <c r="M32" s="11" t="b">
        <v>0</v>
      </c>
      <c r="N32" s="11">
        <v>0</v>
      </c>
      <c r="O32" s="12" t="s">
        <v>84</v>
      </c>
    </row>
    <row r="33" spans="1:15" x14ac:dyDescent="0.25">
      <c r="A33" s="11">
        <v>33</v>
      </c>
      <c r="B33" s="11">
        <v>62</v>
      </c>
      <c r="C33" s="12" t="s">
        <v>659</v>
      </c>
      <c r="D33" s="12" t="s">
        <v>84</v>
      </c>
      <c r="E33" s="12" t="s">
        <v>675</v>
      </c>
      <c r="F33" s="12" t="s">
        <v>84</v>
      </c>
      <c r="G33" s="12" t="s">
        <v>677</v>
      </c>
      <c r="H33" s="11">
        <v>2020</v>
      </c>
      <c r="I33" s="13"/>
      <c r="J33" s="11">
        <v>1</v>
      </c>
      <c r="K33" s="12" t="s">
        <v>91</v>
      </c>
      <c r="L33" s="11">
        <v>1</v>
      </c>
      <c r="M33" s="11" t="b">
        <v>0</v>
      </c>
      <c r="N33" s="11">
        <v>0</v>
      </c>
      <c r="O33" s="12" t="s">
        <v>84</v>
      </c>
    </row>
    <row r="34" spans="1:15" x14ac:dyDescent="0.25">
      <c r="A34" s="11">
        <v>34</v>
      </c>
      <c r="B34" s="11">
        <v>35</v>
      </c>
      <c r="C34" s="12" t="s">
        <v>659</v>
      </c>
      <c r="D34" s="12" t="s">
        <v>84</v>
      </c>
      <c r="E34" s="12" t="s">
        <v>675</v>
      </c>
      <c r="F34" s="12" t="s">
        <v>84</v>
      </c>
      <c r="G34" s="12" t="s">
        <v>677</v>
      </c>
      <c r="H34" s="11">
        <v>2020</v>
      </c>
      <c r="I34" s="13"/>
      <c r="J34" s="11">
        <v>1</v>
      </c>
      <c r="K34" s="12" t="s">
        <v>91</v>
      </c>
      <c r="L34" s="11">
        <v>1</v>
      </c>
      <c r="M34" s="11" t="b">
        <v>0</v>
      </c>
      <c r="N34" s="11">
        <v>0</v>
      </c>
      <c r="O34" s="12" t="s">
        <v>84</v>
      </c>
    </row>
    <row r="35" spans="1:15" x14ac:dyDescent="0.25">
      <c r="A35" s="11">
        <v>35</v>
      </c>
      <c r="B35" s="11">
        <v>63</v>
      </c>
      <c r="C35" s="12" t="s">
        <v>659</v>
      </c>
      <c r="D35" s="12" t="s">
        <v>84</v>
      </c>
      <c r="E35" s="12" t="s">
        <v>675</v>
      </c>
      <c r="F35" s="12" t="s">
        <v>84</v>
      </c>
      <c r="G35" s="12" t="s">
        <v>677</v>
      </c>
      <c r="H35" s="11">
        <v>2020</v>
      </c>
      <c r="I35" s="13"/>
      <c r="J35" s="11">
        <v>1</v>
      </c>
      <c r="K35" s="12" t="s">
        <v>91</v>
      </c>
      <c r="L35" s="11">
        <v>1</v>
      </c>
      <c r="M35" s="11" t="b">
        <v>0</v>
      </c>
      <c r="N35" s="11">
        <v>0</v>
      </c>
      <c r="O35" s="12" t="s">
        <v>84</v>
      </c>
    </row>
    <row r="36" spans="1:15" x14ac:dyDescent="0.25">
      <c r="A36" s="11">
        <v>36</v>
      </c>
      <c r="B36" s="11">
        <v>60</v>
      </c>
      <c r="C36" s="12" t="s">
        <v>659</v>
      </c>
      <c r="D36" s="12" t="s">
        <v>84</v>
      </c>
      <c r="E36" s="12" t="s">
        <v>675</v>
      </c>
      <c r="F36" s="12" t="s">
        <v>84</v>
      </c>
      <c r="G36" s="12" t="s">
        <v>677</v>
      </c>
      <c r="H36" s="11">
        <v>2020</v>
      </c>
      <c r="I36" s="13"/>
      <c r="J36" s="11">
        <v>1</v>
      </c>
      <c r="K36" s="12" t="s">
        <v>91</v>
      </c>
      <c r="L36" s="11">
        <v>1</v>
      </c>
      <c r="M36" s="11" t="b">
        <v>0</v>
      </c>
      <c r="N36" s="11">
        <v>0</v>
      </c>
      <c r="O36" s="12" t="s">
        <v>84</v>
      </c>
    </row>
    <row r="37" spans="1:15" x14ac:dyDescent="0.25">
      <c r="A37" s="11">
        <v>37</v>
      </c>
      <c r="B37" s="11">
        <v>59</v>
      </c>
      <c r="C37" s="12" t="s">
        <v>659</v>
      </c>
      <c r="D37" s="12" t="s">
        <v>84</v>
      </c>
      <c r="E37" s="12" t="s">
        <v>675</v>
      </c>
      <c r="F37" s="12" t="s">
        <v>84</v>
      </c>
      <c r="G37" s="12" t="s">
        <v>677</v>
      </c>
      <c r="H37" s="11">
        <v>2020</v>
      </c>
      <c r="I37" s="13"/>
      <c r="J37" s="11">
        <v>1</v>
      </c>
      <c r="K37" s="12" t="s">
        <v>91</v>
      </c>
      <c r="L37" s="11">
        <v>1</v>
      </c>
      <c r="M37" s="11" t="b">
        <v>0</v>
      </c>
      <c r="N37" s="11">
        <v>0</v>
      </c>
      <c r="O37" s="12" t="s">
        <v>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Final</vt:lpstr>
      <vt:lpstr>cof</vt:lpstr>
      <vt:lpstr>Comments</vt:lpstr>
      <vt:lpstr>Cap</vt:lpstr>
      <vt:lpstr>defect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 Raymond</dc:creator>
  <cp:lastModifiedBy>Mu, Raymond</cp:lastModifiedBy>
  <dcterms:created xsi:type="dcterms:W3CDTF">2020-08-18T17:37:26Z</dcterms:created>
  <dcterms:modified xsi:type="dcterms:W3CDTF">2020-08-21T15:31:07Z</dcterms:modified>
</cp:coreProperties>
</file>