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7870" windowHeight="12885"/>
  </bookViews>
  <sheets>
    <sheet name="Лист1" sheetId="2" r:id="rId1"/>
  </sheet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2" l="1"/>
  <c r="D3" i="2"/>
  <c r="C3" i="2"/>
  <c r="B3" i="2"/>
  <c r="I8" i="2"/>
  <c r="I5" i="2"/>
  <c r="L8" i="2"/>
  <c r="K8" i="2"/>
  <c r="J8" i="2"/>
  <c r="J7" i="2"/>
  <c r="I7" i="2"/>
  <c r="I6" i="2"/>
  <c r="J6" i="2"/>
  <c r="K7" i="2"/>
  <c r="C15" i="2" l="1"/>
  <c r="B21" i="2" s="1"/>
  <c r="B19" i="2"/>
  <c r="B22" i="2" l="1"/>
  <c r="B20" i="2"/>
</calcChain>
</file>

<file path=xl/sharedStrings.xml><?xml version="1.0" encoding="utf-8"?>
<sst xmlns="http://schemas.openxmlformats.org/spreadsheetml/2006/main" count="28" uniqueCount="17">
  <si>
    <t>критерий1</t>
  </si>
  <si>
    <t>критерий2</t>
  </si>
  <si>
    <t>критерий3</t>
  </si>
  <si>
    <t>критерий4</t>
  </si>
  <si>
    <t>матрица парных сравнений</t>
  </si>
  <si>
    <t>p1</t>
  </si>
  <si>
    <t>p4</t>
  </si>
  <si>
    <t>p2</t>
  </si>
  <si>
    <t>результат</t>
  </si>
  <si>
    <t>1-3</t>
  </si>
  <si>
    <t>4-6</t>
  </si>
  <si>
    <t>7-9</t>
  </si>
  <si>
    <t>10-13</t>
  </si>
  <si>
    <t>Знаменатель формулы</t>
  </si>
  <si>
    <t>локальные приоритеты альтернатив</t>
  </si>
  <si>
    <t>h</t>
  </si>
  <si>
    <t>p3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</si>
</sst>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0" fillId="4" borderId="0" xfId="0" applyFill="1"/>
    <xf numFmtId="0" fontId="0" fillId="2" borderId="1" xfId="0" applyFill="1" applyBorder="1"/>
    <xf numFmtId="0" fontId="0" fillId="0" borderId="1" xfId="0" applyBorder="1"/>
    <xf numFmtId="0" fontId="0" fillId="4" borderId="1" xfId="0" applyFill="1" applyBorder="1"/>
    <xf numFmtId="49" fontId="0" fillId="0" borderId="1" xfId="0" applyNumberFormat="1" applyBorder="1"/>
    <xf numFmtId="0" fontId="0" fillId="2" borderId="2" xfId="0" applyFill="1" applyBorder="1"/>
    <xf numFmtId="0" fontId="0" fillId="4" borderId="3" xfId="0" applyFill="1" applyBorder="1"/>
    <xf numFmtId="2" fontId="0" fillId="0" borderId="1" xfId="0" applyNumberFormat="1" applyBorder="1"/>
    <xf numFmtId="2" fontId="0" fillId="3" borderId="1" xfId="0" applyNumberForma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2"/>
  <sheetViews>
    <sheetView tabSelected="1" workbookViewId="0">
      <selection activeCell="F32" sqref="F32"/>
    </sheetView>
  </sheetViews>
  <sheetFormatPr defaultRowHeight="15" x14ac:dyDescent="0.25"/>
  <cols>
    <col min="1" max="1" width="10.85546875" customWidth="1"/>
    <col min="2" max="2" width="11" customWidth="1"/>
    <col min="3" max="4" width="10.7109375" customWidth="1"/>
    <col min="5" max="5" width="10.5703125" customWidth="1"/>
    <col min="8" max="8" width="9.5703125" customWidth="1"/>
  </cols>
  <sheetData>
    <row r="2" spans="1:12" x14ac:dyDescent="0.25">
      <c r="B2" s="3" t="s">
        <v>0</v>
      </c>
      <c r="C2" s="3" t="s">
        <v>1</v>
      </c>
      <c r="D2" s="3" t="s">
        <v>2</v>
      </c>
      <c r="E2" s="3" t="s">
        <v>3</v>
      </c>
      <c r="H2" s="7" t="s">
        <v>4</v>
      </c>
      <c r="I2" s="7"/>
      <c r="J2" s="7"/>
    </row>
    <row r="3" spans="1:12" x14ac:dyDescent="0.25">
      <c r="B3" s="5">
        <f>1/SUM(I4:I7)</f>
        <v>0.49180327868852464</v>
      </c>
      <c r="C3" s="5">
        <f>1/SUM(J4:J7)</f>
        <v>0.29473684210526319</v>
      </c>
      <c r="D3" s="5">
        <f>1/SUM(K4:K7)</f>
        <v>8.9552238805970158E-2</v>
      </c>
      <c r="E3" s="5">
        <f>1/SUM(L4:L7)</f>
        <v>6.25E-2</v>
      </c>
      <c r="H3" s="3"/>
      <c r="I3" s="3" t="s">
        <v>5</v>
      </c>
      <c r="J3" s="3" t="s">
        <v>7</v>
      </c>
      <c r="K3" s="3" t="s">
        <v>16</v>
      </c>
      <c r="L3" s="3" t="s">
        <v>6</v>
      </c>
    </row>
    <row r="4" spans="1:12" x14ac:dyDescent="0.25">
      <c r="H4" s="3" t="s">
        <v>5</v>
      </c>
      <c r="I4" s="9">
        <v>1</v>
      </c>
      <c r="J4" s="9">
        <v>2</v>
      </c>
      <c r="K4" s="9">
        <v>3</v>
      </c>
      <c r="L4" s="9">
        <v>5</v>
      </c>
    </row>
    <row r="5" spans="1:12" x14ac:dyDescent="0.25">
      <c r="H5" s="3" t="s">
        <v>7</v>
      </c>
      <c r="I5" s="9">
        <f>1/2</f>
        <v>0.5</v>
      </c>
      <c r="J5" s="9">
        <v>1</v>
      </c>
      <c r="K5" s="9">
        <v>7</v>
      </c>
      <c r="L5" s="9">
        <v>4</v>
      </c>
    </row>
    <row r="6" spans="1:12" x14ac:dyDescent="0.25">
      <c r="H6" s="3" t="s">
        <v>16</v>
      </c>
      <c r="I6" s="10">
        <f>1/3</f>
        <v>0.33333333333333331</v>
      </c>
      <c r="J6" s="10">
        <f>1/7</f>
        <v>0.14285714285714285</v>
      </c>
      <c r="K6" s="9">
        <v>1</v>
      </c>
      <c r="L6" s="9">
        <v>6</v>
      </c>
    </row>
    <row r="7" spans="1:12" x14ac:dyDescent="0.25">
      <c r="H7" s="3" t="s">
        <v>6</v>
      </c>
      <c r="I7" s="9">
        <f>1/5</f>
        <v>0.2</v>
      </c>
      <c r="J7" s="9">
        <f>1/4</f>
        <v>0.25</v>
      </c>
      <c r="K7" s="9">
        <f>1/6</f>
        <v>0.16666666666666666</v>
      </c>
      <c r="L7" s="9">
        <v>1</v>
      </c>
    </row>
    <row r="8" spans="1:12" x14ac:dyDescent="0.25">
      <c r="H8" s="8" t="s">
        <v>8</v>
      </c>
      <c r="I8" s="8">
        <f>1/SUM(I4:I7)</f>
        <v>0.49180327868852464</v>
      </c>
      <c r="J8" s="8">
        <f>1/SUM(J4:J7)</f>
        <v>0.29473684210526319</v>
      </c>
      <c r="K8" s="8">
        <f>1/SUM(K4:K7)</f>
        <v>8.9552238805970158E-2</v>
      </c>
      <c r="L8" s="8">
        <f>1/SUM(L4:L7)</f>
        <v>6.25E-2</v>
      </c>
    </row>
    <row r="10" spans="1:12" x14ac:dyDescent="0.25">
      <c r="B10" s="3" t="s">
        <v>0</v>
      </c>
      <c r="C10" s="3" t="s">
        <v>1</v>
      </c>
      <c r="D10" s="3" t="s">
        <v>2</v>
      </c>
      <c r="E10" s="3" t="s">
        <v>3</v>
      </c>
    </row>
    <row r="11" spans="1:12" x14ac:dyDescent="0.25">
      <c r="B11" s="6" t="s">
        <v>9</v>
      </c>
      <c r="C11" s="6" t="s">
        <v>10</v>
      </c>
      <c r="D11" s="6" t="s">
        <v>11</v>
      </c>
      <c r="E11" s="6" t="s">
        <v>12</v>
      </c>
    </row>
    <row r="12" spans="1:12" x14ac:dyDescent="0.25">
      <c r="B12" s="5">
        <v>3</v>
      </c>
      <c r="C12" s="5">
        <v>3</v>
      </c>
      <c r="D12" s="5">
        <v>3</v>
      </c>
      <c r="E12" s="5">
        <v>4</v>
      </c>
    </row>
    <row r="15" spans="1:12" x14ac:dyDescent="0.25">
      <c r="A15" s="1" t="s">
        <v>13</v>
      </c>
      <c r="B15" s="1"/>
      <c r="C15" s="2">
        <f>B12*B3+C12*C3+D12*D3+E12*E3</f>
        <v>2.878277078799274</v>
      </c>
    </row>
    <row r="18" spans="1:3" x14ac:dyDescent="0.25">
      <c r="A18" s="3" t="s">
        <v>14</v>
      </c>
      <c r="B18" s="3"/>
      <c r="C18" s="1"/>
    </row>
    <row r="19" spans="1:3" x14ac:dyDescent="0.25">
      <c r="A19" s="3" t="s">
        <v>15</v>
      </c>
      <c r="B19" s="4">
        <f>B3:3:3/C15</f>
        <v>0.1708672463506152</v>
      </c>
    </row>
    <row r="20" spans="1:3" x14ac:dyDescent="0.25">
      <c r="A20" s="3" t="s">
        <v>15</v>
      </c>
      <c r="B20" s="4">
        <f>C3/C15</f>
        <v>0.10240044097082483</v>
      </c>
    </row>
    <row r="21" spans="1:3" x14ac:dyDescent="0.25">
      <c r="A21" s="3" t="s">
        <v>15</v>
      </c>
      <c r="B21" s="4">
        <f>D3/C15</f>
        <v>3.1113140380261275E-2</v>
      </c>
    </row>
    <row r="22" spans="1:3" x14ac:dyDescent="0.25">
      <c r="A22" s="3" t="s">
        <v>15</v>
      </c>
      <c r="B22" s="4">
        <f>E3/C15</f>
        <v>2.1714379223724014E-2</v>
      </c>
    </row>
  </sheetData>
  <pageMargins left="0.7" right="0.7" top="0.75" bottom="0.75" header="0.3" footer="0.3"/>
  <pageSetup paperSize="9" orientation="portrait" horizontalDpi="300" verticalDpi="300" r:id="rId1"/>
  <ignoredErrors>
    <ignoredError sqref="E11" twoDigitTextYea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2020-10-16T18:22:31Z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865dc794-efa7-41df-9205-d2b5a74b35bf</vt:lpwstr>
  </property>
</Properties>
</file>