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kfa\Desktop\pages\otchets\ИС\"/>
    </mc:Choice>
  </mc:AlternateContent>
  <bookViews>
    <workbookView xWindow="0" yWindow="0" windowWidth="22425" windowHeight="11235"/>
  </bookViews>
  <sheets>
    <sheet name="Лист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40" i="1" l="1"/>
  <c r="D40" i="1"/>
  <c r="C40" i="1"/>
  <c r="L6" i="1"/>
  <c r="K6" i="1"/>
  <c r="J6" i="1"/>
  <c r="J3" i="1"/>
  <c r="J19" i="1" l="1"/>
  <c r="J20" i="1"/>
  <c r="J21" i="1"/>
  <c r="J22" i="1"/>
  <c r="J23" i="1"/>
  <c r="J24" i="1"/>
  <c r="J25" i="1"/>
  <c r="J26" i="1"/>
  <c r="J27" i="1"/>
  <c r="J28" i="1"/>
  <c r="J18" i="1"/>
  <c r="I18" i="1"/>
  <c r="I19" i="1"/>
  <c r="I20" i="1"/>
  <c r="I21" i="1"/>
  <c r="I22" i="1"/>
  <c r="I23" i="1"/>
  <c r="I24" i="1"/>
  <c r="I25" i="1"/>
  <c r="I26" i="1"/>
  <c r="I27" i="1"/>
  <c r="I28" i="1"/>
  <c r="H18" i="1"/>
  <c r="H19" i="1"/>
  <c r="H20" i="1"/>
  <c r="H21" i="1"/>
  <c r="H22" i="1"/>
  <c r="H23" i="1"/>
  <c r="H24" i="1"/>
  <c r="H25" i="1"/>
  <c r="H26" i="1"/>
  <c r="H27" i="1"/>
  <c r="H28" i="1"/>
  <c r="C23" i="1"/>
  <c r="C24" i="1"/>
  <c r="C22" i="1"/>
</calcChain>
</file>

<file path=xl/sharedStrings.xml><?xml version="1.0" encoding="utf-8"?>
<sst xmlns="http://schemas.openxmlformats.org/spreadsheetml/2006/main" count="142" uniqueCount="68">
  <si>
    <t>b1</t>
  </si>
  <si>
    <t>b2</t>
  </si>
  <si>
    <t>b3</t>
  </si>
  <si>
    <t>а1</t>
  </si>
  <si>
    <t>а2</t>
  </si>
  <si>
    <t>а3</t>
  </si>
  <si>
    <t>Проект</t>
  </si>
  <si>
    <t>Критерий азарнтого игрока</t>
  </si>
  <si>
    <t>Максимальный критерий</t>
  </si>
  <si>
    <t>Критерий Гурвица</t>
  </si>
  <si>
    <t>Коэфицент пессимизма α= 0,3</t>
  </si>
  <si>
    <t>G1</t>
  </si>
  <si>
    <t>G2</t>
  </si>
  <si>
    <t>G3</t>
  </si>
  <si>
    <t>Критерий</t>
  </si>
  <si>
    <t>Стратегия</t>
  </si>
  <si>
    <t>Критерий Азартного игрока</t>
  </si>
  <si>
    <t>a3</t>
  </si>
  <si>
    <t>Критерий Сэвиджа</t>
  </si>
  <si>
    <t>Критерий Байеса</t>
  </si>
  <si>
    <t>Критерий Лапласса</t>
  </si>
  <si>
    <t>Критерий Ходжеса-Лемана</t>
  </si>
  <si>
    <t>Всего выбрано a1</t>
  </si>
  <si>
    <t>a1</t>
  </si>
  <si>
    <t>Н1</t>
  </si>
  <si>
    <t>Н2</t>
  </si>
  <si>
    <t>Н3</t>
  </si>
  <si>
    <t>Таблица рисков</t>
  </si>
  <si>
    <t>MAX</t>
  </si>
  <si>
    <t>a2</t>
  </si>
  <si>
    <t>α</t>
  </si>
  <si>
    <t>М</t>
  </si>
  <si>
    <t>Ранжировка</t>
  </si>
  <si>
    <t>b2,b3,b1</t>
  </si>
  <si>
    <t>b2,b1,b3</t>
  </si>
  <si>
    <t>b1,b2,b3</t>
  </si>
  <si>
    <t>b1,b3,b2</t>
  </si>
  <si>
    <t>r(1)</t>
  </si>
  <si>
    <t>r(2)</t>
  </si>
  <si>
    <t>r(3)</t>
  </si>
  <si>
    <t>Р1</t>
  </si>
  <si>
    <t>Р2</t>
  </si>
  <si>
    <t>Р3</t>
  </si>
  <si>
    <t>Р4</t>
  </si>
  <si>
    <t>М1</t>
  </si>
  <si>
    <t>М2</t>
  </si>
  <si>
    <t>М3</t>
  </si>
  <si>
    <t>М4</t>
  </si>
  <si>
    <t>Критерию Ходжеса-Лемана</t>
  </si>
  <si>
    <t>M</t>
  </si>
  <si>
    <t>L</t>
  </si>
  <si>
    <t>L1</t>
  </si>
  <si>
    <t>L2</t>
  </si>
  <si>
    <t>L3</t>
  </si>
  <si>
    <t>а1,а2</t>
  </si>
  <si>
    <t>Всего выбрано a2</t>
  </si>
  <si>
    <t>Всего выбрано а3</t>
  </si>
  <si>
    <t>а2,а3</t>
  </si>
  <si>
    <t>Варианты спроса</t>
  </si>
  <si>
    <t xml:space="preserve">β </t>
  </si>
  <si>
    <t>При значение до 0,35 фирма выбирает  а3, в 0,35 - а2 или а3, а при значении больше 0,35 - а2</t>
  </si>
  <si>
    <t>При значении меньше 0,8 выбирается стратегия а1,при значении 0,8 любая из трех, при значении выше 0,8 - а3</t>
  </si>
  <si>
    <t>Фирма выберет а2, потому что максимум</t>
  </si>
  <si>
    <t>Будет выбрано а1 или а2, потому что максимум</t>
  </si>
  <si>
    <t>Покупатель выберет а2, потому что максимум</t>
  </si>
  <si>
    <t>Фирма выберет а1, потому что минимум</t>
  </si>
  <si>
    <t>Фирма выберет а1, потому что максимум</t>
  </si>
  <si>
    <t>Критерий Вальда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</si>
</sst>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0" xfId="0" applyAlignment="1"/>
    <xf numFmtId="0" fontId="0" fillId="3" borderId="1" xfId="0" applyFill="1" applyBorder="1"/>
    <xf numFmtId="0" fontId="3" fillId="0" borderId="0" xfId="0" applyFont="1" applyAlignment="1"/>
    <xf numFmtId="0" fontId="2" fillId="4" borderId="1" xfId="1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1" xfId="1" applyFont="1" applyFill="1" applyBorder="1"/>
    <xf numFmtId="0" fontId="2" fillId="4" borderId="1" xfId="1" applyFont="1" applyFill="1" applyBorder="1" applyAlignment="1"/>
    <xf numFmtId="0" fontId="0" fillId="5" borderId="1" xfId="0" applyFill="1" applyBorder="1"/>
    <xf numFmtId="0" fontId="2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2" fillId="4" borderId="1" xfId="1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6" borderId="1" xfId="0" applyFill="1" applyBorder="1"/>
    <xf numFmtId="0" fontId="0" fillId="5" borderId="7" xfId="0" applyFill="1" applyBorder="1"/>
    <xf numFmtId="0" fontId="0" fillId="4" borderId="5" xfId="0" applyFill="1" applyBorder="1"/>
    <xf numFmtId="0" fontId="2" fillId="4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2" fillId="5" borderId="1" xfId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wrapText="1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77296587926512E-2"/>
          <c:y val="7.4548702245552628E-2"/>
          <c:w val="0.73185870516185481"/>
          <c:h val="0.89719889180519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Лист1!$H$18:$H$28</c:f>
              <c:numCache>
                <c:formatCode>General</c:formatCode>
                <c:ptCount val="11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4.0000000000000009</c:v>
                </c:pt>
                <c:pt idx="8">
                  <c:v>0.99999999999999911</c:v>
                </c:pt>
                <c:pt idx="9">
                  <c:v>-2.0000000000000004</c:v>
                </c:pt>
                <c:pt idx="10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2-46FC-9CB9-FDECDB5C1ABB}"/>
            </c:ext>
          </c:extLst>
        </c:ser>
        <c:ser>
          <c:idx val="1"/>
          <c:order val="1"/>
          <c:marker>
            <c:symbol val="none"/>
          </c:marker>
          <c:val>
            <c:numRef>
              <c:f>Лист1!$I$18:$I$28</c:f>
              <c:numCache>
                <c:formatCode>General</c:formatCode>
                <c:ptCount val="11"/>
                <c:pt idx="0">
                  <c:v>15</c:v>
                </c:pt>
                <c:pt idx="1">
                  <c:v>13.5</c:v>
                </c:pt>
                <c:pt idx="2">
                  <c:v>12</c:v>
                </c:pt>
                <c:pt idx="3">
                  <c:v>10.5</c:v>
                </c:pt>
                <c:pt idx="4">
                  <c:v>9</c:v>
                </c:pt>
                <c:pt idx="5">
                  <c:v>7.5</c:v>
                </c:pt>
                <c:pt idx="6">
                  <c:v>6</c:v>
                </c:pt>
                <c:pt idx="7">
                  <c:v>4.5000000000000009</c:v>
                </c:pt>
                <c:pt idx="8">
                  <c:v>2.9999999999999991</c:v>
                </c:pt>
                <c:pt idx="9">
                  <c:v>1.4999999999999996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2-46FC-9CB9-FDECDB5C1ABB}"/>
            </c:ext>
          </c:extLst>
        </c:ser>
        <c:ser>
          <c:idx val="2"/>
          <c:order val="2"/>
          <c:marker>
            <c:symbol val="none"/>
          </c:marker>
          <c:val>
            <c:numRef>
              <c:f>Лист1!$J$18:$J$28</c:f>
              <c:numCache>
                <c:formatCode>General</c:formatCode>
                <c:ptCount val="11"/>
                <c:pt idx="0">
                  <c:v>10</c:v>
                </c:pt>
                <c:pt idx="1">
                  <c:v>9.1999999999999993</c:v>
                </c:pt>
                <c:pt idx="2">
                  <c:v>8.4</c:v>
                </c:pt>
                <c:pt idx="3">
                  <c:v>7.6</c:v>
                </c:pt>
                <c:pt idx="4">
                  <c:v>6.8</c:v>
                </c:pt>
                <c:pt idx="5">
                  <c:v>6</c:v>
                </c:pt>
                <c:pt idx="6">
                  <c:v>5.2</c:v>
                </c:pt>
                <c:pt idx="7">
                  <c:v>4.4000000000000004</c:v>
                </c:pt>
                <c:pt idx="8">
                  <c:v>3.5999999999999996</c:v>
                </c:pt>
                <c:pt idx="9">
                  <c:v>2.8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2-46FC-9CB9-FDECDB5C1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36928"/>
        <c:axId val="172582016"/>
      </c:lineChart>
      <c:catAx>
        <c:axId val="20383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82016"/>
        <c:crosses val="autoZero"/>
        <c:auto val="1"/>
        <c:lblAlgn val="ctr"/>
        <c:lblOffset val="100"/>
        <c:noMultiLvlLbl val="0"/>
      </c:catAx>
      <c:valAx>
        <c:axId val="1725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3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77296587926512E-2"/>
          <c:y val="7.4548702245552628E-2"/>
          <c:w val="0.73185870516185481"/>
          <c:h val="0.89719889180519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Лист1!$C$72:$C$82</c:f>
              <c:numCache>
                <c:formatCode>General</c:formatCode>
                <c:ptCount val="11"/>
                <c:pt idx="0">
                  <c:v>-5</c:v>
                </c:pt>
                <c:pt idx="1">
                  <c:v>-3.7199999999999998</c:v>
                </c:pt>
                <c:pt idx="2">
                  <c:v>-2.44</c:v>
                </c:pt>
                <c:pt idx="3">
                  <c:v>-1.1600000000000001</c:v>
                </c:pt>
                <c:pt idx="4">
                  <c:v>0.12000000000000011</c:v>
                </c:pt>
                <c:pt idx="5">
                  <c:v>1.4</c:v>
                </c:pt>
                <c:pt idx="6">
                  <c:v>2.6799999999999997</c:v>
                </c:pt>
                <c:pt idx="7">
                  <c:v>3.96</c:v>
                </c:pt>
                <c:pt idx="8">
                  <c:v>5.24</c:v>
                </c:pt>
                <c:pt idx="9">
                  <c:v>6.52</c:v>
                </c:pt>
                <c:pt idx="10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5-43A2-9268-EFCB17562DDE}"/>
            </c:ext>
          </c:extLst>
        </c:ser>
        <c:ser>
          <c:idx val="1"/>
          <c:order val="1"/>
          <c:marker>
            <c:symbol val="none"/>
          </c:marker>
          <c:val>
            <c:numRef>
              <c:f>Лист1!$D$72:$D$82</c:f>
              <c:numCache>
                <c:formatCode>General</c:formatCode>
                <c:ptCount val="11"/>
                <c:pt idx="0">
                  <c:v>0</c:v>
                </c:pt>
                <c:pt idx="1">
                  <c:v>0.95000000000000007</c:v>
                </c:pt>
                <c:pt idx="2">
                  <c:v>1.9000000000000001</c:v>
                </c:pt>
                <c:pt idx="3">
                  <c:v>2.85</c:v>
                </c:pt>
                <c:pt idx="4">
                  <c:v>3.8000000000000003</c:v>
                </c:pt>
                <c:pt idx="5">
                  <c:v>4.75</c:v>
                </c:pt>
                <c:pt idx="6">
                  <c:v>5.7</c:v>
                </c:pt>
                <c:pt idx="7">
                  <c:v>6.6499999999999995</c:v>
                </c:pt>
                <c:pt idx="8">
                  <c:v>7.6000000000000005</c:v>
                </c:pt>
                <c:pt idx="9">
                  <c:v>8.5500000000000007</c:v>
                </c:pt>
                <c:pt idx="10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5-43A2-9268-EFCB17562DDE}"/>
            </c:ext>
          </c:extLst>
        </c:ser>
        <c:ser>
          <c:idx val="2"/>
          <c:order val="2"/>
          <c:marker>
            <c:symbol val="none"/>
          </c:marker>
          <c:val>
            <c:numRef>
              <c:f>Лист1!$E$72:$E$82</c:f>
              <c:numCache>
                <c:formatCode>General</c:formatCode>
                <c:ptCount val="11"/>
                <c:pt idx="0">
                  <c:v>2</c:v>
                </c:pt>
                <c:pt idx="1">
                  <c:v>2.2679999999999998</c:v>
                </c:pt>
                <c:pt idx="2">
                  <c:v>2.536</c:v>
                </c:pt>
                <c:pt idx="3">
                  <c:v>2.8039999999999998</c:v>
                </c:pt>
                <c:pt idx="4">
                  <c:v>3.0720000000000001</c:v>
                </c:pt>
                <c:pt idx="5">
                  <c:v>3.34</c:v>
                </c:pt>
                <c:pt idx="6">
                  <c:v>3.6079999999999997</c:v>
                </c:pt>
                <c:pt idx="7">
                  <c:v>3.8759999999999999</c:v>
                </c:pt>
                <c:pt idx="8">
                  <c:v>4.1440000000000001</c:v>
                </c:pt>
                <c:pt idx="9">
                  <c:v>4.4119999999999999</c:v>
                </c:pt>
                <c:pt idx="10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5-43A2-9268-EFCB17562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36928"/>
        <c:axId val="172582016"/>
      </c:lineChart>
      <c:catAx>
        <c:axId val="20383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82016"/>
        <c:crosses val="autoZero"/>
        <c:auto val="1"/>
        <c:lblAlgn val="ctr"/>
        <c:lblOffset val="100"/>
        <c:noMultiLvlLbl val="0"/>
      </c:catAx>
      <c:valAx>
        <c:axId val="1725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3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489857</xdr:colOff>
      <xdr:row>15</xdr:row>
      <xdr:rowOff>190498</xdr:rowOff>
    </xdr:from>
    <xdr:to>
      <xdr:col>15</xdr:col>
      <xdr:colOff>634909</xdr:colOff>
      <xdr:row>31</xdr:row>
      <xdr:rowOff>13606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612320</xdr:colOff>
      <xdr:row>70</xdr:row>
      <xdr:rowOff>0</xdr:rowOff>
    </xdr:from>
    <xdr:to>
      <xdr:col>13</xdr:col>
      <xdr:colOff>226694</xdr:colOff>
      <xdr:row>85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kfa/Downloads/7-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8">
          <cell r="H18">
            <v>25</v>
          </cell>
          <cell r="I18">
            <v>15</v>
          </cell>
          <cell r="J18">
            <v>10</v>
          </cell>
        </row>
        <row r="19">
          <cell r="H19">
            <v>22</v>
          </cell>
          <cell r="I19">
            <v>13.5</v>
          </cell>
          <cell r="J19">
            <v>9.1999999999999993</v>
          </cell>
        </row>
        <row r="20">
          <cell r="H20">
            <v>19</v>
          </cell>
          <cell r="I20">
            <v>12</v>
          </cell>
          <cell r="J20">
            <v>8.4</v>
          </cell>
        </row>
        <row r="21">
          <cell r="H21">
            <v>16</v>
          </cell>
          <cell r="I21">
            <v>10.5</v>
          </cell>
          <cell r="J21">
            <v>7.6</v>
          </cell>
        </row>
        <row r="22">
          <cell r="H22">
            <v>13</v>
          </cell>
          <cell r="I22">
            <v>9</v>
          </cell>
          <cell r="J22">
            <v>6.8</v>
          </cell>
        </row>
        <row r="23">
          <cell r="H23">
            <v>10</v>
          </cell>
          <cell r="I23">
            <v>7.5</v>
          </cell>
          <cell r="J23">
            <v>6</v>
          </cell>
        </row>
        <row r="24">
          <cell r="H24">
            <v>7</v>
          </cell>
          <cell r="I24">
            <v>6</v>
          </cell>
          <cell r="J24">
            <v>5.2</v>
          </cell>
        </row>
        <row r="25">
          <cell r="H25">
            <v>4.0000000000000009</v>
          </cell>
          <cell r="I25">
            <v>4.5000000000000009</v>
          </cell>
          <cell r="J25">
            <v>4.4000000000000004</v>
          </cell>
        </row>
        <row r="26">
          <cell r="H26">
            <v>0.99999999999999911</v>
          </cell>
          <cell r="I26">
            <v>2.9999999999999991</v>
          </cell>
          <cell r="J26">
            <v>3.5999999999999996</v>
          </cell>
        </row>
        <row r="27">
          <cell r="H27">
            <v>-2.0000000000000004</v>
          </cell>
          <cell r="I27">
            <v>1.4999999999999996</v>
          </cell>
          <cell r="J27">
            <v>2.8</v>
          </cell>
        </row>
        <row r="28">
          <cell r="H28">
            <v>-5</v>
          </cell>
          <cell r="I28">
            <v>0</v>
          </cell>
          <cell r="J28">
            <v>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92"/>
  <sheetViews>
    <sheetView tabSelected="1" topLeftCell="A13" zoomScale="70" zoomScaleNormal="70" workbookViewId="0">
      <selection activeCell="O6" sqref="O6"/>
    </sheetView>
  </sheetViews>
  <sheetFormatPr defaultRowHeight="15" x14ac:dyDescent="0.25"/>
  <cols>
    <col min="2" max="2" width="17" customWidth="1"/>
    <col min="15" max="15" width="28.7109375" customWidth="1"/>
    <col min="16" max="16" width="9.5703125" customWidth="1"/>
  </cols>
  <sheetData>
    <row r="3" spans="2:16" x14ac:dyDescent="0.25">
      <c r="B3" s="21" t="s">
        <v>6</v>
      </c>
      <c r="C3" s="22" t="s">
        <v>58</v>
      </c>
      <c r="D3" s="22"/>
      <c r="E3" s="22"/>
      <c r="G3" s="9" t="s">
        <v>7</v>
      </c>
      <c r="H3" s="9"/>
      <c r="I3" s="6"/>
      <c r="J3" s="10">
        <f>E5</f>
        <v>25</v>
      </c>
      <c r="O3" s="6" t="s">
        <v>14</v>
      </c>
      <c r="P3" s="6" t="s">
        <v>15</v>
      </c>
    </row>
    <row r="4" spans="2:16" ht="16.5" customHeight="1" x14ac:dyDescent="0.25">
      <c r="B4" s="21"/>
      <c r="C4" s="5" t="s">
        <v>0</v>
      </c>
      <c r="D4" s="5" t="s">
        <v>1</v>
      </c>
      <c r="E4" s="5" t="s">
        <v>2</v>
      </c>
      <c r="O4" s="7" t="s">
        <v>16</v>
      </c>
      <c r="P4" s="12" t="s">
        <v>23</v>
      </c>
    </row>
    <row r="5" spans="2:16" ht="17.25" customHeight="1" x14ac:dyDescent="0.25">
      <c r="B5" s="5" t="s">
        <v>3</v>
      </c>
      <c r="C5" s="11">
        <v>-5</v>
      </c>
      <c r="D5" s="11">
        <v>0</v>
      </c>
      <c r="E5" s="11">
        <v>25</v>
      </c>
      <c r="G5" s="44" t="s">
        <v>8</v>
      </c>
      <c r="H5" s="45"/>
      <c r="I5" s="45"/>
      <c r="J5" s="10" t="s">
        <v>3</v>
      </c>
      <c r="K5" s="10" t="s">
        <v>4</v>
      </c>
      <c r="L5" s="10" t="s">
        <v>5</v>
      </c>
      <c r="O5" s="58" t="s">
        <v>67</v>
      </c>
      <c r="P5" s="12" t="s">
        <v>17</v>
      </c>
    </row>
    <row r="6" spans="2:16" ht="18" customHeight="1" x14ac:dyDescent="0.25">
      <c r="B6" s="5" t="s">
        <v>4</v>
      </c>
      <c r="C6" s="11">
        <v>0</v>
      </c>
      <c r="D6" s="11">
        <v>15</v>
      </c>
      <c r="E6" s="11">
        <v>5</v>
      </c>
      <c r="J6" s="10">
        <f>C5</f>
        <v>-5</v>
      </c>
      <c r="K6" s="10">
        <f>C6</f>
        <v>0</v>
      </c>
      <c r="L6" s="10">
        <f>E7</f>
        <v>2</v>
      </c>
      <c r="O6" s="6" t="s">
        <v>9</v>
      </c>
      <c r="P6" s="12" t="s">
        <v>23</v>
      </c>
    </row>
    <row r="7" spans="2:16" ht="20.45" customHeight="1" x14ac:dyDescent="0.25">
      <c r="B7" s="5" t="s">
        <v>5</v>
      </c>
      <c r="C7" s="11">
        <v>10</v>
      </c>
      <c r="D7" s="11">
        <v>5</v>
      </c>
      <c r="E7" s="11">
        <v>2</v>
      </c>
      <c r="O7" s="8" t="s">
        <v>18</v>
      </c>
      <c r="P7" s="12" t="s">
        <v>23</v>
      </c>
    </row>
    <row r="8" spans="2:16" x14ac:dyDescent="0.25">
      <c r="O8" s="6" t="s">
        <v>19</v>
      </c>
      <c r="P8" s="12" t="s">
        <v>29</v>
      </c>
    </row>
    <row r="9" spans="2:16" x14ac:dyDescent="0.25">
      <c r="B9" s="22" t="s">
        <v>9</v>
      </c>
      <c r="C9" s="22"/>
      <c r="D9" s="22"/>
      <c r="O9" s="6" t="s">
        <v>19</v>
      </c>
      <c r="P9" s="12" t="s">
        <v>54</v>
      </c>
    </row>
    <row r="10" spans="2:16" x14ac:dyDescent="0.25">
      <c r="B10" s="46" t="s">
        <v>10</v>
      </c>
      <c r="C10" s="46"/>
      <c r="D10" s="46"/>
      <c r="O10" s="6" t="s">
        <v>19</v>
      </c>
      <c r="P10" s="12" t="s">
        <v>57</v>
      </c>
    </row>
    <row r="11" spans="2:16" x14ac:dyDescent="0.25">
      <c r="O11" s="15" t="s">
        <v>20</v>
      </c>
      <c r="P11" s="12" t="s">
        <v>54</v>
      </c>
    </row>
    <row r="12" spans="2:16" x14ac:dyDescent="0.25">
      <c r="O12" s="7" t="s">
        <v>21</v>
      </c>
      <c r="P12" s="13" t="s">
        <v>29</v>
      </c>
    </row>
    <row r="13" spans="2:16" x14ac:dyDescent="0.25">
      <c r="O13" s="6" t="s">
        <v>22</v>
      </c>
      <c r="P13" s="10">
        <v>4</v>
      </c>
    </row>
    <row r="14" spans="2:16" x14ac:dyDescent="0.25">
      <c r="O14" s="6" t="s">
        <v>55</v>
      </c>
      <c r="P14" s="10">
        <v>3</v>
      </c>
    </row>
    <row r="15" spans="2:16" x14ac:dyDescent="0.25">
      <c r="O15" s="6" t="s">
        <v>56</v>
      </c>
      <c r="P15" s="10">
        <v>1</v>
      </c>
    </row>
    <row r="17" spans="2:20" ht="14.45" customHeight="1" x14ac:dyDescent="0.35">
      <c r="B17" s="21" t="s">
        <v>6</v>
      </c>
      <c r="C17" s="22" t="s">
        <v>58</v>
      </c>
      <c r="D17" s="22"/>
      <c r="E17" s="22"/>
      <c r="G17" s="6" t="s">
        <v>30</v>
      </c>
      <c r="H17" s="6" t="s">
        <v>11</v>
      </c>
      <c r="I17" s="6" t="s">
        <v>12</v>
      </c>
      <c r="J17" s="6" t="s">
        <v>13</v>
      </c>
      <c r="L17" s="4"/>
      <c r="M17" s="2"/>
      <c r="N17" s="2"/>
      <c r="O17" s="2"/>
      <c r="P17" s="2"/>
      <c r="R17" s="35" t="s">
        <v>61</v>
      </c>
      <c r="S17" s="36"/>
      <c r="T17" s="37"/>
    </row>
    <row r="18" spans="2:20" x14ac:dyDescent="0.25">
      <c r="B18" s="21"/>
      <c r="C18" s="5" t="s">
        <v>0</v>
      </c>
      <c r="D18" s="5" t="s">
        <v>1</v>
      </c>
      <c r="E18" s="5" t="s">
        <v>2</v>
      </c>
      <c r="G18" s="10">
        <v>0</v>
      </c>
      <c r="H18" s="10">
        <f>G18*MIN($C$19:$E$19)+(1-G18)*MAX($C$19:$E$19)</f>
        <v>25</v>
      </c>
      <c r="I18" s="10">
        <f>G18*MIN($C$20:$E$20)+(1-G18)*MAX($C$20:$E$20)</f>
        <v>15</v>
      </c>
      <c r="J18" s="10">
        <f>G18*MIN($C$21:$E$21)+(1-G18)*MAX($C$21:$E$21)</f>
        <v>10</v>
      </c>
      <c r="L18" s="2"/>
      <c r="M18" s="2"/>
      <c r="N18" s="2"/>
      <c r="O18" s="2"/>
      <c r="P18" s="2"/>
      <c r="R18" s="38"/>
      <c r="S18" s="39"/>
      <c r="T18" s="40"/>
    </row>
    <row r="19" spans="2:20" x14ac:dyDescent="0.25">
      <c r="B19" s="5" t="s">
        <v>3</v>
      </c>
      <c r="C19" s="11">
        <v>-5</v>
      </c>
      <c r="D19" s="11">
        <v>0</v>
      </c>
      <c r="E19" s="11">
        <v>25</v>
      </c>
      <c r="G19" s="10">
        <v>0.1</v>
      </c>
      <c r="H19" s="10">
        <f t="shared" ref="H19:H28" si="0">G19*MIN($C$19:$E$19)+(1-G19)*MAX($C$19:$E$19)</f>
        <v>22</v>
      </c>
      <c r="I19" s="10">
        <f t="shared" ref="I19:I28" si="1">G19*MIN($C$20:$E$20)+(1-G19)*MAX($C$20:$E$20)</f>
        <v>13.5</v>
      </c>
      <c r="J19" s="10">
        <f t="shared" ref="J19:J28" si="2">G19*MIN($C$21:$E$21)+(1-G19)*MAX($C$21:$E$21)</f>
        <v>9.1999999999999993</v>
      </c>
      <c r="R19" s="38"/>
      <c r="S19" s="39"/>
      <c r="T19" s="40"/>
    </row>
    <row r="20" spans="2:20" ht="15" customHeight="1" x14ac:dyDescent="0.25">
      <c r="B20" s="5" t="s">
        <v>4</v>
      </c>
      <c r="C20" s="11">
        <v>0</v>
      </c>
      <c r="D20" s="11">
        <v>15</v>
      </c>
      <c r="E20" s="11">
        <v>5</v>
      </c>
      <c r="G20" s="10">
        <v>0.2</v>
      </c>
      <c r="H20" s="10">
        <f t="shared" si="0"/>
        <v>19</v>
      </c>
      <c r="I20" s="10">
        <f t="shared" si="1"/>
        <v>12</v>
      </c>
      <c r="J20" s="10">
        <f t="shared" si="2"/>
        <v>8.4</v>
      </c>
      <c r="R20" s="38"/>
      <c r="S20" s="39"/>
      <c r="T20" s="40"/>
    </row>
    <row r="21" spans="2:20" x14ac:dyDescent="0.25">
      <c r="B21" s="5" t="s">
        <v>5</v>
      </c>
      <c r="C21" s="11">
        <v>10</v>
      </c>
      <c r="D21" s="11">
        <v>5</v>
      </c>
      <c r="E21" s="11">
        <v>2</v>
      </c>
      <c r="G21" s="10">
        <v>0.3</v>
      </c>
      <c r="H21" s="10">
        <f t="shared" si="0"/>
        <v>16</v>
      </c>
      <c r="I21" s="10">
        <f t="shared" si="1"/>
        <v>10.5</v>
      </c>
      <c r="J21" s="10">
        <f t="shared" si="2"/>
        <v>7.6</v>
      </c>
      <c r="R21" s="41"/>
      <c r="S21" s="42"/>
      <c r="T21" s="43"/>
    </row>
    <row r="22" spans="2:20" ht="15" customHeight="1" x14ac:dyDescent="0.25">
      <c r="B22" s="5" t="s">
        <v>11</v>
      </c>
      <c r="C22" s="3">
        <f>0.3*MIN(C19:E19)+(1-0.3)*MAX(C19:E19)</f>
        <v>16</v>
      </c>
      <c r="D22" s="29" t="s">
        <v>66</v>
      </c>
      <c r="E22" s="30"/>
      <c r="G22" s="10">
        <v>0.4</v>
      </c>
      <c r="H22" s="10">
        <f t="shared" si="0"/>
        <v>13</v>
      </c>
      <c r="I22" s="10">
        <f t="shared" si="1"/>
        <v>9</v>
      </c>
      <c r="J22" s="10">
        <f t="shared" si="2"/>
        <v>6.8</v>
      </c>
    </row>
    <row r="23" spans="2:20" x14ac:dyDescent="0.25">
      <c r="B23" s="5" t="s">
        <v>12</v>
      </c>
      <c r="C23" s="10">
        <f t="shared" ref="C23:C24" si="3">0.3*MIN(C20:E20)+(1-0.3)*MAX(C20:E20)</f>
        <v>10.5</v>
      </c>
      <c r="D23" s="31"/>
      <c r="E23" s="32"/>
      <c r="G23" s="10">
        <v>0.5</v>
      </c>
      <c r="H23" s="10">
        <f t="shared" si="0"/>
        <v>10</v>
      </c>
      <c r="I23" s="10">
        <f t="shared" si="1"/>
        <v>7.5</v>
      </c>
      <c r="J23" s="10">
        <f t="shared" si="2"/>
        <v>6</v>
      </c>
    </row>
    <row r="24" spans="2:20" x14ac:dyDescent="0.25">
      <c r="B24" s="5" t="s">
        <v>13</v>
      </c>
      <c r="C24" s="10">
        <f t="shared" si="3"/>
        <v>7.6</v>
      </c>
      <c r="D24" s="33"/>
      <c r="E24" s="34"/>
      <c r="G24" s="10">
        <v>0.6</v>
      </c>
      <c r="H24" s="10">
        <f t="shared" si="0"/>
        <v>7</v>
      </c>
      <c r="I24" s="10">
        <f t="shared" si="1"/>
        <v>6</v>
      </c>
      <c r="J24" s="10">
        <f t="shared" si="2"/>
        <v>5.2</v>
      </c>
    </row>
    <row r="25" spans="2:20" x14ac:dyDescent="0.25">
      <c r="G25" s="10">
        <v>0.7</v>
      </c>
      <c r="H25" s="10">
        <f t="shared" si="0"/>
        <v>4.0000000000000009</v>
      </c>
      <c r="I25" s="10">
        <f t="shared" si="1"/>
        <v>4.5000000000000009</v>
      </c>
      <c r="J25" s="10">
        <f t="shared" si="2"/>
        <v>4.4000000000000004</v>
      </c>
    </row>
    <row r="26" spans="2:20" x14ac:dyDescent="0.25">
      <c r="G26" s="10">
        <v>0.8</v>
      </c>
      <c r="H26" s="10">
        <f t="shared" si="0"/>
        <v>0.99999999999999911</v>
      </c>
      <c r="I26" s="10">
        <f t="shared" si="1"/>
        <v>2.9999999999999991</v>
      </c>
      <c r="J26" s="10">
        <f t="shared" si="2"/>
        <v>3.5999999999999996</v>
      </c>
    </row>
    <row r="27" spans="2:20" x14ac:dyDescent="0.25">
      <c r="G27" s="10">
        <v>0.9</v>
      </c>
      <c r="H27" s="10">
        <f t="shared" si="0"/>
        <v>-2.0000000000000004</v>
      </c>
      <c r="I27" s="10">
        <f t="shared" si="1"/>
        <v>1.4999999999999996</v>
      </c>
      <c r="J27" s="10">
        <f t="shared" si="2"/>
        <v>2.8</v>
      </c>
    </row>
    <row r="28" spans="2:20" x14ac:dyDescent="0.25">
      <c r="G28" s="10">
        <v>1</v>
      </c>
      <c r="H28" s="10">
        <f t="shared" si="0"/>
        <v>-5</v>
      </c>
      <c r="I28" s="10">
        <f t="shared" si="1"/>
        <v>0</v>
      </c>
      <c r="J28" s="10">
        <f t="shared" si="2"/>
        <v>2</v>
      </c>
    </row>
    <row r="34" spans="2:18" x14ac:dyDescent="0.25">
      <c r="B34" s="20" t="s">
        <v>18</v>
      </c>
      <c r="C34" s="6" t="s">
        <v>24</v>
      </c>
      <c r="D34" s="6" t="s">
        <v>25</v>
      </c>
      <c r="E34" s="6" t="s">
        <v>26</v>
      </c>
      <c r="G34" s="23" t="s">
        <v>27</v>
      </c>
      <c r="H34" s="25"/>
      <c r="I34" s="6" t="s">
        <v>0</v>
      </c>
      <c r="J34" s="6" t="s">
        <v>1</v>
      </c>
      <c r="K34" s="6" t="s">
        <v>2</v>
      </c>
      <c r="L34" s="6" t="s">
        <v>28</v>
      </c>
    </row>
    <row r="35" spans="2:18" x14ac:dyDescent="0.25">
      <c r="C35" s="10">
        <v>10</v>
      </c>
      <c r="D35" s="10">
        <v>15</v>
      </c>
      <c r="E35" s="10">
        <v>25</v>
      </c>
      <c r="G35" s="6"/>
      <c r="H35" s="6" t="s">
        <v>23</v>
      </c>
      <c r="I35" s="17">
        <v>15</v>
      </c>
      <c r="J35" s="17">
        <v>15</v>
      </c>
      <c r="K35" s="17">
        <v>0</v>
      </c>
      <c r="L35" s="17">
        <v>15</v>
      </c>
      <c r="M35" s="26" t="s">
        <v>65</v>
      </c>
      <c r="N35" s="27"/>
      <c r="O35" s="28"/>
    </row>
    <row r="36" spans="2:18" x14ac:dyDescent="0.25">
      <c r="G36" s="6"/>
      <c r="H36" s="6" t="s">
        <v>29</v>
      </c>
      <c r="I36" s="18">
        <v>10</v>
      </c>
      <c r="J36" s="10">
        <v>0</v>
      </c>
      <c r="K36" s="10">
        <v>20</v>
      </c>
      <c r="L36" s="10">
        <v>20</v>
      </c>
    </row>
    <row r="37" spans="2:18" x14ac:dyDescent="0.25">
      <c r="G37" s="6"/>
      <c r="H37" s="6" t="s">
        <v>17</v>
      </c>
      <c r="I37" s="18">
        <v>0</v>
      </c>
      <c r="J37" s="10">
        <v>10</v>
      </c>
      <c r="K37" s="10">
        <v>23</v>
      </c>
      <c r="L37" s="10">
        <v>23</v>
      </c>
    </row>
    <row r="39" spans="2:18" x14ac:dyDescent="0.25">
      <c r="B39" s="14" t="s">
        <v>19</v>
      </c>
      <c r="C39" s="6" t="s">
        <v>0</v>
      </c>
      <c r="D39" s="6" t="s">
        <v>1</v>
      </c>
      <c r="E39" s="6" t="s">
        <v>2</v>
      </c>
      <c r="G39" s="6" t="s">
        <v>6</v>
      </c>
      <c r="H39" s="23" t="s">
        <v>58</v>
      </c>
      <c r="I39" s="24"/>
      <c r="J39" s="24"/>
      <c r="K39" s="25"/>
    </row>
    <row r="40" spans="2:18" x14ac:dyDescent="0.25">
      <c r="C40" s="10">
        <f>7/50</f>
        <v>0.14000000000000001</v>
      </c>
      <c r="D40" s="10">
        <f>13/25</f>
        <v>0.52</v>
      </c>
      <c r="E40" s="10">
        <f>17/50</f>
        <v>0.34</v>
      </c>
      <c r="G40" s="6"/>
      <c r="H40" s="6" t="s">
        <v>0</v>
      </c>
      <c r="I40" s="6" t="s">
        <v>1</v>
      </c>
      <c r="J40" s="6" t="s">
        <v>2</v>
      </c>
      <c r="K40" s="6" t="s">
        <v>31</v>
      </c>
    </row>
    <row r="41" spans="2:18" x14ac:dyDescent="0.25">
      <c r="G41" s="6" t="s">
        <v>3</v>
      </c>
      <c r="H41" s="10">
        <v>-5</v>
      </c>
      <c r="I41" s="10">
        <v>0</v>
      </c>
      <c r="J41" s="10">
        <v>25</v>
      </c>
      <c r="K41" s="10">
        <v>7.8</v>
      </c>
    </row>
    <row r="42" spans="2:18" x14ac:dyDescent="0.25">
      <c r="G42" s="6" t="s">
        <v>4</v>
      </c>
      <c r="H42" s="17">
        <v>0</v>
      </c>
      <c r="I42" s="17">
        <v>15</v>
      </c>
      <c r="J42" s="17">
        <v>5</v>
      </c>
      <c r="K42" s="17">
        <v>9.5</v>
      </c>
      <c r="L42" s="26" t="s">
        <v>64</v>
      </c>
      <c r="M42" s="27"/>
      <c r="N42" s="27"/>
      <c r="O42" s="28"/>
    </row>
    <row r="43" spans="2:18" x14ac:dyDescent="0.25">
      <c r="G43" s="6" t="s">
        <v>5</v>
      </c>
      <c r="H43" s="10">
        <v>10</v>
      </c>
      <c r="I43" s="10">
        <v>5</v>
      </c>
      <c r="J43" s="10">
        <v>2</v>
      </c>
      <c r="K43" s="10">
        <v>4.68</v>
      </c>
    </row>
    <row r="45" spans="2:18" x14ac:dyDescent="0.25">
      <c r="B45" s="6" t="s">
        <v>19</v>
      </c>
      <c r="C45" s="23" t="s">
        <v>32</v>
      </c>
      <c r="D45" s="25"/>
      <c r="G45" s="6" t="s">
        <v>6</v>
      </c>
      <c r="H45" s="23" t="s">
        <v>58</v>
      </c>
      <c r="I45" s="25"/>
      <c r="J45" s="6"/>
      <c r="K45" s="6" t="s">
        <v>44</v>
      </c>
      <c r="L45" s="6" t="s">
        <v>45</v>
      </c>
      <c r="M45" s="6" t="s">
        <v>46</v>
      </c>
      <c r="N45" s="6" t="s">
        <v>47</v>
      </c>
      <c r="O45" s="1"/>
      <c r="P45" s="6" t="s">
        <v>37</v>
      </c>
      <c r="Q45" s="6" t="s">
        <v>38</v>
      </c>
      <c r="R45" s="6" t="s">
        <v>39</v>
      </c>
    </row>
    <row r="46" spans="2:18" x14ac:dyDescent="0.25">
      <c r="C46" s="47" t="s">
        <v>33</v>
      </c>
      <c r="D46" s="48"/>
      <c r="G46" s="6"/>
      <c r="H46" s="6" t="s">
        <v>0</v>
      </c>
      <c r="I46" s="6" t="s">
        <v>1</v>
      </c>
      <c r="J46" s="6" t="s">
        <v>2</v>
      </c>
      <c r="K46" s="6"/>
      <c r="L46" s="6"/>
      <c r="M46" s="6"/>
      <c r="N46" s="6"/>
      <c r="O46" s="10">
        <v>1</v>
      </c>
      <c r="P46" s="10">
        <v>2</v>
      </c>
      <c r="Q46" s="10">
        <v>3</v>
      </c>
      <c r="R46" s="10">
        <v>1</v>
      </c>
    </row>
    <row r="47" spans="2:18" x14ac:dyDescent="0.25">
      <c r="C47" s="47" t="s">
        <v>34</v>
      </c>
      <c r="D47" s="48"/>
      <c r="G47" s="6" t="s">
        <v>3</v>
      </c>
      <c r="H47" s="10">
        <v>-5</v>
      </c>
      <c r="I47" s="10">
        <v>0</v>
      </c>
      <c r="J47" s="10">
        <v>25</v>
      </c>
      <c r="K47" s="10">
        <v>10.833333333333334</v>
      </c>
      <c r="L47" s="10">
        <v>2.4999999999999996</v>
      </c>
      <c r="M47" s="10">
        <v>1.6666666666666661</v>
      </c>
      <c r="N47" s="10">
        <v>-1</v>
      </c>
      <c r="O47" s="10">
        <v>2</v>
      </c>
      <c r="P47" s="10">
        <v>2</v>
      </c>
      <c r="Q47" s="10">
        <v>1</v>
      </c>
      <c r="R47" s="10">
        <v>3</v>
      </c>
    </row>
    <row r="48" spans="2:18" x14ac:dyDescent="0.25">
      <c r="C48" s="47" t="s">
        <v>35</v>
      </c>
      <c r="D48" s="48"/>
      <c r="G48" s="6" t="s">
        <v>4</v>
      </c>
      <c r="H48" s="10">
        <v>0</v>
      </c>
      <c r="I48" s="10">
        <v>15</v>
      </c>
      <c r="J48" s="10">
        <v>5</v>
      </c>
      <c r="K48" s="10">
        <v>5</v>
      </c>
      <c r="L48" s="10">
        <v>8.3333333333333339</v>
      </c>
      <c r="M48" s="10">
        <v>5.833333333333333</v>
      </c>
      <c r="N48" s="10">
        <v>0</v>
      </c>
      <c r="O48" s="10">
        <v>3</v>
      </c>
      <c r="P48" s="10">
        <v>1</v>
      </c>
      <c r="Q48" s="10">
        <v>2</v>
      </c>
      <c r="R48" s="10">
        <v>3</v>
      </c>
    </row>
    <row r="49" spans="2:18" x14ac:dyDescent="0.25">
      <c r="C49" s="47" t="s">
        <v>36</v>
      </c>
      <c r="D49" s="48"/>
      <c r="G49" s="6" t="s">
        <v>5</v>
      </c>
      <c r="H49" s="10">
        <v>10</v>
      </c>
      <c r="I49" s="10">
        <v>5</v>
      </c>
      <c r="J49" s="10">
        <v>2</v>
      </c>
      <c r="K49" s="10">
        <v>5.1666666666666661</v>
      </c>
      <c r="L49" s="10">
        <v>6.1666666666666661</v>
      </c>
      <c r="M49" s="10">
        <v>6.9999999999999991</v>
      </c>
      <c r="N49" s="10">
        <v>5</v>
      </c>
      <c r="O49" s="10">
        <v>4</v>
      </c>
      <c r="P49" s="10">
        <v>1</v>
      </c>
      <c r="Q49" s="10">
        <v>3</v>
      </c>
      <c r="R49" s="10">
        <v>2</v>
      </c>
    </row>
    <row r="50" spans="2:18" x14ac:dyDescent="0.25">
      <c r="K50" s="6" t="s">
        <v>3</v>
      </c>
      <c r="L50" s="6" t="s">
        <v>4</v>
      </c>
      <c r="M50" s="6" t="s">
        <v>5</v>
      </c>
      <c r="N50" s="19" t="s">
        <v>5</v>
      </c>
      <c r="O50" s="6" t="s">
        <v>40</v>
      </c>
      <c r="P50" s="10">
        <v>0.5</v>
      </c>
      <c r="Q50" s="10">
        <v>0.33333333333333331</v>
      </c>
      <c r="R50" s="10">
        <v>0.16666666666666666</v>
      </c>
    </row>
    <row r="51" spans="2:18" x14ac:dyDescent="0.25">
      <c r="O51" s="6" t="s">
        <v>41</v>
      </c>
      <c r="P51" s="10">
        <v>0.5</v>
      </c>
      <c r="Q51" s="10">
        <v>0.33333333333333331</v>
      </c>
      <c r="R51" s="10">
        <v>0.16666666666666666</v>
      </c>
    </row>
    <row r="52" spans="2:18" x14ac:dyDescent="0.25">
      <c r="O52" s="6" t="s">
        <v>42</v>
      </c>
      <c r="P52" s="10">
        <v>0.5</v>
      </c>
      <c r="Q52" s="10">
        <v>0.33333333333333331</v>
      </c>
      <c r="R52" s="10">
        <v>0.16666666666666666</v>
      </c>
    </row>
    <row r="53" spans="2:18" x14ac:dyDescent="0.25">
      <c r="B53" s="6" t="s">
        <v>20</v>
      </c>
      <c r="C53" s="6" t="s">
        <v>6</v>
      </c>
      <c r="D53" s="6" t="s">
        <v>58</v>
      </c>
      <c r="E53" s="6"/>
      <c r="F53" s="6"/>
      <c r="G53" s="6"/>
      <c r="O53" s="6" t="s">
        <v>43</v>
      </c>
      <c r="P53" s="10">
        <v>0.5</v>
      </c>
      <c r="Q53" s="10">
        <v>0.33333333333333331</v>
      </c>
      <c r="R53" s="10">
        <v>0.16666666666666666</v>
      </c>
    </row>
    <row r="54" spans="2:18" x14ac:dyDescent="0.25">
      <c r="C54" s="6"/>
      <c r="D54" s="6" t="s">
        <v>0</v>
      </c>
      <c r="E54" s="6" t="s">
        <v>1</v>
      </c>
      <c r="F54" s="6" t="s">
        <v>2</v>
      </c>
      <c r="G54" s="6"/>
    </row>
    <row r="55" spans="2:18" x14ac:dyDescent="0.25">
      <c r="C55" s="6" t="s">
        <v>3</v>
      </c>
      <c r="D55" s="17">
        <v>-5</v>
      </c>
      <c r="E55" s="17">
        <v>0</v>
      </c>
      <c r="F55" s="17">
        <v>25</v>
      </c>
      <c r="G55" s="17">
        <v>20</v>
      </c>
      <c r="H55" s="52" t="s">
        <v>63</v>
      </c>
      <c r="I55" s="53"/>
      <c r="J55" s="54"/>
    </row>
    <row r="56" spans="2:18" x14ac:dyDescent="0.25">
      <c r="C56" s="6" t="s">
        <v>4</v>
      </c>
      <c r="D56" s="17">
        <v>0</v>
      </c>
      <c r="E56" s="17">
        <v>15</v>
      </c>
      <c r="F56" s="17">
        <v>5</v>
      </c>
      <c r="G56" s="17">
        <v>20</v>
      </c>
      <c r="H56" s="55"/>
      <c r="I56" s="56"/>
      <c r="J56" s="57"/>
    </row>
    <row r="57" spans="2:18" ht="15" customHeight="1" x14ac:dyDescent="0.25">
      <c r="C57" s="6" t="s">
        <v>5</v>
      </c>
      <c r="D57" s="10">
        <v>10</v>
      </c>
      <c r="E57" s="10">
        <v>5</v>
      </c>
      <c r="F57" s="10">
        <v>2</v>
      </c>
      <c r="G57" s="10">
        <v>17</v>
      </c>
    </row>
    <row r="60" spans="2:18" x14ac:dyDescent="0.25">
      <c r="B60" s="23" t="s">
        <v>48</v>
      </c>
      <c r="C60" s="25"/>
      <c r="D60" s="6" t="s">
        <v>59</v>
      </c>
      <c r="E60" s="6" t="s">
        <v>0</v>
      </c>
      <c r="F60" s="6" t="s">
        <v>1</v>
      </c>
      <c r="G60" s="6" t="s">
        <v>2</v>
      </c>
    </row>
    <row r="61" spans="2:18" x14ac:dyDescent="0.25">
      <c r="D61" s="10">
        <v>0.3</v>
      </c>
      <c r="E61" s="10">
        <v>0.14000000000000001</v>
      </c>
      <c r="F61" s="10">
        <v>0.52</v>
      </c>
      <c r="G61" s="10">
        <v>0.34</v>
      </c>
    </row>
    <row r="64" spans="2:18" x14ac:dyDescent="0.25">
      <c r="B64" s="6" t="s">
        <v>6</v>
      </c>
      <c r="C64" s="23" t="s">
        <v>58</v>
      </c>
      <c r="D64" s="24"/>
      <c r="E64" s="25"/>
      <c r="F64" s="16"/>
      <c r="G64" s="16"/>
    </row>
    <row r="65" spans="2:15" x14ac:dyDescent="0.25">
      <c r="B65" s="6"/>
      <c r="C65" s="6" t="s">
        <v>0</v>
      </c>
      <c r="D65" s="6" t="s">
        <v>1</v>
      </c>
      <c r="E65" s="6" t="s">
        <v>2</v>
      </c>
      <c r="F65" s="6" t="s">
        <v>49</v>
      </c>
      <c r="G65" s="6" t="s">
        <v>50</v>
      </c>
    </row>
    <row r="66" spans="2:15" x14ac:dyDescent="0.25">
      <c r="B66" s="6" t="s">
        <v>3</v>
      </c>
      <c r="C66" s="10">
        <v>-5</v>
      </c>
      <c r="D66" s="10">
        <v>0</v>
      </c>
      <c r="E66" s="10">
        <v>25</v>
      </c>
      <c r="F66" s="10">
        <v>7.8</v>
      </c>
      <c r="G66" s="10">
        <v>-1.1600000000000001</v>
      </c>
    </row>
    <row r="67" spans="2:15" x14ac:dyDescent="0.25">
      <c r="B67" s="6" t="s">
        <v>4</v>
      </c>
      <c r="C67" s="17">
        <v>0</v>
      </c>
      <c r="D67" s="17">
        <v>15</v>
      </c>
      <c r="E67" s="17">
        <v>5</v>
      </c>
      <c r="F67" s="17">
        <v>9.5</v>
      </c>
      <c r="G67" s="17">
        <v>2.85</v>
      </c>
      <c r="H67" s="26" t="s">
        <v>62</v>
      </c>
      <c r="I67" s="27"/>
      <c r="J67" s="27"/>
      <c r="K67" s="27"/>
      <c r="L67" s="28"/>
    </row>
    <row r="68" spans="2:15" x14ac:dyDescent="0.25">
      <c r="B68" s="6" t="s">
        <v>5</v>
      </c>
      <c r="C68" s="10">
        <v>10</v>
      </c>
      <c r="D68" s="10">
        <v>5</v>
      </c>
      <c r="E68" s="10">
        <v>2</v>
      </c>
      <c r="F68" s="10">
        <v>4.68</v>
      </c>
      <c r="G68" s="10">
        <v>2.8039999999999998</v>
      </c>
    </row>
    <row r="71" spans="2:15" x14ac:dyDescent="0.25">
      <c r="B71" s="6" t="s">
        <v>59</v>
      </c>
      <c r="C71" s="6" t="s">
        <v>51</v>
      </c>
      <c r="D71" s="6" t="s">
        <v>52</v>
      </c>
      <c r="E71" s="6" t="s">
        <v>53</v>
      </c>
    </row>
    <row r="72" spans="2:15" x14ac:dyDescent="0.25">
      <c r="B72" s="10">
        <v>0</v>
      </c>
      <c r="C72" s="10">
        <v>-5</v>
      </c>
      <c r="D72" s="10">
        <v>0</v>
      </c>
      <c r="E72" s="10">
        <v>2</v>
      </c>
    </row>
    <row r="73" spans="2:15" x14ac:dyDescent="0.25">
      <c r="B73" s="10">
        <v>0.1</v>
      </c>
      <c r="C73" s="10">
        <v>-3.7199999999999998</v>
      </c>
      <c r="D73" s="10">
        <v>0.95000000000000007</v>
      </c>
      <c r="E73" s="10">
        <v>2.2679999999999998</v>
      </c>
    </row>
    <row r="74" spans="2:15" x14ac:dyDescent="0.25">
      <c r="B74" s="10">
        <v>0.2</v>
      </c>
      <c r="C74" s="10">
        <v>-2.44</v>
      </c>
      <c r="D74" s="10">
        <v>1.9000000000000001</v>
      </c>
      <c r="E74" s="10">
        <v>2.536</v>
      </c>
    </row>
    <row r="75" spans="2:15" x14ac:dyDescent="0.25">
      <c r="B75" s="10">
        <v>0.3</v>
      </c>
      <c r="C75" s="10">
        <v>-1.1600000000000001</v>
      </c>
      <c r="D75" s="10">
        <v>2.85</v>
      </c>
      <c r="E75" s="10">
        <v>2.8039999999999998</v>
      </c>
    </row>
    <row r="76" spans="2:15" x14ac:dyDescent="0.25">
      <c r="B76" s="10">
        <v>0.4</v>
      </c>
      <c r="C76" s="10">
        <v>0.12000000000000011</v>
      </c>
      <c r="D76" s="10">
        <v>3.8000000000000003</v>
      </c>
      <c r="E76" s="10">
        <v>3.0720000000000001</v>
      </c>
    </row>
    <row r="77" spans="2:15" x14ac:dyDescent="0.25">
      <c r="B77" s="10">
        <v>0.5</v>
      </c>
      <c r="C77" s="10">
        <v>1.4</v>
      </c>
      <c r="D77" s="10">
        <v>4.75</v>
      </c>
      <c r="E77" s="10">
        <v>3.34</v>
      </c>
      <c r="O77" s="49" t="s">
        <v>60</v>
      </c>
    </row>
    <row r="78" spans="2:15" x14ac:dyDescent="0.25">
      <c r="B78" s="10">
        <v>0.6</v>
      </c>
      <c r="C78" s="10">
        <v>2.6799999999999997</v>
      </c>
      <c r="D78" s="10">
        <v>5.7</v>
      </c>
      <c r="E78" s="10">
        <v>3.6079999999999997</v>
      </c>
      <c r="O78" s="50"/>
    </row>
    <row r="79" spans="2:15" x14ac:dyDescent="0.25">
      <c r="B79" s="10">
        <v>0.7</v>
      </c>
      <c r="C79" s="10">
        <v>3.96</v>
      </c>
      <c r="D79" s="10">
        <v>6.6499999999999995</v>
      </c>
      <c r="E79" s="10">
        <v>3.8759999999999999</v>
      </c>
      <c r="O79" s="50"/>
    </row>
    <row r="80" spans="2:15" x14ac:dyDescent="0.25">
      <c r="B80" s="10">
        <v>0.8</v>
      </c>
      <c r="C80" s="10">
        <v>5.24</v>
      </c>
      <c r="D80" s="10">
        <v>7.6000000000000005</v>
      </c>
      <c r="E80" s="10">
        <v>4.1440000000000001</v>
      </c>
      <c r="O80" s="51"/>
    </row>
    <row r="81" spans="2:5" x14ac:dyDescent="0.25">
      <c r="B81" s="10">
        <v>0.9</v>
      </c>
      <c r="C81" s="10">
        <v>6.52</v>
      </c>
      <c r="D81" s="10">
        <v>8.5500000000000007</v>
      </c>
      <c r="E81" s="10">
        <v>4.4119999999999999</v>
      </c>
    </row>
    <row r="82" spans="2:5" x14ac:dyDescent="0.25">
      <c r="B82" s="10">
        <v>1</v>
      </c>
      <c r="C82" s="10">
        <v>7.8</v>
      </c>
      <c r="D82" s="10">
        <v>9.5</v>
      </c>
      <c r="E82" s="10">
        <v>4.68</v>
      </c>
    </row>
    <row r="92" spans="2:5" ht="14.45" customHeight="1" x14ac:dyDescent="0.25"/>
  </sheetData>
  <mergeCells count="24">
    <mergeCell ref="H45:I45"/>
    <mergeCell ref="G34:H34"/>
    <mergeCell ref="O77:O80"/>
    <mergeCell ref="H55:J56"/>
    <mergeCell ref="H67:L67"/>
    <mergeCell ref="C64:E64"/>
    <mergeCell ref="B60:C60"/>
    <mergeCell ref="C45:D45"/>
    <mergeCell ref="C46:D46"/>
    <mergeCell ref="C47:D47"/>
    <mergeCell ref="C48:D48"/>
    <mergeCell ref="C49:D49"/>
    <mergeCell ref="R17:T21"/>
    <mergeCell ref="G5:I5"/>
    <mergeCell ref="B9:D9"/>
    <mergeCell ref="B10:D10"/>
    <mergeCell ref="B17:B18"/>
    <mergeCell ref="C17:E17"/>
    <mergeCell ref="B3:B4"/>
    <mergeCell ref="C3:E3"/>
    <mergeCell ref="H39:K39"/>
    <mergeCell ref="M35:O35"/>
    <mergeCell ref="L42:O42"/>
    <mergeCell ref="D22:E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dakfadeev@gmail.com</dc:creator>
  <cp:lastModifiedBy>dakfadeev@gmail.com</cp:lastModifiedBy>
  <dcterms:created xsi:type="dcterms:W3CDTF">2020-11-19T20:29:35Z</dcterms:created>
  <dcterms:modified xsi:type="dcterms:W3CDTF">2020-11-22T06:05:19Z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3d059802-54dd-482c-ac0c-8e7f3535d301</vt:lpwstr>
  </property>
</Properties>
</file>