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3955" windowHeight="12075"/>
  </bookViews>
  <sheets>
    <sheet name="Sheet1" sheetId="1" r:id="rId1"/>
    <sheet name="Sheet2" sheetId="2" r:id="rId2"/>
    <sheet name="Sheet3" sheetId="3" r:id="rId3"/>
  </sheets>
  <definedNames>
    <definedName name="mva">Sheet1!$A$1</definedName>
  </definedNames>
  <calcPr calcId="145621"/>
</workbook>
</file>

<file path=xl/calcChain.xml><?xml version="1.0" encoding="utf-8"?>
<calcChain xmlns="http://schemas.openxmlformats.org/spreadsheetml/2006/main">
  <c r="F103" i="1" l="1"/>
  <c r="F104" i="1"/>
  <c r="F105" i="1"/>
  <c r="F106" i="1"/>
  <c r="F107" i="1"/>
  <c r="F108" i="1"/>
  <c r="E103" i="1"/>
  <c r="E104" i="1"/>
  <c r="E105" i="1"/>
  <c r="E106" i="1"/>
  <c r="E107" i="1"/>
  <c r="E108" i="1"/>
  <c r="F102" i="1"/>
  <c r="E102" i="1"/>
  <c r="E93" i="1"/>
  <c r="E94" i="1"/>
  <c r="E95" i="1"/>
  <c r="E96" i="1"/>
  <c r="D93" i="1"/>
  <c r="D94" i="1"/>
  <c r="D95" i="1"/>
  <c r="D96" i="1"/>
  <c r="E92" i="1"/>
  <c r="D92" i="1"/>
  <c r="G82" i="1" l="1"/>
  <c r="G83" i="1"/>
  <c r="G84" i="1"/>
  <c r="G85" i="1"/>
  <c r="G86" i="1"/>
  <c r="G87" i="1"/>
  <c r="G81" i="1"/>
  <c r="F87" i="1"/>
  <c r="F82" i="1"/>
  <c r="F83" i="1"/>
  <c r="F84" i="1"/>
  <c r="F85" i="1"/>
  <c r="F86" i="1"/>
  <c r="F81" i="1"/>
  <c r="G41" i="1" l="1"/>
  <c r="F41" i="1"/>
  <c r="G76" i="1"/>
  <c r="H76" i="1" s="1"/>
  <c r="H75" i="1"/>
  <c r="G75" i="1"/>
  <c r="H74" i="1"/>
  <c r="G74" i="1"/>
  <c r="H72" i="1"/>
  <c r="G72" i="1"/>
  <c r="H71" i="1"/>
  <c r="G71" i="1"/>
  <c r="H70" i="1"/>
  <c r="G70" i="1"/>
  <c r="H69" i="1"/>
  <c r="G69" i="1"/>
  <c r="H73" i="1"/>
  <c r="H68" i="1"/>
  <c r="G73" i="1"/>
  <c r="G68" i="1"/>
  <c r="E58" i="1" l="1"/>
  <c r="E59" i="1"/>
  <c r="E60" i="1"/>
  <c r="E61" i="1"/>
  <c r="E62" i="1"/>
  <c r="E63" i="1"/>
  <c r="E57" i="1"/>
  <c r="D58" i="1"/>
  <c r="D59" i="1"/>
  <c r="D60" i="1"/>
  <c r="D61" i="1"/>
  <c r="D62" i="1"/>
  <c r="D63" i="1"/>
  <c r="D57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27" i="1"/>
  <c r="G28" i="1"/>
  <c r="G29" i="1"/>
  <c r="F27" i="1"/>
  <c r="F28" i="1"/>
  <c r="F29" i="1"/>
  <c r="G26" i="1"/>
  <c r="F26" i="1"/>
  <c r="G25" i="1"/>
  <c r="F25" i="1"/>
  <c r="G24" i="1"/>
  <c r="F24" i="1"/>
  <c r="G23" i="1"/>
  <c r="F23" i="1"/>
  <c r="G22" i="1"/>
  <c r="F22" i="1"/>
  <c r="F12" i="1"/>
  <c r="F13" i="1"/>
  <c r="F14" i="1"/>
  <c r="F15" i="1"/>
  <c r="F16" i="1"/>
  <c r="E12" i="1"/>
  <c r="E13" i="1"/>
  <c r="E14" i="1"/>
  <c r="E15" i="1"/>
  <c r="E16" i="1"/>
  <c r="F4" i="1"/>
  <c r="F5" i="1"/>
  <c r="F6" i="1"/>
  <c r="F7" i="1"/>
  <c r="F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<sst xmlns="http://schemas.openxmlformats.org/spreadsheetml/2006/main" count="75" uniqueCount="40">
  <si>
    <t>Dose (Gy)</t>
  </si>
  <si>
    <t>f1</t>
  </si>
  <si>
    <t>f2</t>
  </si>
  <si>
    <t>f3</t>
  </si>
  <si>
    <t>MITOSE (aerob, romtemp)</t>
  </si>
  <si>
    <t>S (mean)</t>
  </si>
  <si>
    <t>SE</t>
  </si>
  <si>
    <t>MITOSE (aerob, istemp)</t>
  </si>
  <si>
    <t>G1 (aerobe, romtemp)</t>
  </si>
  <si>
    <t>F2725</t>
  </si>
  <si>
    <t>F2828</t>
  </si>
  <si>
    <t>F2731</t>
  </si>
  <si>
    <t>F2747</t>
  </si>
  <si>
    <t>S (aerobe, romtemp)</t>
  </si>
  <si>
    <t>F2829</t>
  </si>
  <si>
    <t>F2732</t>
  </si>
  <si>
    <t>F2743</t>
  </si>
  <si>
    <t>Asynkrone (aerobe)</t>
  </si>
  <si>
    <t>F2726</t>
  </si>
  <si>
    <t>F2744</t>
  </si>
  <si>
    <t>0.00057</t>
  </si>
  <si>
    <t>F2827</t>
  </si>
  <si>
    <t>F2733</t>
  </si>
  <si>
    <t>F3869</t>
  </si>
  <si>
    <t>F3870</t>
  </si>
  <si>
    <t>G2; 15timer (hypoksiske)</t>
  </si>
  <si>
    <t>G1; 5timer (hypoksiske)</t>
  </si>
  <si>
    <t>F3797</t>
  </si>
  <si>
    <t>F3799</t>
  </si>
  <si>
    <t>F3804</t>
  </si>
  <si>
    <t>F3848</t>
  </si>
  <si>
    <t>F3852</t>
  </si>
  <si>
    <t>S-fase; 13timer (hypoksiske)</t>
  </si>
  <si>
    <t>MITOSE; 0 timer (hypoksiske)</t>
  </si>
  <si>
    <t>F3823</t>
  </si>
  <si>
    <t>F3824</t>
  </si>
  <si>
    <t>Eksponentielt voksende, asynkrone (hypoksiske)</t>
  </si>
  <si>
    <t>F3839</t>
  </si>
  <si>
    <t>F3840</t>
  </si>
  <si>
    <t>F3842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</si>
</sst>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2" xfId="0" applyFill="1" applyBorder="1"/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abSelected="1" topLeftCell="A55" workbookViewId="0">
      <selection activeCell="L109" sqref="L109"/>
    </sheetView>
  </sheetViews>
  <sheetFormatPr defaultRowHeight="15" x14ac:dyDescent="0.25"/>
  <cols>
    <col min="1" max="1" width="10.28515625" customWidth="1"/>
  </cols>
  <sheetData>
    <row r="1" spans="1:6" x14ac:dyDescent="0.25">
      <c r="A1" s="1"/>
      <c r="C1" t="s">
        <v>4</v>
      </c>
    </row>
    <row r="2" spans="1:6" x14ac:dyDescent="0.25">
      <c r="A2" s="3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6</v>
      </c>
    </row>
    <row r="3" spans="1:6" x14ac:dyDescent="0.25">
      <c r="A3" s="4">
        <v>0.83</v>
      </c>
      <c r="B3">
        <v>0.496</v>
      </c>
      <c r="C3">
        <v>0.44500000000000001</v>
      </c>
      <c r="D3">
        <v>0.35499999999999998</v>
      </c>
      <c r="E3">
        <f>AVERAGE(B3,C3,D3)</f>
        <v>0.432</v>
      </c>
      <c r="F3">
        <f>_xlfn.STDEV.P(B3,C3,D3)</f>
        <v>5.8292366567158582E-2</v>
      </c>
    </row>
    <row r="4" spans="1:6" x14ac:dyDescent="0.25">
      <c r="A4" s="4">
        <v>1.63</v>
      </c>
      <c r="B4">
        <v>0.24399999999999999</v>
      </c>
      <c r="C4">
        <v>0.17899999999999999</v>
      </c>
      <c r="D4">
        <v>0.191</v>
      </c>
      <c r="E4">
        <f t="shared" ref="E4:E16" si="0">AVERAGE(B4,C4,D4)</f>
        <v>0.20466666666666666</v>
      </c>
      <c r="F4">
        <f t="shared" ref="F4:F16" si="1">_xlfn.STDEV.P(B4,C4,D4)</f>
        <v>2.8241026106633548E-2</v>
      </c>
    </row>
    <row r="5" spans="1:6" x14ac:dyDescent="0.25">
      <c r="A5" s="4">
        <v>2.4500000000000002</v>
      </c>
      <c r="B5">
        <v>0.122</v>
      </c>
      <c r="C5">
        <v>5.8000000000000003E-2</v>
      </c>
      <c r="D5">
        <v>9.8000000000000004E-2</v>
      </c>
      <c r="E5">
        <f t="shared" si="0"/>
        <v>9.2666666666666675E-2</v>
      </c>
      <c r="F5">
        <f t="shared" si="1"/>
        <v>2.6398653164297743E-2</v>
      </c>
    </row>
    <row r="6" spans="1:6" x14ac:dyDescent="0.25">
      <c r="A6" s="4">
        <v>3.23</v>
      </c>
      <c r="B6">
        <v>3.3000000000000002E-2</v>
      </c>
      <c r="C6">
        <v>1.5699999999999999E-2</v>
      </c>
      <c r="D6">
        <v>4.2000000000000003E-2</v>
      </c>
      <c r="E6">
        <f t="shared" si="0"/>
        <v>3.0233333333333334E-2</v>
      </c>
      <c r="F6">
        <f t="shared" si="1"/>
        <v>1.0913701887484783E-2</v>
      </c>
    </row>
    <row r="7" spans="1:6" x14ac:dyDescent="0.25">
      <c r="A7" s="4">
        <v>4.16</v>
      </c>
      <c r="B7">
        <v>1.2E-2</v>
      </c>
      <c r="C7">
        <v>4.8999999999999998E-3</v>
      </c>
      <c r="D7">
        <v>1.4999999999999999E-2</v>
      </c>
      <c r="E7">
        <f t="shared" si="0"/>
        <v>1.0633333333333333E-2</v>
      </c>
      <c r="F7">
        <f t="shared" si="1"/>
        <v>4.2350390264501167E-3</v>
      </c>
    </row>
    <row r="10" spans="1:6" x14ac:dyDescent="0.25">
      <c r="C10" t="s">
        <v>7</v>
      </c>
    </row>
    <row r="11" spans="1:6" x14ac:dyDescent="0.25">
      <c r="A11" s="3" t="s">
        <v>0</v>
      </c>
      <c r="B11" s="2" t="s">
        <v>1</v>
      </c>
      <c r="C11" s="2" t="s">
        <v>2</v>
      </c>
      <c r="D11" s="2" t="s">
        <v>3</v>
      </c>
      <c r="E11" s="2" t="s">
        <v>5</v>
      </c>
      <c r="F11" s="2" t="s">
        <v>6</v>
      </c>
    </row>
    <row r="12" spans="1:6" x14ac:dyDescent="0.25">
      <c r="A12" s="4">
        <v>0.83</v>
      </c>
      <c r="B12">
        <v>0.64</v>
      </c>
      <c r="C12">
        <v>0.39600000000000002</v>
      </c>
      <c r="D12">
        <v>0.44700000000000001</v>
      </c>
      <c r="E12">
        <f t="shared" si="0"/>
        <v>0.49433333333333335</v>
      </c>
      <c r="F12">
        <f t="shared" si="1"/>
        <v>0.10508515065835367</v>
      </c>
    </row>
    <row r="13" spans="1:6" x14ac:dyDescent="0.25">
      <c r="A13" s="4">
        <v>1.63</v>
      </c>
      <c r="B13">
        <v>0.27</v>
      </c>
      <c r="C13">
        <v>0.20399999999999999</v>
      </c>
      <c r="D13">
        <v>0.26300000000000001</v>
      </c>
      <c r="E13">
        <f t="shared" si="0"/>
        <v>0.24566666666666667</v>
      </c>
      <c r="F13">
        <f t="shared" si="1"/>
        <v>2.9601051032391211E-2</v>
      </c>
    </row>
    <row r="14" spans="1:6" x14ac:dyDescent="0.25">
      <c r="A14" s="4">
        <v>2.4500000000000002</v>
      </c>
      <c r="B14">
        <v>0.1</v>
      </c>
      <c r="C14">
        <v>6.9000000000000006E-2</v>
      </c>
      <c r="D14">
        <v>0.13800000000000001</v>
      </c>
      <c r="E14">
        <f t="shared" si="0"/>
        <v>0.10233333333333335</v>
      </c>
      <c r="F14">
        <f t="shared" si="1"/>
        <v>2.8217409913424366E-2</v>
      </c>
    </row>
    <row r="15" spans="1:6" x14ac:dyDescent="0.25">
      <c r="A15" s="4">
        <v>3.23</v>
      </c>
      <c r="B15">
        <v>0.04</v>
      </c>
      <c r="C15">
        <v>2.3400000000000001E-2</v>
      </c>
      <c r="D15">
        <v>8.3000000000000004E-2</v>
      </c>
      <c r="E15">
        <f t="shared" si="0"/>
        <v>4.8800000000000003E-2</v>
      </c>
      <c r="F15">
        <f t="shared" si="1"/>
        <v>2.5114670347561145E-2</v>
      </c>
    </row>
    <row r="16" spans="1:6" x14ac:dyDescent="0.25">
      <c r="A16" s="4">
        <v>4.16</v>
      </c>
      <c r="B16">
        <v>1.6E-2</v>
      </c>
      <c r="C16">
        <v>5.0000000000000001E-3</v>
      </c>
      <c r="D16">
        <v>2.5000000000000001E-2</v>
      </c>
      <c r="E16">
        <f t="shared" si="0"/>
        <v>1.5333333333333332E-2</v>
      </c>
      <c r="F16">
        <f t="shared" si="1"/>
        <v>8.1785627642568682E-3</v>
      </c>
    </row>
    <row r="20" spans="1:7" x14ac:dyDescent="0.25">
      <c r="C20" t="s">
        <v>8</v>
      </c>
    </row>
    <row r="21" spans="1:7" x14ac:dyDescent="0.25">
      <c r="A21" s="3" t="s">
        <v>0</v>
      </c>
      <c r="B21" s="2" t="s">
        <v>9</v>
      </c>
      <c r="C21" s="2" t="s">
        <v>10</v>
      </c>
      <c r="D21" s="2" t="s">
        <v>11</v>
      </c>
      <c r="E21" s="2" t="s">
        <v>12</v>
      </c>
      <c r="F21" s="2" t="s">
        <v>5</v>
      </c>
      <c r="G21" s="2" t="s">
        <v>6</v>
      </c>
    </row>
    <row r="22" spans="1:7" x14ac:dyDescent="0.25">
      <c r="A22" s="5">
        <v>0</v>
      </c>
      <c r="B22">
        <v>1</v>
      </c>
      <c r="C22">
        <v>1</v>
      </c>
      <c r="D22">
        <v>1</v>
      </c>
      <c r="E22">
        <v>1</v>
      </c>
      <c r="F22">
        <f>AVERAGE(B22,C22,D22)</f>
        <v>1</v>
      </c>
      <c r="G22">
        <f>_xlfn.STDEV.P(B22,C22,D22)</f>
        <v>0</v>
      </c>
    </row>
    <row r="23" spans="1:7" x14ac:dyDescent="0.25">
      <c r="A23" s="4">
        <v>0.83</v>
      </c>
      <c r="C23">
        <v>0.84499999999999997</v>
      </c>
      <c r="D23">
        <v>0.68</v>
      </c>
      <c r="E23">
        <v>0.872</v>
      </c>
      <c r="F23">
        <f>AVERAGE(B23,C23,D23)</f>
        <v>0.76249999999999996</v>
      </c>
      <c r="G23">
        <f>_xlfn.STDEV.P(B23,C23,D23)</f>
        <v>8.2500000000000753E-2</v>
      </c>
    </row>
    <row r="24" spans="1:7" x14ac:dyDescent="0.25">
      <c r="A24" s="4">
        <v>1.63</v>
      </c>
      <c r="B24">
        <v>0.72199999999999998</v>
      </c>
      <c r="C24">
        <v>0.62</v>
      </c>
      <c r="D24">
        <v>0.45</v>
      </c>
      <c r="E24">
        <v>0.77400000000000002</v>
      </c>
      <c r="F24">
        <f>AVERAGE(B24,C24,D24)</f>
        <v>0.59733333333333338</v>
      </c>
      <c r="G24">
        <f>_xlfn.STDEV.P(B24,C24,D24)</f>
        <v>0.11219427594826546</v>
      </c>
    </row>
    <row r="25" spans="1:7" x14ac:dyDescent="0.25">
      <c r="A25" s="4">
        <v>2.4500000000000002</v>
      </c>
      <c r="C25">
        <v>0.42</v>
      </c>
      <c r="D25">
        <v>0.39600000000000002</v>
      </c>
      <c r="E25">
        <v>0.54200000000000004</v>
      </c>
      <c r="F25">
        <f>AVERAGE(B25,C25,D25)</f>
        <v>0.40800000000000003</v>
      </c>
      <c r="G25">
        <f>_xlfn.STDEV.P(B25,C25,D25)</f>
        <v>1.1999999999999983E-2</v>
      </c>
    </row>
    <row r="26" spans="1:7" x14ac:dyDescent="0.25">
      <c r="A26" s="4">
        <v>3.23</v>
      </c>
      <c r="B26">
        <v>0.26700000000000002</v>
      </c>
      <c r="C26">
        <v>0.26</v>
      </c>
      <c r="D26">
        <v>0.308</v>
      </c>
      <c r="E26">
        <v>0.41699999999999998</v>
      </c>
      <c r="F26">
        <f>AVERAGE(B26,C26,D26)</f>
        <v>0.27833333333333332</v>
      </c>
      <c r="G26">
        <f>_xlfn.STDEV.P(B26,C26,D26)</f>
        <v>2.1171259344267217E-2</v>
      </c>
    </row>
    <row r="27" spans="1:7" x14ac:dyDescent="0.25">
      <c r="A27" s="4">
        <v>4.8499999999999996</v>
      </c>
      <c r="B27">
        <v>9.5000000000000001E-2</v>
      </c>
      <c r="C27">
        <v>0.121</v>
      </c>
      <c r="D27">
        <v>0.14000000000000001</v>
      </c>
      <c r="E27">
        <v>0.19500000000000001</v>
      </c>
      <c r="F27">
        <f t="shared" ref="F27:F29" si="2">AVERAGE(B27,C27,D27)</f>
        <v>0.11866666666666666</v>
      </c>
      <c r="G27">
        <f t="shared" ref="G27:G29" si="3">_xlfn.STDEV.P(B27,C27,D27)</f>
        <v>1.844511377634259E-2</v>
      </c>
    </row>
    <row r="28" spans="1:7" x14ac:dyDescent="0.25">
      <c r="A28" s="4">
        <v>6.45</v>
      </c>
      <c r="B28">
        <v>2.7400000000000001E-2</v>
      </c>
      <c r="C28">
        <v>4.2000000000000003E-2</v>
      </c>
      <c r="D28">
        <v>1.4999999999999999E-2</v>
      </c>
      <c r="E28">
        <v>4.3999999999999997E-2</v>
      </c>
      <c r="F28">
        <f t="shared" si="2"/>
        <v>2.8133333333333333E-2</v>
      </c>
      <c r="G28">
        <f t="shared" si="3"/>
        <v>1.1034894149419328E-2</v>
      </c>
    </row>
    <row r="29" spans="1:7" x14ac:dyDescent="0.25">
      <c r="A29" s="4">
        <v>8.5500000000000007</v>
      </c>
      <c r="B29">
        <v>3.0000000000000001E-3</v>
      </c>
      <c r="C29">
        <v>4.1999999999999997E-3</v>
      </c>
      <c r="D29">
        <v>5.0000000000000001E-4</v>
      </c>
      <c r="E29">
        <v>3.3999999999999998E-3</v>
      </c>
      <c r="F29">
        <f t="shared" si="2"/>
        <v>2.5666666666666667E-3</v>
      </c>
      <c r="G29">
        <f t="shared" si="3"/>
        <v>1.5412837362262521E-3</v>
      </c>
    </row>
    <row r="32" spans="1:7" x14ac:dyDescent="0.25">
      <c r="C32" t="s">
        <v>13</v>
      </c>
    </row>
    <row r="33" spans="1:7" x14ac:dyDescent="0.25">
      <c r="A33" s="3" t="s">
        <v>0</v>
      </c>
      <c r="B33" s="2" t="s">
        <v>9</v>
      </c>
      <c r="C33" s="2" t="s">
        <v>14</v>
      </c>
      <c r="D33" s="2" t="s">
        <v>15</v>
      </c>
      <c r="E33" s="2" t="s">
        <v>16</v>
      </c>
      <c r="F33" s="2" t="s">
        <v>5</v>
      </c>
      <c r="G33" s="2" t="s">
        <v>6</v>
      </c>
    </row>
    <row r="34" spans="1:7" x14ac:dyDescent="0.25">
      <c r="A34" s="5">
        <v>0</v>
      </c>
      <c r="B34">
        <v>1</v>
      </c>
      <c r="C34">
        <v>1</v>
      </c>
      <c r="D34">
        <v>1</v>
      </c>
      <c r="E34">
        <v>1</v>
      </c>
      <c r="F34">
        <f>AVERAGE(B34,C34,D34)</f>
        <v>1</v>
      </c>
      <c r="G34">
        <f>_xlfn.STDEV.P(B34,C34,D34)</f>
        <v>0</v>
      </c>
    </row>
    <row r="35" spans="1:7" x14ac:dyDescent="0.25">
      <c r="A35" s="4">
        <v>0.83</v>
      </c>
      <c r="B35">
        <v>0.83299999999999996</v>
      </c>
      <c r="C35">
        <v>0.76</v>
      </c>
      <c r="D35">
        <v>0.48</v>
      </c>
      <c r="E35">
        <v>0.63</v>
      </c>
      <c r="F35">
        <f>AVERAGE(B35,C35,D35)</f>
        <v>0.69099999999999995</v>
      </c>
      <c r="G35">
        <f>_xlfn.STDEV.P(B35,C35,D35)</f>
        <v>0.15214685887873797</v>
      </c>
    </row>
    <row r="36" spans="1:7" x14ac:dyDescent="0.25">
      <c r="A36" s="4">
        <v>1.63</v>
      </c>
      <c r="C36">
        <v>0.52</v>
      </c>
      <c r="D36">
        <v>0.81</v>
      </c>
      <c r="E36">
        <v>0.32</v>
      </c>
      <c r="F36">
        <f>AVERAGE(B36,C36,D36)</f>
        <v>0.66500000000000004</v>
      </c>
      <c r="G36">
        <f>_xlfn.STDEV.P(B36,C36,D36)</f>
        <v>0.14500000000000005</v>
      </c>
    </row>
    <row r="37" spans="1:7" x14ac:dyDescent="0.25">
      <c r="A37" s="4">
        <v>2.4500000000000002</v>
      </c>
      <c r="B37">
        <v>0.32800000000000001</v>
      </c>
      <c r="C37">
        <v>0.224</v>
      </c>
      <c r="D37">
        <v>0.42</v>
      </c>
      <c r="E37">
        <v>0.1</v>
      </c>
      <c r="F37">
        <f>AVERAGE(B37,C37,D37)</f>
        <v>0.32400000000000001</v>
      </c>
      <c r="G37">
        <f>_xlfn.STDEV.P(B37,C37,D37)</f>
        <v>8.0066638912013002E-2</v>
      </c>
    </row>
    <row r="38" spans="1:7" x14ac:dyDescent="0.25">
      <c r="A38" s="4">
        <v>4.16</v>
      </c>
      <c r="B38">
        <v>7.6999999999999999E-2</v>
      </c>
      <c r="C38">
        <v>7.3999999999999996E-2</v>
      </c>
      <c r="D38">
        <v>0.112</v>
      </c>
      <c r="E38">
        <v>1.7999999999999999E-2</v>
      </c>
      <c r="F38">
        <f>AVERAGE(B38,C38,D38)</f>
        <v>8.7666666666666671E-2</v>
      </c>
      <c r="G38">
        <f>_xlfn.STDEV.P(B38,C38,D38)</f>
        <v>1.7249798710580772E-2</v>
      </c>
    </row>
    <row r="39" spans="1:7" x14ac:dyDescent="0.25">
      <c r="A39" s="4">
        <v>4.8499999999999996</v>
      </c>
      <c r="B39">
        <v>2.81E-2</v>
      </c>
      <c r="C39">
        <v>6.2E-2</v>
      </c>
      <c r="D39">
        <v>7.3999999999999996E-2</v>
      </c>
      <c r="E39">
        <v>7.1999999999999998E-3</v>
      </c>
      <c r="F39">
        <f t="shared" ref="F39:F40" si="4">AVERAGE(B39,C39,D39)</f>
        <v>5.4699999999999999E-2</v>
      </c>
      <c r="G39">
        <f t="shared" ref="G39:G40" si="5">_xlfn.STDEV.P(B39,C39,D39)</f>
        <v>1.9436563482261974E-2</v>
      </c>
    </row>
    <row r="40" spans="1:7" x14ac:dyDescent="0.25">
      <c r="A40" s="4">
        <v>6.45</v>
      </c>
      <c r="B40">
        <v>3.5999999999999999E-3</v>
      </c>
      <c r="C40">
        <v>3.3999999999999998E-3</v>
      </c>
      <c r="D40">
        <v>4.4999999999999997E-3</v>
      </c>
      <c r="F40">
        <f t="shared" si="4"/>
        <v>3.8333333333333331E-3</v>
      </c>
      <c r="G40">
        <f t="shared" si="5"/>
        <v>4.7842333648024407E-4</v>
      </c>
    </row>
    <row r="41" spans="1:7" x14ac:dyDescent="0.25">
      <c r="A41" s="4">
        <v>7.5</v>
      </c>
      <c r="C41">
        <v>1.1000000000000001E-3</v>
      </c>
      <c r="D41">
        <v>1E-4</v>
      </c>
      <c r="E41">
        <v>5.9999999999999995E-4</v>
      </c>
      <c r="F41">
        <f>AVERAGE(C41,D41,E41)</f>
        <v>5.9999999999999995E-4</v>
      </c>
      <c r="G41">
        <f>_xlfn.STDEV.P(C41,D41,E41)</f>
        <v>4.0824829046386298E-4</v>
      </c>
    </row>
    <row r="44" spans="1:7" x14ac:dyDescent="0.25">
      <c r="C44" t="s">
        <v>17</v>
      </c>
    </row>
    <row r="45" spans="1:7" x14ac:dyDescent="0.25">
      <c r="A45" s="3" t="s">
        <v>0</v>
      </c>
      <c r="B45" s="2" t="s">
        <v>18</v>
      </c>
      <c r="C45" s="2" t="s">
        <v>21</v>
      </c>
      <c r="D45" s="2" t="s">
        <v>22</v>
      </c>
      <c r="E45" s="2" t="s">
        <v>19</v>
      </c>
      <c r="F45" s="2" t="s">
        <v>5</v>
      </c>
      <c r="G45" s="2" t="s">
        <v>6</v>
      </c>
    </row>
    <row r="46" spans="1:7" x14ac:dyDescent="0.25">
      <c r="A46" s="5">
        <v>0</v>
      </c>
      <c r="B46">
        <v>1</v>
      </c>
      <c r="C46">
        <v>1</v>
      </c>
      <c r="D46">
        <v>1</v>
      </c>
      <c r="E46">
        <v>1</v>
      </c>
      <c r="F46">
        <f t="shared" ref="F46:F52" si="6">AVERAGE(E46,C46,D46)</f>
        <v>1</v>
      </c>
      <c r="G46">
        <f t="shared" ref="G46:G52" si="7">_xlfn.STDEV.P(E46,C46,D46)</f>
        <v>0</v>
      </c>
    </row>
    <row r="47" spans="1:7" x14ac:dyDescent="0.25">
      <c r="A47" s="4">
        <v>0.92500000000000004</v>
      </c>
      <c r="B47">
        <v>0.64500000000000002</v>
      </c>
      <c r="C47">
        <v>0.68500000000000005</v>
      </c>
      <c r="D47">
        <v>0.67</v>
      </c>
      <c r="E47">
        <v>0.76</v>
      </c>
      <c r="F47">
        <f t="shared" si="6"/>
        <v>0.70500000000000007</v>
      </c>
      <c r="G47">
        <f t="shared" si="7"/>
        <v>3.9370039370059035E-2</v>
      </c>
    </row>
    <row r="48" spans="1:7" x14ac:dyDescent="0.25">
      <c r="A48" s="4">
        <v>1.85</v>
      </c>
      <c r="B48">
        <v>0.433</v>
      </c>
      <c r="C48">
        <v>0.32300000000000001</v>
      </c>
      <c r="D48">
        <v>0.375</v>
      </c>
      <c r="E48">
        <v>0.47</v>
      </c>
      <c r="F48">
        <f t="shared" si="6"/>
        <v>0.38933333333333331</v>
      </c>
      <c r="G48">
        <f t="shared" si="7"/>
        <v>6.0862321860262872E-2</v>
      </c>
    </row>
    <row r="49" spans="1:7" x14ac:dyDescent="0.25">
      <c r="A49" s="4">
        <v>2.77</v>
      </c>
      <c r="B49">
        <v>0.23400000000000001</v>
      </c>
      <c r="C49">
        <v>0.16300000000000001</v>
      </c>
      <c r="D49">
        <v>0.152</v>
      </c>
      <c r="E49">
        <v>0.24</v>
      </c>
      <c r="F49">
        <f t="shared" si="6"/>
        <v>0.18500000000000003</v>
      </c>
      <c r="G49">
        <f t="shared" si="7"/>
        <v>3.9149286924114693E-2</v>
      </c>
    </row>
    <row r="50" spans="1:7" x14ac:dyDescent="0.25">
      <c r="A50" s="4">
        <v>4.62</v>
      </c>
      <c r="B50">
        <v>4.9000000000000002E-2</v>
      </c>
      <c r="C50">
        <v>2.4E-2</v>
      </c>
      <c r="D50">
        <v>3.5000000000000003E-2</v>
      </c>
      <c r="E50">
        <v>5.5E-2</v>
      </c>
      <c r="F50">
        <f t="shared" si="6"/>
        <v>3.7999999999999999E-2</v>
      </c>
      <c r="G50">
        <f t="shared" si="7"/>
        <v>1.2832251036613441E-2</v>
      </c>
    </row>
    <row r="51" spans="1:7" x14ac:dyDescent="0.25">
      <c r="A51" s="4">
        <v>6.47</v>
      </c>
      <c r="B51">
        <v>7.0000000000000001E-3</v>
      </c>
      <c r="C51">
        <v>2.7000000000000001E-3</v>
      </c>
      <c r="D51">
        <v>6.7999999999999996E-3</v>
      </c>
      <c r="E51">
        <v>5.0000000000000001E-3</v>
      </c>
      <c r="F51">
        <f t="shared" si="6"/>
        <v>4.8333333333333327E-3</v>
      </c>
      <c r="G51">
        <f t="shared" si="7"/>
        <v>1.6779617264870957E-3</v>
      </c>
    </row>
    <row r="52" spans="1:7" x14ac:dyDescent="0.25">
      <c r="A52" s="4">
        <v>8.31</v>
      </c>
      <c r="B52" t="s">
        <v>20</v>
      </c>
      <c r="C52">
        <v>9.0000000000000006E-5</v>
      </c>
      <c r="D52">
        <v>1.4E-3</v>
      </c>
      <c r="E52">
        <v>5.0000000000000002E-5</v>
      </c>
      <c r="F52">
        <f t="shared" si="6"/>
        <v>5.1333333333333331E-4</v>
      </c>
      <c r="G52">
        <f t="shared" si="7"/>
        <v>6.2718064029078217E-4</v>
      </c>
    </row>
    <row r="53" spans="1:7" x14ac:dyDescent="0.25">
      <c r="A53" s="6"/>
    </row>
    <row r="55" spans="1:7" x14ac:dyDescent="0.25">
      <c r="C55" t="s">
        <v>25</v>
      </c>
    </row>
    <row r="56" spans="1:7" x14ac:dyDescent="0.25">
      <c r="A56" s="3" t="s">
        <v>0</v>
      </c>
      <c r="B56" s="2" t="s">
        <v>23</v>
      </c>
      <c r="C56" s="2" t="s">
        <v>24</v>
      </c>
      <c r="D56" s="2" t="s">
        <v>5</v>
      </c>
      <c r="E56" s="2" t="s">
        <v>6</v>
      </c>
    </row>
    <row r="57" spans="1:7" x14ac:dyDescent="0.25">
      <c r="A57" s="5">
        <v>0</v>
      </c>
      <c r="B57">
        <v>1</v>
      </c>
      <c r="C57">
        <v>1</v>
      </c>
      <c r="D57">
        <f>AVERAGE(B57,C57)</f>
        <v>1</v>
      </c>
      <c r="E57">
        <f>_xlfn.STDEV.P(B57,C57)</f>
        <v>0</v>
      </c>
    </row>
    <row r="58" spans="1:7" x14ac:dyDescent="0.25">
      <c r="A58" s="4">
        <v>3</v>
      </c>
      <c r="B58">
        <v>0.78</v>
      </c>
      <c r="C58">
        <v>0.76</v>
      </c>
      <c r="D58">
        <f t="shared" ref="D58:D63" si="8">AVERAGE(B58,C58)</f>
        <v>0.77</v>
      </c>
      <c r="E58">
        <f t="shared" ref="E58:E63" si="9">_xlfn.STDEV.P(B58,C58)</f>
        <v>1.0000000000000009E-2</v>
      </c>
    </row>
    <row r="59" spans="1:7" x14ac:dyDescent="0.25">
      <c r="A59" s="4">
        <v>6</v>
      </c>
      <c r="B59">
        <v>0.5</v>
      </c>
      <c r="C59">
        <v>0.4</v>
      </c>
      <c r="D59">
        <f t="shared" si="8"/>
        <v>0.45</v>
      </c>
      <c r="E59">
        <f t="shared" si="9"/>
        <v>5.0000000000000024E-2</v>
      </c>
    </row>
    <row r="60" spans="1:7" x14ac:dyDescent="0.25">
      <c r="A60" s="4">
        <v>10</v>
      </c>
      <c r="B60">
        <v>0.21</v>
      </c>
      <c r="C60">
        <v>0.17</v>
      </c>
      <c r="D60">
        <f t="shared" si="8"/>
        <v>0.19</v>
      </c>
      <c r="E60">
        <f t="shared" si="9"/>
        <v>1.9999999999999938E-2</v>
      </c>
    </row>
    <row r="61" spans="1:7" x14ac:dyDescent="0.25">
      <c r="A61" s="4">
        <v>14</v>
      </c>
      <c r="B61">
        <v>5.5E-2</v>
      </c>
      <c r="C61">
        <v>0.06</v>
      </c>
      <c r="D61">
        <f t="shared" si="8"/>
        <v>5.7499999999999996E-2</v>
      </c>
      <c r="E61">
        <f t="shared" si="9"/>
        <v>2.4999999999999988E-3</v>
      </c>
    </row>
    <row r="62" spans="1:7" x14ac:dyDescent="0.25">
      <c r="A62" s="4">
        <v>18</v>
      </c>
      <c r="B62">
        <v>1.6E-2</v>
      </c>
      <c r="C62">
        <v>2.3E-2</v>
      </c>
      <c r="D62">
        <f t="shared" si="8"/>
        <v>1.95E-2</v>
      </c>
      <c r="E62">
        <f t="shared" si="9"/>
        <v>3.4999999999999996E-3</v>
      </c>
    </row>
    <row r="63" spans="1:7" x14ac:dyDescent="0.25">
      <c r="A63" s="4">
        <v>22</v>
      </c>
      <c r="B63">
        <v>1.9E-3</v>
      </c>
      <c r="C63">
        <v>4.7499999999999999E-3</v>
      </c>
      <c r="D63">
        <f t="shared" si="8"/>
        <v>3.3249999999999998E-3</v>
      </c>
      <c r="E63">
        <f t="shared" si="9"/>
        <v>1.4249999999999998E-3</v>
      </c>
    </row>
    <row r="66" spans="1:8" x14ac:dyDescent="0.25">
      <c r="C66" t="s">
        <v>26</v>
      </c>
    </row>
    <row r="67" spans="1:8" x14ac:dyDescent="0.25">
      <c r="A67" s="3" t="s">
        <v>0</v>
      </c>
      <c r="B67" s="2" t="s">
        <v>27</v>
      </c>
      <c r="C67" s="2" t="s">
        <v>28</v>
      </c>
      <c r="D67" s="2" t="s">
        <v>29</v>
      </c>
      <c r="E67" s="2" t="s">
        <v>30</v>
      </c>
      <c r="F67" s="8" t="s">
        <v>31</v>
      </c>
      <c r="G67" s="2" t="s">
        <v>5</v>
      </c>
      <c r="H67" s="2" t="s">
        <v>6</v>
      </c>
    </row>
    <row r="68" spans="1:8" x14ac:dyDescent="0.25">
      <c r="A68" s="4">
        <v>0</v>
      </c>
      <c r="B68">
        <v>1</v>
      </c>
      <c r="C68">
        <v>1</v>
      </c>
      <c r="D68">
        <v>1</v>
      </c>
      <c r="E68">
        <v>1</v>
      </c>
      <c r="F68">
        <v>1</v>
      </c>
      <c r="G68">
        <f>AVERAGE(B68,C68,D68,F68)</f>
        <v>1</v>
      </c>
      <c r="H68">
        <f>_xlfn.STDEV.P(B68,C68,D68,E68,F68,G68)</f>
        <v>0</v>
      </c>
    </row>
    <row r="69" spans="1:8" x14ac:dyDescent="0.25">
      <c r="A69" s="4">
        <v>3</v>
      </c>
      <c r="B69">
        <v>0.61</v>
      </c>
      <c r="C69">
        <v>0.6</v>
      </c>
      <c r="G69">
        <f>AVERAGE(B69,C69)</f>
        <v>0.60499999999999998</v>
      </c>
      <c r="H69">
        <f>_xlfn.STDEV.P(B69,C69)</f>
        <v>5.0000000000000044E-3</v>
      </c>
    </row>
    <row r="70" spans="1:8" x14ac:dyDescent="0.25">
      <c r="A70" s="4">
        <v>6</v>
      </c>
      <c r="B70">
        <v>0.46</v>
      </c>
      <c r="C70">
        <v>0.48</v>
      </c>
      <c r="E70">
        <v>0.5</v>
      </c>
      <c r="F70">
        <v>0.54</v>
      </c>
      <c r="G70">
        <f>AVERAGE(B70,C70,E70,F70)</f>
        <v>0.495</v>
      </c>
      <c r="H70">
        <f>_xlfn.STDEV.P(B70,C70,E70,F70)</f>
        <v>2.9580398915498091E-2</v>
      </c>
    </row>
    <row r="71" spans="1:8" x14ac:dyDescent="0.25">
      <c r="A71" s="4">
        <v>10</v>
      </c>
      <c r="B71">
        <v>0.23</v>
      </c>
      <c r="C71">
        <v>0.27</v>
      </c>
      <c r="D71">
        <v>0.15</v>
      </c>
      <c r="G71">
        <f>AVERAGE(B71,C71,D71)</f>
        <v>0.21666666666666667</v>
      </c>
      <c r="H71">
        <f>_xlfn.STDEV.P(B71,C71,D71)</f>
        <v>4.9888765156985919E-2</v>
      </c>
    </row>
    <row r="72" spans="1:8" x14ac:dyDescent="0.25">
      <c r="A72" s="4">
        <v>14</v>
      </c>
      <c r="C72">
        <v>0.13</v>
      </c>
      <c r="D72">
        <v>0.13</v>
      </c>
      <c r="E72">
        <v>0.14000000000000001</v>
      </c>
      <c r="F72">
        <v>0.16</v>
      </c>
      <c r="G72">
        <f>AVERAGE(C72,D72,E72,F72)</f>
        <v>0.14000000000000001</v>
      </c>
      <c r="H72">
        <f>_xlfn.STDEV.P(C72,D72,E72,F72)</f>
        <v>1.2247448713915889E-2</v>
      </c>
    </row>
    <row r="73" spans="1:8" x14ac:dyDescent="0.25">
      <c r="A73" s="4">
        <v>18</v>
      </c>
      <c r="C73">
        <v>6.0999999999999999E-2</v>
      </c>
      <c r="D73">
        <v>2.5999999999999999E-2</v>
      </c>
      <c r="E73">
        <v>7.2999999999999995E-2</v>
      </c>
      <c r="G73">
        <f t="shared" ref="G73" si="10">AVERAGE(B73,C73,D73,F73)</f>
        <v>4.3499999999999997E-2</v>
      </c>
      <c r="H73">
        <f t="shared" ref="H73:H76" si="11">_xlfn.STDEV.P(B73,C73,D73,E73,F73,G73)</f>
        <v>1.7784737136095113E-2</v>
      </c>
    </row>
    <row r="74" spans="1:8" x14ac:dyDescent="0.25">
      <c r="A74" s="4">
        <v>22</v>
      </c>
      <c r="D74">
        <v>8.6E-3</v>
      </c>
      <c r="E74">
        <v>2.7E-2</v>
      </c>
      <c r="G74">
        <f>AVERAGE(D74,E74)</f>
        <v>1.78E-2</v>
      </c>
      <c r="H74">
        <f>_xlfn.STDEV.P(D74,E74)</f>
        <v>9.1999999999999981E-3</v>
      </c>
    </row>
    <row r="75" spans="1:8" x14ac:dyDescent="0.25">
      <c r="A75" s="7">
        <v>25</v>
      </c>
      <c r="D75">
        <v>1.9E-3</v>
      </c>
      <c r="G75">
        <f>AVERAGE(D75)</f>
        <v>1.9E-3</v>
      </c>
      <c r="H75">
        <f>_xlfn.STDEV.P(D75)</f>
        <v>0</v>
      </c>
    </row>
    <row r="76" spans="1:8" x14ac:dyDescent="0.25">
      <c r="A76" s="7">
        <v>27</v>
      </c>
      <c r="D76">
        <v>6.0999999999999997E-4</v>
      </c>
      <c r="E76">
        <v>3.8E-3</v>
      </c>
      <c r="G76">
        <f>AVERAGE(D76,E76)</f>
        <v>2.2049999999999999E-3</v>
      </c>
      <c r="H76">
        <f t="shared" si="11"/>
        <v>1.3023120465797231E-3</v>
      </c>
    </row>
    <row r="79" spans="1:8" x14ac:dyDescent="0.25">
      <c r="C79" t="s">
        <v>32</v>
      </c>
    </row>
    <row r="80" spans="1:8" x14ac:dyDescent="0.25">
      <c r="A80" s="3" t="s">
        <v>0</v>
      </c>
      <c r="B80" s="2" t="s">
        <v>27</v>
      </c>
      <c r="C80" s="2" t="s">
        <v>28</v>
      </c>
      <c r="D80" s="2" t="s">
        <v>29</v>
      </c>
      <c r="E80" s="2" t="s">
        <v>30</v>
      </c>
      <c r="F80" s="2" t="s">
        <v>5</v>
      </c>
      <c r="G80" s="2" t="s">
        <v>6</v>
      </c>
      <c r="H80" s="9"/>
    </row>
    <row r="81" spans="1:7" x14ac:dyDescent="0.25">
      <c r="A81" s="4">
        <v>0</v>
      </c>
      <c r="B81">
        <v>1</v>
      </c>
      <c r="C81">
        <v>1</v>
      </c>
      <c r="D81">
        <v>1</v>
      </c>
      <c r="E81">
        <v>1</v>
      </c>
      <c r="F81">
        <f>AVERAGE(B81,C81,D81,E81)</f>
        <v>1</v>
      </c>
      <c r="G81">
        <f>_xlfn.STDEV.P(B81,C81,D81,E81)</f>
        <v>0</v>
      </c>
    </row>
    <row r="82" spans="1:7" x14ac:dyDescent="0.25">
      <c r="A82" s="4">
        <v>3</v>
      </c>
      <c r="B82">
        <v>0.68</v>
      </c>
      <c r="C82">
        <v>0.69</v>
      </c>
      <c r="D82">
        <v>0.76</v>
      </c>
      <c r="E82">
        <v>0.78</v>
      </c>
      <c r="F82">
        <f t="shared" ref="F82:F86" si="12">AVERAGE(B82,C82,D82,E82)</f>
        <v>0.72750000000000004</v>
      </c>
      <c r="G82">
        <f t="shared" ref="G82:G87" si="13">_xlfn.STDEV.P(B82,C82,D82,E82)</f>
        <v>4.3229041164476463E-2</v>
      </c>
    </row>
    <row r="83" spans="1:7" x14ac:dyDescent="0.25">
      <c r="A83" s="4">
        <v>6</v>
      </c>
      <c r="B83">
        <v>0.37</v>
      </c>
      <c r="C83">
        <v>0.51</v>
      </c>
      <c r="D83">
        <v>0.37</v>
      </c>
      <c r="E83">
        <v>0.44</v>
      </c>
      <c r="F83">
        <f t="shared" si="12"/>
        <v>0.42249999999999999</v>
      </c>
      <c r="G83">
        <f t="shared" si="13"/>
        <v>5.804093383121977E-2</v>
      </c>
    </row>
    <row r="84" spans="1:7" x14ac:dyDescent="0.25">
      <c r="A84" s="4">
        <v>10</v>
      </c>
      <c r="B84">
        <v>0.18</v>
      </c>
      <c r="C84">
        <v>0.22</v>
      </c>
      <c r="D84">
        <v>0.18</v>
      </c>
      <c r="E84">
        <v>0.15</v>
      </c>
      <c r="F84">
        <f t="shared" si="12"/>
        <v>0.18250000000000002</v>
      </c>
      <c r="G84">
        <f t="shared" si="13"/>
        <v>2.4874685927665244E-2</v>
      </c>
    </row>
    <row r="85" spans="1:7" x14ac:dyDescent="0.25">
      <c r="A85" s="4">
        <v>14</v>
      </c>
      <c r="B85">
        <v>9.9000000000000005E-2</v>
      </c>
      <c r="C85">
        <v>6.4000000000000001E-2</v>
      </c>
      <c r="D85">
        <v>6.8000000000000005E-2</v>
      </c>
      <c r="E85">
        <v>4.2000000000000003E-2</v>
      </c>
      <c r="F85">
        <f t="shared" si="12"/>
        <v>6.8250000000000005E-2</v>
      </c>
      <c r="G85">
        <f t="shared" si="13"/>
        <v>2.0327014045353524E-2</v>
      </c>
    </row>
    <row r="86" spans="1:7" x14ac:dyDescent="0.25">
      <c r="A86" s="4">
        <v>18</v>
      </c>
      <c r="B86">
        <v>1.2999999999999999E-2</v>
      </c>
      <c r="C86">
        <v>7.3000000000000001E-3</v>
      </c>
      <c r="D86">
        <v>1.0500000000000001E-2</v>
      </c>
      <c r="E86">
        <v>1.0999999999999999E-2</v>
      </c>
      <c r="F86">
        <f t="shared" si="12"/>
        <v>1.0450000000000001E-2</v>
      </c>
      <c r="G86">
        <f t="shared" si="13"/>
        <v>2.0451161336217556E-3</v>
      </c>
    </row>
    <row r="87" spans="1:7" x14ac:dyDescent="0.25">
      <c r="A87" s="4">
        <v>22</v>
      </c>
      <c r="C87">
        <v>5.0000000000000001E-4</v>
      </c>
      <c r="E87">
        <v>1.5E-3</v>
      </c>
      <c r="F87">
        <f>AVERAGE(C87,E87)</f>
        <v>1E-3</v>
      </c>
      <c r="G87">
        <f t="shared" si="13"/>
        <v>5.0000000000000001E-4</v>
      </c>
    </row>
    <row r="88" spans="1:7" x14ac:dyDescent="0.25">
      <c r="A88" s="10"/>
    </row>
    <row r="89" spans="1:7" x14ac:dyDescent="0.25">
      <c r="A89" s="10"/>
    </row>
    <row r="90" spans="1:7" x14ac:dyDescent="0.25">
      <c r="C90" t="s">
        <v>33</v>
      </c>
    </row>
    <row r="91" spans="1:7" x14ac:dyDescent="0.25">
      <c r="A91" s="3" t="s">
        <v>0</v>
      </c>
      <c r="B91" s="2" t="s">
        <v>34</v>
      </c>
      <c r="C91" s="2" t="s">
        <v>35</v>
      </c>
      <c r="D91" s="2" t="s">
        <v>5</v>
      </c>
      <c r="E91" s="2" t="s">
        <v>6</v>
      </c>
    </row>
    <row r="92" spans="1:7" x14ac:dyDescent="0.25">
      <c r="A92" s="4">
        <v>0</v>
      </c>
      <c r="B92">
        <v>1</v>
      </c>
      <c r="C92">
        <v>1</v>
      </c>
      <c r="D92">
        <f>AVERAGE(B92,C92)</f>
        <v>1</v>
      </c>
      <c r="E92">
        <f>_xlfn.STDEV.P(B92,C92)</f>
        <v>0</v>
      </c>
    </row>
    <row r="93" spans="1:7" x14ac:dyDescent="0.25">
      <c r="A93" s="4">
        <v>1</v>
      </c>
      <c r="B93">
        <v>0.68</v>
      </c>
      <c r="C93">
        <v>0.69</v>
      </c>
      <c r="D93">
        <f t="shared" ref="D93:D96" si="14">AVERAGE(B93,C93)</f>
        <v>0.68500000000000005</v>
      </c>
      <c r="E93">
        <f t="shared" ref="E93:E96" si="15">_xlfn.STDEV.P(B93,C93)</f>
        <v>4.9999999999999489E-3</v>
      </c>
    </row>
    <row r="94" spans="1:7" x14ac:dyDescent="0.25">
      <c r="A94" s="4">
        <v>3</v>
      </c>
      <c r="B94">
        <v>0.37</v>
      </c>
      <c r="C94">
        <v>0.51</v>
      </c>
      <c r="D94">
        <f t="shared" si="14"/>
        <v>0.44</v>
      </c>
      <c r="E94">
        <f t="shared" si="15"/>
        <v>7.0000000000000104E-2</v>
      </c>
    </row>
    <row r="95" spans="1:7" x14ac:dyDescent="0.25">
      <c r="A95" s="4">
        <v>6</v>
      </c>
      <c r="B95">
        <v>0.18</v>
      </c>
      <c r="C95">
        <v>0.22</v>
      </c>
      <c r="D95">
        <f t="shared" si="14"/>
        <v>0.2</v>
      </c>
      <c r="E95">
        <f t="shared" si="15"/>
        <v>2.0000000000000004E-2</v>
      </c>
    </row>
    <row r="96" spans="1:7" x14ac:dyDescent="0.25">
      <c r="A96" s="4">
        <v>10</v>
      </c>
      <c r="B96">
        <v>9.9000000000000005E-2</v>
      </c>
      <c r="C96">
        <v>6.4000000000000001E-2</v>
      </c>
      <c r="D96">
        <f t="shared" si="14"/>
        <v>8.1500000000000003E-2</v>
      </c>
      <c r="E96">
        <f t="shared" si="15"/>
        <v>1.7499999999999977E-2</v>
      </c>
    </row>
    <row r="97" spans="1:6" x14ac:dyDescent="0.25">
      <c r="A97" s="4"/>
    </row>
    <row r="98" spans="1:6" x14ac:dyDescent="0.25">
      <c r="A98" s="4"/>
    </row>
    <row r="100" spans="1:6" x14ac:dyDescent="0.25">
      <c r="C100" t="s">
        <v>36</v>
      </c>
    </row>
    <row r="101" spans="1:6" x14ac:dyDescent="0.25">
      <c r="A101" s="3" t="s">
        <v>0</v>
      </c>
      <c r="B101" s="2" t="s">
        <v>37</v>
      </c>
      <c r="C101" s="2" t="s">
        <v>38</v>
      </c>
      <c r="D101" s="2" t="s">
        <v>39</v>
      </c>
      <c r="E101" s="2" t="s">
        <v>5</v>
      </c>
      <c r="F101" s="2" t="s">
        <v>6</v>
      </c>
    </row>
    <row r="102" spans="1:6" x14ac:dyDescent="0.25">
      <c r="A102" s="4">
        <v>0</v>
      </c>
      <c r="B102">
        <v>1</v>
      </c>
      <c r="C102">
        <v>1</v>
      </c>
      <c r="D102">
        <v>1</v>
      </c>
      <c r="E102">
        <f>AVERAGE(B102,C102,D102)</f>
        <v>1</v>
      </c>
      <c r="F102">
        <f>_xlfn.STDEV.P(B102,C102,D102)</f>
        <v>0</v>
      </c>
    </row>
    <row r="103" spans="1:6" x14ac:dyDescent="0.25">
      <c r="A103" s="4">
        <v>5.53</v>
      </c>
      <c r="B103">
        <v>0.59</v>
      </c>
      <c r="C103">
        <v>0.56000000000000005</v>
      </c>
      <c r="D103">
        <v>0.61</v>
      </c>
      <c r="E103">
        <f t="shared" ref="E103:E108" si="16">AVERAGE(B103,C103,D103)</f>
        <v>0.58666666666666656</v>
      </c>
      <c r="F103">
        <f t="shared" ref="F103:F108" si="17">_xlfn.STDEV.P(B103,C103,D103)</f>
        <v>2.0548046676563226E-2</v>
      </c>
    </row>
    <row r="104" spans="1:6" x14ac:dyDescent="0.25">
      <c r="A104" s="4">
        <v>12.92</v>
      </c>
      <c r="B104">
        <v>0.15</v>
      </c>
      <c r="C104">
        <v>0.13</v>
      </c>
      <c r="D104">
        <v>0.12</v>
      </c>
      <c r="E104">
        <f t="shared" si="16"/>
        <v>0.13333333333333333</v>
      </c>
      <c r="F104">
        <f t="shared" si="17"/>
        <v>1.2472191289246469E-2</v>
      </c>
    </row>
    <row r="105" spans="1:6" x14ac:dyDescent="0.25">
      <c r="A105" s="4">
        <v>16.61</v>
      </c>
      <c r="B105">
        <v>7.8E-2</v>
      </c>
      <c r="C105">
        <v>2.5000000000000001E-2</v>
      </c>
      <c r="D105">
        <v>2.5999999999999999E-2</v>
      </c>
      <c r="E105">
        <f t="shared" si="16"/>
        <v>4.3000000000000003E-2</v>
      </c>
      <c r="F105">
        <f t="shared" si="17"/>
        <v>2.475210428764929E-2</v>
      </c>
    </row>
    <row r="106" spans="1:6" x14ac:dyDescent="0.25">
      <c r="A106" s="4">
        <v>20.3</v>
      </c>
      <c r="B106">
        <v>0.02</v>
      </c>
      <c r="C106">
        <v>5.1000000000000004E-3</v>
      </c>
      <c r="D106">
        <v>6.7000000000000002E-3</v>
      </c>
      <c r="E106">
        <f t="shared" si="16"/>
        <v>1.06E-2</v>
      </c>
      <c r="F106">
        <f t="shared" si="17"/>
        <v>6.6788222514651985E-3</v>
      </c>
    </row>
    <row r="107" spans="1:6" x14ac:dyDescent="0.25">
      <c r="A107" s="4">
        <v>23.07</v>
      </c>
      <c r="B107">
        <v>4.7000000000000002E-3</v>
      </c>
      <c r="C107">
        <v>1.6000000000000001E-3</v>
      </c>
      <c r="D107">
        <v>8.4999999999999995E-4</v>
      </c>
      <c r="E107">
        <f t="shared" si="16"/>
        <v>2.3833333333333332E-3</v>
      </c>
      <c r="F107">
        <f t="shared" si="17"/>
        <v>1.6664999916658329E-3</v>
      </c>
    </row>
    <row r="108" spans="1:6" x14ac:dyDescent="0.25">
      <c r="A108" s="4">
        <v>24.92</v>
      </c>
      <c r="B108">
        <v>1.9E-3</v>
      </c>
      <c r="C108">
        <v>9.1E-4</v>
      </c>
      <c r="D108">
        <v>4.0000000000000002E-4</v>
      </c>
      <c r="E108">
        <f t="shared" si="16"/>
        <v>1.07E-3</v>
      </c>
      <c r="F108">
        <f t="shared" si="17"/>
        <v>6.2273589907761067E-4</v>
      </c>
    </row>
    <row r="109" spans="1:6" x14ac:dyDescent="0.25">
      <c r="A109" s="7"/>
    </row>
    <row r="110" spans="1:6" x14ac:dyDescent="0.25">
      <c r="A110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mva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O Pettersen</dc:creator>
  <cp:lastModifiedBy>Erik O Pettersen</cp:lastModifiedBy>
  <dcterms:created xsi:type="dcterms:W3CDTF">2015-12-08T09:12:02Z</dcterms:created>
  <dcterms:modified xsi:type="dcterms:W3CDTF">2016-08-10T07:07:17Z</dcterms:modified>
</cp:coreProperties>
</file>