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mon\Dropbox\R\Master\"/>
    </mc:Choice>
  </mc:AlternateContent>
  <bookViews>
    <workbookView xWindow="0" yWindow="0" windowWidth="16380" windowHeight="8196" tabRatio="292"/>
  </bookViews>
  <sheets>
    <sheet name="Sheet1" sheetId="2" r:id="rId1"/>
    <sheet name="Sheet2" sheetId="1" r:id="rId2"/>
  </sheets>
  <definedNames>
    <definedName name="mva">Sheet1!$A$1</definedName>
  </definedNames>
  <calcPr calcId="171027"/>
</workbook>
</file>

<file path=xl/calcChain.xml><?xml version="1.0" encoding="utf-8"?>
<calcChain xmlns="http://schemas.openxmlformats.org/spreadsheetml/2006/main">
  <c r="J82" i="2" l="1"/>
  <c r="I103" i="2" l="1"/>
  <c r="H92" i="2"/>
  <c r="K68" i="2"/>
  <c r="J47" i="2"/>
  <c r="J35" i="2"/>
  <c r="J23" i="2"/>
  <c r="H3" i="2"/>
  <c r="A12" i="1" l="1"/>
  <c r="D3" i="2" l="1"/>
  <c r="E3" i="2"/>
  <c r="F3" i="2"/>
  <c r="E4" i="2"/>
  <c r="F4" i="2"/>
  <c r="E5" i="2"/>
  <c r="F5" i="2"/>
  <c r="E6" i="2"/>
  <c r="F6" i="2"/>
  <c r="E7" i="2"/>
  <c r="F7" i="2"/>
  <c r="E12" i="2"/>
  <c r="F12" i="2"/>
  <c r="E13" i="2"/>
  <c r="F13" i="2"/>
  <c r="E14" i="2"/>
  <c r="F14" i="2"/>
  <c r="E15" i="2"/>
  <c r="F15" i="2"/>
  <c r="E16" i="2"/>
  <c r="F16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D92" i="2"/>
  <c r="E92" i="2"/>
  <c r="D93" i="2"/>
  <c r="E93" i="2"/>
  <c r="D94" i="2"/>
  <c r="E94" i="2"/>
  <c r="D95" i="2"/>
  <c r="E95" i="2"/>
  <c r="D96" i="2"/>
  <c r="E96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</calcChain>
</file>

<file path=xl/sharedStrings.xml><?xml version="1.0" encoding="utf-8"?>
<sst xmlns="http://schemas.openxmlformats.org/spreadsheetml/2006/main" count="478" uniqueCount="50">
  <si>
    <t>SF</t>
  </si>
  <si>
    <t>Dose (Gy)</t>
  </si>
  <si>
    <t>Cellcycle</t>
  </si>
  <si>
    <t>Hypoxia</t>
  </si>
  <si>
    <t>SE</t>
  </si>
  <si>
    <t>SF (mean)</t>
  </si>
  <si>
    <t>M</t>
  </si>
  <si>
    <t>No</t>
  </si>
  <si>
    <t>G1</t>
  </si>
  <si>
    <t>S</t>
  </si>
  <si>
    <t>Asynch</t>
  </si>
  <si>
    <t>G2</t>
  </si>
  <si>
    <t>Yes</t>
  </si>
  <si>
    <t>MITOSE (aerob, romtemp)</t>
  </si>
  <si>
    <t>f1</t>
  </si>
  <si>
    <t>f2</t>
  </si>
  <si>
    <t>f3</t>
  </si>
  <si>
    <t>S (mean)</t>
  </si>
  <si>
    <t>MITOSE (aerob, istemp)</t>
  </si>
  <si>
    <t>G1 (aerobe, romtemp)</t>
  </si>
  <si>
    <t>F2725</t>
  </si>
  <si>
    <t>F2828</t>
  </si>
  <si>
    <t>F2731</t>
  </si>
  <si>
    <t>F2747</t>
  </si>
  <si>
    <t>S (aerobe, romtemp)</t>
  </si>
  <si>
    <t>F2829</t>
  </si>
  <si>
    <t>F2732</t>
  </si>
  <si>
    <t>F2743</t>
  </si>
  <si>
    <t>Asynkrone (aerobe)</t>
  </si>
  <si>
    <t>F2726</t>
  </si>
  <si>
    <t>F2827</t>
  </si>
  <si>
    <t>F2733</t>
  </si>
  <si>
    <t>F2744</t>
  </si>
  <si>
    <t>G2; 15timer (hypoksiske)</t>
  </si>
  <si>
    <t>F3869</t>
  </si>
  <si>
    <t>F3870</t>
  </si>
  <si>
    <t>G1; 5timer (hypoksiske)</t>
  </si>
  <si>
    <t>F3797</t>
  </si>
  <si>
    <t>F3799</t>
  </si>
  <si>
    <t>F3804</t>
  </si>
  <si>
    <t>F3848</t>
  </si>
  <si>
    <t>F3852</t>
  </si>
  <si>
    <t>S-fase; 13timer (hypoksiske)</t>
  </si>
  <si>
    <t>MITOSE; 0 timer (hypoksiske)</t>
  </si>
  <si>
    <t>F3823</t>
  </si>
  <si>
    <t>F3824</t>
  </si>
  <si>
    <t>Eksponentielt voksende, asynkrone (hypoksiske)</t>
  </si>
  <si>
    <t>F3839</t>
  </si>
  <si>
    <t>F3840</t>
  </si>
  <si>
    <t>F3842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</si>
</sst>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%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 applyFont="1"/>
    <xf numFmtId="164" fontId="1" fillId="0" borderId="0" xfId="1" applyNumberFormat="1" applyFon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2" xfId="1" applyFill="1" applyBorder="1"/>
    <xf numFmtId="0" fontId="1" fillId="0" borderId="3" xfId="1" applyFont="1" applyBorder="1"/>
    <xf numFmtId="0" fontId="1" fillId="0" borderId="4" xfId="1" applyFont="1" applyBorder="1" applyAlignment="1">
      <alignment horizontal="right"/>
    </xf>
    <xf numFmtId="0" fontId="1" fillId="0" borderId="4" xfId="1" applyFont="1" applyFill="1" applyBorder="1" applyAlignment="1">
      <alignment horizontal="right"/>
    </xf>
    <xf numFmtId="0" fontId="1" fillId="0" borderId="0" xfId="1" applyAlignment="1">
      <alignment horizontal="right"/>
    </xf>
    <xf numFmtId="0" fontId="1" fillId="0" borderId="0" xfId="1" applyFill="1"/>
    <xf numFmtId="0" fontId="1" fillId="0" borderId="0" xfId="1" applyNumberFormat="1" applyFont="1"/>
    <xf numFmtId="0" fontId="1" fillId="0" borderId="0" xfId="1" applyNumberFormat="1"/>
    <xf numFmtId="0" fontId="0" fillId="0" borderId="0" xfId="0" applyNumberFormat="1"/>
    <xf numFmtId="43" fontId="1" fillId="0" borderId="0" xfId="2" applyFont="1"/>
  </cellXfs>
  <cellStyles count="3">
    <cellStyle name="Comma" xfId="2" builtinId="3"/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61" workbookViewId="0">
      <selection activeCell="J85" sqref="J85"/>
    </sheetView>
  </sheetViews>
  <sheetFormatPr defaultColWidth="8.5546875" defaultRowHeight="14.4" x14ac:dyDescent="0.3"/>
  <cols>
    <col min="1" max="1" width="10.33203125" style="1" customWidth="1"/>
    <col min="2" max="16384" width="8.5546875" style="1"/>
  </cols>
  <sheetData>
    <row r="1" spans="1:8" x14ac:dyDescent="0.3">
      <c r="A1" s="2"/>
      <c r="C1" s="1" t="s">
        <v>13</v>
      </c>
    </row>
    <row r="2" spans="1:8" x14ac:dyDescent="0.3">
      <c r="A2" s="7" t="s">
        <v>1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4</v>
      </c>
    </row>
    <row r="3" spans="1:8" x14ac:dyDescent="0.3">
      <c r="A3" s="5">
        <v>0.83</v>
      </c>
      <c r="B3" s="1">
        <v>0.496</v>
      </c>
      <c r="C3" s="1">
        <v>0.44500000000000001</v>
      </c>
      <c r="D3" s="1">
        <f>0.355</f>
        <v>0.35499999999999998</v>
      </c>
      <c r="E3" s="1">
        <f>AVERAGE(B3,C3,D3)</f>
        <v>0.432</v>
      </c>
      <c r="F3" s="1">
        <f>STDEVP(B3:D3)</f>
        <v>5.8292366567158582E-2</v>
      </c>
      <c r="H3" s="1">
        <f>SQRT( SUMSQ(F3:F7) )</f>
        <v>7.0918889506878677E-2</v>
      </c>
    </row>
    <row r="4" spans="1:8" x14ac:dyDescent="0.3">
      <c r="A4" s="5">
        <v>1.63</v>
      </c>
      <c r="B4" s="1">
        <v>0.24400000000000002</v>
      </c>
      <c r="C4" s="1">
        <v>0.17900000000000002</v>
      </c>
      <c r="D4" s="1">
        <v>0.191</v>
      </c>
      <c r="E4" s="1">
        <f>AVERAGE(B4,C4,D4)</f>
        <v>0.20466666666666669</v>
      </c>
      <c r="F4" s="1">
        <f>STDEVP(B4,C4,D4)</f>
        <v>2.8241026106633326E-2</v>
      </c>
    </row>
    <row r="5" spans="1:8" x14ac:dyDescent="0.3">
      <c r="A5" s="5">
        <v>2.4500000000000002</v>
      </c>
      <c r="B5" s="1">
        <v>0.122</v>
      </c>
      <c r="C5" s="1">
        <v>5.800000000000001E-2</v>
      </c>
      <c r="D5" s="1">
        <v>9.8000000000000004E-2</v>
      </c>
      <c r="E5" s="1">
        <f>AVERAGE(B5,C5,D5)</f>
        <v>9.2666666666666675E-2</v>
      </c>
      <c r="F5" s="1">
        <f>STDEVP(B5,C5,D5)</f>
        <v>2.6398653164297743E-2</v>
      </c>
    </row>
    <row r="6" spans="1:8" x14ac:dyDescent="0.3">
      <c r="A6" s="5">
        <v>3.23</v>
      </c>
      <c r="B6" s="1">
        <v>3.3000000000000002E-2</v>
      </c>
      <c r="C6" s="1">
        <v>1.5699999999999999E-2</v>
      </c>
      <c r="D6" s="1">
        <v>4.2000000000000003E-2</v>
      </c>
      <c r="E6" s="1">
        <f>AVERAGE(B6,C6,D6)</f>
        <v>3.0233333333333334E-2</v>
      </c>
      <c r="F6" s="1">
        <f>STDEVP(B6,C6,D6)</f>
        <v>1.0913701887484783E-2</v>
      </c>
    </row>
    <row r="7" spans="1:8" x14ac:dyDescent="0.3">
      <c r="A7" s="5">
        <v>4.16</v>
      </c>
      <c r="B7" s="1">
        <v>1.2E-2</v>
      </c>
      <c r="C7" s="1">
        <v>4.8999999999999998E-3</v>
      </c>
      <c r="D7" s="1">
        <v>1.4999999999999999E-2</v>
      </c>
      <c r="E7" s="1">
        <f>AVERAGE(B7,C7,D7)</f>
        <v>1.0633333333333333E-2</v>
      </c>
      <c r="F7" s="1">
        <f>STDEVP(B7,C7,D7)</f>
        <v>4.2350390264501167E-3</v>
      </c>
    </row>
    <row r="10" spans="1:8" x14ac:dyDescent="0.3">
      <c r="C10" s="1" t="s">
        <v>18</v>
      </c>
    </row>
    <row r="11" spans="1:8" x14ac:dyDescent="0.3">
      <c r="A11" s="7" t="s">
        <v>1</v>
      </c>
      <c r="B11" s="8" t="s">
        <v>14</v>
      </c>
      <c r="C11" s="8" t="s">
        <v>15</v>
      </c>
      <c r="D11" s="8" t="s">
        <v>16</v>
      </c>
      <c r="E11" s="8" t="s">
        <v>17</v>
      </c>
      <c r="F11" s="8" t="s">
        <v>4</v>
      </c>
    </row>
    <row r="12" spans="1:8" x14ac:dyDescent="0.3">
      <c r="A12" s="5">
        <v>0.83</v>
      </c>
      <c r="B12" s="1">
        <v>0.64</v>
      </c>
      <c r="C12" s="1">
        <v>0.39600000000000002</v>
      </c>
      <c r="D12" s="1">
        <v>0.44700000000000001</v>
      </c>
      <c r="E12" s="1">
        <f>AVERAGE(B12,C12,D12)</f>
        <v>0.49433333333333335</v>
      </c>
      <c r="F12" s="1">
        <f>STDEVP(B12,C12,D12)</f>
        <v>0.10508515065835367</v>
      </c>
    </row>
    <row r="13" spans="1:8" x14ac:dyDescent="0.3">
      <c r="A13" s="5">
        <v>1.63</v>
      </c>
      <c r="B13" s="1">
        <v>0.27</v>
      </c>
      <c r="C13" s="1">
        <v>0.20400000000000001</v>
      </c>
      <c r="D13" s="1">
        <v>0.26300000000000001</v>
      </c>
      <c r="E13" s="1">
        <f>AVERAGE(B13,C13,D13)</f>
        <v>0.2456666666666667</v>
      </c>
      <c r="F13" s="1">
        <f>STDEVP(B13,C13,D13)</f>
        <v>2.9601051032391003E-2</v>
      </c>
    </row>
    <row r="14" spans="1:8" x14ac:dyDescent="0.3">
      <c r="A14" s="5">
        <v>2.4500000000000002</v>
      </c>
      <c r="B14" s="1">
        <v>0.1</v>
      </c>
      <c r="C14" s="1">
        <v>6.9000000000000006E-2</v>
      </c>
      <c r="D14" s="1">
        <v>0.13800000000000001</v>
      </c>
      <c r="E14" s="1">
        <f>AVERAGE(B14,C14,D14)</f>
        <v>0.10233333333333335</v>
      </c>
      <c r="F14" s="1">
        <f>STDEVP(B14,C14,D14)</f>
        <v>2.8217409913424366E-2</v>
      </c>
    </row>
    <row r="15" spans="1:8" x14ac:dyDescent="0.3">
      <c r="A15" s="5">
        <v>3.23</v>
      </c>
      <c r="B15" s="1">
        <v>0.04</v>
      </c>
      <c r="C15" s="1">
        <v>2.3400000000000001E-2</v>
      </c>
      <c r="D15" s="1">
        <v>8.3000000000000004E-2</v>
      </c>
      <c r="E15" s="1">
        <f>AVERAGE(B15,C15,D15)</f>
        <v>4.8800000000000003E-2</v>
      </c>
      <c r="F15" s="1">
        <f>STDEVP(B15,C15,D15)</f>
        <v>2.5114670347561145E-2</v>
      </c>
    </row>
    <row r="16" spans="1:8" x14ac:dyDescent="0.3">
      <c r="A16" s="5">
        <v>4.16</v>
      </c>
      <c r="B16" s="1">
        <v>1.6E-2</v>
      </c>
      <c r="C16" s="1">
        <v>5.0000000000000001E-3</v>
      </c>
      <c r="D16" s="1">
        <v>2.5000000000000001E-2</v>
      </c>
      <c r="E16" s="1">
        <f>AVERAGE(B16,C16,D16)</f>
        <v>1.5333333333333332E-2</v>
      </c>
      <c r="F16" s="1">
        <f>STDEVP(B16,C16,D16)</f>
        <v>8.1785627642568682E-3</v>
      </c>
    </row>
    <row r="20" spans="1:10" x14ac:dyDescent="0.3">
      <c r="C20" s="1" t="s">
        <v>19</v>
      </c>
    </row>
    <row r="21" spans="1:10" x14ac:dyDescent="0.3">
      <c r="A21" s="7" t="s">
        <v>1</v>
      </c>
      <c r="B21" s="8" t="s">
        <v>20</v>
      </c>
      <c r="C21" s="8" t="s">
        <v>21</v>
      </c>
      <c r="D21" s="8" t="s">
        <v>22</v>
      </c>
      <c r="E21" s="8" t="s">
        <v>23</v>
      </c>
      <c r="F21" s="8" t="s">
        <v>17</v>
      </c>
      <c r="G21" s="8" t="s">
        <v>4</v>
      </c>
    </row>
    <row r="22" spans="1:10" x14ac:dyDescent="0.3">
      <c r="A22" s="4">
        <v>0</v>
      </c>
      <c r="B22" s="1">
        <v>1</v>
      </c>
      <c r="C22" s="1">
        <v>1</v>
      </c>
      <c r="D22" s="1">
        <v>1</v>
      </c>
      <c r="E22" s="1">
        <v>1</v>
      </c>
      <c r="F22" s="1">
        <f>AVERAGE(B22,C22,D22,E22)</f>
        <v>1</v>
      </c>
      <c r="G22" s="1">
        <f>STDEVP(B22,C22,D22,E22)</f>
        <v>0</v>
      </c>
    </row>
    <row r="23" spans="1:10" x14ac:dyDescent="0.3">
      <c r="A23" s="5">
        <v>0.83</v>
      </c>
      <c r="C23" s="1">
        <v>0.84499999999999986</v>
      </c>
      <c r="D23" s="1">
        <v>0.68</v>
      </c>
      <c r="E23" s="1">
        <v>0.872</v>
      </c>
      <c r="F23" s="1">
        <f>AVERAGE(C23,D23,E23)</f>
        <v>0.79899999999999993</v>
      </c>
      <c r="G23" s="1">
        <f>STDEVP(C23,D23,E23)</f>
        <v>8.4864598037108385E-2</v>
      </c>
      <c r="J23" s="1">
        <f>SQRT( SUMSQ(G22:G29) )</f>
        <v>0.17891506811116356</v>
      </c>
    </row>
    <row r="24" spans="1:10" x14ac:dyDescent="0.3">
      <c r="A24" s="5">
        <v>1.63</v>
      </c>
      <c r="B24" s="1">
        <v>0.72200000000000009</v>
      </c>
      <c r="C24" s="1">
        <v>0.62</v>
      </c>
      <c r="D24" s="1">
        <v>0.45</v>
      </c>
      <c r="E24" s="1">
        <v>0.77400000000000002</v>
      </c>
      <c r="F24" s="1">
        <f>AVERAGE(B24,C24,D24,E24)</f>
        <v>0.64149999999999996</v>
      </c>
      <c r="G24" s="1">
        <f>STDEVP(B24,C24,D24,E24)</f>
        <v>0.12366385890792884</v>
      </c>
    </row>
    <row r="25" spans="1:10" x14ac:dyDescent="0.3">
      <c r="A25" s="5">
        <v>2.4500000000000002</v>
      </c>
      <c r="C25" s="1">
        <v>0.42</v>
      </c>
      <c r="D25" s="1">
        <v>0.39600000000000002</v>
      </c>
      <c r="E25" s="1">
        <v>0.54200000000000004</v>
      </c>
      <c r="F25" s="1">
        <f>AVERAGE(C25,D25,E25)</f>
        <v>0.45266666666666672</v>
      </c>
      <c r="G25" s="1">
        <f>STDEVP(C25,D25,E25)</f>
        <v>6.3923565468629512E-2</v>
      </c>
    </row>
    <row r="26" spans="1:10" x14ac:dyDescent="0.3">
      <c r="A26" s="5">
        <v>3.23</v>
      </c>
      <c r="B26" s="1">
        <v>0.26700000000000002</v>
      </c>
      <c r="C26" s="1">
        <v>0.26</v>
      </c>
      <c r="D26" s="1">
        <v>0.308</v>
      </c>
      <c r="E26" s="1">
        <v>0.41700000000000004</v>
      </c>
      <c r="F26" s="1">
        <f>AVERAGE(B26,C26,D26,E26)</f>
        <v>0.313</v>
      </c>
      <c r="G26" s="1">
        <f>STDEVP(B26,C26,D26,E26)</f>
        <v>6.2781366662410382E-2</v>
      </c>
    </row>
    <row r="27" spans="1:10" x14ac:dyDescent="0.3">
      <c r="A27" s="5">
        <v>4.8499999999999996</v>
      </c>
      <c r="B27" s="1">
        <v>9.5000000000000001E-2</v>
      </c>
      <c r="C27" s="1">
        <v>0.121</v>
      </c>
      <c r="D27" s="1">
        <v>0.14000000000000001</v>
      </c>
      <c r="E27" s="1">
        <v>0.19500000000000001</v>
      </c>
      <c r="F27" s="1">
        <f>AVERAGE(B27,C27,D27,E27)</f>
        <v>0.13774999999999998</v>
      </c>
      <c r="G27" s="1">
        <f>STDEVP(B27,C27,D27,E27)</f>
        <v>3.6710863514769078E-2</v>
      </c>
    </row>
    <row r="28" spans="1:10" x14ac:dyDescent="0.3">
      <c r="A28" s="5">
        <v>6.45</v>
      </c>
      <c r="B28" s="1">
        <v>2.7400000000000004E-2</v>
      </c>
      <c r="C28" s="1">
        <v>4.2000000000000003E-2</v>
      </c>
      <c r="D28" s="1">
        <v>1.4999999999999999E-2</v>
      </c>
      <c r="E28" s="1">
        <v>4.3999999999999997E-2</v>
      </c>
      <c r="F28" s="1">
        <f>AVERAGE(B28,C28,D28,E28)</f>
        <v>3.2100000000000004E-2</v>
      </c>
      <c r="G28" s="1">
        <f>STDEVP(B28,C28,D28,E28)</f>
        <v>1.1769876804792809E-2</v>
      </c>
    </row>
    <row r="29" spans="1:10" x14ac:dyDescent="0.3">
      <c r="A29" s="5">
        <v>8.5500000000000007</v>
      </c>
      <c r="B29" s="1">
        <v>3.0000000000000001E-3</v>
      </c>
      <c r="C29" s="1">
        <v>4.1999999999999997E-3</v>
      </c>
      <c r="D29" s="1">
        <v>5.0000000000000001E-4</v>
      </c>
      <c r="E29" s="1">
        <v>3.3999999999999998E-3</v>
      </c>
      <c r="F29" s="1">
        <f>AVERAGE(B29,C29,D29,E29)</f>
        <v>2.7750000000000001E-3</v>
      </c>
      <c r="G29" s="1">
        <f>STDEVP(B29,C29,D29,E29)</f>
        <v>1.3827056809024832E-3</v>
      </c>
    </row>
    <row r="32" spans="1:10" x14ac:dyDescent="0.3">
      <c r="C32" s="1" t="s">
        <v>24</v>
      </c>
    </row>
    <row r="33" spans="1:10" x14ac:dyDescent="0.3">
      <c r="A33" s="7" t="s">
        <v>1</v>
      </c>
      <c r="B33" s="8" t="s">
        <v>20</v>
      </c>
      <c r="C33" s="8" t="s">
        <v>25</v>
      </c>
      <c r="D33" s="8" t="s">
        <v>26</v>
      </c>
      <c r="E33" s="8" t="s">
        <v>27</v>
      </c>
      <c r="F33" s="8" t="s">
        <v>17</v>
      </c>
      <c r="G33" s="8" t="s">
        <v>4</v>
      </c>
    </row>
    <row r="34" spans="1:10" x14ac:dyDescent="0.3">
      <c r="A34" s="4">
        <v>0</v>
      </c>
      <c r="B34" s="1">
        <v>1</v>
      </c>
      <c r="C34" s="1">
        <v>1</v>
      </c>
      <c r="D34" s="1">
        <v>1</v>
      </c>
      <c r="E34" s="1">
        <v>1</v>
      </c>
      <c r="F34" s="1">
        <f>AVERAGE(B34,C34,D34)</f>
        <v>1</v>
      </c>
      <c r="G34" s="1">
        <f>STDEVP(B34,C34,D34,E34)</f>
        <v>0</v>
      </c>
    </row>
    <row r="35" spans="1:10" x14ac:dyDescent="0.3">
      <c r="A35" s="5">
        <v>0.83</v>
      </c>
      <c r="B35" s="1">
        <v>0.83299999999999985</v>
      </c>
      <c r="C35" s="1">
        <v>0.76</v>
      </c>
      <c r="D35" s="1">
        <v>0.48</v>
      </c>
      <c r="E35" s="1">
        <v>0.63</v>
      </c>
      <c r="F35" s="1">
        <f>AVERAGE(B35,C35,D35,E35)</f>
        <v>0.67574999999999996</v>
      </c>
      <c r="G35" s="1">
        <f>STDEVP(B35,C35,D35,E35)</f>
        <v>0.13438447641003784</v>
      </c>
      <c r="J35" s="1">
        <f>SQRT( SUMSQ(G34:G41) )</f>
        <v>0.27309672113963984</v>
      </c>
    </row>
    <row r="36" spans="1:10" x14ac:dyDescent="0.3">
      <c r="A36" s="5">
        <v>1.63</v>
      </c>
      <c r="C36" s="1">
        <v>0.52</v>
      </c>
      <c r="D36" s="1">
        <v>0.81</v>
      </c>
      <c r="E36" s="1">
        <v>0.32</v>
      </c>
      <c r="F36" s="1">
        <f>AVERAGE(C36,D36,E36)</f>
        <v>0.55000000000000004</v>
      </c>
      <c r="G36" s="1">
        <f>STDEVP(E36,C36,D36)</f>
        <v>0.20116328359486144</v>
      </c>
    </row>
    <row r="37" spans="1:10" x14ac:dyDescent="0.3">
      <c r="A37" s="5">
        <v>2.4500000000000002</v>
      </c>
      <c r="B37" s="1">
        <v>0.32800000000000001</v>
      </c>
      <c r="C37" s="1">
        <v>0.224</v>
      </c>
      <c r="D37" s="1">
        <v>0.42</v>
      </c>
      <c r="E37" s="1">
        <v>0.1</v>
      </c>
      <c r="F37" s="1">
        <f>AVERAGE(B37,C37,D37,E37)</f>
        <v>0.26800000000000002</v>
      </c>
      <c r="G37" s="1">
        <f>STDEVP(B37,C37,D37,E37)</f>
        <v>0.11923086848631101</v>
      </c>
    </row>
    <row r="38" spans="1:10" x14ac:dyDescent="0.3">
      <c r="A38" s="5">
        <v>4.16</v>
      </c>
      <c r="B38" s="1">
        <v>7.6999999999999999E-2</v>
      </c>
      <c r="C38" s="1">
        <v>7.3999999999999996E-2</v>
      </c>
      <c r="D38" s="1">
        <v>0.112</v>
      </c>
      <c r="E38" s="1">
        <v>1.7999999999999999E-2</v>
      </c>
      <c r="F38" s="1">
        <f>AVERAGE(B38,C38,D38,E38)</f>
        <v>7.0250000000000007E-2</v>
      </c>
      <c r="G38" s="1">
        <f>STDEVP(B38,C38,D38,E38)</f>
        <v>3.3662850443775538E-2</v>
      </c>
    </row>
    <row r="39" spans="1:10" x14ac:dyDescent="0.3">
      <c r="A39" s="5">
        <v>4.8499999999999996</v>
      </c>
      <c r="B39" s="1">
        <v>2.81E-2</v>
      </c>
      <c r="C39" s="1">
        <v>6.2000000000000006E-2</v>
      </c>
      <c r="D39" s="1">
        <v>7.3999999999999996E-2</v>
      </c>
      <c r="E39" s="1">
        <v>7.2000000000000007E-3</v>
      </c>
      <c r="F39" s="1">
        <f>AVERAGE(B39,C39,D39,E39)</f>
        <v>4.2825000000000009E-2</v>
      </c>
      <c r="G39" s="1">
        <f>STDEVP(B39,C39,D39,E39)</f>
        <v>2.6577845567314122E-2</v>
      </c>
    </row>
    <row r="40" spans="1:10" x14ac:dyDescent="0.3">
      <c r="A40" s="5">
        <v>6.45</v>
      </c>
      <c r="B40" s="1">
        <v>3.5999999999999999E-3</v>
      </c>
      <c r="C40" s="1">
        <v>3.3999999999999998E-3</v>
      </c>
      <c r="D40" s="1">
        <v>4.5000000000000005E-3</v>
      </c>
      <c r="F40" s="1">
        <f>AVERAGE(B40,C40,D40)</f>
        <v>3.8333333333333331E-3</v>
      </c>
      <c r="G40" s="1">
        <f>STDEVP(B40,C40,D40)</f>
        <v>4.7842333648024445E-4</v>
      </c>
    </row>
    <row r="41" spans="1:10" x14ac:dyDescent="0.3">
      <c r="A41" s="5">
        <v>7.5</v>
      </c>
      <c r="C41" s="1">
        <v>1.1000000000000001E-3</v>
      </c>
      <c r="D41" s="1">
        <v>1E-4</v>
      </c>
      <c r="E41" s="1">
        <v>6.0000000000000006E-4</v>
      </c>
      <c r="F41" s="1">
        <f>AVERAGE(C41,D41,E41)</f>
        <v>6.0000000000000006E-4</v>
      </c>
      <c r="G41" s="1">
        <f>STDEVP(C41,D41,E41)</f>
        <v>4.0824829046386298E-4</v>
      </c>
    </row>
    <row r="44" spans="1:10" x14ac:dyDescent="0.3">
      <c r="C44" s="1" t="s">
        <v>28</v>
      </c>
    </row>
    <row r="45" spans="1:10" x14ac:dyDescent="0.3">
      <c r="A45" s="7" t="s">
        <v>1</v>
      </c>
      <c r="B45" s="8" t="s">
        <v>29</v>
      </c>
      <c r="C45" s="8" t="s">
        <v>30</v>
      </c>
      <c r="D45" s="8" t="s">
        <v>31</v>
      </c>
      <c r="E45" s="8" t="s">
        <v>32</v>
      </c>
      <c r="F45" s="8" t="s">
        <v>17</v>
      </c>
      <c r="G45" s="8" t="s">
        <v>4</v>
      </c>
    </row>
    <row r="46" spans="1:10" x14ac:dyDescent="0.3">
      <c r="A46" s="4">
        <v>0</v>
      </c>
      <c r="B46" s="1">
        <v>1</v>
      </c>
      <c r="C46" s="1">
        <v>1</v>
      </c>
      <c r="D46" s="1">
        <v>1</v>
      </c>
      <c r="E46" s="1">
        <v>1</v>
      </c>
      <c r="F46" s="1">
        <f>AVERAGE(E46,C46,D46)</f>
        <v>1</v>
      </c>
      <c r="G46" s="1">
        <f t="shared" ref="G46:G52" si="0">STDEVP(B46,C46,D46,E46)</f>
        <v>0</v>
      </c>
    </row>
    <row r="47" spans="1:10" x14ac:dyDescent="0.3">
      <c r="A47" s="5">
        <v>0.92500000000000004</v>
      </c>
      <c r="B47" s="1">
        <v>0.64500000000000002</v>
      </c>
      <c r="C47" s="1">
        <v>0.68500000000000016</v>
      </c>
      <c r="D47" s="1">
        <v>0.67</v>
      </c>
      <c r="E47" s="1">
        <v>0.76</v>
      </c>
      <c r="F47" s="1">
        <f t="shared" ref="F47:F52" si="1">AVERAGE(B47,C47,D47,E47)</f>
        <v>0.69</v>
      </c>
      <c r="G47" s="1">
        <f t="shared" si="0"/>
        <v>4.2866070498705604E-2</v>
      </c>
      <c r="J47" s="1">
        <f>SQRT( SUMSQ(G46:G52) )</f>
        <v>8.1989938368985299E-2</v>
      </c>
    </row>
    <row r="48" spans="1:10" x14ac:dyDescent="0.3">
      <c r="A48" s="5">
        <v>1.85</v>
      </c>
      <c r="B48" s="1">
        <v>0.433</v>
      </c>
      <c r="C48" s="1">
        <v>0.32300000000000001</v>
      </c>
      <c r="D48" s="1">
        <v>0.375</v>
      </c>
      <c r="E48" s="1">
        <v>0.47</v>
      </c>
      <c r="F48" s="1">
        <f t="shared" si="1"/>
        <v>0.40024999999999999</v>
      </c>
      <c r="G48" s="1">
        <f t="shared" si="0"/>
        <v>5.5997209751915425E-2</v>
      </c>
    </row>
    <row r="49" spans="1:7" x14ac:dyDescent="0.3">
      <c r="A49" s="5">
        <v>2.77</v>
      </c>
      <c r="B49" s="1">
        <v>0.23400000000000001</v>
      </c>
      <c r="C49" s="1">
        <v>0.16300000000000001</v>
      </c>
      <c r="D49" s="1">
        <v>0.152</v>
      </c>
      <c r="E49" s="1">
        <v>0.24</v>
      </c>
      <c r="F49" s="1">
        <f t="shared" si="1"/>
        <v>0.19725000000000001</v>
      </c>
      <c r="G49" s="1">
        <f t="shared" si="0"/>
        <v>3.9996093559246451E-2</v>
      </c>
    </row>
    <row r="50" spans="1:7" x14ac:dyDescent="0.3">
      <c r="A50" s="5">
        <v>4.62</v>
      </c>
      <c r="B50" s="1">
        <v>4.9000000000000002E-2</v>
      </c>
      <c r="C50" s="1">
        <v>2.4E-2</v>
      </c>
      <c r="D50" s="1">
        <v>3.5000000000000003E-2</v>
      </c>
      <c r="E50" s="1">
        <v>5.5E-2</v>
      </c>
      <c r="F50" s="1">
        <f t="shared" si="1"/>
        <v>4.0750000000000001E-2</v>
      </c>
      <c r="G50" s="1">
        <f t="shared" si="0"/>
        <v>1.209080228934375E-2</v>
      </c>
    </row>
    <row r="51" spans="1:7" x14ac:dyDescent="0.3">
      <c r="A51" s="5">
        <v>6.47</v>
      </c>
      <c r="B51" s="1">
        <v>7.0000000000000001E-3</v>
      </c>
      <c r="C51" s="1">
        <v>2.7000000000000001E-3</v>
      </c>
      <c r="D51" s="1">
        <v>6.7999999999999996E-3</v>
      </c>
      <c r="E51" s="1">
        <v>5.0000000000000001E-3</v>
      </c>
      <c r="F51" s="1">
        <f t="shared" si="1"/>
        <v>5.3750000000000004E-3</v>
      </c>
      <c r="G51" s="1">
        <f t="shared" si="0"/>
        <v>1.7297037318569903E-3</v>
      </c>
    </row>
    <row r="52" spans="1:7" x14ac:dyDescent="0.3">
      <c r="A52" s="5">
        <v>8.31</v>
      </c>
      <c r="B52" s="1">
        <v>5.6999999999999998E-4</v>
      </c>
      <c r="C52" s="1">
        <v>9.0000000000000006E-5</v>
      </c>
      <c r="D52" s="1">
        <v>1.4E-3</v>
      </c>
      <c r="E52" s="1">
        <v>5.0000000000000002E-5</v>
      </c>
      <c r="F52" s="1">
        <f t="shared" si="1"/>
        <v>5.2750000000000008E-4</v>
      </c>
      <c r="G52" s="1">
        <f t="shared" si="0"/>
        <v>5.4370833173678697E-4</v>
      </c>
    </row>
    <row r="55" spans="1:7" x14ac:dyDescent="0.3">
      <c r="C55" s="1" t="s">
        <v>33</v>
      </c>
    </row>
    <row r="56" spans="1:7" x14ac:dyDescent="0.3">
      <c r="A56" s="7" t="s">
        <v>1</v>
      </c>
      <c r="B56" s="8" t="s">
        <v>34</v>
      </c>
      <c r="C56" s="8" t="s">
        <v>35</v>
      </c>
      <c r="D56" s="8" t="s">
        <v>17</v>
      </c>
      <c r="E56" s="8" t="s">
        <v>4</v>
      </c>
    </row>
    <row r="57" spans="1:7" x14ac:dyDescent="0.3">
      <c r="A57" s="4">
        <v>0</v>
      </c>
      <c r="B57" s="1">
        <v>1</v>
      </c>
      <c r="C57" s="1">
        <v>1</v>
      </c>
      <c r="D57" s="1">
        <f t="shared" ref="D57:D63" si="2">AVERAGE(B57,C57)</f>
        <v>1</v>
      </c>
      <c r="E57" s="1">
        <f t="shared" ref="E57:E63" si="3">STDEVP(B57,C57)</f>
        <v>0</v>
      </c>
    </row>
    <row r="58" spans="1:7" x14ac:dyDescent="0.3">
      <c r="A58" s="5">
        <v>3</v>
      </c>
      <c r="B58" s="1">
        <v>0.78</v>
      </c>
      <c r="C58" s="1">
        <v>0.76</v>
      </c>
      <c r="D58" s="1">
        <f t="shared" si="2"/>
        <v>0.77</v>
      </c>
      <c r="E58" s="1">
        <f t="shared" si="3"/>
        <v>1.0000000000000009E-2</v>
      </c>
    </row>
    <row r="59" spans="1:7" x14ac:dyDescent="0.3">
      <c r="A59" s="5">
        <v>6</v>
      </c>
      <c r="B59" s="1">
        <v>0.5</v>
      </c>
      <c r="C59" s="1">
        <v>0.4</v>
      </c>
      <c r="D59" s="1">
        <f t="shared" si="2"/>
        <v>0.45</v>
      </c>
      <c r="E59" s="1">
        <f t="shared" si="3"/>
        <v>5.0000000000000024E-2</v>
      </c>
    </row>
    <row r="60" spans="1:7" x14ac:dyDescent="0.3">
      <c r="A60" s="5">
        <v>10</v>
      </c>
      <c r="B60" s="1">
        <v>0.21</v>
      </c>
      <c r="C60" s="1">
        <v>0.17</v>
      </c>
      <c r="D60" s="1">
        <f t="shared" si="2"/>
        <v>0.19</v>
      </c>
      <c r="E60" s="1">
        <f t="shared" si="3"/>
        <v>1.9999999999999938E-2</v>
      </c>
    </row>
    <row r="61" spans="1:7" x14ac:dyDescent="0.3">
      <c r="A61" s="5">
        <v>14</v>
      </c>
      <c r="B61" s="1">
        <v>5.5E-2</v>
      </c>
      <c r="C61" s="1">
        <v>0.06</v>
      </c>
      <c r="D61" s="1">
        <f t="shared" si="2"/>
        <v>5.7499999999999996E-2</v>
      </c>
      <c r="E61" s="1">
        <f t="shared" si="3"/>
        <v>2.4999999999999988E-3</v>
      </c>
    </row>
    <row r="62" spans="1:7" x14ac:dyDescent="0.3">
      <c r="A62" s="5">
        <v>18</v>
      </c>
      <c r="B62" s="1">
        <v>1.6E-2</v>
      </c>
      <c r="C62" s="1">
        <v>2.3E-2</v>
      </c>
      <c r="D62" s="1">
        <f t="shared" si="2"/>
        <v>1.95E-2</v>
      </c>
      <c r="E62" s="1">
        <f t="shared" si="3"/>
        <v>3.4999999999999996E-3</v>
      </c>
    </row>
    <row r="63" spans="1:7" x14ac:dyDescent="0.3">
      <c r="A63" s="5">
        <v>22</v>
      </c>
      <c r="B63" s="1">
        <v>1.9E-3</v>
      </c>
      <c r="C63" s="1">
        <v>4.7499999999999999E-3</v>
      </c>
      <c r="D63" s="1">
        <f t="shared" si="2"/>
        <v>3.3249999999999998E-3</v>
      </c>
      <c r="E63" s="1">
        <f t="shared" si="3"/>
        <v>1.4249999999999998E-3</v>
      </c>
    </row>
    <row r="66" spans="1:11" x14ac:dyDescent="0.3">
      <c r="C66" s="1" t="s">
        <v>36</v>
      </c>
    </row>
    <row r="67" spans="1:11" x14ac:dyDescent="0.3">
      <c r="A67" s="7" t="s">
        <v>1</v>
      </c>
      <c r="B67" s="8" t="s">
        <v>37</v>
      </c>
      <c r="C67" s="8" t="s">
        <v>38</v>
      </c>
      <c r="D67" s="8" t="s">
        <v>39</v>
      </c>
      <c r="E67" s="8" t="s">
        <v>40</v>
      </c>
      <c r="F67" s="9" t="s">
        <v>41</v>
      </c>
      <c r="G67" s="8" t="s">
        <v>17</v>
      </c>
      <c r="H67" s="8" t="s">
        <v>4</v>
      </c>
    </row>
    <row r="68" spans="1:11" x14ac:dyDescent="0.3">
      <c r="A68" s="5">
        <v>0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f>AVERAGE(B68,C68,D68,F68)</f>
        <v>1</v>
      </c>
      <c r="H68" s="1">
        <f>STDEVP(B68,C68,D68,E68,F68)</f>
        <v>0</v>
      </c>
      <c r="K68" s="1">
        <f>SQRT( SUMSQ(H68:H76) )</f>
        <v>6.3432077606243101E-2</v>
      </c>
    </row>
    <row r="69" spans="1:11" x14ac:dyDescent="0.3">
      <c r="A69" s="5">
        <v>3</v>
      </c>
      <c r="B69" s="1">
        <v>0.61</v>
      </c>
      <c r="C69" s="1">
        <v>0.60000000000000009</v>
      </c>
      <c r="G69" s="1">
        <f>AVERAGE(B69,C69)</f>
        <v>0.60499999999999998</v>
      </c>
      <c r="H69" s="1">
        <f>STDEVP(B69,C69)</f>
        <v>4.9999999999999489E-3</v>
      </c>
    </row>
    <row r="70" spans="1:11" x14ac:dyDescent="0.3">
      <c r="A70" s="5">
        <v>6</v>
      </c>
      <c r="B70" s="1">
        <v>0.46</v>
      </c>
      <c r="C70" s="1">
        <v>0.48</v>
      </c>
      <c r="E70" s="1">
        <v>0.5</v>
      </c>
      <c r="F70" s="1">
        <v>0.54</v>
      </c>
      <c r="G70" s="1">
        <f>AVERAGE(B70,C70,E70,F70)</f>
        <v>0.495</v>
      </c>
      <c r="H70" s="1">
        <f>STDEVP(B70,C70,E70,F70)</f>
        <v>2.9580398915498091E-2</v>
      </c>
    </row>
    <row r="71" spans="1:11" x14ac:dyDescent="0.3">
      <c r="A71" s="5">
        <v>10</v>
      </c>
      <c r="B71" s="1">
        <v>0.23</v>
      </c>
      <c r="C71" s="1">
        <v>0.27</v>
      </c>
      <c r="D71" s="1">
        <v>0.15</v>
      </c>
      <c r="G71" s="1">
        <f>AVERAGE(B71,C71,D71)</f>
        <v>0.21666666666666667</v>
      </c>
      <c r="H71" s="1">
        <f>STDEVP(B71,C71,D71)</f>
        <v>4.9888765156985919E-2</v>
      </c>
    </row>
    <row r="72" spans="1:11" x14ac:dyDescent="0.3">
      <c r="A72" s="5">
        <v>14</v>
      </c>
      <c r="C72" s="1">
        <v>0.13</v>
      </c>
      <c r="D72" s="1">
        <v>0.13</v>
      </c>
      <c r="E72" s="1">
        <v>0.14000000000000001</v>
      </c>
      <c r="F72" s="1">
        <v>0.16</v>
      </c>
      <c r="G72" s="1">
        <f>AVERAGE(C72,D72,E72,F72)</f>
        <v>0.14000000000000001</v>
      </c>
      <c r="H72" s="1">
        <f>STDEVP(C72,D72,E72,F72)</f>
        <v>1.2247448713915889E-2</v>
      </c>
    </row>
    <row r="73" spans="1:11" x14ac:dyDescent="0.3">
      <c r="A73" s="5">
        <v>18</v>
      </c>
      <c r="C73" s="1">
        <v>6.0999999999999999E-2</v>
      </c>
      <c r="D73" s="1">
        <v>2.5999999999999995E-2</v>
      </c>
      <c r="E73" s="1">
        <v>7.2999999999999995E-2</v>
      </c>
      <c r="G73" s="1">
        <f>AVERAGE(C73,D73,E73)</f>
        <v>5.3333333333333323E-2</v>
      </c>
      <c r="H73" s="1">
        <f>STDEVP(C73,D73,E73)</f>
        <v>1.9938795238317587E-2</v>
      </c>
    </row>
    <row r="74" spans="1:11" x14ac:dyDescent="0.3">
      <c r="A74" s="5">
        <v>22</v>
      </c>
      <c r="D74" s="1">
        <v>8.6E-3</v>
      </c>
      <c r="E74" s="1">
        <v>2.7000000000000003E-2</v>
      </c>
      <c r="G74" s="1">
        <f>AVERAGE(D74,E74)</f>
        <v>1.7800000000000003E-2</v>
      </c>
      <c r="H74" s="1">
        <f>STDEVP(D74,E74)</f>
        <v>9.1999999999999964E-3</v>
      </c>
    </row>
    <row r="75" spans="1:11" x14ac:dyDescent="0.3">
      <c r="A75" s="6">
        <v>25</v>
      </c>
      <c r="D75" s="1">
        <v>1.9E-3</v>
      </c>
      <c r="G75" s="1">
        <f>AVERAGE(D75)</f>
        <v>1.9E-3</v>
      </c>
      <c r="H75" s="1">
        <f>STDEVP(D75)</f>
        <v>0</v>
      </c>
    </row>
    <row r="76" spans="1:11" x14ac:dyDescent="0.3">
      <c r="A76" s="6">
        <v>27</v>
      </c>
      <c r="D76" s="1">
        <v>6.0999999999999997E-4</v>
      </c>
      <c r="E76" s="1">
        <v>3.8E-3</v>
      </c>
      <c r="G76" s="1">
        <f>AVERAGE(D76,E76)</f>
        <v>2.2049999999999999E-3</v>
      </c>
      <c r="H76" s="1">
        <f>STDEVP(D76,E76)</f>
        <v>1.5950000000000003E-3</v>
      </c>
    </row>
    <row r="79" spans="1:11" x14ac:dyDescent="0.3">
      <c r="C79" s="1" t="s">
        <v>42</v>
      </c>
    </row>
    <row r="80" spans="1:11" x14ac:dyDescent="0.3">
      <c r="A80" s="7" t="s">
        <v>1</v>
      </c>
      <c r="B80" s="8" t="s">
        <v>37</v>
      </c>
      <c r="C80" s="8" t="s">
        <v>38</v>
      </c>
      <c r="D80" s="8" t="s">
        <v>39</v>
      </c>
      <c r="E80" s="8" t="s">
        <v>40</v>
      </c>
      <c r="F80" s="8" t="s">
        <v>17</v>
      </c>
      <c r="G80" s="8" t="s">
        <v>4</v>
      </c>
      <c r="H80" s="10"/>
    </row>
    <row r="81" spans="1:10" x14ac:dyDescent="0.3">
      <c r="A81" s="5">
        <v>0</v>
      </c>
      <c r="B81" s="1">
        <v>1</v>
      </c>
      <c r="C81" s="1">
        <v>1</v>
      </c>
      <c r="D81" s="1">
        <v>1</v>
      </c>
      <c r="E81" s="1">
        <v>1</v>
      </c>
      <c r="F81" s="1">
        <f t="shared" ref="F81:F86" si="4">AVERAGE(B81,C81,D81,E81)</f>
        <v>1</v>
      </c>
      <c r="G81" s="1">
        <f t="shared" ref="G81:G86" si="5">STDEVP(B81,C81,D81,E81)</f>
        <v>0</v>
      </c>
    </row>
    <row r="82" spans="1:10" x14ac:dyDescent="0.3">
      <c r="A82" s="5">
        <v>3</v>
      </c>
      <c r="B82" s="1">
        <v>0.68</v>
      </c>
      <c r="C82" s="1">
        <v>0.69</v>
      </c>
      <c r="D82" s="1">
        <v>0.76</v>
      </c>
      <c r="E82" s="1">
        <v>0.78</v>
      </c>
      <c r="F82" s="1">
        <f t="shared" si="4"/>
        <v>0.72750000000000004</v>
      </c>
      <c r="G82" s="1">
        <f t="shared" si="5"/>
        <v>4.3229041164476463E-2</v>
      </c>
      <c r="J82" s="1">
        <f>SQRT( SUMSQ(G81:G87) )</f>
        <v>7.9207764770886063E-2</v>
      </c>
    </row>
    <row r="83" spans="1:10" x14ac:dyDescent="0.3">
      <c r="A83" s="5">
        <v>6</v>
      </c>
      <c r="B83" s="1">
        <v>0.37</v>
      </c>
      <c r="C83" s="1">
        <v>0.51</v>
      </c>
      <c r="D83" s="1">
        <v>0.37</v>
      </c>
      <c r="E83" s="1">
        <v>0.44</v>
      </c>
      <c r="F83" s="1">
        <f t="shared" si="4"/>
        <v>0.42249999999999999</v>
      </c>
      <c r="G83" s="1">
        <f t="shared" si="5"/>
        <v>5.804093383121977E-2</v>
      </c>
    </row>
    <row r="84" spans="1:10" x14ac:dyDescent="0.3">
      <c r="A84" s="5">
        <v>10</v>
      </c>
      <c r="B84" s="1">
        <v>0.18</v>
      </c>
      <c r="C84" s="1">
        <v>0.22</v>
      </c>
      <c r="D84" s="1">
        <v>0.18</v>
      </c>
      <c r="E84" s="1">
        <v>0.15</v>
      </c>
      <c r="F84" s="1">
        <f t="shared" si="4"/>
        <v>0.18250000000000002</v>
      </c>
      <c r="G84" s="1">
        <f t="shared" si="5"/>
        <v>2.4874685927665244E-2</v>
      </c>
    </row>
    <row r="85" spans="1:10" x14ac:dyDescent="0.3">
      <c r="A85" s="5">
        <v>14</v>
      </c>
      <c r="B85" s="1">
        <v>9.9000000000000005E-2</v>
      </c>
      <c r="C85" s="1">
        <v>6.4000000000000001E-2</v>
      </c>
      <c r="D85" s="1">
        <v>6.8000000000000005E-2</v>
      </c>
      <c r="E85" s="1">
        <v>4.2000000000000003E-2</v>
      </c>
      <c r="F85" s="1">
        <f t="shared" si="4"/>
        <v>6.8250000000000005E-2</v>
      </c>
      <c r="G85" s="1">
        <f t="shared" si="5"/>
        <v>2.0327014045353524E-2</v>
      </c>
    </row>
    <row r="86" spans="1:10" x14ac:dyDescent="0.3">
      <c r="A86" s="5">
        <v>18</v>
      </c>
      <c r="B86" s="1">
        <v>1.2999999999999998E-2</v>
      </c>
      <c r="C86" s="1">
        <v>7.3000000000000001E-3</v>
      </c>
      <c r="D86" s="1">
        <v>1.0500000000000001E-2</v>
      </c>
      <c r="E86" s="1">
        <v>1.0999999999999999E-2</v>
      </c>
      <c r="F86" s="1">
        <f t="shared" si="4"/>
        <v>1.0450000000000001E-2</v>
      </c>
      <c r="G86" s="1">
        <f t="shared" si="5"/>
        <v>2.0451161336217552E-3</v>
      </c>
    </row>
    <row r="87" spans="1:10" x14ac:dyDescent="0.3">
      <c r="A87" s="5">
        <v>22</v>
      </c>
      <c r="C87" s="1">
        <v>5.0000000000000001E-4</v>
      </c>
      <c r="E87" s="1">
        <v>1.5E-3</v>
      </c>
      <c r="F87" s="1">
        <f>AVERAGE(C87,E87)</f>
        <v>1E-3</v>
      </c>
      <c r="G87" s="1">
        <f>STDEVP(C87,E87)</f>
        <v>5.0000000000000001E-4</v>
      </c>
    </row>
    <row r="88" spans="1:10" x14ac:dyDescent="0.3">
      <c r="A88" s="11"/>
    </row>
    <row r="89" spans="1:10" x14ac:dyDescent="0.3">
      <c r="A89" s="11"/>
    </row>
    <row r="90" spans="1:10" x14ac:dyDescent="0.3">
      <c r="C90" s="1" t="s">
        <v>43</v>
      </c>
    </row>
    <row r="91" spans="1:10" x14ac:dyDescent="0.3">
      <c r="A91" s="7" t="s">
        <v>1</v>
      </c>
      <c r="B91" s="8" t="s">
        <v>44</v>
      </c>
      <c r="C91" s="8" t="s">
        <v>45</v>
      </c>
      <c r="D91" s="8" t="s">
        <v>17</v>
      </c>
      <c r="E91" s="8" t="s">
        <v>4</v>
      </c>
    </row>
    <row r="92" spans="1:10" x14ac:dyDescent="0.3">
      <c r="A92" s="5">
        <v>0</v>
      </c>
      <c r="B92" s="1">
        <v>1</v>
      </c>
      <c r="C92" s="1">
        <v>1</v>
      </c>
      <c r="D92" s="1">
        <f>AVERAGE(B92,C92)</f>
        <v>1</v>
      </c>
      <c r="E92" s="1">
        <f>STDEVP(B92,C92)</f>
        <v>0</v>
      </c>
      <c r="H92" s="1">
        <f>SQRT( SUMSQ(E92:E96) )</f>
        <v>7.5041655099018265E-2</v>
      </c>
    </row>
    <row r="93" spans="1:10" x14ac:dyDescent="0.3">
      <c r="A93" s="5">
        <v>1</v>
      </c>
      <c r="B93" s="1">
        <v>0.68</v>
      </c>
      <c r="C93" s="1">
        <v>0.69</v>
      </c>
      <c r="D93" s="1">
        <f>AVERAGE(B93,C93)</f>
        <v>0.68500000000000005</v>
      </c>
      <c r="E93" s="1">
        <f>STDEVP(B93,C93)</f>
        <v>4.9999999999999489E-3</v>
      </c>
    </row>
    <row r="94" spans="1:10" x14ac:dyDescent="0.3">
      <c r="A94" s="5">
        <v>3</v>
      </c>
      <c r="B94" s="1">
        <v>0.37</v>
      </c>
      <c r="C94" s="1">
        <v>0.51</v>
      </c>
      <c r="D94" s="1">
        <f>AVERAGE(B94,C94)</f>
        <v>0.44</v>
      </c>
      <c r="E94" s="1">
        <f>STDEVP(B94,C94)</f>
        <v>7.0000000000000104E-2</v>
      </c>
    </row>
    <row r="95" spans="1:10" x14ac:dyDescent="0.3">
      <c r="A95" s="5">
        <v>6</v>
      </c>
      <c r="B95" s="1">
        <v>0.18</v>
      </c>
      <c r="C95" s="1">
        <v>0.22</v>
      </c>
      <c r="D95" s="1">
        <f>AVERAGE(B95,C95)</f>
        <v>0.2</v>
      </c>
      <c r="E95" s="1">
        <f>STDEVP(B95,C95)</f>
        <v>2.0000000000000004E-2</v>
      </c>
    </row>
    <row r="96" spans="1:10" x14ac:dyDescent="0.3">
      <c r="A96" s="5">
        <v>10</v>
      </c>
      <c r="B96" s="1">
        <v>9.9000000000000005E-2</v>
      </c>
      <c r="C96" s="1">
        <v>6.4000000000000001E-2</v>
      </c>
      <c r="D96" s="1">
        <f>AVERAGE(B96,C96)</f>
        <v>8.1500000000000003E-2</v>
      </c>
      <c r="E96" s="1">
        <f>STDEVP(B96,C96)</f>
        <v>1.7499999999999977E-2</v>
      </c>
    </row>
    <row r="97" spans="1:9" x14ac:dyDescent="0.3">
      <c r="A97" s="5"/>
    </row>
    <row r="98" spans="1:9" x14ac:dyDescent="0.3">
      <c r="A98" s="5"/>
    </row>
    <row r="100" spans="1:9" x14ac:dyDescent="0.3">
      <c r="C100" s="1" t="s">
        <v>46</v>
      </c>
    </row>
    <row r="101" spans="1:9" x14ac:dyDescent="0.3">
      <c r="A101" s="7" t="s">
        <v>1</v>
      </c>
      <c r="B101" s="8" t="s">
        <v>47</v>
      </c>
      <c r="C101" s="8" t="s">
        <v>48</v>
      </c>
      <c r="D101" s="8" t="s">
        <v>49</v>
      </c>
      <c r="E101" s="8" t="s">
        <v>17</v>
      </c>
      <c r="F101" s="8" t="s">
        <v>4</v>
      </c>
    </row>
    <row r="102" spans="1:9" x14ac:dyDescent="0.3">
      <c r="A102" s="5">
        <v>0</v>
      </c>
      <c r="B102" s="1">
        <v>1</v>
      </c>
      <c r="C102" s="1">
        <v>1</v>
      </c>
      <c r="D102" s="1">
        <v>1</v>
      </c>
      <c r="E102" s="1">
        <f t="shared" ref="E102:E108" si="6">AVERAGE(B102,C102,D102)</f>
        <v>1</v>
      </c>
      <c r="F102" s="1">
        <f t="shared" ref="F102:F108" si="7">STDEVP(B102,C102,D102)</f>
        <v>0</v>
      </c>
    </row>
    <row r="103" spans="1:9" x14ac:dyDescent="0.3">
      <c r="A103" s="5">
        <v>5.53</v>
      </c>
      <c r="B103" s="1">
        <v>0.59</v>
      </c>
      <c r="C103" s="1">
        <v>0.56000000000000016</v>
      </c>
      <c r="D103" s="1">
        <v>0.61</v>
      </c>
      <c r="E103" s="1">
        <f t="shared" si="6"/>
        <v>0.58666666666666678</v>
      </c>
      <c r="F103" s="1">
        <f t="shared" si="7"/>
        <v>2.0548046676563177E-2</v>
      </c>
      <c r="I103" s="1">
        <f>SQRT( SUMSQ(F102:F108))</f>
        <v>3.5188295402496128E-2</v>
      </c>
    </row>
    <row r="104" spans="1:9" x14ac:dyDescent="0.3">
      <c r="A104" s="5">
        <v>12.92</v>
      </c>
      <c r="B104" s="1">
        <v>0.15</v>
      </c>
      <c r="C104" s="1">
        <v>0.13</v>
      </c>
      <c r="D104" s="1">
        <v>0.12</v>
      </c>
      <c r="E104" s="1">
        <f t="shared" si="6"/>
        <v>0.13333333333333333</v>
      </c>
      <c r="F104" s="1">
        <f t="shared" si="7"/>
        <v>1.2472191289246469E-2</v>
      </c>
    </row>
    <row r="105" spans="1:9" x14ac:dyDescent="0.3">
      <c r="A105" s="5">
        <v>16.61</v>
      </c>
      <c r="B105" s="1">
        <v>7.8E-2</v>
      </c>
      <c r="C105" s="1">
        <v>2.5000000000000001E-2</v>
      </c>
      <c r="D105" s="1">
        <v>2.5999999999999995E-2</v>
      </c>
      <c r="E105" s="1">
        <f t="shared" si="6"/>
        <v>4.3000000000000003E-2</v>
      </c>
      <c r="F105" s="1">
        <f t="shared" si="7"/>
        <v>2.475210428764929E-2</v>
      </c>
    </row>
    <row r="106" spans="1:9" x14ac:dyDescent="0.3">
      <c r="A106" s="5">
        <v>20.3</v>
      </c>
      <c r="B106" s="1">
        <v>0.02</v>
      </c>
      <c r="C106" s="1">
        <v>5.1000000000000004E-3</v>
      </c>
      <c r="D106" s="1">
        <v>6.7000000000000002E-3</v>
      </c>
      <c r="E106" s="1">
        <f t="shared" si="6"/>
        <v>1.06E-2</v>
      </c>
      <c r="F106" s="1">
        <f t="shared" si="7"/>
        <v>6.6788222514651985E-3</v>
      </c>
    </row>
    <row r="107" spans="1:9" x14ac:dyDescent="0.3">
      <c r="A107" s="5">
        <v>23.07</v>
      </c>
      <c r="B107" s="1">
        <v>4.7000000000000002E-3</v>
      </c>
      <c r="C107" s="1">
        <v>1.6000000000000001E-3</v>
      </c>
      <c r="D107" s="1">
        <v>8.5000000000000006E-4</v>
      </c>
      <c r="E107" s="1">
        <f t="shared" si="6"/>
        <v>2.3833333333333332E-3</v>
      </c>
      <c r="F107" s="1">
        <f t="shared" si="7"/>
        <v>1.6664999916658329E-3</v>
      </c>
    </row>
    <row r="108" spans="1:9" x14ac:dyDescent="0.3">
      <c r="A108" s="5">
        <v>24.92</v>
      </c>
      <c r="B108" s="1">
        <v>1.9E-3</v>
      </c>
      <c r="C108" s="1">
        <v>9.1E-4</v>
      </c>
      <c r="D108" s="1">
        <v>4.0000000000000002E-4</v>
      </c>
      <c r="E108" s="1">
        <f t="shared" si="6"/>
        <v>1.07E-3</v>
      </c>
      <c r="F108" s="1">
        <f t="shared" si="7"/>
        <v>6.2273589907761067E-4</v>
      </c>
    </row>
    <row r="109" spans="1:9" x14ac:dyDescent="0.3">
      <c r="A109" s="6"/>
    </row>
    <row r="110" spans="1:9" x14ac:dyDescent="0.3">
      <c r="A110" s="6"/>
    </row>
  </sheetData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G1" sqref="G1"/>
    </sheetView>
  </sheetViews>
  <sheetFormatPr defaultColWidth="11.5546875" defaultRowHeight="13.2" x14ac:dyDescent="0.25"/>
  <cols>
    <col min="1" max="1" width="11.5546875" style="14"/>
  </cols>
  <sheetData>
    <row r="1" spans="1:6" ht="14.4" x14ac:dyDescent="0.3">
      <c r="A1" s="1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4" x14ac:dyDescent="0.3">
      <c r="A2" s="13">
        <v>0.496</v>
      </c>
      <c r="B2" s="3">
        <v>0.83</v>
      </c>
      <c r="C2" t="s">
        <v>6</v>
      </c>
      <c r="D2" t="s">
        <v>7</v>
      </c>
      <c r="E2" s="3">
        <v>5.8292366567158693E-2</v>
      </c>
      <c r="F2">
        <v>0.432</v>
      </c>
    </row>
    <row r="3" spans="1:6" ht="14.4" x14ac:dyDescent="0.3">
      <c r="A3" s="13">
        <v>0.24400000000000002</v>
      </c>
      <c r="B3" s="3">
        <v>1.63</v>
      </c>
      <c r="C3" t="s">
        <v>6</v>
      </c>
      <c r="D3" t="s">
        <v>7</v>
      </c>
      <c r="E3" s="3">
        <v>2.8241026106633513E-2</v>
      </c>
      <c r="F3">
        <v>0.20466666666666669</v>
      </c>
    </row>
    <row r="4" spans="1:6" ht="14.4" x14ac:dyDescent="0.3">
      <c r="A4" s="13">
        <v>0.122</v>
      </c>
      <c r="B4" s="3">
        <v>2.4500000000000002</v>
      </c>
      <c r="C4" t="s">
        <v>6</v>
      </c>
      <c r="D4" t="s">
        <v>7</v>
      </c>
      <c r="E4" s="3">
        <v>2.6398653164297771E-2</v>
      </c>
      <c r="F4">
        <v>9.2666666666666675E-2</v>
      </c>
    </row>
    <row r="5" spans="1:6" ht="14.4" x14ac:dyDescent="0.3">
      <c r="A5" s="13">
        <v>3.3000000000000002E-2</v>
      </c>
      <c r="B5" s="3">
        <v>3.23</v>
      </c>
      <c r="C5" t="s">
        <v>6</v>
      </c>
      <c r="D5" t="s">
        <v>7</v>
      </c>
      <c r="E5" s="3">
        <v>1.0913701887484783E-2</v>
      </c>
      <c r="F5">
        <v>3.0233333333333334E-2</v>
      </c>
    </row>
    <row r="6" spans="1:6" ht="14.4" x14ac:dyDescent="0.3">
      <c r="A6" s="13">
        <v>1.2E-2</v>
      </c>
      <c r="B6" s="3">
        <v>4.16</v>
      </c>
      <c r="C6" t="s">
        <v>6</v>
      </c>
      <c r="D6" t="s">
        <v>7</v>
      </c>
      <c r="E6" s="3">
        <v>4.2350390264501167E-3</v>
      </c>
      <c r="F6">
        <v>1.0633333333333333E-2</v>
      </c>
    </row>
    <row r="7" spans="1:6" ht="14.4" x14ac:dyDescent="0.3">
      <c r="A7" s="13">
        <v>0.44500000000000001</v>
      </c>
      <c r="B7" s="3">
        <v>0.83</v>
      </c>
      <c r="C7" t="s">
        <v>6</v>
      </c>
      <c r="D7" t="s">
        <v>7</v>
      </c>
      <c r="E7" s="3">
        <v>5.8292366567158693E-2</v>
      </c>
      <c r="F7">
        <v>0.432</v>
      </c>
    </row>
    <row r="8" spans="1:6" ht="14.4" x14ac:dyDescent="0.3">
      <c r="A8" s="13">
        <v>0.17900000000000002</v>
      </c>
      <c r="B8" s="3">
        <v>1.63</v>
      </c>
      <c r="C8" t="s">
        <v>6</v>
      </c>
      <c r="D8" t="s">
        <v>7</v>
      </c>
      <c r="E8" s="3">
        <v>2.8241026106633513E-2</v>
      </c>
      <c r="F8">
        <v>0.20466666666666669</v>
      </c>
    </row>
    <row r="9" spans="1:6" ht="14.4" x14ac:dyDescent="0.3">
      <c r="A9" s="13">
        <v>5.800000000000001E-2</v>
      </c>
      <c r="B9" s="3">
        <v>2.4500000000000002</v>
      </c>
      <c r="C9" t="s">
        <v>6</v>
      </c>
      <c r="D9" t="s">
        <v>7</v>
      </c>
      <c r="E9" s="3">
        <v>2.6398653164297771E-2</v>
      </c>
      <c r="F9">
        <v>9.2666666666666675E-2</v>
      </c>
    </row>
    <row r="10" spans="1:6" ht="14.4" x14ac:dyDescent="0.3">
      <c r="A10" s="13">
        <v>1.5699999999999999E-2</v>
      </c>
      <c r="B10" s="3">
        <v>3.23</v>
      </c>
      <c r="C10" t="s">
        <v>6</v>
      </c>
      <c r="D10" t="s">
        <v>7</v>
      </c>
      <c r="E10" s="3">
        <v>1.0913701887484783E-2</v>
      </c>
      <c r="F10">
        <v>3.0233333333333334E-2</v>
      </c>
    </row>
    <row r="11" spans="1:6" ht="14.4" x14ac:dyDescent="0.3">
      <c r="A11" s="13">
        <v>4.8999999999999998E-3</v>
      </c>
      <c r="B11" s="3">
        <v>4.16</v>
      </c>
      <c r="C11" t="s">
        <v>6</v>
      </c>
      <c r="D11" t="s">
        <v>7</v>
      </c>
      <c r="E11" s="3">
        <v>4.2350390264501167E-3</v>
      </c>
      <c r="F11">
        <v>1.0633333333333333E-2</v>
      </c>
    </row>
    <row r="12" spans="1:6" ht="14.4" x14ac:dyDescent="0.3">
      <c r="A12" s="13">
        <f>0.355</f>
        <v>0.35499999999999998</v>
      </c>
      <c r="B12" s="3">
        <v>0.83</v>
      </c>
      <c r="C12" t="s">
        <v>6</v>
      </c>
      <c r="D12" t="s">
        <v>7</v>
      </c>
      <c r="E12" s="3">
        <v>5.8292366567158693E-2</v>
      </c>
      <c r="F12">
        <v>0.432</v>
      </c>
    </row>
    <row r="13" spans="1:6" ht="14.4" x14ac:dyDescent="0.3">
      <c r="A13" s="13">
        <v>0.191</v>
      </c>
      <c r="B13" s="3">
        <v>1.63</v>
      </c>
      <c r="C13" t="s">
        <v>6</v>
      </c>
      <c r="D13" t="s">
        <v>7</v>
      </c>
      <c r="E13" s="3">
        <v>2.8241026106633513E-2</v>
      </c>
      <c r="F13">
        <v>0.20466666666666669</v>
      </c>
    </row>
    <row r="14" spans="1:6" ht="14.4" x14ac:dyDescent="0.3">
      <c r="A14" s="13">
        <v>9.8000000000000004E-2</v>
      </c>
      <c r="B14" s="3">
        <v>2.4500000000000002</v>
      </c>
      <c r="C14" t="s">
        <v>6</v>
      </c>
      <c r="D14" t="s">
        <v>7</v>
      </c>
      <c r="E14" s="3">
        <v>2.6398653164297771E-2</v>
      </c>
      <c r="F14">
        <v>9.2666666666666675E-2</v>
      </c>
    </row>
    <row r="15" spans="1:6" ht="14.4" x14ac:dyDescent="0.3">
      <c r="A15" s="13">
        <v>4.2000000000000003E-2</v>
      </c>
      <c r="B15" s="3">
        <v>3.23</v>
      </c>
      <c r="C15" t="s">
        <v>6</v>
      </c>
      <c r="D15" t="s">
        <v>7</v>
      </c>
      <c r="E15" s="3">
        <v>1.0913701887484783E-2</v>
      </c>
      <c r="F15">
        <v>3.0233333333333334E-2</v>
      </c>
    </row>
    <row r="16" spans="1:6" ht="14.4" x14ac:dyDescent="0.3">
      <c r="A16" s="13">
        <v>1.4999999999999999E-2</v>
      </c>
      <c r="B16" s="3">
        <v>4.16</v>
      </c>
      <c r="C16" t="s">
        <v>6</v>
      </c>
      <c r="D16" t="s">
        <v>7</v>
      </c>
      <c r="E16" s="3">
        <v>4.2350390264501167E-3</v>
      </c>
      <c r="F16">
        <v>1.0633333333333333E-2</v>
      </c>
    </row>
    <row r="17" spans="1:6" ht="14.4" x14ac:dyDescent="0.3">
      <c r="A17" s="13">
        <v>1</v>
      </c>
      <c r="B17" s="4">
        <v>0</v>
      </c>
      <c r="C17" t="s">
        <v>8</v>
      </c>
      <c r="D17" t="s">
        <v>7</v>
      </c>
      <c r="E17" s="3">
        <v>0</v>
      </c>
      <c r="F17">
        <v>1</v>
      </c>
    </row>
    <row r="18" spans="1:6" ht="14.4" x14ac:dyDescent="0.3">
      <c r="A18" s="13">
        <v>0.72200000000000009</v>
      </c>
      <c r="B18" s="5">
        <v>1.63</v>
      </c>
      <c r="C18" t="s">
        <v>8</v>
      </c>
      <c r="D18" t="s">
        <v>7</v>
      </c>
      <c r="E18" s="3">
        <v>0.12366385890792833</v>
      </c>
      <c r="F18">
        <v>0.64150000000000007</v>
      </c>
    </row>
    <row r="19" spans="1:6" ht="14.4" x14ac:dyDescent="0.3">
      <c r="A19" s="13">
        <v>0.26700000000000002</v>
      </c>
      <c r="B19" s="5">
        <v>3.23</v>
      </c>
      <c r="C19" t="s">
        <v>8</v>
      </c>
      <c r="D19" t="s">
        <v>7</v>
      </c>
      <c r="E19" s="3">
        <v>6.2781366662410285E-2</v>
      </c>
      <c r="F19">
        <v>0.31300000000000006</v>
      </c>
    </row>
    <row r="20" spans="1:6" ht="14.4" x14ac:dyDescent="0.3">
      <c r="A20" s="13">
        <v>9.5000000000000001E-2</v>
      </c>
      <c r="B20" s="5">
        <v>4.8499999999999996</v>
      </c>
      <c r="C20" t="s">
        <v>8</v>
      </c>
      <c r="D20" t="s">
        <v>7</v>
      </c>
      <c r="E20" s="3">
        <v>3.6710863514769036E-2</v>
      </c>
      <c r="F20">
        <v>0.13774999999999998</v>
      </c>
    </row>
    <row r="21" spans="1:6" ht="14.4" x14ac:dyDescent="0.3">
      <c r="A21" s="13">
        <v>2.7400000000000004E-2</v>
      </c>
      <c r="B21" s="5">
        <v>6.45</v>
      </c>
      <c r="C21" t="s">
        <v>8</v>
      </c>
      <c r="D21" t="s">
        <v>7</v>
      </c>
      <c r="E21" s="3">
        <v>1.1769876804792818E-2</v>
      </c>
      <c r="F21">
        <v>3.2100000000000004E-2</v>
      </c>
    </row>
    <row r="22" spans="1:6" ht="14.4" x14ac:dyDescent="0.3">
      <c r="A22" s="13">
        <v>3.0000000000000001E-3</v>
      </c>
      <c r="B22" s="5">
        <v>8.5500000000000007</v>
      </c>
      <c r="C22" t="s">
        <v>8</v>
      </c>
      <c r="D22" t="s">
        <v>7</v>
      </c>
      <c r="E22" s="3">
        <v>1.3827056809024832E-3</v>
      </c>
      <c r="F22">
        <v>2.7749999999999997E-3</v>
      </c>
    </row>
    <row r="23" spans="1:6" ht="14.4" x14ac:dyDescent="0.3">
      <c r="A23" s="13">
        <v>1</v>
      </c>
      <c r="B23" s="4">
        <v>0</v>
      </c>
      <c r="C23" t="s">
        <v>8</v>
      </c>
      <c r="D23" t="s">
        <v>7</v>
      </c>
      <c r="E23" s="3">
        <v>0</v>
      </c>
      <c r="F23">
        <v>1</v>
      </c>
    </row>
    <row r="24" spans="1:6" ht="14.4" x14ac:dyDescent="0.3">
      <c r="A24" s="13">
        <v>0.84499999999999986</v>
      </c>
      <c r="B24" s="5">
        <v>0.83</v>
      </c>
      <c r="C24" t="s">
        <v>8</v>
      </c>
      <c r="D24" t="s">
        <v>7</v>
      </c>
      <c r="E24" s="3">
        <v>8.4864598037108441E-2</v>
      </c>
      <c r="F24">
        <v>0.79899999999999993</v>
      </c>
    </row>
    <row r="25" spans="1:6" ht="14.4" x14ac:dyDescent="0.3">
      <c r="A25" s="13">
        <v>0.62</v>
      </c>
      <c r="B25" s="5">
        <v>1.63</v>
      </c>
      <c r="C25" t="s">
        <v>8</v>
      </c>
      <c r="D25" t="s">
        <v>7</v>
      </c>
      <c r="E25" s="3">
        <v>0.12366385890792833</v>
      </c>
      <c r="F25">
        <v>0.64150000000000007</v>
      </c>
    </row>
    <row r="26" spans="1:6" ht="14.4" x14ac:dyDescent="0.3">
      <c r="A26" s="13">
        <v>0.42</v>
      </c>
      <c r="B26" s="5">
        <v>2.4500000000000002</v>
      </c>
      <c r="C26" t="s">
        <v>8</v>
      </c>
      <c r="D26" t="s">
        <v>7</v>
      </c>
      <c r="E26" s="3">
        <v>6.3923565468629998E-2</v>
      </c>
      <c r="F26">
        <v>0.45266666666666672</v>
      </c>
    </row>
    <row r="27" spans="1:6" ht="14.4" x14ac:dyDescent="0.3">
      <c r="A27" s="13">
        <v>0.26</v>
      </c>
      <c r="B27" s="5">
        <v>3.23</v>
      </c>
      <c r="C27" t="s">
        <v>8</v>
      </c>
      <c r="D27" t="s">
        <v>7</v>
      </c>
      <c r="E27" s="3">
        <v>6.2781366662410285E-2</v>
      </c>
      <c r="F27">
        <v>0.31300000000000006</v>
      </c>
    </row>
    <row r="28" spans="1:6" ht="14.4" x14ac:dyDescent="0.3">
      <c r="A28" s="13">
        <v>0.121</v>
      </c>
      <c r="B28" s="5">
        <v>4.8499999999999996</v>
      </c>
      <c r="C28" t="s">
        <v>8</v>
      </c>
      <c r="D28" t="s">
        <v>7</v>
      </c>
      <c r="E28" s="3">
        <v>3.6710863514769036E-2</v>
      </c>
      <c r="F28">
        <v>0.13774999999999998</v>
      </c>
    </row>
    <row r="29" spans="1:6" ht="14.4" x14ac:dyDescent="0.3">
      <c r="A29" s="13">
        <v>4.2000000000000003E-2</v>
      </c>
      <c r="B29" s="5">
        <v>6.45</v>
      </c>
      <c r="C29" t="s">
        <v>8</v>
      </c>
      <c r="D29" t="s">
        <v>7</v>
      </c>
      <c r="E29" s="3">
        <v>1.1769876804792818E-2</v>
      </c>
      <c r="F29">
        <v>3.2100000000000004E-2</v>
      </c>
    </row>
    <row r="30" spans="1:6" ht="14.4" x14ac:dyDescent="0.3">
      <c r="A30" s="13">
        <v>4.1999999999999997E-3</v>
      </c>
      <c r="B30" s="5">
        <v>8.5500000000000007</v>
      </c>
      <c r="C30" t="s">
        <v>8</v>
      </c>
      <c r="D30" t="s">
        <v>7</v>
      </c>
      <c r="E30" s="3">
        <v>1.3827056809024832E-3</v>
      </c>
      <c r="F30">
        <v>2.7749999999999997E-3</v>
      </c>
    </row>
    <row r="31" spans="1:6" ht="14.4" x14ac:dyDescent="0.3">
      <c r="A31" s="13">
        <v>1</v>
      </c>
      <c r="B31" s="4">
        <v>0</v>
      </c>
      <c r="C31" t="s">
        <v>8</v>
      </c>
      <c r="D31" t="s">
        <v>7</v>
      </c>
      <c r="E31" s="3">
        <v>0</v>
      </c>
      <c r="F31">
        <v>1</v>
      </c>
    </row>
    <row r="32" spans="1:6" ht="14.4" x14ac:dyDescent="0.3">
      <c r="A32" s="13">
        <v>0.68</v>
      </c>
      <c r="B32" s="5">
        <v>0.83</v>
      </c>
      <c r="C32" t="s">
        <v>8</v>
      </c>
      <c r="D32" t="s">
        <v>7</v>
      </c>
      <c r="E32" s="3">
        <v>8.4864598037108441E-2</v>
      </c>
      <c r="F32">
        <v>0.79899999999999993</v>
      </c>
    </row>
    <row r="33" spans="1:6" ht="14.4" x14ac:dyDescent="0.3">
      <c r="A33" s="13">
        <v>0.45</v>
      </c>
      <c r="B33" s="5">
        <v>1.63</v>
      </c>
      <c r="C33" t="s">
        <v>8</v>
      </c>
      <c r="D33" t="s">
        <v>7</v>
      </c>
      <c r="E33" s="3">
        <v>0.12366385890792833</v>
      </c>
      <c r="F33">
        <v>0.64150000000000007</v>
      </c>
    </row>
    <row r="34" spans="1:6" ht="14.4" x14ac:dyDescent="0.3">
      <c r="A34" s="13">
        <v>0.39600000000000002</v>
      </c>
      <c r="B34" s="5">
        <v>2.4500000000000002</v>
      </c>
      <c r="C34" t="s">
        <v>8</v>
      </c>
      <c r="D34" t="s">
        <v>7</v>
      </c>
      <c r="E34" s="3">
        <v>6.3923565468629998E-2</v>
      </c>
      <c r="F34">
        <v>0.45266666666666672</v>
      </c>
    </row>
    <row r="35" spans="1:6" ht="14.4" x14ac:dyDescent="0.3">
      <c r="A35" s="13">
        <v>0.308</v>
      </c>
      <c r="B35" s="5">
        <v>3.23</v>
      </c>
      <c r="C35" t="s">
        <v>8</v>
      </c>
      <c r="D35" t="s">
        <v>7</v>
      </c>
      <c r="E35" s="3">
        <v>6.2781366662410285E-2</v>
      </c>
      <c r="F35">
        <v>0.31300000000000006</v>
      </c>
    </row>
    <row r="36" spans="1:6" ht="14.4" x14ac:dyDescent="0.3">
      <c r="A36" s="13">
        <v>0.14000000000000001</v>
      </c>
      <c r="B36" s="5">
        <v>4.8499999999999996</v>
      </c>
      <c r="C36" t="s">
        <v>8</v>
      </c>
      <c r="D36" t="s">
        <v>7</v>
      </c>
      <c r="E36" s="3">
        <v>3.6710863514769036E-2</v>
      </c>
      <c r="F36">
        <v>0.13774999999999998</v>
      </c>
    </row>
    <row r="37" spans="1:6" ht="14.4" x14ac:dyDescent="0.3">
      <c r="A37" s="13">
        <v>1.4999999999999999E-2</v>
      </c>
      <c r="B37" s="5">
        <v>6.45</v>
      </c>
      <c r="C37" t="s">
        <v>8</v>
      </c>
      <c r="D37" t="s">
        <v>7</v>
      </c>
      <c r="E37" s="3">
        <v>1.1769876804792818E-2</v>
      </c>
      <c r="F37">
        <v>3.2100000000000004E-2</v>
      </c>
    </row>
    <row r="38" spans="1:6" ht="14.4" x14ac:dyDescent="0.3">
      <c r="A38" s="13">
        <v>5.0000000000000001E-4</v>
      </c>
      <c r="B38" s="5">
        <v>8.5500000000000007</v>
      </c>
      <c r="C38" t="s">
        <v>8</v>
      </c>
      <c r="D38" t="s">
        <v>7</v>
      </c>
      <c r="E38" s="3">
        <v>1.3827056809024832E-3</v>
      </c>
      <c r="F38">
        <v>2.7749999999999997E-3</v>
      </c>
    </row>
    <row r="39" spans="1:6" ht="14.4" x14ac:dyDescent="0.3">
      <c r="A39" s="13">
        <v>1</v>
      </c>
      <c r="B39" s="4">
        <v>0</v>
      </c>
      <c r="C39" t="s">
        <v>8</v>
      </c>
      <c r="D39" t="s">
        <v>7</v>
      </c>
      <c r="E39" s="3">
        <v>0</v>
      </c>
      <c r="F39">
        <v>1</v>
      </c>
    </row>
    <row r="40" spans="1:6" ht="14.4" x14ac:dyDescent="0.3">
      <c r="A40" s="13">
        <v>0.872</v>
      </c>
      <c r="B40" s="5">
        <v>0.83</v>
      </c>
      <c r="C40" t="s">
        <v>8</v>
      </c>
      <c r="D40" t="s">
        <v>7</v>
      </c>
      <c r="E40" s="3">
        <v>8.4864598037108441E-2</v>
      </c>
      <c r="F40">
        <v>0.79899999999999993</v>
      </c>
    </row>
    <row r="41" spans="1:6" ht="14.4" x14ac:dyDescent="0.3">
      <c r="A41" s="13">
        <v>0.77400000000000002</v>
      </c>
      <c r="B41" s="5">
        <v>1.63</v>
      </c>
      <c r="C41" t="s">
        <v>8</v>
      </c>
      <c r="D41" t="s">
        <v>7</v>
      </c>
      <c r="E41" s="3">
        <v>0.12366385890792833</v>
      </c>
      <c r="F41">
        <v>0.64150000000000007</v>
      </c>
    </row>
    <row r="42" spans="1:6" ht="14.4" x14ac:dyDescent="0.3">
      <c r="A42" s="13">
        <v>0.54200000000000004</v>
      </c>
      <c r="B42" s="5">
        <v>2.4500000000000002</v>
      </c>
      <c r="C42" t="s">
        <v>8</v>
      </c>
      <c r="D42" t="s">
        <v>7</v>
      </c>
      <c r="E42" s="3">
        <v>6.3923565468629998E-2</v>
      </c>
      <c r="F42">
        <v>0.45266666666666672</v>
      </c>
    </row>
    <row r="43" spans="1:6" ht="14.4" x14ac:dyDescent="0.3">
      <c r="A43" s="13">
        <v>0.41700000000000004</v>
      </c>
      <c r="B43" s="5">
        <v>3.23</v>
      </c>
      <c r="C43" t="s">
        <v>8</v>
      </c>
      <c r="D43" t="s">
        <v>7</v>
      </c>
      <c r="E43" s="3">
        <v>6.2781366662410285E-2</v>
      </c>
      <c r="F43">
        <v>0.31300000000000006</v>
      </c>
    </row>
    <row r="44" spans="1:6" ht="14.4" x14ac:dyDescent="0.3">
      <c r="A44" s="13">
        <v>0.19500000000000001</v>
      </c>
      <c r="B44" s="5">
        <v>4.8499999999999996</v>
      </c>
      <c r="C44" t="s">
        <v>8</v>
      </c>
      <c r="D44" t="s">
        <v>7</v>
      </c>
      <c r="E44" s="3">
        <v>3.6710863514769036E-2</v>
      </c>
      <c r="F44">
        <v>0.13774999999999998</v>
      </c>
    </row>
    <row r="45" spans="1:6" ht="14.4" x14ac:dyDescent="0.3">
      <c r="A45" s="13">
        <v>4.3999999999999997E-2</v>
      </c>
      <c r="B45" s="5">
        <v>6.45</v>
      </c>
      <c r="C45" t="s">
        <v>8</v>
      </c>
      <c r="D45" t="s">
        <v>7</v>
      </c>
      <c r="E45" s="3">
        <v>1.1769876804792818E-2</v>
      </c>
      <c r="F45">
        <v>3.2100000000000004E-2</v>
      </c>
    </row>
    <row r="46" spans="1:6" ht="14.4" x14ac:dyDescent="0.3">
      <c r="A46" s="13">
        <v>3.3999999999999998E-3</v>
      </c>
      <c r="B46" s="5">
        <v>8.5500000000000007</v>
      </c>
      <c r="C46" t="s">
        <v>8</v>
      </c>
      <c r="D46" t="s">
        <v>7</v>
      </c>
      <c r="E46" s="3">
        <v>1.3827056809024832E-3</v>
      </c>
      <c r="F46">
        <v>2.7749999999999997E-3</v>
      </c>
    </row>
    <row r="47" spans="1:6" ht="14.4" x14ac:dyDescent="0.3">
      <c r="A47" s="13">
        <v>1</v>
      </c>
      <c r="B47" s="4">
        <v>0</v>
      </c>
      <c r="C47" t="s">
        <v>9</v>
      </c>
      <c r="D47" t="s">
        <v>7</v>
      </c>
      <c r="E47" s="3">
        <v>0</v>
      </c>
      <c r="F47">
        <v>1</v>
      </c>
    </row>
    <row r="48" spans="1:6" ht="14.4" x14ac:dyDescent="0.3">
      <c r="A48" s="13">
        <v>0.83299999999999985</v>
      </c>
      <c r="B48" s="5">
        <v>0.83</v>
      </c>
      <c r="C48" t="s">
        <v>9</v>
      </c>
      <c r="D48" t="s">
        <v>7</v>
      </c>
      <c r="E48" s="3">
        <v>0.13438447641003773</v>
      </c>
      <c r="F48">
        <v>0.67574999999999996</v>
      </c>
    </row>
    <row r="49" spans="1:6" ht="14.4" x14ac:dyDescent="0.3">
      <c r="A49" s="13">
        <v>0.32800000000000001</v>
      </c>
      <c r="B49" s="5">
        <v>2.4500000000000002</v>
      </c>
      <c r="C49" t="s">
        <v>9</v>
      </c>
      <c r="D49" t="s">
        <v>7</v>
      </c>
      <c r="E49" s="3">
        <v>0.11923086848631104</v>
      </c>
      <c r="F49">
        <v>0.26800000000000002</v>
      </c>
    </row>
    <row r="50" spans="1:6" ht="14.4" x14ac:dyDescent="0.3">
      <c r="A50" s="13">
        <v>7.6999999999999999E-2</v>
      </c>
      <c r="B50" s="5">
        <v>4.16</v>
      </c>
      <c r="C50" t="s">
        <v>9</v>
      </c>
      <c r="D50" t="s">
        <v>7</v>
      </c>
      <c r="E50" s="3">
        <v>3.3662850443775552E-2</v>
      </c>
      <c r="F50">
        <v>7.0250000000000007E-2</v>
      </c>
    </row>
    <row r="51" spans="1:6" ht="14.4" x14ac:dyDescent="0.3">
      <c r="A51" s="13">
        <v>2.81E-2</v>
      </c>
      <c r="B51" s="5">
        <v>4.8499999999999996</v>
      </c>
      <c r="C51" t="s">
        <v>9</v>
      </c>
      <c r="D51" t="s">
        <v>7</v>
      </c>
      <c r="E51" s="3">
        <v>2.6577845567314143E-2</v>
      </c>
      <c r="F51">
        <v>4.2825000000000009E-2</v>
      </c>
    </row>
    <row r="52" spans="1:6" ht="14.4" x14ac:dyDescent="0.3">
      <c r="A52" s="13">
        <v>3.5999999999999999E-3</v>
      </c>
      <c r="B52" s="5">
        <v>6.45</v>
      </c>
      <c r="C52" t="s">
        <v>9</v>
      </c>
      <c r="D52" t="s">
        <v>7</v>
      </c>
      <c r="E52" s="3">
        <v>4.7842333648024445E-4</v>
      </c>
      <c r="F52">
        <v>3.8333333333333331E-3</v>
      </c>
    </row>
    <row r="53" spans="1:6" ht="14.4" x14ac:dyDescent="0.3">
      <c r="A53" s="13">
        <v>1</v>
      </c>
      <c r="B53" s="4">
        <v>0</v>
      </c>
      <c r="C53" t="s">
        <v>9</v>
      </c>
      <c r="D53" t="s">
        <v>7</v>
      </c>
      <c r="E53" s="3">
        <v>0</v>
      </c>
      <c r="F53" s="1">
        <v>1</v>
      </c>
    </row>
    <row r="54" spans="1:6" ht="14.4" x14ac:dyDescent="0.3">
      <c r="A54" s="13">
        <v>0.76</v>
      </c>
      <c r="B54" s="5">
        <v>0.83</v>
      </c>
      <c r="C54" t="s">
        <v>9</v>
      </c>
      <c r="D54" t="s">
        <v>7</v>
      </c>
      <c r="E54" s="3">
        <v>0.13438447641003773</v>
      </c>
      <c r="F54" s="1">
        <v>0.67574999999999996</v>
      </c>
    </row>
    <row r="55" spans="1:6" ht="14.4" x14ac:dyDescent="0.3">
      <c r="A55" s="13">
        <v>0.52</v>
      </c>
      <c r="B55" s="5">
        <v>1.63</v>
      </c>
      <c r="C55" t="s">
        <v>9</v>
      </c>
      <c r="D55" t="s">
        <v>7</v>
      </c>
      <c r="E55" s="3">
        <v>0.20116328359486149</v>
      </c>
      <c r="F55" s="1">
        <v>0.55000000000000004</v>
      </c>
    </row>
    <row r="56" spans="1:6" ht="14.4" x14ac:dyDescent="0.3">
      <c r="A56" s="13">
        <v>0.224</v>
      </c>
      <c r="B56" s="5">
        <v>2.4500000000000002</v>
      </c>
      <c r="C56" t="s">
        <v>9</v>
      </c>
      <c r="D56" t="s">
        <v>7</v>
      </c>
      <c r="E56" s="3">
        <v>0.11923086848631104</v>
      </c>
      <c r="F56" s="1">
        <v>0.26800000000000002</v>
      </c>
    </row>
    <row r="57" spans="1:6" ht="14.4" x14ac:dyDescent="0.3">
      <c r="A57" s="13">
        <v>7.3999999999999996E-2</v>
      </c>
      <c r="B57" s="5">
        <v>4.16</v>
      </c>
      <c r="C57" t="s">
        <v>9</v>
      </c>
      <c r="D57" t="s">
        <v>7</v>
      </c>
      <c r="E57" s="3">
        <v>3.3662850443775552E-2</v>
      </c>
      <c r="F57" s="1">
        <v>7.0250000000000007E-2</v>
      </c>
    </row>
    <row r="58" spans="1:6" ht="14.4" x14ac:dyDescent="0.3">
      <c r="A58" s="13">
        <v>6.2000000000000006E-2</v>
      </c>
      <c r="B58" s="5">
        <v>4.8499999999999996</v>
      </c>
      <c r="C58" t="s">
        <v>9</v>
      </c>
      <c r="D58" t="s">
        <v>7</v>
      </c>
      <c r="E58" s="3">
        <v>2.6577845567314143E-2</v>
      </c>
      <c r="F58" s="1">
        <v>4.2825000000000009E-2</v>
      </c>
    </row>
    <row r="59" spans="1:6" ht="14.4" x14ac:dyDescent="0.3">
      <c r="A59" s="13">
        <v>3.3999999999999998E-3</v>
      </c>
      <c r="B59" s="5">
        <v>6.45</v>
      </c>
      <c r="C59" t="s">
        <v>9</v>
      </c>
      <c r="D59" t="s">
        <v>7</v>
      </c>
      <c r="E59" s="3">
        <v>4.7842333648024445E-4</v>
      </c>
      <c r="F59" s="1">
        <v>3.8333333333333331E-3</v>
      </c>
    </row>
    <row r="60" spans="1:6" ht="14.4" x14ac:dyDescent="0.3">
      <c r="A60" s="13">
        <v>1.1000000000000001E-3</v>
      </c>
      <c r="B60" s="5">
        <v>7.5</v>
      </c>
      <c r="C60" t="s">
        <v>9</v>
      </c>
      <c r="D60" t="s">
        <v>7</v>
      </c>
      <c r="E60" s="3">
        <v>4.0824829046386298E-4</v>
      </c>
      <c r="F60" s="1">
        <v>6.0000000000000006E-4</v>
      </c>
    </row>
    <row r="61" spans="1:6" ht="14.4" x14ac:dyDescent="0.3">
      <c r="A61" s="13">
        <v>1</v>
      </c>
      <c r="B61" s="4">
        <v>0</v>
      </c>
      <c r="C61" t="s">
        <v>9</v>
      </c>
      <c r="D61" t="s">
        <v>7</v>
      </c>
      <c r="E61" s="3">
        <v>0</v>
      </c>
      <c r="F61" s="1">
        <v>1</v>
      </c>
    </row>
    <row r="62" spans="1:6" ht="14.4" x14ac:dyDescent="0.3">
      <c r="A62" s="13">
        <v>0.48</v>
      </c>
      <c r="B62" s="5">
        <v>0.83</v>
      </c>
      <c r="C62" t="s">
        <v>9</v>
      </c>
      <c r="D62" t="s">
        <v>7</v>
      </c>
      <c r="E62" s="3">
        <v>0.13438447641003773</v>
      </c>
      <c r="F62" s="1">
        <v>0.67574999999999996</v>
      </c>
    </row>
    <row r="63" spans="1:6" ht="14.4" x14ac:dyDescent="0.3">
      <c r="A63" s="13">
        <v>0.81</v>
      </c>
      <c r="B63" s="5">
        <v>1.63</v>
      </c>
      <c r="C63" t="s">
        <v>9</v>
      </c>
      <c r="D63" t="s">
        <v>7</v>
      </c>
      <c r="E63" s="3">
        <v>0.20116328359486149</v>
      </c>
      <c r="F63" s="1">
        <v>0.55000000000000004</v>
      </c>
    </row>
    <row r="64" spans="1:6" ht="14.4" x14ac:dyDescent="0.3">
      <c r="A64" s="13">
        <v>0.42</v>
      </c>
      <c r="B64" s="5">
        <v>2.4500000000000002</v>
      </c>
      <c r="C64" t="s">
        <v>9</v>
      </c>
      <c r="D64" t="s">
        <v>7</v>
      </c>
      <c r="E64" s="3">
        <v>0.11923086848631104</v>
      </c>
      <c r="F64" s="1">
        <v>0.26800000000000002</v>
      </c>
    </row>
    <row r="65" spans="1:6" ht="14.4" x14ac:dyDescent="0.3">
      <c r="A65" s="13">
        <v>0.112</v>
      </c>
      <c r="B65" s="5">
        <v>4.16</v>
      </c>
      <c r="C65" t="s">
        <v>9</v>
      </c>
      <c r="D65" t="s">
        <v>7</v>
      </c>
      <c r="E65" s="3">
        <v>3.3662850443775552E-2</v>
      </c>
      <c r="F65" s="1">
        <v>7.0250000000000007E-2</v>
      </c>
    </row>
    <row r="66" spans="1:6" ht="14.4" x14ac:dyDescent="0.3">
      <c r="A66" s="13">
        <v>7.3999999999999996E-2</v>
      </c>
      <c r="B66" s="5">
        <v>4.8499999999999996</v>
      </c>
      <c r="C66" t="s">
        <v>9</v>
      </c>
      <c r="D66" t="s">
        <v>7</v>
      </c>
      <c r="E66" s="3">
        <v>2.6577845567314143E-2</v>
      </c>
      <c r="F66" s="1">
        <v>4.2825000000000009E-2</v>
      </c>
    </row>
    <row r="67" spans="1:6" ht="14.4" x14ac:dyDescent="0.3">
      <c r="A67" s="13">
        <v>4.5000000000000005E-3</v>
      </c>
      <c r="B67" s="5">
        <v>6.45</v>
      </c>
      <c r="C67" t="s">
        <v>9</v>
      </c>
      <c r="D67" t="s">
        <v>7</v>
      </c>
      <c r="E67" s="3">
        <v>4.7842333648024445E-4</v>
      </c>
      <c r="F67" s="1">
        <v>3.8333333333333331E-3</v>
      </c>
    </row>
    <row r="68" spans="1:6" ht="14.4" x14ac:dyDescent="0.3">
      <c r="A68" s="13">
        <v>1E-4</v>
      </c>
      <c r="B68" s="5">
        <v>7.5</v>
      </c>
      <c r="C68" t="s">
        <v>9</v>
      </c>
      <c r="D68" t="s">
        <v>7</v>
      </c>
      <c r="E68" s="3">
        <v>4.0824829046386298E-4</v>
      </c>
      <c r="F68" s="1">
        <v>6.0000000000000006E-4</v>
      </c>
    </row>
    <row r="69" spans="1:6" ht="14.4" x14ac:dyDescent="0.3">
      <c r="A69" s="13">
        <v>1</v>
      </c>
      <c r="B69" s="4">
        <v>0</v>
      </c>
      <c r="C69" t="s">
        <v>9</v>
      </c>
      <c r="D69" t="s">
        <v>7</v>
      </c>
      <c r="E69" s="3">
        <v>0</v>
      </c>
      <c r="F69" s="1">
        <v>1</v>
      </c>
    </row>
    <row r="70" spans="1:6" ht="14.4" x14ac:dyDescent="0.3">
      <c r="A70" s="13">
        <v>0.63</v>
      </c>
      <c r="B70" s="5">
        <v>0.83</v>
      </c>
      <c r="C70" t="s">
        <v>9</v>
      </c>
      <c r="D70" t="s">
        <v>7</v>
      </c>
      <c r="E70" s="3">
        <v>0.13438447641003773</v>
      </c>
      <c r="F70" s="1">
        <v>0.67574999999999996</v>
      </c>
    </row>
    <row r="71" spans="1:6" ht="14.4" x14ac:dyDescent="0.3">
      <c r="A71" s="13">
        <v>0.32</v>
      </c>
      <c r="B71" s="5">
        <v>1.63</v>
      </c>
      <c r="C71" t="s">
        <v>9</v>
      </c>
      <c r="D71" t="s">
        <v>7</v>
      </c>
      <c r="E71" s="3">
        <v>0.20116328359486149</v>
      </c>
      <c r="F71" s="1">
        <v>0.55000000000000004</v>
      </c>
    </row>
    <row r="72" spans="1:6" ht="14.4" x14ac:dyDescent="0.3">
      <c r="A72" s="13">
        <v>0.1</v>
      </c>
      <c r="B72" s="5">
        <v>2.4500000000000002</v>
      </c>
      <c r="C72" t="s">
        <v>9</v>
      </c>
      <c r="D72" t="s">
        <v>7</v>
      </c>
      <c r="E72" s="3">
        <v>0.11923086848631104</v>
      </c>
      <c r="F72" s="1">
        <v>0.26800000000000002</v>
      </c>
    </row>
    <row r="73" spans="1:6" ht="14.4" x14ac:dyDescent="0.3">
      <c r="A73" s="13">
        <v>1.7999999999999999E-2</v>
      </c>
      <c r="B73" s="5">
        <v>4.16</v>
      </c>
      <c r="C73" t="s">
        <v>9</v>
      </c>
      <c r="D73" t="s">
        <v>7</v>
      </c>
      <c r="E73" s="3">
        <v>3.3662850443775552E-2</v>
      </c>
      <c r="F73" s="1">
        <v>7.0250000000000007E-2</v>
      </c>
    </row>
    <row r="74" spans="1:6" ht="14.4" x14ac:dyDescent="0.3">
      <c r="A74" s="13">
        <v>7.2000000000000007E-3</v>
      </c>
      <c r="B74" s="5">
        <v>4.8499999999999996</v>
      </c>
      <c r="C74" t="s">
        <v>9</v>
      </c>
      <c r="D74" t="s">
        <v>7</v>
      </c>
      <c r="E74" s="3">
        <v>2.6577845567314143E-2</v>
      </c>
      <c r="F74" s="1">
        <v>4.2825000000000009E-2</v>
      </c>
    </row>
    <row r="75" spans="1:6" ht="14.4" x14ac:dyDescent="0.3">
      <c r="A75" s="13">
        <v>6.0000000000000006E-4</v>
      </c>
      <c r="B75" s="5">
        <v>7.5</v>
      </c>
      <c r="C75" t="s">
        <v>9</v>
      </c>
      <c r="D75" t="s">
        <v>7</v>
      </c>
      <c r="E75" s="3">
        <v>4.0824829046386298E-4</v>
      </c>
      <c r="F75" s="1">
        <v>6.0000000000000006E-4</v>
      </c>
    </row>
    <row r="76" spans="1:6" ht="14.4" x14ac:dyDescent="0.3">
      <c r="A76" s="13">
        <v>1</v>
      </c>
      <c r="B76" s="4">
        <v>0</v>
      </c>
      <c r="C76" t="s">
        <v>10</v>
      </c>
      <c r="D76" t="s">
        <v>7</v>
      </c>
      <c r="E76" s="3">
        <v>0</v>
      </c>
      <c r="F76" s="1">
        <v>1</v>
      </c>
    </row>
    <row r="77" spans="1:6" ht="14.4" x14ac:dyDescent="0.3">
      <c r="A77" s="15">
        <v>0.64500000000000002</v>
      </c>
      <c r="B77" s="5">
        <v>0.92500000000000004</v>
      </c>
      <c r="C77" t="s">
        <v>10</v>
      </c>
      <c r="D77" t="s">
        <v>7</v>
      </c>
      <c r="E77" s="3">
        <v>4.2866070498705611E-2</v>
      </c>
      <c r="F77" s="1">
        <v>0.69</v>
      </c>
    </row>
    <row r="78" spans="1:6" ht="14.4" x14ac:dyDescent="0.3">
      <c r="A78" s="13">
        <v>0.433</v>
      </c>
      <c r="B78" s="5">
        <v>1.85</v>
      </c>
      <c r="C78" t="s">
        <v>10</v>
      </c>
      <c r="D78" t="s">
        <v>7</v>
      </c>
      <c r="E78" s="3">
        <v>5.5997209751915314E-2</v>
      </c>
      <c r="F78" s="1">
        <v>0.40024999999999999</v>
      </c>
    </row>
    <row r="79" spans="1:6" ht="14.4" x14ac:dyDescent="0.3">
      <c r="A79" s="13">
        <v>0.23400000000000001</v>
      </c>
      <c r="B79" s="5">
        <v>2.77</v>
      </c>
      <c r="C79" t="s">
        <v>10</v>
      </c>
      <c r="D79" t="s">
        <v>7</v>
      </c>
      <c r="E79" s="3">
        <v>3.9996093559246507E-2</v>
      </c>
      <c r="F79" s="1">
        <v>0.19725000000000001</v>
      </c>
    </row>
    <row r="80" spans="1:6" ht="14.4" x14ac:dyDescent="0.3">
      <c r="A80" s="13">
        <v>4.9000000000000002E-2</v>
      </c>
      <c r="B80" s="5">
        <v>4.62</v>
      </c>
      <c r="C80" t="s">
        <v>10</v>
      </c>
      <c r="D80" t="s">
        <v>7</v>
      </c>
      <c r="E80" s="3">
        <v>1.2090802289343746E-2</v>
      </c>
      <c r="F80" s="1">
        <v>4.0750000000000001E-2</v>
      </c>
    </row>
    <row r="81" spans="1:6" ht="14.4" x14ac:dyDescent="0.3">
      <c r="A81" s="13">
        <v>7.0000000000000001E-3</v>
      </c>
      <c r="B81" s="5">
        <v>6.47</v>
      </c>
      <c r="C81" t="s">
        <v>10</v>
      </c>
      <c r="D81" t="s">
        <v>7</v>
      </c>
      <c r="E81" s="3">
        <v>1.7297037318569906E-3</v>
      </c>
      <c r="F81" s="1">
        <v>5.3750000000000004E-3</v>
      </c>
    </row>
    <row r="82" spans="1:6" ht="14.4" x14ac:dyDescent="0.3">
      <c r="A82">
        <v>5.6999999999999998E-4</v>
      </c>
      <c r="B82" s="5">
        <v>8.31</v>
      </c>
      <c r="C82" t="s">
        <v>10</v>
      </c>
      <c r="D82" t="s">
        <v>7</v>
      </c>
      <c r="E82" s="3">
        <v>6.2718064029078228E-4</v>
      </c>
      <c r="F82" s="1">
        <v>5.1333333333333331E-4</v>
      </c>
    </row>
    <row r="83" spans="1:6" ht="14.4" x14ac:dyDescent="0.3">
      <c r="A83" s="13">
        <v>1</v>
      </c>
      <c r="B83" s="4">
        <v>0</v>
      </c>
      <c r="C83" t="s">
        <v>10</v>
      </c>
      <c r="D83" t="s">
        <v>7</v>
      </c>
      <c r="E83" s="3">
        <v>0</v>
      </c>
      <c r="F83" s="1">
        <v>1</v>
      </c>
    </row>
    <row r="84" spans="1:6" ht="14.4" x14ac:dyDescent="0.3">
      <c r="A84" s="13">
        <v>0.68500000000000016</v>
      </c>
      <c r="B84" s="5">
        <v>0.92500000000000004</v>
      </c>
      <c r="C84" t="s">
        <v>10</v>
      </c>
      <c r="D84" t="s">
        <v>7</v>
      </c>
      <c r="E84" s="3">
        <v>4.2866070498705611E-2</v>
      </c>
      <c r="F84" s="1">
        <v>0.69</v>
      </c>
    </row>
    <row r="85" spans="1:6" ht="14.4" x14ac:dyDescent="0.3">
      <c r="A85" s="13">
        <v>0.32300000000000001</v>
      </c>
      <c r="B85" s="5">
        <v>1.85</v>
      </c>
      <c r="C85" t="s">
        <v>10</v>
      </c>
      <c r="D85" t="s">
        <v>7</v>
      </c>
      <c r="E85" s="3">
        <v>5.5997209751915314E-2</v>
      </c>
      <c r="F85" s="1">
        <v>0.40024999999999999</v>
      </c>
    </row>
    <row r="86" spans="1:6" ht="14.4" x14ac:dyDescent="0.3">
      <c r="A86" s="13">
        <v>0.16300000000000001</v>
      </c>
      <c r="B86" s="5">
        <v>2.77</v>
      </c>
      <c r="C86" t="s">
        <v>10</v>
      </c>
      <c r="D86" t="s">
        <v>7</v>
      </c>
      <c r="E86" s="3">
        <v>3.9996093559246507E-2</v>
      </c>
      <c r="F86" s="1">
        <v>0.19725000000000001</v>
      </c>
    </row>
    <row r="87" spans="1:6" ht="14.4" x14ac:dyDescent="0.3">
      <c r="A87" s="13">
        <v>2.4E-2</v>
      </c>
      <c r="B87" s="5">
        <v>4.62</v>
      </c>
      <c r="C87" t="s">
        <v>10</v>
      </c>
      <c r="D87" t="s">
        <v>7</v>
      </c>
      <c r="E87" s="3">
        <v>1.2090802289343746E-2</v>
      </c>
      <c r="F87" s="1">
        <v>4.0750000000000001E-2</v>
      </c>
    </row>
    <row r="88" spans="1:6" ht="14.4" x14ac:dyDescent="0.3">
      <c r="A88" s="13">
        <v>2.7000000000000001E-3</v>
      </c>
      <c r="B88" s="5">
        <v>6.47</v>
      </c>
      <c r="C88" t="s">
        <v>10</v>
      </c>
      <c r="D88" t="s">
        <v>7</v>
      </c>
      <c r="E88" s="3">
        <v>1.7297037318569906E-3</v>
      </c>
      <c r="F88" s="1">
        <v>5.3750000000000004E-3</v>
      </c>
    </row>
    <row r="89" spans="1:6" ht="14.4" x14ac:dyDescent="0.3">
      <c r="A89" s="13">
        <v>9.0000000000000006E-5</v>
      </c>
      <c r="B89" s="5">
        <v>8.31</v>
      </c>
      <c r="C89" t="s">
        <v>10</v>
      </c>
      <c r="D89" t="s">
        <v>7</v>
      </c>
      <c r="E89" s="3">
        <v>6.2718064029078228E-4</v>
      </c>
      <c r="F89" s="1">
        <v>5.1333333333333331E-4</v>
      </c>
    </row>
    <row r="90" spans="1:6" ht="14.4" x14ac:dyDescent="0.3">
      <c r="A90" s="13">
        <v>1</v>
      </c>
      <c r="B90" s="4">
        <v>0</v>
      </c>
      <c r="C90" t="s">
        <v>10</v>
      </c>
      <c r="D90" t="s">
        <v>7</v>
      </c>
      <c r="E90" s="3">
        <v>0</v>
      </c>
      <c r="F90" s="1">
        <v>1</v>
      </c>
    </row>
    <row r="91" spans="1:6" ht="14.4" x14ac:dyDescent="0.3">
      <c r="A91" s="13">
        <v>0.67</v>
      </c>
      <c r="B91" s="5">
        <v>0.92500000000000004</v>
      </c>
      <c r="C91" t="s">
        <v>10</v>
      </c>
      <c r="D91" t="s">
        <v>7</v>
      </c>
      <c r="E91" s="3">
        <v>4.2866070498705611E-2</v>
      </c>
      <c r="F91" s="1">
        <v>0.69</v>
      </c>
    </row>
    <row r="92" spans="1:6" ht="14.4" x14ac:dyDescent="0.3">
      <c r="A92" s="13">
        <v>0.375</v>
      </c>
      <c r="B92" s="5">
        <v>1.85</v>
      </c>
      <c r="C92" t="s">
        <v>10</v>
      </c>
      <c r="D92" t="s">
        <v>7</v>
      </c>
      <c r="E92" s="3">
        <v>5.5997209751915314E-2</v>
      </c>
      <c r="F92" s="1">
        <v>0.40024999999999999</v>
      </c>
    </row>
    <row r="93" spans="1:6" ht="14.4" x14ac:dyDescent="0.3">
      <c r="A93" s="13">
        <v>0.152</v>
      </c>
      <c r="B93" s="5">
        <v>2.77</v>
      </c>
      <c r="C93" t="s">
        <v>10</v>
      </c>
      <c r="D93" t="s">
        <v>7</v>
      </c>
      <c r="E93" s="3">
        <v>3.9996093559246507E-2</v>
      </c>
      <c r="F93" s="1">
        <v>0.19725000000000001</v>
      </c>
    </row>
    <row r="94" spans="1:6" ht="14.4" x14ac:dyDescent="0.3">
      <c r="A94" s="13">
        <v>3.5000000000000003E-2</v>
      </c>
      <c r="B94" s="5">
        <v>4.62</v>
      </c>
      <c r="C94" t="s">
        <v>10</v>
      </c>
      <c r="D94" t="s">
        <v>7</v>
      </c>
      <c r="E94" s="3">
        <v>1.2090802289343746E-2</v>
      </c>
      <c r="F94" s="1">
        <v>4.0750000000000001E-2</v>
      </c>
    </row>
    <row r="95" spans="1:6" ht="14.4" x14ac:dyDescent="0.3">
      <c r="A95" s="13">
        <v>6.7999999999999996E-3</v>
      </c>
      <c r="B95" s="5">
        <v>6.47</v>
      </c>
      <c r="C95" t="s">
        <v>10</v>
      </c>
      <c r="D95" t="s">
        <v>7</v>
      </c>
      <c r="E95" s="3">
        <v>1.7297037318569906E-3</v>
      </c>
      <c r="F95" s="1">
        <v>5.3750000000000004E-3</v>
      </c>
    </row>
    <row r="96" spans="1:6" ht="14.4" x14ac:dyDescent="0.3">
      <c r="A96" s="13">
        <v>1.4E-3</v>
      </c>
      <c r="B96" s="5">
        <v>8.31</v>
      </c>
      <c r="C96" t="s">
        <v>10</v>
      </c>
      <c r="D96" t="s">
        <v>7</v>
      </c>
      <c r="E96" s="3">
        <v>6.2718064029078228E-4</v>
      </c>
      <c r="F96" s="1">
        <v>5.1333333333333331E-4</v>
      </c>
    </row>
    <row r="97" spans="1:6" ht="14.4" x14ac:dyDescent="0.3">
      <c r="A97" s="13">
        <v>1</v>
      </c>
      <c r="B97" s="4">
        <v>0</v>
      </c>
      <c r="C97" t="s">
        <v>10</v>
      </c>
      <c r="D97" t="s">
        <v>7</v>
      </c>
      <c r="E97" s="3">
        <v>0</v>
      </c>
      <c r="F97" s="1">
        <v>1</v>
      </c>
    </row>
    <row r="98" spans="1:6" ht="14.4" x14ac:dyDescent="0.3">
      <c r="A98" s="13">
        <v>0.76</v>
      </c>
      <c r="B98" s="5">
        <v>0.92500000000000004</v>
      </c>
      <c r="C98" t="s">
        <v>10</v>
      </c>
      <c r="D98" t="s">
        <v>7</v>
      </c>
      <c r="E98" s="3">
        <v>4.2866070498705611E-2</v>
      </c>
      <c r="F98" s="1">
        <v>0.69</v>
      </c>
    </row>
    <row r="99" spans="1:6" ht="14.4" x14ac:dyDescent="0.3">
      <c r="A99" s="13">
        <v>0.47</v>
      </c>
      <c r="B99" s="5">
        <v>1.85</v>
      </c>
      <c r="C99" t="s">
        <v>10</v>
      </c>
      <c r="D99" t="s">
        <v>7</v>
      </c>
      <c r="E99" s="3">
        <v>5.5997209751915314E-2</v>
      </c>
      <c r="F99" s="1">
        <v>0.40024999999999999</v>
      </c>
    </row>
    <row r="100" spans="1:6" ht="14.4" x14ac:dyDescent="0.3">
      <c r="A100" s="13">
        <v>0.24</v>
      </c>
      <c r="B100" s="5">
        <v>2.77</v>
      </c>
      <c r="C100" t="s">
        <v>10</v>
      </c>
      <c r="D100" t="s">
        <v>7</v>
      </c>
      <c r="E100" s="3">
        <v>3.9996093559246507E-2</v>
      </c>
      <c r="F100" s="1">
        <v>0.19725000000000001</v>
      </c>
    </row>
    <row r="101" spans="1:6" ht="14.4" x14ac:dyDescent="0.3">
      <c r="A101" s="13">
        <v>5.5E-2</v>
      </c>
      <c r="B101" s="5">
        <v>4.62</v>
      </c>
      <c r="C101" t="s">
        <v>10</v>
      </c>
      <c r="D101" t="s">
        <v>7</v>
      </c>
      <c r="E101" s="3">
        <v>1.2090802289343746E-2</v>
      </c>
      <c r="F101" s="1">
        <v>4.0750000000000001E-2</v>
      </c>
    </row>
    <row r="102" spans="1:6" ht="14.4" x14ac:dyDescent="0.3">
      <c r="A102" s="13">
        <v>5.0000000000000001E-3</v>
      </c>
      <c r="B102" s="5">
        <v>6.47</v>
      </c>
      <c r="C102" t="s">
        <v>10</v>
      </c>
      <c r="D102" t="s">
        <v>7</v>
      </c>
      <c r="E102" s="3">
        <v>1.7297037318569906E-3</v>
      </c>
      <c r="F102" s="1">
        <v>5.3750000000000004E-3</v>
      </c>
    </row>
    <row r="103" spans="1:6" ht="14.4" x14ac:dyDescent="0.3">
      <c r="A103" s="13">
        <v>5.0000000000000002E-5</v>
      </c>
      <c r="B103" s="5">
        <v>8.31</v>
      </c>
      <c r="C103" t="s">
        <v>10</v>
      </c>
      <c r="D103" t="s">
        <v>7</v>
      </c>
      <c r="E103" s="3">
        <v>6.2718064029078228E-4</v>
      </c>
      <c r="F103" s="1">
        <v>5.1333333333333331E-4</v>
      </c>
    </row>
    <row r="104" spans="1:6" ht="14.4" x14ac:dyDescent="0.3">
      <c r="A104" s="13">
        <v>1</v>
      </c>
      <c r="B104" s="4">
        <v>0</v>
      </c>
      <c r="C104" t="s">
        <v>11</v>
      </c>
      <c r="D104" t="s">
        <v>12</v>
      </c>
      <c r="E104" s="3">
        <v>0</v>
      </c>
      <c r="F104" s="1">
        <v>1</v>
      </c>
    </row>
    <row r="105" spans="1:6" ht="14.4" x14ac:dyDescent="0.3">
      <c r="A105" s="13">
        <v>0.78</v>
      </c>
      <c r="B105" s="5">
        <v>3</v>
      </c>
      <c r="C105" t="s">
        <v>11</v>
      </c>
      <c r="D105" t="s">
        <v>12</v>
      </c>
      <c r="E105" s="3">
        <v>1.0000000000000009E-2</v>
      </c>
      <c r="F105" s="1">
        <v>0.77</v>
      </c>
    </row>
    <row r="106" spans="1:6" ht="14.4" x14ac:dyDescent="0.3">
      <c r="A106" s="13">
        <v>0.5</v>
      </c>
      <c r="B106" s="5">
        <v>6</v>
      </c>
      <c r="C106" t="s">
        <v>11</v>
      </c>
      <c r="D106" t="s">
        <v>12</v>
      </c>
      <c r="E106" s="3">
        <v>4.9999999999999989E-2</v>
      </c>
      <c r="F106" s="1">
        <v>0.45</v>
      </c>
    </row>
    <row r="107" spans="1:6" ht="14.4" x14ac:dyDescent="0.3">
      <c r="A107" s="13">
        <v>0.21</v>
      </c>
      <c r="B107" s="5">
        <v>10</v>
      </c>
      <c r="C107" t="s">
        <v>11</v>
      </c>
      <c r="D107" t="s">
        <v>12</v>
      </c>
      <c r="E107" s="3">
        <v>1.999999999999999E-2</v>
      </c>
      <c r="F107" s="1">
        <v>0.19</v>
      </c>
    </row>
    <row r="108" spans="1:6" ht="14.4" x14ac:dyDescent="0.3">
      <c r="A108" s="13">
        <v>5.5E-2</v>
      </c>
      <c r="B108" s="5">
        <v>14</v>
      </c>
      <c r="C108" t="s">
        <v>11</v>
      </c>
      <c r="D108" t="s">
        <v>12</v>
      </c>
      <c r="E108" s="3">
        <v>2.4999999999999988E-3</v>
      </c>
      <c r="F108" s="1">
        <v>5.7499999999999996E-2</v>
      </c>
    </row>
    <row r="109" spans="1:6" ht="14.4" x14ac:dyDescent="0.3">
      <c r="A109" s="13">
        <v>1.6E-2</v>
      </c>
      <c r="B109" s="5">
        <v>18</v>
      </c>
      <c r="C109" t="s">
        <v>11</v>
      </c>
      <c r="D109" t="s">
        <v>12</v>
      </c>
      <c r="E109" s="3">
        <v>3.4999999999999996E-3</v>
      </c>
      <c r="F109" s="1">
        <v>1.95E-2</v>
      </c>
    </row>
    <row r="110" spans="1:6" ht="14.4" x14ac:dyDescent="0.3">
      <c r="A110" s="13">
        <v>1.9E-3</v>
      </c>
      <c r="B110" s="5">
        <v>22</v>
      </c>
      <c r="C110" t="s">
        <v>11</v>
      </c>
      <c r="D110" t="s">
        <v>12</v>
      </c>
      <c r="E110" s="3">
        <v>1.4249999999999998E-3</v>
      </c>
      <c r="F110" s="1">
        <v>3.3249999999999998E-3</v>
      </c>
    </row>
    <row r="111" spans="1:6" ht="14.4" x14ac:dyDescent="0.3">
      <c r="A111">
        <v>1</v>
      </c>
      <c r="B111" s="4">
        <v>0</v>
      </c>
      <c r="C111" t="s">
        <v>11</v>
      </c>
      <c r="D111" t="s">
        <v>12</v>
      </c>
      <c r="E111" s="3">
        <v>0</v>
      </c>
      <c r="F111" s="1">
        <v>1</v>
      </c>
    </row>
    <row r="112" spans="1:6" ht="14.4" x14ac:dyDescent="0.3">
      <c r="A112">
        <v>0.76</v>
      </c>
      <c r="B112" s="5">
        <v>3</v>
      </c>
      <c r="C112" t="s">
        <v>11</v>
      </c>
      <c r="D112" t="s">
        <v>12</v>
      </c>
      <c r="E112" s="3">
        <v>1.0000000000000009E-2</v>
      </c>
      <c r="F112" s="1">
        <v>0.77</v>
      </c>
    </row>
    <row r="113" spans="1:6" ht="14.4" x14ac:dyDescent="0.3">
      <c r="A113">
        <v>0.4</v>
      </c>
      <c r="B113" s="5">
        <v>6</v>
      </c>
      <c r="C113" t="s">
        <v>11</v>
      </c>
      <c r="D113" t="s">
        <v>12</v>
      </c>
      <c r="E113" s="3">
        <v>4.9999999999999989E-2</v>
      </c>
      <c r="F113" s="1">
        <v>0.45</v>
      </c>
    </row>
    <row r="114" spans="1:6" ht="14.4" x14ac:dyDescent="0.3">
      <c r="A114">
        <v>0.17</v>
      </c>
      <c r="B114" s="5">
        <v>10</v>
      </c>
      <c r="C114" t="s">
        <v>11</v>
      </c>
      <c r="D114" t="s">
        <v>12</v>
      </c>
      <c r="E114" s="3">
        <v>1.999999999999999E-2</v>
      </c>
      <c r="F114" s="1">
        <v>0.19</v>
      </c>
    </row>
    <row r="115" spans="1:6" ht="14.4" x14ac:dyDescent="0.3">
      <c r="A115">
        <v>0.06</v>
      </c>
      <c r="B115" s="5">
        <v>14</v>
      </c>
      <c r="C115" t="s">
        <v>11</v>
      </c>
      <c r="D115" t="s">
        <v>12</v>
      </c>
      <c r="E115" s="3">
        <v>2.4999999999999988E-3</v>
      </c>
      <c r="F115" s="1">
        <v>5.7499999999999996E-2</v>
      </c>
    </row>
    <row r="116" spans="1:6" ht="14.4" x14ac:dyDescent="0.3">
      <c r="A116">
        <v>2.3E-2</v>
      </c>
      <c r="B116" s="5">
        <v>18</v>
      </c>
      <c r="C116" t="s">
        <v>11</v>
      </c>
      <c r="D116" t="s">
        <v>12</v>
      </c>
      <c r="E116" s="3">
        <v>3.4999999999999996E-3</v>
      </c>
      <c r="F116" s="1">
        <v>1.95E-2</v>
      </c>
    </row>
    <row r="117" spans="1:6" ht="14.4" x14ac:dyDescent="0.3">
      <c r="A117">
        <v>4.7499999999999999E-3</v>
      </c>
      <c r="B117" s="5">
        <v>22</v>
      </c>
      <c r="C117" t="s">
        <v>11</v>
      </c>
      <c r="D117" t="s">
        <v>12</v>
      </c>
      <c r="E117" s="3">
        <v>1.4249999999999998E-3</v>
      </c>
      <c r="F117" s="1">
        <v>3.3249999999999998E-3</v>
      </c>
    </row>
    <row r="118" spans="1:6" ht="14.4" x14ac:dyDescent="0.3">
      <c r="A118" s="13">
        <v>1</v>
      </c>
      <c r="B118" s="5">
        <v>0</v>
      </c>
      <c r="C118" t="s">
        <v>8</v>
      </c>
      <c r="D118" t="s">
        <v>12</v>
      </c>
      <c r="E118" s="3">
        <v>0</v>
      </c>
      <c r="F118" s="1">
        <v>1</v>
      </c>
    </row>
    <row r="119" spans="1:6" ht="14.4" x14ac:dyDescent="0.3">
      <c r="A119" s="13">
        <v>0.61</v>
      </c>
      <c r="B119" s="5">
        <v>3</v>
      </c>
      <c r="C119" t="s">
        <v>8</v>
      </c>
      <c r="D119" t="s">
        <v>12</v>
      </c>
      <c r="E119" s="3">
        <v>4.9999999999999489E-3</v>
      </c>
      <c r="F119" s="1">
        <v>0.60499999999999998</v>
      </c>
    </row>
    <row r="120" spans="1:6" ht="14.4" x14ac:dyDescent="0.3">
      <c r="A120" s="13">
        <v>0.46</v>
      </c>
      <c r="B120" s="5">
        <v>6</v>
      </c>
      <c r="C120" t="s">
        <v>8</v>
      </c>
      <c r="D120" t="s">
        <v>12</v>
      </c>
      <c r="E120" s="3">
        <v>2.9580398915498091E-2</v>
      </c>
      <c r="F120" s="1">
        <v>0.495</v>
      </c>
    </row>
    <row r="121" spans="1:6" ht="14.4" x14ac:dyDescent="0.3">
      <c r="A121" s="13">
        <v>0.23</v>
      </c>
      <c r="B121" s="5">
        <v>10</v>
      </c>
      <c r="C121" t="s">
        <v>8</v>
      </c>
      <c r="D121" t="s">
        <v>12</v>
      </c>
      <c r="E121" s="3">
        <v>4.9888765156985898E-2</v>
      </c>
      <c r="F121" s="1">
        <v>0.21666666666666667</v>
      </c>
    </row>
    <row r="122" spans="1:6" ht="14.4" x14ac:dyDescent="0.3">
      <c r="A122" s="13">
        <v>1</v>
      </c>
      <c r="B122" s="5">
        <v>0</v>
      </c>
      <c r="C122" t="s">
        <v>8</v>
      </c>
      <c r="D122" t="s">
        <v>12</v>
      </c>
      <c r="E122" s="3">
        <v>0</v>
      </c>
      <c r="F122" s="1">
        <v>1</v>
      </c>
    </row>
    <row r="123" spans="1:6" ht="14.4" x14ac:dyDescent="0.3">
      <c r="A123" s="13">
        <v>0.60000000000000009</v>
      </c>
      <c r="B123" s="5">
        <v>3</v>
      </c>
      <c r="C123" t="s">
        <v>8</v>
      </c>
      <c r="D123" t="s">
        <v>12</v>
      </c>
      <c r="E123" s="3">
        <v>4.9999999999999489E-3</v>
      </c>
      <c r="F123" s="1">
        <v>0.60499999999999998</v>
      </c>
    </row>
    <row r="124" spans="1:6" ht="14.4" x14ac:dyDescent="0.3">
      <c r="A124" s="13">
        <v>0.48</v>
      </c>
      <c r="B124" s="5">
        <v>6</v>
      </c>
      <c r="C124" t="s">
        <v>8</v>
      </c>
      <c r="D124" t="s">
        <v>12</v>
      </c>
      <c r="E124" s="3">
        <v>2.9580398915498091E-2</v>
      </c>
      <c r="F124" s="1">
        <v>0.495</v>
      </c>
    </row>
    <row r="125" spans="1:6" ht="14.4" x14ac:dyDescent="0.3">
      <c r="A125" s="13">
        <v>0.27</v>
      </c>
      <c r="B125" s="5">
        <v>10</v>
      </c>
      <c r="C125" t="s">
        <v>8</v>
      </c>
      <c r="D125" t="s">
        <v>12</v>
      </c>
      <c r="E125" s="3">
        <v>4.9888765156985898E-2</v>
      </c>
      <c r="F125" s="1">
        <v>0.21666666666666667</v>
      </c>
    </row>
    <row r="126" spans="1:6" ht="14.4" x14ac:dyDescent="0.3">
      <c r="A126" s="13">
        <v>0.13</v>
      </c>
      <c r="B126" s="5">
        <v>14</v>
      </c>
      <c r="C126" t="s">
        <v>8</v>
      </c>
      <c r="D126" t="s">
        <v>12</v>
      </c>
      <c r="E126" s="3">
        <v>1.2247448713915889E-2</v>
      </c>
      <c r="F126" s="1">
        <v>0.14000000000000001</v>
      </c>
    </row>
    <row r="127" spans="1:6" ht="14.4" x14ac:dyDescent="0.3">
      <c r="A127" s="13">
        <v>6.0999999999999999E-2</v>
      </c>
      <c r="B127" s="5">
        <v>18</v>
      </c>
      <c r="C127" t="s">
        <v>8</v>
      </c>
      <c r="D127" t="s">
        <v>12</v>
      </c>
      <c r="E127" s="3">
        <v>1.9938795238317573E-2</v>
      </c>
      <c r="F127" s="1">
        <v>5.3333333333333323E-2</v>
      </c>
    </row>
    <row r="128" spans="1:6" ht="14.4" x14ac:dyDescent="0.3">
      <c r="A128" s="13">
        <v>1</v>
      </c>
      <c r="B128" s="5">
        <v>0</v>
      </c>
      <c r="C128" t="s">
        <v>8</v>
      </c>
      <c r="D128" t="s">
        <v>12</v>
      </c>
      <c r="E128" s="3">
        <v>0</v>
      </c>
      <c r="F128" s="1">
        <v>1</v>
      </c>
    </row>
    <row r="129" spans="1:6" ht="14.4" x14ac:dyDescent="0.3">
      <c r="A129" s="13">
        <v>0.15</v>
      </c>
      <c r="B129" s="5">
        <v>10</v>
      </c>
      <c r="C129" t="s">
        <v>8</v>
      </c>
      <c r="D129" t="s">
        <v>12</v>
      </c>
      <c r="E129" s="3">
        <v>4.9888765156985898E-2</v>
      </c>
      <c r="F129" s="1">
        <v>0.21666666666666667</v>
      </c>
    </row>
    <row r="130" spans="1:6" ht="14.4" x14ac:dyDescent="0.3">
      <c r="A130" s="13">
        <v>0.13</v>
      </c>
      <c r="B130" s="5">
        <v>14</v>
      </c>
      <c r="C130" t="s">
        <v>8</v>
      </c>
      <c r="D130" t="s">
        <v>12</v>
      </c>
      <c r="E130" s="3">
        <v>1.2247448713915889E-2</v>
      </c>
      <c r="F130" s="1">
        <v>0.14000000000000001</v>
      </c>
    </row>
    <row r="131" spans="1:6" ht="14.4" x14ac:dyDescent="0.3">
      <c r="A131" s="13">
        <v>2.5999999999999995E-2</v>
      </c>
      <c r="B131" s="5">
        <v>18</v>
      </c>
      <c r="C131" t="s">
        <v>8</v>
      </c>
      <c r="D131" t="s">
        <v>12</v>
      </c>
      <c r="E131" s="3">
        <v>1.9938795238317573E-2</v>
      </c>
      <c r="F131" s="1">
        <v>5.3333333333333323E-2</v>
      </c>
    </row>
    <row r="132" spans="1:6" ht="14.4" x14ac:dyDescent="0.3">
      <c r="A132" s="13">
        <v>8.6E-3</v>
      </c>
      <c r="B132" s="5">
        <v>22</v>
      </c>
      <c r="C132" t="s">
        <v>8</v>
      </c>
      <c r="D132" t="s">
        <v>12</v>
      </c>
      <c r="E132" s="3">
        <v>9.2000000000000016E-3</v>
      </c>
      <c r="F132" s="1">
        <v>1.7800000000000003E-2</v>
      </c>
    </row>
    <row r="133" spans="1:6" ht="14.4" x14ac:dyDescent="0.3">
      <c r="A133" s="13">
        <v>1.9E-3</v>
      </c>
      <c r="B133" s="6">
        <v>25</v>
      </c>
      <c r="C133" t="s">
        <v>8</v>
      </c>
      <c r="D133" t="s">
        <v>12</v>
      </c>
      <c r="E133" s="3">
        <v>0</v>
      </c>
      <c r="F133" s="1">
        <v>1.9E-3</v>
      </c>
    </row>
    <row r="134" spans="1:6" ht="14.4" x14ac:dyDescent="0.3">
      <c r="A134" s="13">
        <v>6.0999999999999997E-4</v>
      </c>
      <c r="B134" s="6">
        <v>27</v>
      </c>
      <c r="C134" t="s">
        <v>8</v>
      </c>
      <c r="D134" t="s">
        <v>12</v>
      </c>
      <c r="E134" s="3">
        <v>1.5950000000000001E-3</v>
      </c>
      <c r="F134" s="1">
        <v>2.2049999999999999E-3</v>
      </c>
    </row>
    <row r="135" spans="1:6" ht="14.4" x14ac:dyDescent="0.3">
      <c r="A135" s="13">
        <v>1</v>
      </c>
      <c r="B135" s="5">
        <v>0</v>
      </c>
      <c r="C135" t="s">
        <v>8</v>
      </c>
      <c r="D135" t="s">
        <v>12</v>
      </c>
      <c r="E135" s="3">
        <v>0</v>
      </c>
      <c r="F135" s="1">
        <v>1</v>
      </c>
    </row>
    <row r="136" spans="1:6" ht="14.4" x14ac:dyDescent="0.3">
      <c r="A136" s="13">
        <v>0.5</v>
      </c>
      <c r="B136" s="5">
        <v>6</v>
      </c>
      <c r="C136" t="s">
        <v>8</v>
      </c>
      <c r="D136" t="s">
        <v>12</v>
      </c>
      <c r="E136" s="3">
        <v>2.9580398915498091E-2</v>
      </c>
      <c r="F136" s="1">
        <v>0.495</v>
      </c>
    </row>
    <row r="137" spans="1:6" ht="14.4" x14ac:dyDescent="0.3">
      <c r="A137" s="13">
        <v>0.14000000000000001</v>
      </c>
      <c r="B137" s="5">
        <v>14</v>
      </c>
      <c r="C137" t="s">
        <v>8</v>
      </c>
      <c r="D137" t="s">
        <v>12</v>
      </c>
      <c r="E137" s="3">
        <v>1.2247448713915889E-2</v>
      </c>
      <c r="F137" s="1">
        <v>0.14000000000000001</v>
      </c>
    </row>
    <row r="138" spans="1:6" ht="14.4" x14ac:dyDescent="0.3">
      <c r="A138" s="13">
        <v>7.2999999999999995E-2</v>
      </c>
      <c r="B138" s="5">
        <v>18</v>
      </c>
      <c r="C138" t="s">
        <v>8</v>
      </c>
      <c r="D138" t="s">
        <v>12</v>
      </c>
      <c r="E138" s="3">
        <v>1.9938795238317573E-2</v>
      </c>
      <c r="F138" s="1">
        <v>5.3333333333333323E-2</v>
      </c>
    </row>
    <row r="139" spans="1:6" ht="14.4" x14ac:dyDescent="0.3">
      <c r="A139" s="13">
        <v>2.7000000000000003E-2</v>
      </c>
      <c r="B139" s="5">
        <v>22</v>
      </c>
      <c r="C139" t="s">
        <v>8</v>
      </c>
      <c r="D139" t="s">
        <v>12</v>
      </c>
      <c r="E139" s="3">
        <v>9.2000000000000016E-3</v>
      </c>
      <c r="F139" s="1">
        <v>1.7800000000000003E-2</v>
      </c>
    </row>
    <row r="140" spans="1:6" ht="14.4" x14ac:dyDescent="0.3">
      <c r="A140" s="13">
        <v>3.8E-3</v>
      </c>
      <c r="B140" s="6">
        <v>27</v>
      </c>
      <c r="C140" t="s">
        <v>8</v>
      </c>
      <c r="D140" t="s">
        <v>12</v>
      </c>
      <c r="E140" s="3">
        <v>1.5950000000000001E-3</v>
      </c>
      <c r="F140" s="1">
        <v>2.2049999999999999E-3</v>
      </c>
    </row>
    <row r="141" spans="1:6" ht="14.4" x14ac:dyDescent="0.3">
      <c r="A141" s="13">
        <v>1</v>
      </c>
      <c r="B141" s="5">
        <v>0</v>
      </c>
      <c r="C141" t="s">
        <v>8</v>
      </c>
      <c r="D141" t="s">
        <v>12</v>
      </c>
      <c r="E141" s="3">
        <v>0</v>
      </c>
      <c r="F141" s="1">
        <v>1</v>
      </c>
    </row>
    <row r="142" spans="1:6" ht="14.4" x14ac:dyDescent="0.3">
      <c r="A142" s="13">
        <v>0.54</v>
      </c>
      <c r="B142" s="5">
        <v>6</v>
      </c>
      <c r="C142" t="s">
        <v>8</v>
      </c>
      <c r="D142" t="s">
        <v>12</v>
      </c>
      <c r="E142" s="3">
        <v>2.9580398915498091E-2</v>
      </c>
      <c r="F142" s="1">
        <v>0.495</v>
      </c>
    </row>
    <row r="143" spans="1:6" ht="14.4" x14ac:dyDescent="0.3">
      <c r="A143" s="13">
        <v>0.16</v>
      </c>
      <c r="B143" s="5">
        <v>14</v>
      </c>
      <c r="C143" t="s">
        <v>8</v>
      </c>
      <c r="D143" t="s">
        <v>12</v>
      </c>
      <c r="E143" s="3">
        <v>1.2247448713915889E-2</v>
      </c>
      <c r="F143" s="1">
        <v>0.14000000000000001</v>
      </c>
    </row>
    <row r="144" spans="1:6" ht="14.4" x14ac:dyDescent="0.3">
      <c r="A144" s="13">
        <v>1</v>
      </c>
      <c r="B144" s="5">
        <v>0</v>
      </c>
      <c r="C144" t="s">
        <v>9</v>
      </c>
      <c r="D144" t="s">
        <v>12</v>
      </c>
      <c r="E144" s="3">
        <v>0</v>
      </c>
      <c r="F144" s="1">
        <v>1</v>
      </c>
    </row>
    <row r="145" spans="1:6" ht="14.4" x14ac:dyDescent="0.3">
      <c r="A145" s="13">
        <v>0.68</v>
      </c>
      <c r="B145" s="5">
        <v>3</v>
      </c>
      <c r="C145" t="s">
        <v>9</v>
      </c>
      <c r="D145" t="s">
        <v>12</v>
      </c>
      <c r="E145" s="3">
        <v>4.3229041164476463E-2</v>
      </c>
      <c r="F145" s="1">
        <v>0.72750000000000004</v>
      </c>
    </row>
    <row r="146" spans="1:6" ht="14.4" x14ac:dyDescent="0.3">
      <c r="A146" s="13">
        <v>0.37</v>
      </c>
      <c r="B146" s="5">
        <v>6</v>
      </c>
      <c r="C146" t="s">
        <v>9</v>
      </c>
      <c r="D146" t="s">
        <v>12</v>
      </c>
      <c r="E146" s="3">
        <v>5.8040933831219506E-2</v>
      </c>
      <c r="F146" s="1">
        <v>0.42249999999999999</v>
      </c>
    </row>
    <row r="147" spans="1:6" ht="14.4" x14ac:dyDescent="0.3">
      <c r="A147" s="13">
        <v>0.18</v>
      </c>
      <c r="B147" s="5">
        <v>10</v>
      </c>
      <c r="C147" t="s">
        <v>9</v>
      </c>
      <c r="D147" t="s">
        <v>12</v>
      </c>
      <c r="E147" s="3">
        <v>2.4874685927665501E-2</v>
      </c>
      <c r="F147" s="1">
        <v>0.18250000000000002</v>
      </c>
    </row>
    <row r="148" spans="1:6" ht="14.4" x14ac:dyDescent="0.3">
      <c r="A148" s="13">
        <v>9.9000000000000005E-2</v>
      </c>
      <c r="B148" s="5">
        <v>14</v>
      </c>
      <c r="C148" t="s">
        <v>9</v>
      </c>
      <c r="D148" t="s">
        <v>12</v>
      </c>
      <c r="E148" s="3">
        <v>2.0327014045353538E-2</v>
      </c>
      <c r="F148" s="1">
        <v>6.8250000000000005E-2</v>
      </c>
    </row>
    <row r="149" spans="1:6" ht="14.4" x14ac:dyDescent="0.3">
      <c r="A149" s="13">
        <v>1.2999999999999998E-2</v>
      </c>
      <c r="B149" s="5">
        <v>18</v>
      </c>
      <c r="C149" t="s">
        <v>9</v>
      </c>
      <c r="D149" t="s">
        <v>12</v>
      </c>
      <c r="E149" s="3">
        <v>2.0451161336217552E-3</v>
      </c>
      <c r="F149" s="1">
        <v>1.0449999999999999E-2</v>
      </c>
    </row>
    <row r="150" spans="1:6" ht="14.4" x14ac:dyDescent="0.3">
      <c r="A150" s="13">
        <v>1</v>
      </c>
      <c r="B150" s="5">
        <v>0</v>
      </c>
      <c r="C150" t="s">
        <v>9</v>
      </c>
      <c r="D150" t="s">
        <v>12</v>
      </c>
      <c r="E150" s="3">
        <v>0</v>
      </c>
      <c r="F150" s="1">
        <v>1</v>
      </c>
    </row>
    <row r="151" spans="1:6" ht="14.4" x14ac:dyDescent="0.3">
      <c r="A151" s="13">
        <v>0.69</v>
      </c>
      <c r="B151" s="5">
        <v>3</v>
      </c>
      <c r="C151" t="s">
        <v>9</v>
      </c>
      <c r="D151" t="s">
        <v>12</v>
      </c>
      <c r="E151" s="3">
        <v>4.3229041164476463E-2</v>
      </c>
      <c r="F151" s="1">
        <v>0.72750000000000004</v>
      </c>
    </row>
    <row r="152" spans="1:6" ht="14.4" x14ac:dyDescent="0.3">
      <c r="A152" s="13">
        <v>0.51</v>
      </c>
      <c r="B152" s="5">
        <v>6</v>
      </c>
      <c r="C152" t="s">
        <v>9</v>
      </c>
      <c r="D152" t="s">
        <v>12</v>
      </c>
      <c r="E152" s="3">
        <v>5.8040933831219506E-2</v>
      </c>
      <c r="F152" s="1">
        <v>0.42249999999999999</v>
      </c>
    </row>
    <row r="153" spans="1:6" ht="14.4" x14ac:dyDescent="0.3">
      <c r="A153" s="13">
        <v>0.22</v>
      </c>
      <c r="B153" s="5">
        <v>10</v>
      </c>
      <c r="C153" t="s">
        <v>9</v>
      </c>
      <c r="D153" t="s">
        <v>12</v>
      </c>
      <c r="E153" s="3">
        <v>2.4874685927665501E-2</v>
      </c>
      <c r="F153" s="1">
        <v>0.18250000000000002</v>
      </c>
    </row>
    <row r="154" spans="1:6" ht="14.4" x14ac:dyDescent="0.3">
      <c r="A154" s="13">
        <v>6.4000000000000001E-2</v>
      </c>
      <c r="B154" s="5">
        <v>14</v>
      </c>
      <c r="C154" t="s">
        <v>9</v>
      </c>
      <c r="D154" t="s">
        <v>12</v>
      </c>
      <c r="E154" s="3">
        <v>2.0327014045353538E-2</v>
      </c>
      <c r="F154" s="1">
        <v>6.8250000000000005E-2</v>
      </c>
    </row>
    <row r="155" spans="1:6" ht="14.4" x14ac:dyDescent="0.3">
      <c r="A155" s="13">
        <v>7.3000000000000001E-3</v>
      </c>
      <c r="B155" s="5">
        <v>18</v>
      </c>
      <c r="C155" t="s">
        <v>9</v>
      </c>
      <c r="D155" t="s">
        <v>12</v>
      </c>
      <c r="E155" s="3">
        <v>2.0451161336217552E-3</v>
      </c>
      <c r="F155" s="1">
        <v>1.0449999999999999E-2</v>
      </c>
    </row>
    <row r="156" spans="1:6" ht="14.4" x14ac:dyDescent="0.3">
      <c r="A156" s="13">
        <v>5.0000000000000001E-4</v>
      </c>
      <c r="B156" s="5">
        <v>22</v>
      </c>
      <c r="C156" t="s">
        <v>9</v>
      </c>
      <c r="D156" t="s">
        <v>12</v>
      </c>
      <c r="E156" s="3">
        <v>5.0000000000000001E-4</v>
      </c>
      <c r="F156" s="1">
        <v>1E-3</v>
      </c>
    </row>
    <row r="157" spans="1:6" ht="14.4" x14ac:dyDescent="0.3">
      <c r="A157" s="13">
        <v>1</v>
      </c>
      <c r="B157" s="5">
        <v>0</v>
      </c>
      <c r="C157" t="s">
        <v>9</v>
      </c>
      <c r="D157" t="s">
        <v>12</v>
      </c>
      <c r="E157" s="3">
        <v>0</v>
      </c>
      <c r="F157" s="1">
        <v>1</v>
      </c>
    </row>
    <row r="158" spans="1:6" ht="14.4" x14ac:dyDescent="0.3">
      <c r="A158" s="13">
        <v>0.76</v>
      </c>
      <c r="B158" s="5">
        <v>3</v>
      </c>
      <c r="C158" t="s">
        <v>9</v>
      </c>
      <c r="D158" t="s">
        <v>12</v>
      </c>
      <c r="E158" s="3">
        <v>4.3229041164476463E-2</v>
      </c>
      <c r="F158" s="1">
        <v>0.72750000000000004</v>
      </c>
    </row>
    <row r="159" spans="1:6" ht="14.4" x14ac:dyDescent="0.3">
      <c r="A159" s="13">
        <v>0.37</v>
      </c>
      <c r="B159" s="5">
        <v>6</v>
      </c>
      <c r="C159" t="s">
        <v>9</v>
      </c>
      <c r="D159" t="s">
        <v>12</v>
      </c>
      <c r="E159" s="3">
        <v>5.8040933831219506E-2</v>
      </c>
      <c r="F159" s="1">
        <v>0.42249999999999999</v>
      </c>
    </row>
    <row r="160" spans="1:6" ht="14.4" x14ac:dyDescent="0.3">
      <c r="A160" s="13">
        <v>0.18</v>
      </c>
      <c r="B160" s="5">
        <v>10</v>
      </c>
      <c r="C160" t="s">
        <v>9</v>
      </c>
      <c r="D160" t="s">
        <v>12</v>
      </c>
      <c r="E160" s="3">
        <v>2.4874685927665501E-2</v>
      </c>
      <c r="F160" s="1">
        <v>0.18250000000000002</v>
      </c>
    </row>
    <row r="161" spans="1:6" ht="14.4" x14ac:dyDescent="0.3">
      <c r="A161" s="13">
        <v>6.8000000000000005E-2</v>
      </c>
      <c r="B161" s="5">
        <v>14</v>
      </c>
      <c r="C161" t="s">
        <v>9</v>
      </c>
      <c r="D161" t="s">
        <v>12</v>
      </c>
      <c r="E161" s="3">
        <v>2.0327014045353538E-2</v>
      </c>
      <c r="F161" s="1">
        <v>6.8250000000000005E-2</v>
      </c>
    </row>
    <row r="162" spans="1:6" ht="14.4" x14ac:dyDescent="0.3">
      <c r="A162" s="13">
        <v>1.0500000000000001E-2</v>
      </c>
      <c r="B162" s="5">
        <v>18</v>
      </c>
      <c r="C162" t="s">
        <v>9</v>
      </c>
      <c r="D162" t="s">
        <v>12</v>
      </c>
      <c r="E162" s="3">
        <v>2.0451161336217552E-3</v>
      </c>
      <c r="F162" s="1">
        <v>1.0449999999999999E-2</v>
      </c>
    </row>
    <row r="163" spans="1:6" ht="14.4" x14ac:dyDescent="0.3">
      <c r="A163" s="13">
        <v>1</v>
      </c>
      <c r="B163" s="5">
        <v>0</v>
      </c>
      <c r="C163" t="s">
        <v>9</v>
      </c>
      <c r="D163" t="s">
        <v>12</v>
      </c>
      <c r="E163" s="3">
        <v>0</v>
      </c>
      <c r="F163" s="1">
        <v>1</v>
      </c>
    </row>
    <row r="164" spans="1:6" ht="14.4" x14ac:dyDescent="0.3">
      <c r="A164" s="13">
        <v>0.78</v>
      </c>
      <c r="B164" s="5">
        <v>3</v>
      </c>
      <c r="C164" t="s">
        <v>9</v>
      </c>
      <c r="D164" t="s">
        <v>12</v>
      </c>
      <c r="E164" s="3">
        <v>4.3229041164476463E-2</v>
      </c>
      <c r="F164" s="1">
        <v>0.72750000000000004</v>
      </c>
    </row>
    <row r="165" spans="1:6" ht="14.4" x14ac:dyDescent="0.3">
      <c r="A165" s="13">
        <v>0.44</v>
      </c>
      <c r="B165" s="5">
        <v>6</v>
      </c>
      <c r="C165" t="s">
        <v>9</v>
      </c>
      <c r="D165" t="s">
        <v>12</v>
      </c>
      <c r="E165" s="3">
        <v>5.8040933831219506E-2</v>
      </c>
      <c r="F165" s="1">
        <v>0.42249999999999999</v>
      </c>
    </row>
    <row r="166" spans="1:6" ht="14.4" x14ac:dyDescent="0.3">
      <c r="A166" s="13">
        <v>0.15</v>
      </c>
      <c r="B166" s="5">
        <v>10</v>
      </c>
      <c r="C166" t="s">
        <v>9</v>
      </c>
      <c r="D166" t="s">
        <v>12</v>
      </c>
      <c r="E166" s="3">
        <v>2.4874685927665501E-2</v>
      </c>
      <c r="F166" s="1">
        <v>0.18250000000000002</v>
      </c>
    </row>
    <row r="167" spans="1:6" ht="14.4" x14ac:dyDescent="0.3">
      <c r="A167" s="13">
        <v>4.2000000000000003E-2</v>
      </c>
      <c r="B167" s="5">
        <v>14</v>
      </c>
      <c r="C167" t="s">
        <v>9</v>
      </c>
      <c r="D167" t="s">
        <v>12</v>
      </c>
      <c r="E167" s="3">
        <v>2.0327014045353538E-2</v>
      </c>
      <c r="F167" s="1">
        <v>6.8250000000000005E-2</v>
      </c>
    </row>
    <row r="168" spans="1:6" ht="14.4" x14ac:dyDescent="0.3">
      <c r="A168" s="13">
        <v>1.0999999999999999E-2</v>
      </c>
      <c r="B168" s="5">
        <v>18</v>
      </c>
      <c r="C168" t="s">
        <v>9</v>
      </c>
      <c r="D168" t="s">
        <v>12</v>
      </c>
      <c r="E168" s="3">
        <v>2.0451161336217552E-3</v>
      </c>
      <c r="F168" s="1">
        <v>1.0449999999999999E-2</v>
      </c>
    </row>
    <row r="169" spans="1:6" ht="14.4" x14ac:dyDescent="0.3">
      <c r="A169" s="13">
        <v>1.5E-3</v>
      </c>
      <c r="B169" s="5">
        <v>22</v>
      </c>
      <c r="C169" t="s">
        <v>9</v>
      </c>
      <c r="D169" t="s">
        <v>12</v>
      </c>
      <c r="E169" s="3">
        <v>5.0000000000000001E-4</v>
      </c>
      <c r="F169" s="1">
        <v>1E-3</v>
      </c>
    </row>
    <row r="170" spans="1:6" ht="14.4" x14ac:dyDescent="0.3">
      <c r="A170" s="13">
        <v>1</v>
      </c>
      <c r="B170" s="5">
        <v>0</v>
      </c>
      <c r="C170" t="s">
        <v>6</v>
      </c>
      <c r="D170" t="s">
        <v>12</v>
      </c>
      <c r="E170" s="3">
        <v>0</v>
      </c>
      <c r="F170" s="1">
        <v>1</v>
      </c>
    </row>
    <row r="171" spans="1:6" ht="14.4" x14ac:dyDescent="0.3">
      <c r="A171" s="13">
        <v>0.68</v>
      </c>
      <c r="B171" s="5">
        <v>1</v>
      </c>
      <c r="C171" t="s">
        <v>6</v>
      </c>
      <c r="D171" t="s">
        <v>12</v>
      </c>
      <c r="E171" s="3">
        <v>4.9999999999999489E-3</v>
      </c>
      <c r="F171" s="1">
        <v>0.68500000000000005</v>
      </c>
    </row>
    <row r="172" spans="1:6" ht="14.4" x14ac:dyDescent="0.3">
      <c r="A172" s="13">
        <v>0.37</v>
      </c>
      <c r="B172" s="5">
        <v>3</v>
      </c>
      <c r="C172" t="s">
        <v>6</v>
      </c>
      <c r="D172" t="s">
        <v>12</v>
      </c>
      <c r="E172" s="3">
        <v>7.0000000000000007E-2</v>
      </c>
      <c r="F172" s="1">
        <v>0.44</v>
      </c>
    </row>
    <row r="173" spans="1:6" ht="14.4" x14ac:dyDescent="0.3">
      <c r="A173" s="13">
        <v>0.18</v>
      </c>
      <c r="B173" s="5">
        <v>6</v>
      </c>
      <c r="C173" t="s">
        <v>6</v>
      </c>
      <c r="D173" t="s">
        <v>12</v>
      </c>
      <c r="E173" s="3">
        <v>2.0000000000000004E-2</v>
      </c>
      <c r="F173" s="1">
        <v>0.2</v>
      </c>
    </row>
    <row r="174" spans="1:6" ht="14.4" x14ac:dyDescent="0.3">
      <c r="A174" s="13">
        <v>9.9000000000000005E-2</v>
      </c>
      <c r="B174" s="5">
        <v>10</v>
      </c>
      <c r="C174" t="s">
        <v>6</v>
      </c>
      <c r="D174" t="s">
        <v>12</v>
      </c>
      <c r="E174" s="3">
        <v>1.7500000000000002E-2</v>
      </c>
      <c r="F174" s="1">
        <v>8.1500000000000003E-2</v>
      </c>
    </row>
    <row r="175" spans="1:6" ht="14.4" x14ac:dyDescent="0.3">
      <c r="A175" s="13">
        <v>1</v>
      </c>
      <c r="B175" s="5">
        <v>0</v>
      </c>
      <c r="C175" t="s">
        <v>6</v>
      </c>
      <c r="D175" t="s">
        <v>12</v>
      </c>
      <c r="E175" s="3">
        <v>0</v>
      </c>
      <c r="F175" s="1">
        <v>1</v>
      </c>
    </row>
    <row r="176" spans="1:6" ht="14.4" x14ac:dyDescent="0.3">
      <c r="A176" s="13">
        <v>0.69</v>
      </c>
      <c r="B176" s="5">
        <v>1</v>
      </c>
      <c r="C176" t="s">
        <v>6</v>
      </c>
      <c r="D176" t="s">
        <v>12</v>
      </c>
      <c r="E176" s="3">
        <v>4.9999999999999489E-3</v>
      </c>
      <c r="F176" s="1">
        <v>0.68500000000000005</v>
      </c>
    </row>
    <row r="177" spans="1:6" ht="14.4" x14ac:dyDescent="0.3">
      <c r="A177" s="13">
        <v>0.51</v>
      </c>
      <c r="B177" s="5">
        <v>3</v>
      </c>
      <c r="C177" t="s">
        <v>6</v>
      </c>
      <c r="D177" t="s">
        <v>12</v>
      </c>
      <c r="E177" s="3">
        <v>7.0000000000000007E-2</v>
      </c>
      <c r="F177" s="1">
        <v>0.44</v>
      </c>
    </row>
    <row r="178" spans="1:6" ht="14.4" x14ac:dyDescent="0.3">
      <c r="A178" s="13">
        <v>0.22</v>
      </c>
      <c r="B178" s="5">
        <v>6</v>
      </c>
      <c r="C178" t="s">
        <v>6</v>
      </c>
      <c r="D178" t="s">
        <v>12</v>
      </c>
      <c r="E178" s="3">
        <v>2.0000000000000004E-2</v>
      </c>
      <c r="F178" s="1">
        <v>0.2</v>
      </c>
    </row>
    <row r="179" spans="1:6" ht="14.4" x14ac:dyDescent="0.3">
      <c r="A179" s="13">
        <v>6.4000000000000001E-2</v>
      </c>
      <c r="B179" s="5">
        <v>10</v>
      </c>
      <c r="C179" t="s">
        <v>6</v>
      </c>
      <c r="D179" t="s">
        <v>12</v>
      </c>
      <c r="E179" s="3">
        <v>1.7500000000000002E-2</v>
      </c>
      <c r="F179" s="1">
        <v>8.1500000000000003E-2</v>
      </c>
    </row>
    <row r="180" spans="1:6" ht="14.4" x14ac:dyDescent="0.3">
      <c r="A180" s="13">
        <v>1</v>
      </c>
      <c r="B180" s="5">
        <v>0</v>
      </c>
      <c r="C180" t="s">
        <v>10</v>
      </c>
      <c r="D180" t="s">
        <v>12</v>
      </c>
      <c r="E180" s="3">
        <v>0</v>
      </c>
      <c r="F180" s="1">
        <v>1</v>
      </c>
    </row>
    <row r="181" spans="1:6" ht="14.4" x14ac:dyDescent="0.3">
      <c r="A181" s="13">
        <v>0.59</v>
      </c>
      <c r="B181" s="5">
        <v>5.53</v>
      </c>
      <c r="C181" t="s">
        <v>10</v>
      </c>
      <c r="D181" t="s">
        <v>12</v>
      </c>
      <c r="E181" s="3">
        <v>2.0548046676563177E-2</v>
      </c>
      <c r="F181" s="1">
        <v>0.58666666666666678</v>
      </c>
    </row>
    <row r="182" spans="1:6" ht="14.4" x14ac:dyDescent="0.3">
      <c r="A182" s="13">
        <v>0.15</v>
      </c>
      <c r="B182" s="5">
        <v>12.92</v>
      </c>
      <c r="C182" t="s">
        <v>10</v>
      </c>
      <c r="D182" t="s">
        <v>12</v>
      </c>
      <c r="E182" s="3">
        <v>1.2472191289246469E-2</v>
      </c>
      <c r="F182" s="1">
        <v>0.13333333333333333</v>
      </c>
    </row>
    <row r="183" spans="1:6" ht="14.4" x14ac:dyDescent="0.3">
      <c r="A183" s="13">
        <v>7.8E-2</v>
      </c>
      <c r="B183" s="5">
        <v>16.61</v>
      </c>
      <c r="C183" t="s">
        <v>10</v>
      </c>
      <c r="D183" t="s">
        <v>12</v>
      </c>
      <c r="E183" s="3">
        <v>2.4752104287649297E-2</v>
      </c>
      <c r="F183" s="1">
        <v>4.3000000000000003E-2</v>
      </c>
    </row>
    <row r="184" spans="1:6" ht="14.4" x14ac:dyDescent="0.3">
      <c r="A184" s="13">
        <v>0.02</v>
      </c>
      <c r="B184" s="5">
        <v>20.3</v>
      </c>
      <c r="C184" t="s">
        <v>10</v>
      </c>
      <c r="D184" t="s">
        <v>12</v>
      </c>
      <c r="E184" s="3">
        <v>6.6788222514651985E-3</v>
      </c>
      <c r="F184" s="1">
        <v>1.06E-2</v>
      </c>
    </row>
    <row r="185" spans="1:6" ht="14.4" x14ac:dyDescent="0.3">
      <c r="A185" s="13">
        <v>4.7000000000000002E-3</v>
      </c>
      <c r="B185" s="5">
        <v>23.07</v>
      </c>
      <c r="C185" t="s">
        <v>10</v>
      </c>
      <c r="D185" t="s">
        <v>12</v>
      </c>
      <c r="E185" s="3">
        <v>1.6664999916658333E-3</v>
      </c>
      <c r="F185" s="1">
        <v>2.3833333333333332E-3</v>
      </c>
    </row>
    <row r="186" spans="1:6" ht="14.4" x14ac:dyDescent="0.3">
      <c r="A186" s="13">
        <v>1.9E-3</v>
      </c>
      <c r="B186" s="5">
        <v>24.92</v>
      </c>
      <c r="C186" t="s">
        <v>10</v>
      </c>
      <c r="D186" t="s">
        <v>12</v>
      </c>
      <c r="E186" s="3">
        <v>6.2273589907761067E-4</v>
      </c>
      <c r="F186" s="1">
        <v>1.07E-3</v>
      </c>
    </row>
    <row r="187" spans="1:6" ht="14.4" x14ac:dyDescent="0.3">
      <c r="A187" s="13">
        <v>1</v>
      </c>
      <c r="B187" s="5">
        <v>0</v>
      </c>
      <c r="C187" t="s">
        <v>10</v>
      </c>
      <c r="D187" t="s">
        <v>12</v>
      </c>
      <c r="E187" s="3">
        <v>0</v>
      </c>
      <c r="F187" s="1">
        <v>1</v>
      </c>
    </row>
    <row r="188" spans="1:6" ht="14.4" x14ac:dyDescent="0.3">
      <c r="A188" s="13">
        <v>0.56000000000000016</v>
      </c>
      <c r="B188" s="5">
        <v>5.53</v>
      </c>
      <c r="C188" t="s">
        <v>10</v>
      </c>
      <c r="D188" t="s">
        <v>12</v>
      </c>
      <c r="E188" s="3">
        <v>2.0548046676563177E-2</v>
      </c>
      <c r="F188" s="1">
        <v>0.58666666666666678</v>
      </c>
    </row>
    <row r="189" spans="1:6" ht="14.4" x14ac:dyDescent="0.3">
      <c r="A189" s="13">
        <v>0.13</v>
      </c>
      <c r="B189" s="5">
        <v>12.92</v>
      </c>
      <c r="C189" t="s">
        <v>10</v>
      </c>
      <c r="D189" t="s">
        <v>12</v>
      </c>
      <c r="E189" s="3">
        <v>1.2472191289246469E-2</v>
      </c>
      <c r="F189" s="1">
        <v>0.13333333333333333</v>
      </c>
    </row>
    <row r="190" spans="1:6" ht="14.4" x14ac:dyDescent="0.3">
      <c r="A190" s="13">
        <v>2.5000000000000001E-2</v>
      </c>
      <c r="B190" s="5">
        <v>16.61</v>
      </c>
      <c r="C190" t="s">
        <v>10</v>
      </c>
      <c r="D190" t="s">
        <v>12</v>
      </c>
      <c r="E190" s="3">
        <v>2.4752104287649297E-2</v>
      </c>
      <c r="F190" s="1">
        <v>4.3000000000000003E-2</v>
      </c>
    </row>
    <row r="191" spans="1:6" ht="14.4" x14ac:dyDescent="0.3">
      <c r="A191" s="13">
        <v>5.1000000000000004E-3</v>
      </c>
      <c r="B191" s="5">
        <v>20.3</v>
      </c>
      <c r="C191" t="s">
        <v>10</v>
      </c>
      <c r="D191" t="s">
        <v>12</v>
      </c>
      <c r="E191" s="3">
        <v>6.6788222514651985E-3</v>
      </c>
      <c r="F191" s="1">
        <v>1.06E-2</v>
      </c>
    </row>
    <row r="192" spans="1:6" ht="14.4" x14ac:dyDescent="0.3">
      <c r="A192" s="13">
        <v>1.6000000000000001E-3</v>
      </c>
      <c r="B192" s="5">
        <v>23.07</v>
      </c>
      <c r="C192" t="s">
        <v>10</v>
      </c>
      <c r="D192" t="s">
        <v>12</v>
      </c>
      <c r="E192" s="3">
        <v>1.6664999916658333E-3</v>
      </c>
      <c r="F192" s="1">
        <v>2.3833333333333332E-3</v>
      </c>
    </row>
    <row r="193" spans="1:6" ht="14.4" x14ac:dyDescent="0.3">
      <c r="A193" s="13">
        <v>9.1E-4</v>
      </c>
      <c r="B193" s="5">
        <v>24.92</v>
      </c>
      <c r="C193" t="s">
        <v>10</v>
      </c>
      <c r="D193" t="s">
        <v>12</v>
      </c>
      <c r="E193" s="3">
        <v>6.2273589907761067E-4</v>
      </c>
      <c r="F193" s="1">
        <v>1.07E-3</v>
      </c>
    </row>
    <row r="194" spans="1:6" ht="14.4" x14ac:dyDescent="0.3">
      <c r="A194" s="13">
        <v>1</v>
      </c>
      <c r="B194" s="5">
        <v>0</v>
      </c>
      <c r="C194" t="s">
        <v>10</v>
      </c>
      <c r="D194" t="s">
        <v>12</v>
      </c>
      <c r="E194" s="3">
        <v>0</v>
      </c>
      <c r="F194" s="1">
        <v>1</v>
      </c>
    </row>
    <row r="195" spans="1:6" ht="14.4" x14ac:dyDescent="0.3">
      <c r="A195" s="13">
        <v>0.61</v>
      </c>
      <c r="B195" s="5">
        <v>5.53</v>
      </c>
      <c r="C195" t="s">
        <v>10</v>
      </c>
      <c r="D195" t="s">
        <v>12</v>
      </c>
      <c r="E195" s="3">
        <v>2.0548046676563177E-2</v>
      </c>
      <c r="F195" s="1">
        <v>0.58666666666666678</v>
      </c>
    </row>
    <row r="196" spans="1:6" ht="14.4" x14ac:dyDescent="0.3">
      <c r="A196" s="13">
        <v>0.12</v>
      </c>
      <c r="B196" s="5">
        <v>12.92</v>
      </c>
      <c r="C196" t="s">
        <v>10</v>
      </c>
      <c r="D196" t="s">
        <v>12</v>
      </c>
      <c r="E196" s="3">
        <v>1.2472191289246469E-2</v>
      </c>
      <c r="F196" s="1">
        <v>0.13333333333333333</v>
      </c>
    </row>
    <row r="197" spans="1:6" ht="14.4" x14ac:dyDescent="0.3">
      <c r="A197" s="13">
        <v>2.5999999999999995E-2</v>
      </c>
      <c r="B197" s="5">
        <v>16.61</v>
      </c>
      <c r="C197" t="s">
        <v>10</v>
      </c>
      <c r="D197" t="s">
        <v>12</v>
      </c>
      <c r="E197" s="3">
        <v>2.4752104287649297E-2</v>
      </c>
      <c r="F197" s="1">
        <v>4.3000000000000003E-2</v>
      </c>
    </row>
    <row r="198" spans="1:6" ht="14.4" x14ac:dyDescent="0.3">
      <c r="A198" s="13">
        <v>6.7000000000000002E-3</v>
      </c>
      <c r="B198" s="5">
        <v>20.3</v>
      </c>
      <c r="C198" t="s">
        <v>10</v>
      </c>
      <c r="D198" t="s">
        <v>12</v>
      </c>
      <c r="E198" s="3">
        <v>6.6788222514651985E-3</v>
      </c>
      <c r="F198" s="1">
        <v>1.06E-2</v>
      </c>
    </row>
    <row r="199" spans="1:6" ht="14.4" x14ac:dyDescent="0.3">
      <c r="A199" s="13">
        <v>8.5000000000000006E-4</v>
      </c>
      <c r="B199" s="5">
        <v>23.07</v>
      </c>
      <c r="C199" t="s">
        <v>10</v>
      </c>
      <c r="D199" t="s">
        <v>12</v>
      </c>
      <c r="E199" s="3">
        <v>1.6664999916658333E-3</v>
      </c>
      <c r="F199" s="1">
        <v>2.3833333333333332E-3</v>
      </c>
    </row>
    <row r="200" spans="1:6" ht="14.4" x14ac:dyDescent="0.3">
      <c r="A200" s="13">
        <v>4.0000000000000002E-4</v>
      </c>
      <c r="B200" s="5">
        <v>24.92</v>
      </c>
      <c r="C200" t="s">
        <v>10</v>
      </c>
      <c r="D200" t="s">
        <v>12</v>
      </c>
      <c r="E200" s="3">
        <v>6.2273589907761067E-4</v>
      </c>
      <c r="F200" s="1">
        <v>1.07E-3</v>
      </c>
    </row>
  </sheetData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Delmon Arous</cp:lastModifiedBy>
  <dcterms:created xsi:type="dcterms:W3CDTF">2016-12-14T10:43:56Z</dcterms:created>
  <dcterms:modified xsi:type="dcterms:W3CDTF">2017-02-15T21:47:58Z</dcterms:modified>
</cp:coreProperties>
</file>