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<sst xmlns="http://schemas.openxmlformats.org/spreadsheetml/2006/main" count="79" uniqueCount="54">
  <si>
    <t>Delta Mining Paraguay S.A.</t>
  </si>
  <si>
    <t>RUC 80127432-0</t>
  </si>
  <si>
    <t>Cruz del Defensor e/ Avda. Mcal. Lopez</t>
  </si>
  <si>
    <t>FACTURA</t>
  </si>
  <si>
    <t>Edificio Citicenter 4to. Piso</t>
  </si>
  <si>
    <t>N 001-003-260923</t>
  </si>
  <si>
    <t>Telef.: 595 981 591800</t>
  </si>
  <si>
    <t>Asuncion - Paraguay</t>
  </si>
  <si>
    <t xml:space="preserve">FECHA: 16 September, 2023 </t>
  </si>
  <si>
    <t xml:space="preserve">CONTADO: </t>
  </si>
  <si>
    <t>CREDITO:</t>
  </si>
  <si>
    <t>x</t>
  </si>
  <si>
    <t xml:space="preserve">NOMBRE O RAZON SOCIAL: </t>
  </si>
  <si>
    <t>Penguin Data LTD</t>
  </si>
  <si>
    <t xml:space="preserve">RUC: EIN </t>
  </si>
  <si>
    <t>**-*******</t>
  </si>
  <si>
    <t xml:space="preserve">NOTA DE REMISION N°: </t>
  </si>
  <si>
    <t>VENCIMIENTO:</t>
  </si>
  <si>
    <t>DUE ON RECEIPT</t>
  </si>
  <si>
    <t xml:space="preserve">DIRECCION: </t>
  </si>
  <si>
    <t xml:space="preserve">Sofia House, 48 Church Street Hamilton, </t>
  </si>
  <si>
    <t>3er piso, HM 12, Bermuda</t>
  </si>
  <si>
    <t>TELEFONO:</t>
  </si>
  <si>
    <t>Product Code</t>
  </si>
  <si>
    <t>Quantity</t>
  </si>
  <si>
    <t>Description of Product or Service</t>
  </si>
  <si>
    <t>Valor De Ventas</t>
  </si>
  <si>
    <t xml:space="preserve">EXENTAS </t>
  </si>
  <si>
    <t>August Hosting</t>
  </si>
  <si>
    <t xml:space="preserve">SUBTOTAL: </t>
  </si>
  <si>
    <t>0,0</t>
  </si>
  <si>
    <t>IVA</t>
  </si>
  <si>
    <t>TOTAL A PAGAR:</t>
  </si>
  <si>
    <t>USD</t>
  </si>
  <si>
    <t>BTC + 3%</t>
  </si>
  <si>
    <t xml:space="preserve">LIQUIDACIÓN DEL IVA: </t>
  </si>
  <si>
    <t>(5%) - 0,00</t>
  </si>
  <si>
    <t>(10%) 5,796.45</t>
  </si>
  <si>
    <t>Firma.......................................................... Aclaración de Firma...................................................... C.I. N°..................................</t>
  </si>
  <si>
    <t>Contenedor 2</t>
  </si>
  <si>
    <t>Contenedor 3</t>
  </si>
  <si>
    <t>Timestamp</t>
  </si>
  <si>
    <t>Value (kW-hr)</t>
  </si>
  <si>
    <t>Consumo</t>
  </si>
  <si>
    <t>Medidor 1</t>
  </si>
  <si>
    <t>1 ago 2023 00:00:00 PYT</t>
  </si>
  <si>
    <t>1 sep 2023 00:00:00 PYT</t>
  </si>
  <si>
    <t>Medidor 2</t>
  </si>
  <si>
    <t>Medidor 3</t>
  </si>
  <si>
    <t>TOTAL C2 KW/h</t>
  </si>
  <si>
    <t>TOTAL CONSUMO PENGUIN</t>
  </si>
  <si>
    <t>Transformers Consmption</t>
  </si>
  <si>
    <t>30,000W</t>
  </si>
  <si>
    <t>6c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</si>
</sst>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1.0"/>
      <color rgb="FF1F1F1F"/>
      <name val="&quot;Google Sans&quot;"/>
    </font>
    <font>
      <color rgb="FF000000"/>
      <name val="Lustria"/>
    </font>
    <font/>
    <font>
      <color rgb="FFFFFFFF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9" fillId="0" fontId="1" numFmtId="0" xfId="0" applyBorder="1" applyFont="1"/>
    <xf borderId="9" fillId="0" fontId="1" numFmtId="0" xfId="0" applyAlignment="1" applyBorder="1" applyFont="1">
      <alignment horizontal="center"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2" fillId="0" fontId="5" numFmtId="0" xfId="0" applyBorder="1" applyFont="1"/>
    <xf borderId="13" fillId="0" fontId="5" numFmtId="0" xfId="0" applyBorder="1" applyFont="1"/>
    <xf borderId="0" fillId="0" fontId="6" numFmtId="0" xfId="0" applyFont="1"/>
    <xf borderId="14" fillId="0" fontId="5" numFmtId="0" xfId="0" applyBorder="1" applyFont="1"/>
    <xf borderId="9" fillId="0" fontId="1" numFmtId="0" xfId="0" applyAlignment="1" applyBorder="1" applyFont="1">
      <alignment readingOrder="0"/>
    </xf>
    <xf borderId="9" fillId="2" fontId="2" numFmtId="9" xfId="0" applyAlignment="1" applyBorder="1" applyFont="1" applyNumberFormat="1">
      <alignment readingOrder="0"/>
    </xf>
    <xf borderId="9" fillId="0" fontId="1" numFmtId="3" xfId="0" applyAlignment="1" applyBorder="1" applyFont="1" applyNumberFormat="1">
      <alignment readingOrder="0"/>
    </xf>
    <xf borderId="9" fillId="0" fontId="1" numFmtId="164" xfId="0" applyAlignment="1" applyBorder="1" applyFont="1" applyNumberFormat="1">
      <alignment readingOrder="0"/>
    </xf>
    <xf borderId="1" fillId="0" fontId="7" numFmtId="0" xfId="0" applyAlignment="1" applyBorder="1" applyFont="1">
      <alignment readingOrder="0"/>
    </xf>
    <xf borderId="10" fillId="0" fontId="7" numFmtId="0" xfId="0" applyAlignment="1" applyBorder="1" applyFont="1">
      <alignment readingOrder="0"/>
    </xf>
    <xf borderId="10" fillId="0" fontId="7" numFmtId="164" xfId="0" applyBorder="1" applyFont="1" applyNumberFormat="1"/>
    <xf borderId="0" fillId="0" fontId="8" numFmtId="0" xfId="0" applyFont="1"/>
    <xf borderId="12" fillId="0" fontId="1" numFmtId="0" xfId="0" applyBorder="1" applyFont="1"/>
    <xf borderId="12" fillId="0" fontId="7" numFmtId="0" xfId="0" applyAlignment="1" applyBorder="1" applyFont="1">
      <alignment horizontal="right" readingOrder="0"/>
    </xf>
    <xf borderId="13" fillId="0" fontId="7" numFmtId="164" xfId="0" applyAlignment="1" applyBorder="1" applyFont="1" applyNumberFormat="1">
      <alignment horizontal="right"/>
    </xf>
    <xf borderId="11" fillId="0" fontId="7" numFmtId="0" xfId="0" applyAlignment="1" applyBorder="1" applyFont="1">
      <alignment readingOrder="0"/>
    </xf>
    <xf borderId="14" fillId="0" fontId="7" numFmtId="0" xfId="0" applyAlignment="1" applyBorder="1" applyFont="1">
      <alignment horizontal="right" readingOrder="0"/>
    </xf>
    <xf borderId="9" fillId="0" fontId="7" numFmtId="164" xfId="0" applyAlignment="1" applyBorder="1" applyFont="1" applyNumberFormat="1">
      <alignment horizontal="right"/>
    </xf>
    <xf borderId="0" fillId="0" fontId="6" numFmtId="4" xfId="0" applyFont="1" applyNumberFormat="1"/>
    <xf borderId="6" fillId="0" fontId="7" numFmtId="0" xfId="0" applyAlignment="1" applyBorder="1" applyFont="1">
      <alignment readingOrder="0"/>
    </xf>
    <xf borderId="9" fillId="0" fontId="7" numFmtId="0" xfId="0" applyAlignment="1" applyBorder="1" applyFont="1">
      <alignment horizontal="right" readingOrder="0"/>
    </xf>
    <xf borderId="9" fillId="0" fontId="7" numFmtId="165" xfId="0" applyAlignment="1" applyBorder="1" applyFont="1" applyNumberFormat="1">
      <alignment horizontal="right" readingOrder="0"/>
    </xf>
    <xf borderId="0" fillId="0" fontId="6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190500</xdr:rowOff>
    </xdr:from>
    <xdr:ext cx="1114425" cy="111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3.75"/>
    <col customWidth="1" min="3" max="3" width="16.75"/>
    <col customWidth="1" min="4" max="4" width="13.38"/>
    <col customWidth="1" min="5" max="5" width="13.25"/>
    <col customWidth="1" min="6" max="6" width="15.0"/>
    <col customWidth="1" min="7" max="7" width="8.5"/>
  </cols>
  <sheetData>
    <row r="1">
      <c r="C1" s="1"/>
    </row>
    <row r="2">
      <c r="B2" s="2"/>
      <c r="C2" s="3" t="s">
        <v>0</v>
      </c>
      <c r="D2" s="4"/>
      <c r="E2" s="4"/>
      <c r="F2" s="5"/>
    </row>
    <row r="3">
      <c r="B3" s="6"/>
      <c r="C3" s="7"/>
      <c r="E3" s="1" t="s">
        <v>1</v>
      </c>
      <c r="F3" s="8"/>
    </row>
    <row r="4">
      <c r="B4" s="6"/>
      <c r="C4" s="1" t="s">
        <v>2</v>
      </c>
      <c r="E4" s="1" t="s">
        <v>3</v>
      </c>
      <c r="F4" s="8"/>
    </row>
    <row r="5">
      <c r="B5" s="6"/>
      <c r="C5" s="1" t="s">
        <v>4</v>
      </c>
      <c r="E5" s="1" t="s">
        <v>5</v>
      </c>
      <c r="F5" s="8"/>
    </row>
    <row r="6">
      <c r="B6" s="6"/>
      <c r="C6" s="1" t="s">
        <v>6</v>
      </c>
      <c r="F6" s="8"/>
    </row>
    <row r="7">
      <c r="B7" s="9"/>
      <c r="C7" s="10" t="s">
        <v>7</v>
      </c>
      <c r="D7" s="11"/>
      <c r="E7" s="11"/>
      <c r="F7" s="12"/>
    </row>
    <row r="10">
      <c r="A10" s="13" t="s">
        <v>8</v>
      </c>
      <c r="C10" s="14" t="s">
        <v>9</v>
      </c>
      <c r="D10" s="15"/>
      <c r="E10" s="14" t="s">
        <v>10</v>
      </c>
      <c r="F10" s="16" t="s">
        <v>11</v>
      </c>
    </row>
    <row r="12">
      <c r="A12" s="13" t="s">
        <v>12</v>
      </c>
      <c r="B12" s="17" t="s">
        <v>13</v>
      </c>
    </row>
    <row r="13">
      <c r="A13" s="13" t="s">
        <v>14</v>
      </c>
      <c r="B13" s="14" t="s">
        <v>15</v>
      </c>
      <c r="C13" s="14" t="s">
        <v>16</v>
      </c>
      <c r="E13" s="14" t="s">
        <v>17</v>
      </c>
      <c r="F13" s="13" t="s">
        <v>18</v>
      </c>
    </row>
    <row r="14">
      <c r="A14" s="13" t="s">
        <v>19</v>
      </c>
    </row>
    <row r="15">
      <c r="A15" s="18" t="s">
        <v>20</v>
      </c>
    </row>
    <row r="16">
      <c r="A16" s="14" t="s">
        <v>21</v>
      </c>
    </row>
    <row r="17">
      <c r="A17" s="14" t="s">
        <v>22</v>
      </c>
      <c r="D17" s="1"/>
      <c r="E17" s="1"/>
      <c r="F17" s="1"/>
    </row>
    <row r="18">
      <c r="A18" s="19"/>
      <c r="B18" s="19"/>
      <c r="C18" s="20"/>
      <c r="D18" s="19"/>
      <c r="E18" s="19"/>
      <c r="F18" s="19"/>
    </row>
    <row r="19">
      <c r="A19" s="21" t="s">
        <v>23</v>
      </c>
      <c r="B19" s="21" t="s">
        <v>24</v>
      </c>
      <c r="C19" s="22" t="s">
        <v>25</v>
      </c>
      <c r="D19" s="23" t="s">
        <v>26</v>
      </c>
      <c r="E19" s="24"/>
      <c r="F19" s="25"/>
      <c r="H19" s="26"/>
    </row>
    <row r="20">
      <c r="A20" s="27"/>
      <c r="B20" s="27"/>
      <c r="C20" s="27"/>
      <c r="D20" s="28" t="s">
        <v>27</v>
      </c>
      <c r="E20" s="29">
        <v>0.05</v>
      </c>
      <c r="F20" s="29">
        <v>0.1</v>
      </c>
      <c r="H20" s="26"/>
    </row>
    <row r="21">
      <c r="A21" s="15"/>
      <c r="B21" s="30">
        <v>966075.0</v>
      </c>
      <c r="C21" s="28" t="s">
        <v>28</v>
      </c>
      <c r="E21" s="15"/>
      <c r="F21" s="31">
        <f>B21*0.06</f>
        <v>57964.5</v>
      </c>
      <c r="H21" s="26">
        <f>B21*(27/31)</f>
        <v>841420.1613</v>
      </c>
    </row>
    <row r="22">
      <c r="A22" s="28"/>
      <c r="B22" s="15"/>
      <c r="C22" s="15"/>
      <c r="D22" s="15"/>
      <c r="E22" s="15"/>
      <c r="F22" s="15"/>
      <c r="H22" s="26"/>
    </row>
    <row r="23" ht="15.75" customHeight="1">
      <c r="A23" s="32" t="s">
        <v>29</v>
      </c>
      <c r="B23" s="4"/>
      <c r="C23" s="5"/>
      <c r="E23" s="33" t="s">
        <v>30</v>
      </c>
      <c r="F23" s="34">
        <f>F21</f>
        <v>57964.5</v>
      </c>
      <c r="H23" s="35"/>
    </row>
    <row r="24">
      <c r="A24" s="32" t="s">
        <v>31</v>
      </c>
      <c r="B24" s="4"/>
      <c r="C24" s="4"/>
      <c r="D24" s="36"/>
      <c r="E24" s="37"/>
      <c r="F24" s="38">
        <f>F23*0.1</f>
        <v>5796.45</v>
      </c>
      <c r="H24" s="26"/>
    </row>
    <row r="25">
      <c r="A25" s="39" t="s">
        <v>32</v>
      </c>
      <c r="B25" s="36"/>
      <c r="C25" s="36"/>
      <c r="D25" s="12"/>
      <c r="E25" s="40" t="s">
        <v>33</v>
      </c>
      <c r="F25" s="41">
        <f>F23+F24</f>
        <v>63760.95</v>
      </c>
      <c r="G25" s="42">
        <f>F25/26000</f>
        <v>2.452344231</v>
      </c>
      <c r="H25" s="26"/>
    </row>
    <row r="26">
      <c r="A26" s="43"/>
      <c r="B26" s="11"/>
      <c r="C26" s="11"/>
      <c r="D26" s="12"/>
      <c r="E26" s="44" t="s">
        <v>34</v>
      </c>
      <c r="F26" s="45">
        <f>G25*1.03</f>
        <v>2.525914558</v>
      </c>
      <c r="G26" s="46">
        <f>F25/25726</f>
        <v>2.478463422</v>
      </c>
      <c r="H26" s="26">
        <f>2.46*1.05</f>
        <v>2.583</v>
      </c>
    </row>
    <row r="27">
      <c r="H27" s="26"/>
    </row>
    <row r="28">
      <c r="A28" s="13" t="s">
        <v>35</v>
      </c>
      <c r="B28" s="14" t="s">
        <v>36</v>
      </c>
      <c r="D28" s="14" t="s">
        <v>37</v>
      </c>
      <c r="H28" s="26"/>
    </row>
    <row r="29" ht="51.0" customHeight="1">
      <c r="A29" s="13" t="s">
        <v>38</v>
      </c>
    </row>
    <row r="35" ht="44.25" customHeight="1"/>
  </sheetData>
  <mergeCells count="4">
    <mergeCell ref="A19:A20"/>
    <mergeCell ref="B19:B20"/>
    <mergeCell ref="C19:C20"/>
    <mergeCell ref="D19:F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3" t="s">
        <v>39</v>
      </c>
      <c r="G1" s="13" t="s">
        <v>40</v>
      </c>
    </row>
    <row r="2">
      <c r="B2" s="13" t="s">
        <v>41</v>
      </c>
      <c r="C2" s="13" t="s">
        <v>42</v>
      </c>
      <c r="D2" s="13" t="s">
        <v>43</v>
      </c>
      <c r="G2" s="13" t="s">
        <v>41</v>
      </c>
      <c r="H2" s="13" t="s">
        <v>42</v>
      </c>
      <c r="I2" s="13" t="s">
        <v>43</v>
      </c>
    </row>
    <row r="3">
      <c r="A3" s="13" t="s">
        <v>44</v>
      </c>
      <c r="B3" s="13" t="s">
        <v>45</v>
      </c>
      <c r="C3" s="13">
        <v>145211.8</v>
      </c>
      <c r="D3" s="13">
        <v>198760.5</v>
      </c>
      <c r="F3" s="13" t="s">
        <v>44</v>
      </c>
      <c r="G3" s="13" t="s">
        <v>45</v>
      </c>
      <c r="H3" s="13">
        <v>5853164.0</v>
      </c>
      <c r="I3" s="13">
        <v>204421.5</v>
      </c>
    </row>
    <row r="4">
      <c r="B4" s="13" t="s">
        <v>46</v>
      </c>
      <c r="C4" s="13">
        <v>343972.3</v>
      </c>
      <c r="G4" s="13" t="s">
        <v>46</v>
      </c>
      <c r="H4" s="13">
        <v>6057585.5</v>
      </c>
    </row>
    <row r="6">
      <c r="B6" s="13" t="s">
        <v>41</v>
      </c>
      <c r="C6" s="13" t="s">
        <v>42</v>
      </c>
      <c r="G6" s="13" t="s">
        <v>41</v>
      </c>
      <c r="H6" s="13" t="s">
        <v>42</v>
      </c>
    </row>
    <row r="7">
      <c r="A7" s="13" t="s">
        <v>47</v>
      </c>
      <c r="B7" s="13" t="s">
        <v>45</v>
      </c>
      <c r="C7" s="13">
        <v>82808.8</v>
      </c>
      <c r="D7" s="13">
        <v>196860.8</v>
      </c>
      <c r="F7" s="13" t="s">
        <v>47</v>
      </c>
      <c r="G7" s="13" t="s">
        <v>45</v>
      </c>
      <c r="H7" s="13">
        <v>98656.0</v>
      </c>
      <c r="I7" s="13">
        <v>117841.1</v>
      </c>
    </row>
    <row r="8">
      <c r="B8" s="13" t="s">
        <v>46</v>
      </c>
      <c r="C8" s="13">
        <v>279669.6</v>
      </c>
      <c r="G8" s="13" t="s">
        <v>46</v>
      </c>
      <c r="H8" s="13">
        <v>216497.1</v>
      </c>
    </row>
    <row r="10">
      <c r="A10" s="13" t="s">
        <v>48</v>
      </c>
      <c r="B10" s="13" t="s">
        <v>41</v>
      </c>
      <c r="C10" s="13" t="s">
        <v>42</v>
      </c>
      <c r="F10" s="13" t="s">
        <v>48</v>
      </c>
      <c r="G10" s="13" t="s">
        <v>41</v>
      </c>
      <c r="H10" s="13" t="s">
        <v>42</v>
      </c>
    </row>
    <row r="11">
      <c r="B11" s="13" t="s">
        <v>45</v>
      </c>
      <c r="C11" s="13">
        <v>93320.7</v>
      </c>
      <c r="D11" s="13">
        <v>109692.2</v>
      </c>
      <c r="G11" s="13" t="s">
        <v>45</v>
      </c>
      <c r="H11" s="13">
        <v>98990.5</v>
      </c>
      <c r="I11" s="13">
        <v>113054.7</v>
      </c>
    </row>
    <row r="12">
      <c r="B12" s="13" t="s">
        <v>46</v>
      </c>
      <c r="C12" s="13">
        <v>203012.9</v>
      </c>
      <c r="G12" s="13" t="s">
        <v>46</v>
      </c>
      <c r="H12" s="13">
        <v>212045.2</v>
      </c>
    </row>
    <row r="14">
      <c r="B14" s="13" t="s">
        <v>49</v>
      </c>
      <c r="C14" s="13">
        <v>505313.5</v>
      </c>
      <c r="G14" s="13" t="s">
        <v>49</v>
      </c>
      <c r="H14" s="13">
        <v>435317.3</v>
      </c>
    </row>
    <row r="17">
      <c r="E17" s="13" t="s">
        <v>50</v>
      </c>
      <c r="G17" s="13">
        <v>940630.8</v>
      </c>
    </row>
    <row r="18">
      <c r="E18" s="13" t="s">
        <v>51</v>
      </c>
      <c r="G18" s="13" t="s">
        <v>52</v>
      </c>
    </row>
    <row r="19">
      <c r="G19" s="47">
        <f>30*24*31</f>
        <v>22320</v>
      </c>
    </row>
    <row r="20">
      <c r="G20" s="47">
        <f>G17+G19</f>
        <v>962950.8</v>
      </c>
    </row>
    <row r="21">
      <c r="F21" s="13" t="s">
        <v>53</v>
      </c>
      <c r="G21" s="47">
        <f>G20*0.06</f>
        <v>57777.048</v>
      </c>
    </row>
  </sheetData>
  <drawing r:id="rId1"/>
</worksheet>
</file>