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dph\Documents\Classes and Working Groups\NCEAS\Work_Repo\data\zoop_energy_data\"/>
    </mc:Choice>
  </mc:AlternateContent>
  <xr:revisionPtr revIDLastSave="0" documentId="13_ncr:1_{CC7B8580-924B-46D4-8E11-9683A6A5DD05}" xr6:coauthVersionLast="47" xr6:coauthVersionMax="47" xr10:uidLastSave="{00000000-0000-0000-0000-000000000000}"/>
  <bookViews>
    <workbookView xWindow="31305" yWindow="2505" windowWidth="21600" windowHeight="11265" firstSheet="2" activeTab="6" xr2:uid="{00000000-000D-0000-FFFF-FFFF00000000}"/>
  </bookViews>
  <sheets>
    <sheet name="zoo_energy_groups" sheetId="7" r:id="rId1"/>
    <sheet name="zoo_energy_dry" sheetId="1" r:id="rId2"/>
    <sheet name="feeding_cite" sheetId="8" r:id="rId3"/>
    <sheet name="zoo_energy_wet" sheetId="5" r:id="rId4"/>
    <sheet name="zoo_energy_digestibility" sheetId="4" r:id="rId5"/>
    <sheet name="zoo_energy_ratio" sheetId="3" r:id="rId6"/>
    <sheet name="zoo_energy_catagories" sheetId="9" r:id="rId7"/>
    <sheet name="cross_walk_data" sheetId="10" r:id="rId8"/>
  </sheets>
  <definedNames>
    <definedName name="_xlnm._FilterDatabase" localSheetId="7" hidden="1">cross_walk_data!$B$1:$B$28</definedName>
    <definedName name="_xlnm._FilterDatabase" localSheetId="1" hidden="1">zoo_energy_dry!$B$1:$B$28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0" l="1"/>
  <c r="H35" i="10"/>
  <c r="H31" i="10"/>
  <c r="H30" i="10"/>
  <c r="E22" i="3"/>
  <c r="F36" i="1"/>
  <c r="F35" i="1"/>
  <c r="F30" i="1"/>
  <c r="F31" i="1"/>
  <c r="E2" i="5"/>
</calcChain>
</file>

<file path=xl/sharedStrings.xml><?xml version="1.0" encoding="utf-8"?>
<sst xmlns="http://schemas.openxmlformats.org/spreadsheetml/2006/main" count="727" uniqueCount="161">
  <si>
    <t>Cladoceran</t>
  </si>
  <si>
    <t>Mysids</t>
  </si>
  <si>
    <t>Amphipods</t>
  </si>
  <si>
    <t>Rotifers</t>
  </si>
  <si>
    <t>group</t>
  </si>
  <si>
    <t>specific</t>
  </si>
  <si>
    <t>specific_type</t>
  </si>
  <si>
    <t>family</t>
  </si>
  <si>
    <t>Gammarid</t>
  </si>
  <si>
    <t>energy_digestibility</t>
  </si>
  <si>
    <t>Daphnids</t>
  </si>
  <si>
    <t>source</t>
  </si>
  <si>
    <t>Forster 1999</t>
  </si>
  <si>
    <t>energy_density_j_per_g_dry_mass</t>
  </si>
  <si>
    <t>Hanson 1997</t>
  </si>
  <si>
    <t>superorder</t>
  </si>
  <si>
    <t>Leptodora</t>
  </si>
  <si>
    <t>genus</t>
  </si>
  <si>
    <t>order</t>
  </si>
  <si>
    <t>energy_density_j_per_g_wet_mass</t>
  </si>
  <si>
    <t>primary_or_secondary</t>
  </si>
  <si>
    <t>secondary</t>
  </si>
  <si>
    <t>dry_to_wet_ratio</t>
  </si>
  <si>
    <t>Leptodora kindtii</t>
  </si>
  <si>
    <t>species</t>
  </si>
  <si>
    <t>Cummings 1967</t>
  </si>
  <si>
    <t>Daphinia pulex</t>
  </si>
  <si>
    <t>tigriopus californicus</t>
  </si>
  <si>
    <t>calanus finmarchicus</t>
  </si>
  <si>
    <t>calanus hyperboreus</t>
  </si>
  <si>
    <t>diaptomus arcticus</t>
  </si>
  <si>
    <t>diaptomus siciloides</t>
  </si>
  <si>
    <t>diaptomus leptopus</t>
  </si>
  <si>
    <t>mesocyclops edax</t>
  </si>
  <si>
    <t>Crangonyx</t>
  </si>
  <si>
    <t>primary</t>
  </si>
  <si>
    <t>Vijverberg 1976</t>
  </si>
  <si>
    <t>Diaptomus hyalinus</t>
  </si>
  <si>
    <t>Bosmina coregoni</t>
  </si>
  <si>
    <t>Chydorus sphaericus</t>
  </si>
  <si>
    <t>Johnson 1978</t>
  </si>
  <si>
    <t>Brachionus plicatilis</t>
  </si>
  <si>
    <t>Theilacker 1984</t>
  </si>
  <si>
    <t>Yufera 1989</t>
  </si>
  <si>
    <t>Brachionus angulari</t>
  </si>
  <si>
    <t>Brachionus angularis</t>
  </si>
  <si>
    <t>Brachionus calyciflorus</t>
  </si>
  <si>
    <t>Synchaeta spp.</t>
  </si>
  <si>
    <t>Synchaeta stylata</t>
  </si>
  <si>
    <t>Synchaeta pectinata</t>
  </si>
  <si>
    <t>Pauli 1989</t>
  </si>
  <si>
    <t xml:space="preserve">Predatory Copepoda </t>
  </si>
  <si>
    <t>Herbivorous Copepoda</t>
  </si>
  <si>
    <t>asplanchna brightwellii</t>
  </si>
  <si>
    <t>Dumont 1975</t>
  </si>
  <si>
    <t>Cyclopoida</t>
  </si>
  <si>
    <t>Limnocalanus johanseni</t>
  </si>
  <si>
    <t>Comita 1956</t>
  </si>
  <si>
    <t>Diaptomus minutus</t>
  </si>
  <si>
    <t>Cyclops bicuspidatus thomasi</t>
  </si>
  <si>
    <t>Holopedium gibberum</t>
  </si>
  <si>
    <t>Bosmina longirostris</t>
  </si>
  <si>
    <t>Kellicottia sp.</t>
  </si>
  <si>
    <t>Daphnia dubia</t>
  </si>
  <si>
    <t>Schindler 1971</t>
  </si>
  <si>
    <t>calanus helgolandicus</t>
  </si>
  <si>
    <t xml:space="preserve">Themisto pacifica </t>
  </si>
  <si>
    <t>T. japonica</t>
  </si>
  <si>
    <t xml:space="preserve">Primno abyssalis </t>
  </si>
  <si>
    <t>Cyphocaris challengeri</t>
  </si>
  <si>
    <t>Yamada 2003</t>
  </si>
  <si>
    <t>Yamada 2004</t>
  </si>
  <si>
    <t>Yamada 2005</t>
  </si>
  <si>
    <t>Yamada 2006</t>
  </si>
  <si>
    <t>Calanus cristatus</t>
  </si>
  <si>
    <t>Calanus plumchrus</t>
  </si>
  <si>
    <t>Calanus pacificus</t>
  </si>
  <si>
    <t>Eucalanus bungii</t>
  </si>
  <si>
    <t>Candacia columbiae</t>
  </si>
  <si>
    <t>Pontellina plumata</t>
  </si>
  <si>
    <t>Metridia okhotensis</t>
  </si>
  <si>
    <t>omori 1969</t>
  </si>
  <si>
    <t>Paraeuchaeta birostrata</t>
  </si>
  <si>
    <t>Disseta palumboi</t>
  </si>
  <si>
    <t>Candacia ethiopica</t>
  </si>
  <si>
    <t>correct</t>
  </si>
  <si>
    <t>Conover</t>
  </si>
  <si>
    <t>The Feeding Behavior and Respiration of Some Marine Planktonic Crustacea</t>
  </si>
  <si>
    <t>Author</t>
  </si>
  <si>
    <t>Year</t>
  </si>
  <si>
    <t>Title</t>
  </si>
  <si>
    <t>Group</t>
  </si>
  <si>
    <t>Species</t>
  </si>
  <si>
    <r>
      <t>Grazing and ingestion rates of nauplii, copepodids and adults of the marine planktonic copepod </t>
    </r>
    <r>
      <rPr>
        <i/>
        <sz val="10"/>
        <color rgb="FF333333"/>
        <rFont val="Georgia"/>
        <family val="1"/>
      </rPr>
      <t>Calanus helgolandicus</t>
    </r>
  </si>
  <si>
    <t>Paffenhofer</t>
  </si>
  <si>
    <t>BEHAVIORAL AND MORPHOLOGICAL INFLUENCES ON PREDATORY INTERACTIONS AMONG MARINE COPEPODS</t>
  </si>
  <si>
    <t>landray</t>
  </si>
  <si>
    <t>Overwintering strategies of the calanoid copepod Calanus plumchrus in a periodically anoxic British Columbia fjord</t>
  </si>
  <si>
    <t>Cowen</t>
  </si>
  <si>
    <t>Several sources of wikipedia page</t>
  </si>
  <si>
    <t>Taxonomic Category</t>
  </si>
  <si>
    <t>Taxname</t>
  </si>
  <si>
    <t>Daphnia</t>
  </si>
  <si>
    <t>Diaphanosoma</t>
  </si>
  <si>
    <t>Calanoid Copepod</t>
  </si>
  <si>
    <t>Acartia</t>
  </si>
  <si>
    <t>Diaptomidae</t>
  </si>
  <si>
    <t>Eurytemora affinis</t>
  </si>
  <si>
    <t>Pseudodiaptomus</t>
  </si>
  <si>
    <t>Pseudodiaptomus forbesi</t>
  </si>
  <si>
    <t>Pseudodiaptomus marinus</t>
  </si>
  <si>
    <t>Sinocalanus doerrii</t>
  </si>
  <si>
    <t>Cirripedia</t>
  </si>
  <si>
    <t>Copepod Nauplii</t>
  </si>
  <si>
    <t>Copepoda</t>
  </si>
  <si>
    <t>Cyclopoid</t>
  </si>
  <si>
    <t>Limnoithona</t>
  </si>
  <si>
    <t>Limnoithona sinensis</t>
  </si>
  <si>
    <t>Limnoithona tetraspina</t>
  </si>
  <si>
    <t>Harpacticoid</t>
  </si>
  <si>
    <t>Harpacticoida</t>
  </si>
  <si>
    <t>Hyperacanthomysis longirostris</t>
  </si>
  <si>
    <t>Neomysis mercedis</t>
  </si>
  <si>
    <t>Acartiella sinensis</t>
  </si>
  <si>
    <t>Tortanus</t>
  </si>
  <si>
    <t>Acanthocyclops</t>
  </si>
  <si>
    <t>Oithona</t>
  </si>
  <si>
    <t>Oithona davisae</t>
  </si>
  <si>
    <t>Oithona similis</t>
  </si>
  <si>
    <t>Asplanchna</t>
  </si>
  <si>
    <t>Keratella</t>
  </si>
  <si>
    <t>Polyarthra</t>
  </si>
  <si>
    <t>Synchaeta</t>
  </si>
  <si>
    <t>Trichocerca</t>
  </si>
  <si>
    <t>Americorophium spinicorne</t>
  </si>
  <si>
    <t>Americorophium stimpsoni</t>
  </si>
  <si>
    <t>Ampelisca abdita</t>
  </si>
  <si>
    <t>Corophium alienense</t>
  </si>
  <si>
    <t>Gammarus daiberi</t>
  </si>
  <si>
    <t>Hyalella</t>
  </si>
  <si>
    <t>ID</t>
  </si>
  <si>
    <t>Taphromysis bowmani</t>
  </si>
  <si>
    <t>Calanidae</t>
  </si>
  <si>
    <t>Calanoida</t>
  </si>
  <si>
    <t>Chydoridae</t>
  </si>
  <si>
    <t>Cladocera</t>
  </si>
  <si>
    <t>Cyclopidae</t>
  </si>
  <si>
    <t>Temoridae</t>
  </si>
  <si>
    <t>Harpacticidae</t>
  </si>
  <si>
    <t>Cyclopida</t>
  </si>
  <si>
    <t>5,6,7,8,9</t>
  </si>
  <si>
    <t>15,16,17,18,21,22,23,24,25,26,27</t>
  </si>
  <si>
    <t>21,22,23,24,25,26</t>
  </si>
  <si>
    <t>15,16,17,18,21,22,23,24,25,26,27,19,20,28,31,32,33</t>
  </si>
  <si>
    <t>20,33</t>
  </si>
  <si>
    <t>20,34</t>
  </si>
  <si>
    <t>20,35</t>
  </si>
  <si>
    <t>29,30</t>
  </si>
  <si>
    <t>34,35,36</t>
  </si>
  <si>
    <t>1,2</t>
  </si>
  <si>
    <t>15,16,17,18,19,20,21,22,23,24,25,26,27,28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</si>
</sst>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333333"/>
      <name val="Georgia"/>
      <family val="1"/>
    </font>
    <font>
      <b/>
      <sz val="9"/>
      <color rgb="FF000000"/>
      <name val="Arial"/>
      <family val="2"/>
    </font>
    <font>
      <sz val="14"/>
      <color rgb="FF000000"/>
      <name val="Times New Roman"/>
      <family val="1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3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D6A0-BF1A-4D70-B355-9C73B407CDB8}">
  <dimension ref="A1:A8"/>
  <sheetViews>
    <sheetView workbookViewId="0">
      <selection sqref="A1:A2"/>
    </sheetView>
  </sheetViews>
  <sheetFormatPr defaultRowHeight="15" x14ac:dyDescent="0.25"/>
  <cols>
    <col min="1" max="1" width="20.28515625" bestFit="1" customWidth="1"/>
  </cols>
  <sheetData>
    <row r="1" spans="1:1" x14ac:dyDescent="0.25">
      <c r="A1" s="1" t="s">
        <v>52</v>
      </c>
    </row>
    <row r="2" spans="1:1" x14ac:dyDescent="0.25">
      <c r="A2" s="1" t="s">
        <v>51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t="s">
        <v>3</v>
      </c>
    </row>
    <row r="6" spans="1:1" x14ac:dyDescent="0.25">
      <c r="A6" t="s">
        <v>0</v>
      </c>
    </row>
    <row r="7" spans="1:1" x14ac:dyDescent="0.25">
      <c r="A7" s="1"/>
    </row>
    <row r="8" spans="1:1" x14ac:dyDescent="0.25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41"/>
  <sheetViews>
    <sheetView workbookViewId="0">
      <selection activeCell="F27" sqref="F27"/>
    </sheetView>
  </sheetViews>
  <sheetFormatPr defaultRowHeight="15" x14ac:dyDescent="0.25"/>
  <cols>
    <col min="2" max="2" width="21.7109375" bestFit="1" customWidth="1"/>
    <col min="3" max="3" width="29" bestFit="1" customWidth="1"/>
    <col min="4" max="4" width="11.5703125" bestFit="1" customWidth="1"/>
    <col min="5" max="5" width="19.85546875" bestFit="1" customWidth="1"/>
    <col min="6" max="6" width="31.5703125" customWidth="1"/>
    <col min="7" max="7" width="14.85546875" bestFit="1" customWidth="1"/>
  </cols>
  <sheetData>
    <row r="1" spans="1:7" x14ac:dyDescent="0.25">
      <c r="A1" t="s">
        <v>140</v>
      </c>
      <c r="B1" t="s">
        <v>4</v>
      </c>
      <c r="C1" t="s">
        <v>5</v>
      </c>
      <c r="D1" t="s">
        <v>6</v>
      </c>
      <c r="E1" t="s">
        <v>20</v>
      </c>
      <c r="F1" t="s">
        <v>13</v>
      </c>
      <c r="G1" t="s">
        <v>11</v>
      </c>
    </row>
    <row r="2" spans="1:7" x14ac:dyDescent="0.25">
      <c r="A2">
        <v>1</v>
      </c>
      <c r="B2" s="1" t="s">
        <v>2</v>
      </c>
      <c r="C2" s="1" t="s">
        <v>2</v>
      </c>
      <c r="D2" t="s">
        <v>18</v>
      </c>
      <c r="E2" t="s">
        <v>21</v>
      </c>
      <c r="F2">
        <v>17045</v>
      </c>
      <c r="G2" t="s">
        <v>14</v>
      </c>
    </row>
    <row r="3" spans="1:7" x14ac:dyDescent="0.25">
      <c r="A3">
        <v>2</v>
      </c>
      <c r="B3" s="1" t="s">
        <v>2</v>
      </c>
      <c r="C3" t="s">
        <v>8</v>
      </c>
      <c r="D3" t="s">
        <v>7</v>
      </c>
      <c r="E3" t="s">
        <v>21</v>
      </c>
      <c r="F3">
        <v>17200</v>
      </c>
      <c r="G3" t="s">
        <v>12</v>
      </c>
    </row>
    <row r="4" spans="1:7" x14ac:dyDescent="0.25">
      <c r="A4">
        <v>3</v>
      </c>
      <c r="B4" t="s">
        <v>0</v>
      </c>
      <c r="C4" t="s">
        <v>61</v>
      </c>
      <c r="D4" t="s">
        <v>24</v>
      </c>
      <c r="E4" t="s">
        <v>35</v>
      </c>
      <c r="F4">
        <v>19869.629999999997</v>
      </c>
      <c r="G4" t="s">
        <v>64</v>
      </c>
    </row>
    <row r="5" spans="1:7" x14ac:dyDescent="0.25">
      <c r="A5">
        <v>4</v>
      </c>
      <c r="B5" t="s">
        <v>0</v>
      </c>
      <c r="C5" t="s">
        <v>0</v>
      </c>
      <c r="D5" t="s">
        <v>15</v>
      </c>
      <c r="E5" t="s">
        <v>21</v>
      </c>
      <c r="F5">
        <v>22843</v>
      </c>
      <c r="G5" t="s">
        <v>14</v>
      </c>
    </row>
    <row r="6" spans="1:7" x14ac:dyDescent="0.25">
      <c r="A6">
        <v>5</v>
      </c>
      <c r="B6" t="s">
        <v>0</v>
      </c>
      <c r="C6" t="s">
        <v>26</v>
      </c>
      <c r="D6" t="s">
        <v>24</v>
      </c>
      <c r="E6" t="s">
        <v>21</v>
      </c>
      <c r="F6">
        <v>16966.62</v>
      </c>
      <c r="G6" t="s">
        <v>25</v>
      </c>
    </row>
    <row r="7" spans="1:7" x14ac:dyDescent="0.25">
      <c r="A7">
        <v>6</v>
      </c>
      <c r="B7" t="s">
        <v>0</v>
      </c>
      <c r="C7" t="s">
        <v>26</v>
      </c>
      <c r="D7" t="s">
        <v>24</v>
      </c>
      <c r="E7" t="s">
        <v>21</v>
      </c>
      <c r="F7">
        <v>17238.32</v>
      </c>
      <c r="G7" t="s">
        <v>25</v>
      </c>
    </row>
    <row r="8" spans="1:7" x14ac:dyDescent="0.25">
      <c r="A8">
        <v>7</v>
      </c>
      <c r="B8" t="s">
        <v>0</v>
      </c>
      <c r="C8" t="s">
        <v>26</v>
      </c>
      <c r="D8" t="s">
        <v>24</v>
      </c>
      <c r="E8" t="s">
        <v>21</v>
      </c>
      <c r="F8">
        <v>21213.5</v>
      </c>
      <c r="G8" t="s">
        <v>25</v>
      </c>
    </row>
    <row r="9" spans="1:7" x14ac:dyDescent="0.25">
      <c r="A9">
        <v>8</v>
      </c>
      <c r="B9" t="s">
        <v>0</v>
      </c>
      <c r="C9" t="s">
        <v>63</v>
      </c>
      <c r="D9" t="s">
        <v>24</v>
      </c>
      <c r="E9" t="s">
        <v>35</v>
      </c>
      <c r="F9">
        <v>19927.453333333335</v>
      </c>
      <c r="G9" t="s">
        <v>64</v>
      </c>
    </row>
    <row r="10" spans="1:7" x14ac:dyDescent="0.25">
      <c r="A10">
        <v>9</v>
      </c>
      <c r="B10" t="s">
        <v>0</v>
      </c>
      <c r="C10" t="s">
        <v>10</v>
      </c>
      <c r="D10" t="s">
        <v>7</v>
      </c>
      <c r="E10" t="s">
        <v>21</v>
      </c>
      <c r="F10">
        <v>20400</v>
      </c>
      <c r="G10" t="s">
        <v>12</v>
      </c>
    </row>
    <row r="11" spans="1:7" x14ac:dyDescent="0.25">
      <c r="A11">
        <v>10</v>
      </c>
      <c r="B11" t="s">
        <v>0</v>
      </c>
      <c r="C11" t="s">
        <v>60</v>
      </c>
      <c r="D11" t="s">
        <v>24</v>
      </c>
      <c r="E11" t="s">
        <v>35</v>
      </c>
      <c r="F11">
        <v>19813.199999999997</v>
      </c>
      <c r="G11" t="s">
        <v>64</v>
      </c>
    </row>
    <row r="12" spans="1:7" x14ac:dyDescent="0.25">
      <c r="A12">
        <v>11</v>
      </c>
      <c r="B12" t="s">
        <v>0</v>
      </c>
      <c r="C12" t="s">
        <v>16</v>
      </c>
      <c r="D12" t="s">
        <v>17</v>
      </c>
      <c r="E12" t="s">
        <v>21</v>
      </c>
      <c r="F12">
        <v>23718</v>
      </c>
      <c r="G12" t="s">
        <v>14</v>
      </c>
    </row>
    <row r="13" spans="1:7" x14ac:dyDescent="0.25">
      <c r="A13">
        <v>12</v>
      </c>
      <c r="B13" t="s">
        <v>0</v>
      </c>
      <c r="C13" t="s">
        <v>23</v>
      </c>
      <c r="D13" t="s">
        <v>24</v>
      </c>
      <c r="E13" t="s">
        <v>21</v>
      </c>
      <c r="F13">
        <v>21681.488000000001</v>
      </c>
      <c r="G13" t="s">
        <v>25</v>
      </c>
    </row>
    <row r="14" spans="1:7" x14ac:dyDescent="0.25">
      <c r="A14">
        <v>13</v>
      </c>
      <c r="B14" t="s">
        <v>0</v>
      </c>
      <c r="C14" t="s">
        <v>23</v>
      </c>
      <c r="D14" t="s">
        <v>24</v>
      </c>
      <c r="E14" t="s">
        <v>35</v>
      </c>
      <c r="F14">
        <v>24440.46</v>
      </c>
      <c r="G14" t="s">
        <v>36</v>
      </c>
    </row>
    <row r="15" spans="1:7" x14ac:dyDescent="0.25">
      <c r="A15">
        <v>14</v>
      </c>
      <c r="B15" t="s">
        <v>0</v>
      </c>
      <c r="C15" t="s">
        <v>38</v>
      </c>
      <c r="D15" t="s">
        <v>24</v>
      </c>
      <c r="E15" t="s">
        <v>35</v>
      </c>
      <c r="F15">
        <v>26363.26</v>
      </c>
      <c r="G15" t="s">
        <v>36</v>
      </c>
    </row>
    <row r="16" spans="1:7" x14ac:dyDescent="0.25">
      <c r="A16">
        <v>15</v>
      </c>
      <c r="B16" s="1" t="s">
        <v>52</v>
      </c>
      <c r="C16" t="s">
        <v>28</v>
      </c>
      <c r="D16" t="s">
        <v>24</v>
      </c>
      <c r="E16" t="s">
        <v>21</v>
      </c>
      <c r="F16">
        <v>24720.519999999997</v>
      </c>
      <c r="G16" t="s">
        <v>25</v>
      </c>
    </row>
    <row r="17" spans="1:7" x14ac:dyDescent="0.25">
      <c r="A17">
        <v>16</v>
      </c>
      <c r="B17" s="1" t="s">
        <v>52</v>
      </c>
      <c r="C17" t="s">
        <v>28</v>
      </c>
      <c r="D17" t="s">
        <v>24</v>
      </c>
      <c r="E17" t="s">
        <v>21</v>
      </c>
      <c r="F17">
        <v>30848.399999999998</v>
      </c>
      <c r="G17" t="s">
        <v>25</v>
      </c>
    </row>
    <row r="18" spans="1:7" x14ac:dyDescent="0.25">
      <c r="A18">
        <v>17</v>
      </c>
      <c r="B18" s="1" t="s">
        <v>52</v>
      </c>
      <c r="C18" t="s">
        <v>65</v>
      </c>
      <c r="D18" t="s">
        <v>24</v>
      </c>
      <c r="E18" t="s">
        <v>21</v>
      </c>
      <c r="F18">
        <v>22572</v>
      </c>
      <c r="G18" t="s">
        <v>25</v>
      </c>
    </row>
    <row r="19" spans="1:7" x14ac:dyDescent="0.25">
      <c r="A19">
        <v>18</v>
      </c>
      <c r="B19" s="1" t="s">
        <v>52</v>
      </c>
      <c r="C19" t="s">
        <v>29</v>
      </c>
      <c r="D19" t="s">
        <v>24</v>
      </c>
      <c r="E19" t="s">
        <v>21</v>
      </c>
      <c r="F19">
        <v>31065.759999999998</v>
      </c>
      <c r="G19" t="s">
        <v>25</v>
      </c>
    </row>
    <row r="20" spans="1:7" x14ac:dyDescent="0.25">
      <c r="A20">
        <v>19</v>
      </c>
      <c r="B20" s="1" t="s">
        <v>52</v>
      </c>
      <c r="C20" t="s">
        <v>39</v>
      </c>
      <c r="D20" t="s">
        <v>24</v>
      </c>
      <c r="E20" t="s">
        <v>35</v>
      </c>
      <c r="F20">
        <v>25581.599999999999</v>
      </c>
      <c r="G20" t="s">
        <v>36</v>
      </c>
    </row>
    <row r="21" spans="1:7" x14ac:dyDescent="0.25">
      <c r="A21">
        <v>20</v>
      </c>
      <c r="B21" s="1" t="s">
        <v>52</v>
      </c>
      <c r="C21" t="s">
        <v>59</v>
      </c>
      <c r="D21" t="s">
        <v>24</v>
      </c>
      <c r="E21" t="s">
        <v>35</v>
      </c>
      <c r="F21">
        <v>26781</v>
      </c>
      <c r="G21" t="s">
        <v>64</v>
      </c>
    </row>
    <row r="22" spans="1:7" x14ac:dyDescent="0.25">
      <c r="A22">
        <v>21</v>
      </c>
      <c r="B22" s="1" t="s">
        <v>52</v>
      </c>
      <c r="C22" t="s">
        <v>37</v>
      </c>
      <c r="D22" t="s">
        <v>24</v>
      </c>
      <c r="E22" t="s">
        <v>35</v>
      </c>
      <c r="F22">
        <v>26242.039999999997</v>
      </c>
      <c r="G22" t="s">
        <v>36</v>
      </c>
    </row>
    <row r="23" spans="1:7" x14ac:dyDescent="0.25">
      <c r="A23">
        <v>22</v>
      </c>
      <c r="B23" s="1" t="s">
        <v>52</v>
      </c>
      <c r="C23" t="s">
        <v>32</v>
      </c>
      <c r="D23" t="s">
        <v>24</v>
      </c>
      <c r="E23" t="s">
        <v>21</v>
      </c>
      <c r="F23">
        <v>22555.279999999999</v>
      </c>
      <c r="G23" t="s">
        <v>25</v>
      </c>
    </row>
    <row r="24" spans="1:7" x14ac:dyDescent="0.25">
      <c r="A24">
        <v>23</v>
      </c>
      <c r="B24" s="1" t="s">
        <v>52</v>
      </c>
      <c r="C24" t="s">
        <v>32</v>
      </c>
      <c r="D24" t="s">
        <v>24</v>
      </c>
      <c r="E24" t="s">
        <v>21</v>
      </c>
      <c r="F24">
        <v>22722.48</v>
      </c>
      <c r="G24" t="s">
        <v>25</v>
      </c>
    </row>
    <row r="25" spans="1:7" x14ac:dyDescent="0.25">
      <c r="A25">
        <v>24</v>
      </c>
      <c r="B25" s="1" t="s">
        <v>52</v>
      </c>
      <c r="C25" t="s">
        <v>58</v>
      </c>
      <c r="D25" t="s">
        <v>24</v>
      </c>
      <c r="E25" t="s">
        <v>35</v>
      </c>
      <c r="F25">
        <v>26018</v>
      </c>
      <c r="G25" t="s">
        <v>64</v>
      </c>
    </row>
    <row r="26" spans="1:7" x14ac:dyDescent="0.25">
      <c r="A26">
        <v>25</v>
      </c>
      <c r="B26" s="1" t="s">
        <v>52</v>
      </c>
      <c r="C26" t="s">
        <v>31</v>
      </c>
      <c r="D26" t="s">
        <v>24</v>
      </c>
      <c r="E26" t="s">
        <v>21</v>
      </c>
      <c r="F26">
        <v>22296.12</v>
      </c>
      <c r="G26" t="s">
        <v>25</v>
      </c>
    </row>
    <row r="27" spans="1:7" x14ac:dyDescent="0.25">
      <c r="A27">
        <v>26</v>
      </c>
      <c r="B27" s="1" t="s">
        <v>52</v>
      </c>
      <c r="C27" t="s">
        <v>31</v>
      </c>
      <c r="D27" t="s">
        <v>24</v>
      </c>
      <c r="E27" t="s">
        <v>21</v>
      </c>
      <c r="F27">
        <v>23587.739999999998</v>
      </c>
      <c r="G27" t="s">
        <v>25</v>
      </c>
    </row>
    <row r="28" spans="1:7" x14ac:dyDescent="0.25">
      <c r="A28">
        <v>27</v>
      </c>
      <c r="B28" s="1" t="s">
        <v>52</v>
      </c>
      <c r="C28" t="s">
        <v>107</v>
      </c>
      <c r="D28" t="s">
        <v>24</v>
      </c>
      <c r="E28" t="s">
        <v>35</v>
      </c>
      <c r="F28">
        <v>26555.539999999997</v>
      </c>
      <c r="G28" t="s">
        <v>36</v>
      </c>
    </row>
    <row r="29" spans="1:7" x14ac:dyDescent="0.25">
      <c r="A29">
        <v>28</v>
      </c>
      <c r="B29" s="1" t="s">
        <v>52</v>
      </c>
      <c r="C29" t="s">
        <v>27</v>
      </c>
      <c r="D29" t="s">
        <v>24</v>
      </c>
      <c r="E29" t="s">
        <v>21</v>
      </c>
      <c r="F29">
        <v>23219.899999999998</v>
      </c>
      <c r="G29" t="s">
        <v>25</v>
      </c>
    </row>
    <row r="30" spans="1:7" x14ac:dyDescent="0.25">
      <c r="A30">
        <v>29</v>
      </c>
      <c r="B30" s="1" t="s">
        <v>1</v>
      </c>
      <c r="C30" t="s">
        <v>1</v>
      </c>
      <c r="D30" t="s">
        <v>18</v>
      </c>
      <c r="E30" t="s">
        <v>21</v>
      </c>
      <c r="F30">
        <f>(2972+4312)/0.16/2</f>
        <v>22762.5</v>
      </c>
      <c r="G30" t="s">
        <v>14</v>
      </c>
    </row>
    <row r="31" spans="1:7" x14ac:dyDescent="0.25">
      <c r="A31">
        <v>30</v>
      </c>
      <c r="B31" s="1" t="s">
        <v>1</v>
      </c>
      <c r="C31" t="s">
        <v>141</v>
      </c>
      <c r="D31" t="s">
        <v>24</v>
      </c>
      <c r="E31" t="s">
        <v>35</v>
      </c>
      <c r="F31">
        <f>4426.3*4.18</f>
        <v>18501.934000000001</v>
      </c>
      <c r="G31" t="s">
        <v>40</v>
      </c>
    </row>
    <row r="32" spans="1:7" x14ac:dyDescent="0.25">
      <c r="A32">
        <v>31</v>
      </c>
      <c r="B32" s="1" t="s">
        <v>51</v>
      </c>
      <c r="C32" t="s">
        <v>30</v>
      </c>
      <c r="D32" t="s">
        <v>24</v>
      </c>
      <c r="E32" t="s">
        <v>21</v>
      </c>
      <c r="F32">
        <v>22856.239999999998</v>
      </c>
      <c r="G32" t="s">
        <v>25</v>
      </c>
    </row>
    <row r="33" spans="1:7" x14ac:dyDescent="0.25">
      <c r="A33">
        <v>32</v>
      </c>
      <c r="B33" s="1" t="s">
        <v>51</v>
      </c>
      <c r="C33" t="s">
        <v>30</v>
      </c>
      <c r="D33" t="s">
        <v>24</v>
      </c>
      <c r="E33" t="s">
        <v>21</v>
      </c>
      <c r="F33">
        <v>23098.679999999997</v>
      </c>
      <c r="G33" t="s">
        <v>25</v>
      </c>
    </row>
    <row r="34" spans="1:7" x14ac:dyDescent="0.25">
      <c r="A34">
        <v>33</v>
      </c>
      <c r="B34" s="1" t="s">
        <v>51</v>
      </c>
      <c r="C34" t="s">
        <v>33</v>
      </c>
      <c r="D34" t="s">
        <v>24</v>
      </c>
      <c r="E34" t="s">
        <v>21</v>
      </c>
      <c r="F34">
        <v>22898.039999999997</v>
      </c>
      <c r="G34" t="s">
        <v>25</v>
      </c>
    </row>
    <row r="35" spans="1:7" x14ac:dyDescent="0.25">
      <c r="A35">
        <v>34</v>
      </c>
      <c r="B35" s="1" t="s">
        <v>3</v>
      </c>
      <c r="C35" t="s">
        <v>41</v>
      </c>
      <c r="D35" t="s">
        <v>24</v>
      </c>
      <c r="E35" t="s">
        <v>35</v>
      </c>
      <c r="F35">
        <f>4.4*1000*4.18</f>
        <v>18392</v>
      </c>
      <c r="G35" t="s">
        <v>42</v>
      </c>
    </row>
    <row r="36" spans="1:7" x14ac:dyDescent="0.25">
      <c r="A36">
        <v>35</v>
      </c>
      <c r="B36" s="1" t="s">
        <v>3</v>
      </c>
      <c r="C36" t="s">
        <v>41</v>
      </c>
      <c r="D36" t="s">
        <v>24</v>
      </c>
      <c r="E36" t="s">
        <v>35</v>
      </c>
      <c r="F36">
        <f>4.71*1000*4.18</f>
        <v>19687.8</v>
      </c>
      <c r="G36" t="s">
        <v>43</v>
      </c>
    </row>
    <row r="37" spans="1:7" x14ac:dyDescent="0.25">
      <c r="A37">
        <v>36</v>
      </c>
      <c r="B37" s="1" t="s">
        <v>3</v>
      </c>
      <c r="C37" t="s">
        <v>62</v>
      </c>
      <c r="D37" t="s">
        <v>17</v>
      </c>
      <c r="E37" t="s">
        <v>35</v>
      </c>
      <c r="F37">
        <v>20337.789999999997</v>
      </c>
      <c r="G37" t="s">
        <v>64</v>
      </c>
    </row>
    <row r="40" spans="1:7" x14ac:dyDescent="0.25">
      <c r="B40" s="1"/>
    </row>
    <row r="41" spans="1:7" x14ac:dyDescent="0.25">
      <c r="B41" s="1"/>
    </row>
  </sheetData>
  <sortState xmlns:xlrd2="http://schemas.microsoft.com/office/spreadsheetml/2017/richdata2" ref="A2:G41">
    <sortCondition ref="B2:B41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5B2D-52B0-402D-963A-873F6F15E85B}">
  <dimension ref="A1:F8"/>
  <sheetViews>
    <sheetView workbookViewId="0">
      <selection activeCell="F12" sqref="F12"/>
    </sheetView>
  </sheetViews>
  <sheetFormatPr defaultRowHeight="15" x14ac:dyDescent="0.25"/>
  <cols>
    <col min="1" max="1" width="21.7109375" bestFit="1" customWidth="1"/>
    <col min="2" max="2" width="20.5703125" bestFit="1" customWidth="1"/>
    <col min="6" max="6" width="69.5703125" bestFit="1" customWidth="1"/>
  </cols>
  <sheetData>
    <row r="1" spans="1:6" x14ac:dyDescent="0.25">
      <c r="A1" t="s">
        <v>91</v>
      </c>
      <c r="B1" t="s">
        <v>92</v>
      </c>
      <c r="D1" t="s">
        <v>88</v>
      </c>
      <c r="E1" t="s">
        <v>89</v>
      </c>
      <c r="F1" t="s">
        <v>90</v>
      </c>
    </row>
    <row r="2" spans="1:6" x14ac:dyDescent="0.25">
      <c r="A2" s="1" t="s">
        <v>52</v>
      </c>
      <c r="B2" t="s">
        <v>65</v>
      </c>
      <c r="C2" t="s">
        <v>85</v>
      </c>
      <c r="D2" t="s">
        <v>94</v>
      </c>
      <c r="E2">
        <v>1971</v>
      </c>
      <c r="F2" t="s">
        <v>93</v>
      </c>
    </row>
    <row r="3" spans="1:6" x14ac:dyDescent="0.25">
      <c r="A3" s="1" t="s">
        <v>52</v>
      </c>
      <c r="B3" t="s">
        <v>28</v>
      </c>
      <c r="C3" t="s">
        <v>85</v>
      </c>
      <c r="D3" t="s">
        <v>86</v>
      </c>
      <c r="E3">
        <v>1960</v>
      </c>
      <c r="F3" t="s">
        <v>87</v>
      </c>
    </row>
    <row r="4" spans="1:6" x14ac:dyDescent="0.25">
      <c r="A4" s="1" t="s">
        <v>52</v>
      </c>
      <c r="B4" t="s">
        <v>29</v>
      </c>
      <c r="C4" t="s">
        <v>85</v>
      </c>
      <c r="D4" t="s">
        <v>86</v>
      </c>
      <c r="E4">
        <v>1960</v>
      </c>
      <c r="F4" t="s">
        <v>87</v>
      </c>
    </row>
    <row r="5" spans="1:6" x14ac:dyDescent="0.25">
      <c r="A5" s="1" t="s">
        <v>52</v>
      </c>
      <c r="B5" t="s">
        <v>28</v>
      </c>
      <c r="C5" t="s">
        <v>85</v>
      </c>
      <c r="D5" t="s">
        <v>86</v>
      </c>
      <c r="E5">
        <v>1960</v>
      </c>
      <c r="F5" t="s">
        <v>87</v>
      </c>
    </row>
    <row r="6" spans="1:6" x14ac:dyDescent="0.25">
      <c r="A6" s="1" t="s">
        <v>51</v>
      </c>
      <c r="B6" t="s">
        <v>74</v>
      </c>
      <c r="C6" t="s">
        <v>85</v>
      </c>
      <c r="D6" t="s">
        <v>96</v>
      </c>
      <c r="E6">
        <v>1988</v>
      </c>
      <c r="F6" t="s">
        <v>95</v>
      </c>
    </row>
    <row r="7" spans="1:6" x14ac:dyDescent="0.25">
      <c r="A7" s="1" t="s">
        <v>51</v>
      </c>
      <c r="B7" t="s">
        <v>75</v>
      </c>
      <c r="C7" t="s">
        <v>85</v>
      </c>
      <c r="D7" t="s">
        <v>98</v>
      </c>
      <c r="E7">
        <v>1982</v>
      </c>
      <c r="F7" t="s">
        <v>97</v>
      </c>
    </row>
    <row r="8" spans="1:6" x14ac:dyDescent="0.25">
      <c r="A8" s="1" t="s">
        <v>51</v>
      </c>
      <c r="B8" t="s">
        <v>76</v>
      </c>
      <c r="C8" t="s">
        <v>85</v>
      </c>
      <c r="F8" t="s">
        <v>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7065-39FE-4264-88CB-BEB24B611442}">
  <sheetPr codeName="Sheet3"/>
  <dimension ref="A1:F4"/>
  <sheetViews>
    <sheetView workbookViewId="0">
      <selection activeCell="B2" sqref="B2"/>
    </sheetView>
  </sheetViews>
  <sheetFormatPr defaultRowHeight="15" x14ac:dyDescent="0.25"/>
  <cols>
    <col min="1" max="1" width="20.28515625" bestFit="1" customWidth="1"/>
    <col min="2" max="2" width="29" bestFit="1" customWidth="1"/>
    <col min="3" max="3" width="11.5703125" bestFit="1" customWidth="1"/>
    <col min="4" max="4" width="19.85546875" bestFit="1" customWidth="1"/>
    <col min="5" max="5" width="31.5703125" customWidth="1"/>
    <col min="6" max="6" width="14.1406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20</v>
      </c>
      <c r="E1" t="s">
        <v>19</v>
      </c>
      <c r="F1" t="s">
        <v>11</v>
      </c>
    </row>
    <row r="2" spans="1:6" x14ac:dyDescent="0.25">
      <c r="A2" s="1" t="s">
        <v>2</v>
      </c>
      <c r="B2" t="s">
        <v>34</v>
      </c>
      <c r="C2" t="s">
        <v>17</v>
      </c>
      <c r="D2" t="s">
        <v>21</v>
      </c>
      <c r="E2">
        <f>810*4.18</f>
        <v>3385.7999999999997</v>
      </c>
      <c r="F2" t="s">
        <v>25</v>
      </c>
    </row>
    <row r="3" spans="1:6" x14ac:dyDescent="0.25">
      <c r="A3" s="1"/>
      <c r="B3" s="1"/>
    </row>
    <row r="4" spans="1:6" x14ac:dyDescent="0.25">
      <c r="A4" s="1"/>
      <c r="B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FAC-7F47-482E-9162-E07DA05FFE29}">
  <sheetPr codeName="Sheet4"/>
  <dimension ref="A1:F3"/>
  <sheetViews>
    <sheetView workbookViewId="0">
      <selection activeCell="A5" sqref="A5"/>
    </sheetView>
  </sheetViews>
  <sheetFormatPr defaultRowHeight="15" x14ac:dyDescent="0.25"/>
  <cols>
    <col min="1" max="1" width="19" bestFit="1" customWidth="1"/>
    <col min="2" max="2" width="29" bestFit="1" customWidth="1"/>
    <col min="3" max="3" width="11.5703125" bestFit="1" customWidth="1"/>
    <col min="4" max="4" width="19.85546875" bestFit="1" customWidth="1"/>
    <col min="5" max="5" width="17" bestFit="1" customWidth="1"/>
    <col min="6" max="6" width="11.1406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20</v>
      </c>
      <c r="E1" t="s">
        <v>9</v>
      </c>
      <c r="F1" t="s">
        <v>11</v>
      </c>
    </row>
    <row r="2" spans="1:6" x14ac:dyDescent="0.25">
      <c r="A2" s="1" t="s">
        <v>2</v>
      </c>
      <c r="B2" t="s">
        <v>8</v>
      </c>
      <c r="C2" t="s">
        <v>7</v>
      </c>
      <c r="D2" t="s">
        <v>21</v>
      </c>
      <c r="E2">
        <v>0.627</v>
      </c>
      <c r="F2" t="s">
        <v>12</v>
      </c>
    </row>
    <row r="3" spans="1:6" x14ac:dyDescent="0.25">
      <c r="A3" t="s">
        <v>0</v>
      </c>
      <c r="B3" t="s">
        <v>10</v>
      </c>
      <c r="C3" t="s">
        <v>7</v>
      </c>
      <c r="D3" t="s">
        <v>21</v>
      </c>
      <c r="E3">
        <v>0.80900000000000005</v>
      </c>
      <c r="F3" t="s">
        <v>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D9D4-4ECD-467B-85BC-BACF641DC1E9}">
  <sheetPr codeName="Sheet5"/>
  <dimension ref="A1:F29"/>
  <sheetViews>
    <sheetView topLeftCell="A10" workbookViewId="0">
      <selection activeCell="A20" sqref="A20:B22"/>
    </sheetView>
  </sheetViews>
  <sheetFormatPr defaultRowHeight="15" x14ac:dyDescent="0.25"/>
  <cols>
    <col min="1" max="1" width="20.28515625" bestFit="1" customWidth="1"/>
    <col min="2" max="2" width="29" bestFit="1" customWidth="1"/>
    <col min="3" max="3" width="39.28515625" bestFit="1" customWidth="1"/>
    <col min="4" max="4" width="39.28515625" customWidth="1"/>
    <col min="5" max="5" width="17" customWidth="1"/>
    <col min="6" max="6" width="14.1406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20</v>
      </c>
      <c r="E1" t="s">
        <v>22</v>
      </c>
      <c r="F1" t="s">
        <v>11</v>
      </c>
    </row>
    <row r="2" spans="1:6" x14ac:dyDescent="0.25">
      <c r="A2" s="1" t="s">
        <v>1</v>
      </c>
      <c r="B2" s="1" t="s">
        <v>1</v>
      </c>
      <c r="C2" t="s">
        <v>18</v>
      </c>
      <c r="D2" t="s">
        <v>21</v>
      </c>
      <c r="E2">
        <v>0.16</v>
      </c>
      <c r="F2" t="s">
        <v>14</v>
      </c>
    </row>
    <row r="3" spans="1:6" x14ac:dyDescent="0.25">
      <c r="A3" t="s">
        <v>0</v>
      </c>
      <c r="B3" t="s">
        <v>0</v>
      </c>
      <c r="C3" t="s">
        <v>15</v>
      </c>
      <c r="D3" t="s">
        <v>21</v>
      </c>
      <c r="E3">
        <v>0.11</v>
      </c>
      <c r="F3" t="s">
        <v>14</v>
      </c>
    </row>
    <row r="4" spans="1:6" x14ac:dyDescent="0.25">
      <c r="A4" t="s">
        <v>0</v>
      </c>
      <c r="B4" t="s">
        <v>16</v>
      </c>
      <c r="C4" t="s">
        <v>17</v>
      </c>
      <c r="D4" t="s">
        <v>21</v>
      </c>
      <c r="E4">
        <v>0.04</v>
      </c>
      <c r="F4" t="s">
        <v>14</v>
      </c>
    </row>
    <row r="5" spans="1:6" x14ac:dyDescent="0.25">
      <c r="A5" s="1" t="s">
        <v>2</v>
      </c>
      <c r="B5" s="1" t="s">
        <v>2</v>
      </c>
      <c r="C5" t="s">
        <v>18</v>
      </c>
      <c r="D5" t="s">
        <v>21</v>
      </c>
      <c r="E5">
        <v>0.26</v>
      </c>
      <c r="F5" t="s">
        <v>14</v>
      </c>
    </row>
    <row r="6" spans="1:6" x14ac:dyDescent="0.25">
      <c r="A6" t="s">
        <v>0</v>
      </c>
      <c r="B6" t="s">
        <v>23</v>
      </c>
      <c r="C6" t="s">
        <v>24</v>
      </c>
      <c r="D6" t="s">
        <v>21</v>
      </c>
      <c r="E6">
        <v>0.04</v>
      </c>
      <c r="F6" t="s">
        <v>25</v>
      </c>
    </row>
    <row r="7" spans="1:6" x14ac:dyDescent="0.25">
      <c r="A7" t="s">
        <v>3</v>
      </c>
      <c r="B7" t="s">
        <v>44</v>
      </c>
      <c r="C7" t="s">
        <v>24</v>
      </c>
      <c r="D7" t="s">
        <v>21</v>
      </c>
      <c r="E7">
        <v>0.151</v>
      </c>
      <c r="F7" t="s">
        <v>50</v>
      </c>
    </row>
    <row r="8" spans="1:6" x14ac:dyDescent="0.25">
      <c r="A8" t="s">
        <v>3</v>
      </c>
      <c r="B8" t="s">
        <v>45</v>
      </c>
      <c r="C8" t="s">
        <v>24</v>
      </c>
      <c r="D8" t="s">
        <v>21</v>
      </c>
      <c r="E8">
        <v>0.10050000000000001</v>
      </c>
      <c r="F8" t="s">
        <v>50</v>
      </c>
    </row>
    <row r="9" spans="1:6" x14ac:dyDescent="0.25">
      <c r="A9" t="s">
        <v>3</v>
      </c>
      <c r="B9" t="s">
        <v>46</v>
      </c>
      <c r="C9" t="s">
        <v>24</v>
      </c>
      <c r="D9" t="s">
        <v>21</v>
      </c>
      <c r="E9">
        <v>3.95E-2</v>
      </c>
      <c r="F9" t="s">
        <v>50</v>
      </c>
    </row>
    <row r="10" spans="1:6" x14ac:dyDescent="0.25">
      <c r="A10" t="s">
        <v>3</v>
      </c>
      <c r="B10" t="s">
        <v>47</v>
      </c>
      <c r="C10" t="s">
        <v>17</v>
      </c>
      <c r="D10" t="s">
        <v>21</v>
      </c>
      <c r="E10">
        <v>0.11550000000000001</v>
      </c>
      <c r="F10" t="s">
        <v>50</v>
      </c>
    </row>
    <row r="11" spans="1:6" x14ac:dyDescent="0.25">
      <c r="A11" t="s">
        <v>3</v>
      </c>
      <c r="B11" t="s">
        <v>48</v>
      </c>
      <c r="C11" t="s">
        <v>24</v>
      </c>
      <c r="D11" t="s">
        <v>21</v>
      </c>
      <c r="E11">
        <v>4.4500000000000005E-2</v>
      </c>
      <c r="F11" t="s">
        <v>50</v>
      </c>
    </row>
    <row r="12" spans="1:6" x14ac:dyDescent="0.25">
      <c r="A12" t="s">
        <v>3</v>
      </c>
      <c r="B12" t="s">
        <v>49</v>
      </c>
      <c r="C12" t="s">
        <v>24</v>
      </c>
      <c r="D12" t="s">
        <v>21</v>
      </c>
      <c r="E12">
        <v>4.9500000000000002E-2</v>
      </c>
      <c r="F12" t="s">
        <v>50</v>
      </c>
    </row>
    <row r="13" spans="1:6" x14ac:dyDescent="0.25">
      <c r="A13" t="s">
        <v>3</v>
      </c>
      <c r="B13" t="s">
        <v>53</v>
      </c>
      <c r="C13" t="s">
        <v>24</v>
      </c>
      <c r="D13" t="s">
        <v>35</v>
      </c>
      <c r="E13">
        <v>3.9E-2</v>
      </c>
      <c r="F13" t="s">
        <v>54</v>
      </c>
    </row>
    <row r="14" spans="1:6" x14ac:dyDescent="0.25">
      <c r="A14" s="1" t="s">
        <v>51</v>
      </c>
      <c r="B14" t="s">
        <v>55</v>
      </c>
      <c r="C14" t="s">
        <v>18</v>
      </c>
      <c r="D14" t="s">
        <v>35</v>
      </c>
      <c r="E14">
        <v>0.115</v>
      </c>
      <c r="F14" t="s">
        <v>54</v>
      </c>
    </row>
    <row r="15" spans="1:6" x14ac:dyDescent="0.25">
      <c r="A15" s="1" t="s">
        <v>52</v>
      </c>
      <c r="B15" t="s">
        <v>56</v>
      </c>
      <c r="C15" t="s">
        <v>24</v>
      </c>
      <c r="D15" t="s">
        <v>35</v>
      </c>
      <c r="E15">
        <v>0.09</v>
      </c>
      <c r="F15" t="s">
        <v>57</v>
      </c>
    </row>
    <row r="16" spans="1:6" x14ac:dyDescent="0.25">
      <c r="A16" s="1" t="s">
        <v>2</v>
      </c>
      <c r="B16" t="s">
        <v>66</v>
      </c>
      <c r="C16" t="s">
        <v>24</v>
      </c>
      <c r="D16" t="s">
        <v>35</v>
      </c>
      <c r="E16">
        <v>0.22799999999999998</v>
      </c>
      <c r="F16" t="s">
        <v>70</v>
      </c>
    </row>
    <row r="17" spans="1:6" x14ac:dyDescent="0.25">
      <c r="A17" s="1" t="s">
        <v>2</v>
      </c>
      <c r="B17" t="s">
        <v>67</v>
      </c>
      <c r="C17" t="s">
        <v>24</v>
      </c>
      <c r="D17" t="s">
        <v>35</v>
      </c>
      <c r="E17">
        <v>0.22299999999999998</v>
      </c>
      <c r="F17" t="s">
        <v>71</v>
      </c>
    </row>
    <row r="18" spans="1:6" x14ac:dyDescent="0.25">
      <c r="A18" s="1" t="s">
        <v>2</v>
      </c>
      <c r="B18" t="s">
        <v>68</v>
      </c>
      <c r="C18" t="s">
        <v>24</v>
      </c>
      <c r="D18" t="s">
        <v>35</v>
      </c>
      <c r="E18">
        <v>0.22599999999999998</v>
      </c>
      <c r="F18" t="s">
        <v>72</v>
      </c>
    </row>
    <row r="19" spans="1:6" x14ac:dyDescent="0.25">
      <c r="A19" s="1" t="s">
        <v>2</v>
      </c>
      <c r="B19" t="s">
        <v>69</v>
      </c>
      <c r="C19" t="s">
        <v>24</v>
      </c>
      <c r="D19" t="s">
        <v>35</v>
      </c>
      <c r="E19">
        <v>0.19899999999999995</v>
      </c>
      <c r="F19" t="s">
        <v>73</v>
      </c>
    </row>
    <row r="20" spans="1:6" x14ac:dyDescent="0.25">
      <c r="A20" s="1" t="s">
        <v>51</v>
      </c>
      <c r="B20" t="s">
        <v>74</v>
      </c>
      <c r="C20" t="s">
        <v>24</v>
      </c>
      <c r="D20" t="s">
        <v>35</v>
      </c>
      <c r="E20">
        <v>0.22</v>
      </c>
      <c r="F20" t="s">
        <v>81</v>
      </c>
    </row>
    <row r="21" spans="1:6" x14ac:dyDescent="0.25">
      <c r="A21" s="1" t="s">
        <v>51</v>
      </c>
      <c r="B21" t="s">
        <v>75</v>
      </c>
      <c r="C21" t="s">
        <v>24</v>
      </c>
      <c r="D21" t="s">
        <v>35</v>
      </c>
      <c r="E21">
        <v>0.27699999999999997</v>
      </c>
      <c r="F21" t="s">
        <v>81</v>
      </c>
    </row>
    <row r="22" spans="1:6" x14ac:dyDescent="0.25">
      <c r="A22" s="1" t="s">
        <v>51</v>
      </c>
      <c r="B22" t="s">
        <v>76</v>
      </c>
      <c r="C22" t="s">
        <v>24</v>
      </c>
      <c r="D22" t="s">
        <v>35</v>
      </c>
      <c r="E22">
        <f>(0.197+0.212)/2</f>
        <v>0.20450000000000002</v>
      </c>
      <c r="F22" t="s">
        <v>81</v>
      </c>
    </row>
    <row r="23" spans="1:6" x14ac:dyDescent="0.25">
      <c r="A23" s="1" t="s">
        <v>52</v>
      </c>
      <c r="B23" t="s">
        <v>77</v>
      </c>
      <c r="C23" t="s">
        <v>24</v>
      </c>
      <c r="D23" t="s">
        <v>35</v>
      </c>
      <c r="E23">
        <v>0.12</v>
      </c>
      <c r="F23" t="s">
        <v>81</v>
      </c>
    </row>
    <row r="24" spans="1:6" x14ac:dyDescent="0.25">
      <c r="A24" s="1" t="s">
        <v>52</v>
      </c>
      <c r="B24" t="s">
        <v>82</v>
      </c>
      <c r="C24" t="s">
        <v>24</v>
      </c>
      <c r="D24" t="s">
        <v>35</v>
      </c>
      <c r="E24">
        <v>0.185</v>
      </c>
      <c r="F24" t="s">
        <v>81</v>
      </c>
    </row>
    <row r="25" spans="1:6" x14ac:dyDescent="0.25">
      <c r="A25" s="1" t="s">
        <v>52</v>
      </c>
      <c r="B25" t="s">
        <v>80</v>
      </c>
      <c r="C25" t="s">
        <v>24</v>
      </c>
      <c r="D25" t="s">
        <v>35</v>
      </c>
      <c r="E25">
        <v>0.188</v>
      </c>
      <c r="F25" t="s">
        <v>81</v>
      </c>
    </row>
    <row r="26" spans="1:6" x14ac:dyDescent="0.25">
      <c r="A26" s="1" t="s">
        <v>52</v>
      </c>
      <c r="B26" s="2" t="s">
        <v>83</v>
      </c>
      <c r="C26" t="s">
        <v>24</v>
      </c>
      <c r="D26" t="s">
        <v>35</v>
      </c>
      <c r="E26">
        <v>9.1999999999999998E-2</v>
      </c>
      <c r="F26" t="s">
        <v>81</v>
      </c>
    </row>
    <row r="27" spans="1:6" x14ac:dyDescent="0.25">
      <c r="A27" s="1" t="s">
        <v>51</v>
      </c>
      <c r="B27" s="2" t="s">
        <v>84</v>
      </c>
      <c r="C27" t="s">
        <v>24</v>
      </c>
      <c r="D27" t="s">
        <v>35</v>
      </c>
      <c r="E27">
        <v>0.14300000000000002</v>
      </c>
      <c r="F27" t="s">
        <v>81</v>
      </c>
    </row>
    <row r="28" spans="1:6" x14ac:dyDescent="0.25">
      <c r="A28" s="1" t="s">
        <v>51</v>
      </c>
      <c r="B28" t="s">
        <v>78</v>
      </c>
      <c r="C28" t="s">
        <v>24</v>
      </c>
      <c r="D28" t="s">
        <v>35</v>
      </c>
      <c r="E28">
        <v>0.13200000000000001</v>
      </c>
      <c r="F28" t="s">
        <v>81</v>
      </c>
    </row>
    <row r="29" spans="1:6" x14ac:dyDescent="0.25">
      <c r="A29" s="1" t="s">
        <v>51</v>
      </c>
      <c r="B29" t="s">
        <v>79</v>
      </c>
      <c r="C29" t="s">
        <v>24</v>
      </c>
      <c r="D29" t="s">
        <v>35</v>
      </c>
      <c r="E29">
        <v>0.16500000000000001</v>
      </c>
      <c r="F29" t="s">
        <v>81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2407-8C53-4F63-9471-927903B31268}">
  <dimension ref="A1:C36"/>
  <sheetViews>
    <sheetView tabSelected="1" topLeftCell="A19" workbookViewId="0">
      <selection activeCell="F16" sqref="F16"/>
    </sheetView>
  </sheetViews>
  <sheetFormatPr defaultRowHeight="15" x14ac:dyDescent="0.25"/>
  <cols>
    <col min="1" max="1" width="20.5703125" customWidth="1"/>
    <col min="2" max="2" width="27.28515625" bestFit="1" customWidth="1"/>
    <col min="3" max="3" width="45.28515625" bestFit="1" customWidth="1"/>
  </cols>
  <sheetData>
    <row r="1" spans="1:3" x14ac:dyDescent="0.25">
      <c r="A1" s="3" t="s">
        <v>100</v>
      </c>
      <c r="B1" s="3" t="s">
        <v>101</v>
      </c>
      <c r="C1" t="s">
        <v>140</v>
      </c>
    </row>
    <row r="2" spans="1:3" x14ac:dyDescent="0.25">
      <c r="A2" t="s">
        <v>0</v>
      </c>
      <c r="B2" t="s">
        <v>61</v>
      </c>
      <c r="C2">
        <v>14</v>
      </c>
    </row>
    <row r="3" spans="1:3" x14ac:dyDescent="0.25">
      <c r="A3" t="s">
        <v>0</v>
      </c>
      <c r="B3" t="s">
        <v>102</v>
      </c>
      <c r="C3" t="s">
        <v>150</v>
      </c>
    </row>
    <row r="4" spans="1:3" x14ac:dyDescent="0.25">
      <c r="A4" t="s">
        <v>0</v>
      </c>
      <c r="B4" t="s">
        <v>103</v>
      </c>
      <c r="C4">
        <v>10</v>
      </c>
    </row>
    <row r="5" spans="1:3" x14ac:dyDescent="0.25">
      <c r="A5" t="s">
        <v>104</v>
      </c>
      <c r="B5" t="s">
        <v>105</v>
      </c>
      <c r="C5" t="s">
        <v>151</v>
      </c>
    </row>
    <row r="6" spans="1:3" x14ac:dyDescent="0.25">
      <c r="A6" t="s">
        <v>104</v>
      </c>
      <c r="B6" t="s">
        <v>106</v>
      </c>
      <c r="C6" t="s">
        <v>152</v>
      </c>
    </row>
    <row r="7" spans="1:3" x14ac:dyDescent="0.25">
      <c r="A7" t="s">
        <v>104</v>
      </c>
      <c r="B7" t="s">
        <v>107</v>
      </c>
      <c r="C7">
        <v>27</v>
      </c>
    </row>
    <row r="8" spans="1:3" x14ac:dyDescent="0.25">
      <c r="A8" t="s">
        <v>104</v>
      </c>
      <c r="B8" t="s">
        <v>108</v>
      </c>
      <c r="C8" t="s">
        <v>151</v>
      </c>
    </row>
    <row r="9" spans="1:3" x14ac:dyDescent="0.25">
      <c r="A9" t="s">
        <v>104</v>
      </c>
      <c r="B9" t="s">
        <v>109</v>
      </c>
      <c r="C9" t="s">
        <v>151</v>
      </c>
    </row>
    <row r="10" spans="1:3" x14ac:dyDescent="0.25">
      <c r="A10" t="s">
        <v>104</v>
      </c>
      <c r="B10" t="s">
        <v>110</v>
      </c>
      <c r="C10" t="s">
        <v>151</v>
      </c>
    </row>
    <row r="11" spans="1:3" x14ac:dyDescent="0.25">
      <c r="A11" t="s">
        <v>104</v>
      </c>
      <c r="B11" t="s">
        <v>111</v>
      </c>
      <c r="C11" t="s">
        <v>151</v>
      </c>
    </row>
    <row r="12" spans="1:3" x14ac:dyDescent="0.25">
      <c r="A12" t="s">
        <v>113</v>
      </c>
      <c r="B12" t="s">
        <v>114</v>
      </c>
      <c r="C12" t="s">
        <v>153</v>
      </c>
    </row>
    <row r="13" spans="1:3" x14ac:dyDescent="0.25">
      <c r="A13" t="s">
        <v>115</v>
      </c>
      <c r="B13" t="s">
        <v>116</v>
      </c>
      <c r="C13" t="s">
        <v>154</v>
      </c>
    </row>
    <row r="14" spans="1:3" x14ac:dyDescent="0.25">
      <c r="A14" t="s">
        <v>115</v>
      </c>
      <c r="B14" t="s">
        <v>117</v>
      </c>
      <c r="C14" t="s">
        <v>155</v>
      </c>
    </row>
    <row r="15" spans="1:3" x14ac:dyDescent="0.25">
      <c r="A15" t="s">
        <v>115</v>
      </c>
      <c r="B15" t="s">
        <v>118</v>
      </c>
      <c r="C15" t="s">
        <v>156</v>
      </c>
    </row>
    <row r="16" spans="1:3" x14ac:dyDescent="0.25">
      <c r="A16" t="s">
        <v>119</v>
      </c>
      <c r="B16" t="s">
        <v>120</v>
      </c>
      <c r="C16">
        <v>28</v>
      </c>
    </row>
    <row r="17" spans="1:3" x14ac:dyDescent="0.25">
      <c r="A17" t="s">
        <v>1</v>
      </c>
      <c r="B17" t="s">
        <v>121</v>
      </c>
      <c r="C17" t="s">
        <v>157</v>
      </c>
    </row>
    <row r="18" spans="1:3" x14ac:dyDescent="0.25">
      <c r="A18" t="s">
        <v>1</v>
      </c>
      <c r="B18" t="s">
        <v>122</v>
      </c>
      <c r="C18" t="s">
        <v>157</v>
      </c>
    </row>
    <row r="19" spans="1:3" x14ac:dyDescent="0.25">
      <c r="A19" t="s">
        <v>104</v>
      </c>
      <c r="B19" t="s">
        <v>123</v>
      </c>
      <c r="C19" t="s">
        <v>151</v>
      </c>
    </row>
    <row r="20" spans="1:3" x14ac:dyDescent="0.25">
      <c r="A20" t="s">
        <v>104</v>
      </c>
      <c r="B20" t="s">
        <v>124</v>
      </c>
      <c r="C20" t="s">
        <v>151</v>
      </c>
    </row>
    <row r="21" spans="1:3" x14ac:dyDescent="0.25">
      <c r="A21" t="s">
        <v>115</v>
      </c>
      <c r="B21" t="s">
        <v>125</v>
      </c>
      <c r="C21">
        <v>33</v>
      </c>
    </row>
    <row r="22" spans="1:3" x14ac:dyDescent="0.25">
      <c r="A22" t="s">
        <v>115</v>
      </c>
      <c r="B22" t="s">
        <v>126</v>
      </c>
      <c r="C22">
        <v>33</v>
      </c>
    </row>
    <row r="23" spans="1:3" x14ac:dyDescent="0.25">
      <c r="A23" t="s">
        <v>115</v>
      </c>
      <c r="B23" t="s">
        <v>127</v>
      </c>
      <c r="C23">
        <v>33</v>
      </c>
    </row>
    <row r="24" spans="1:3" x14ac:dyDescent="0.25">
      <c r="A24" t="s">
        <v>115</v>
      </c>
      <c r="B24" t="s">
        <v>128</v>
      </c>
      <c r="C24">
        <v>33</v>
      </c>
    </row>
    <row r="25" spans="1:3" x14ac:dyDescent="0.25">
      <c r="A25" t="s">
        <v>3</v>
      </c>
      <c r="B25" t="s">
        <v>129</v>
      </c>
      <c r="C25" t="s">
        <v>158</v>
      </c>
    </row>
    <row r="26" spans="1:3" x14ac:dyDescent="0.25">
      <c r="A26" t="s">
        <v>3</v>
      </c>
      <c r="B26" t="s">
        <v>130</v>
      </c>
      <c r="C26" t="s">
        <v>158</v>
      </c>
    </row>
    <row r="27" spans="1:3" x14ac:dyDescent="0.25">
      <c r="A27" t="s">
        <v>3</v>
      </c>
      <c r="B27" t="s">
        <v>131</v>
      </c>
      <c r="C27" t="s">
        <v>158</v>
      </c>
    </row>
    <row r="28" spans="1:3" x14ac:dyDescent="0.25">
      <c r="A28" t="s">
        <v>3</v>
      </c>
      <c r="B28" t="s">
        <v>132</v>
      </c>
      <c r="C28" t="s">
        <v>158</v>
      </c>
    </row>
    <row r="29" spans="1:3" x14ac:dyDescent="0.25">
      <c r="A29" t="s">
        <v>3</v>
      </c>
      <c r="B29" t="s">
        <v>133</v>
      </c>
      <c r="C29" t="s">
        <v>158</v>
      </c>
    </row>
    <row r="30" spans="1:3" x14ac:dyDescent="0.25">
      <c r="A30" t="s">
        <v>2</v>
      </c>
      <c r="B30" t="s">
        <v>134</v>
      </c>
      <c r="C30" t="s">
        <v>159</v>
      </c>
    </row>
    <row r="31" spans="1:3" x14ac:dyDescent="0.25">
      <c r="A31" t="s">
        <v>2</v>
      </c>
      <c r="B31" t="s">
        <v>135</v>
      </c>
      <c r="C31" t="s">
        <v>159</v>
      </c>
    </row>
    <row r="32" spans="1:3" x14ac:dyDescent="0.25">
      <c r="A32" t="s">
        <v>2</v>
      </c>
      <c r="B32" t="s">
        <v>136</v>
      </c>
      <c r="C32" t="s">
        <v>159</v>
      </c>
    </row>
    <row r="33" spans="1:3" x14ac:dyDescent="0.25">
      <c r="A33" t="s">
        <v>2</v>
      </c>
      <c r="B33" t="s">
        <v>137</v>
      </c>
      <c r="C33" t="s">
        <v>159</v>
      </c>
    </row>
    <row r="34" spans="1:3" x14ac:dyDescent="0.25">
      <c r="A34" t="s">
        <v>2</v>
      </c>
      <c r="B34" t="s">
        <v>138</v>
      </c>
      <c r="C34">
        <v>2</v>
      </c>
    </row>
    <row r="35" spans="1:3" x14ac:dyDescent="0.25">
      <c r="A35" t="s">
        <v>2</v>
      </c>
      <c r="B35" t="s">
        <v>139</v>
      </c>
      <c r="C35" t="s">
        <v>159</v>
      </c>
    </row>
    <row r="36" spans="1:3" x14ac:dyDescent="0.25">
      <c r="A36" t="s">
        <v>112</v>
      </c>
      <c r="B36" t="s">
        <v>112</v>
      </c>
      <c r="C36" t="s">
        <v>160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8B8A-3984-4937-96A7-56732934F7F2}">
  <dimension ref="A1:I41"/>
  <sheetViews>
    <sheetView topLeftCell="C1" workbookViewId="0">
      <selection activeCell="M30" sqref="M30"/>
    </sheetView>
  </sheetViews>
  <sheetFormatPr defaultRowHeight="15" x14ac:dyDescent="0.25"/>
  <cols>
    <col min="2" max="2" width="21.7109375" bestFit="1" customWidth="1"/>
    <col min="3" max="3" width="29" bestFit="1" customWidth="1"/>
    <col min="4" max="4" width="12.42578125" bestFit="1" customWidth="1"/>
    <col min="5" max="5" width="12.140625" bestFit="1" customWidth="1"/>
    <col min="6" max="6" width="11.5703125" bestFit="1" customWidth="1"/>
    <col min="7" max="7" width="19.85546875" bestFit="1" customWidth="1"/>
    <col min="8" max="8" width="31.5703125" customWidth="1"/>
    <col min="9" max="9" width="14.85546875" bestFit="1" customWidth="1"/>
  </cols>
  <sheetData>
    <row r="1" spans="1:9" x14ac:dyDescent="0.25">
      <c r="A1" t="s">
        <v>140</v>
      </c>
      <c r="B1" t="s">
        <v>4</v>
      </c>
      <c r="C1" t="s">
        <v>5</v>
      </c>
      <c r="D1" t="s">
        <v>7</v>
      </c>
      <c r="E1" t="s">
        <v>18</v>
      </c>
      <c r="F1" t="s">
        <v>6</v>
      </c>
      <c r="G1" t="s">
        <v>20</v>
      </c>
      <c r="H1" t="s">
        <v>13</v>
      </c>
      <c r="I1" t="s">
        <v>11</v>
      </c>
    </row>
    <row r="2" spans="1:9" x14ac:dyDescent="0.25">
      <c r="A2">
        <v>1</v>
      </c>
      <c r="B2" s="1" t="s">
        <v>2</v>
      </c>
      <c r="C2" s="1" t="s">
        <v>2</v>
      </c>
      <c r="D2" s="1"/>
      <c r="E2" s="1"/>
      <c r="F2" t="s">
        <v>18</v>
      </c>
      <c r="G2" t="s">
        <v>21</v>
      </c>
      <c r="H2">
        <v>17045</v>
      </c>
      <c r="I2" t="s">
        <v>14</v>
      </c>
    </row>
    <row r="3" spans="1:9" x14ac:dyDescent="0.25">
      <c r="A3">
        <v>2</v>
      </c>
      <c r="B3" s="1" t="s">
        <v>2</v>
      </c>
      <c r="C3" t="s">
        <v>8</v>
      </c>
      <c r="F3" t="s">
        <v>7</v>
      </c>
      <c r="G3" t="s">
        <v>21</v>
      </c>
      <c r="H3">
        <v>17200</v>
      </c>
      <c r="I3" t="s">
        <v>12</v>
      </c>
    </row>
    <row r="4" spans="1:9" x14ac:dyDescent="0.25">
      <c r="A4">
        <v>3</v>
      </c>
      <c r="B4" t="s">
        <v>0</v>
      </c>
      <c r="C4" t="s">
        <v>61</v>
      </c>
      <c r="F4" t="s">
        <v>24</v>
      </c>
      <c r="G4" t="s">
        <v>35</v>
      </c>
      <c r="H4">
        <v>19869.629999999997</v>
      </c>
      <c r="I4" t="s">
        <v>64</v>
      </c>
    </row>
    <row r="5" spans="1:9" x14ac:dyDescent="0.25">
      <c r="A5">
        <v>4</v>
      </c>
      <c r="B5" t="s">
        <v>0</v>
      </c>
      <c r="C5" t="s">
        <v>0</v>
      </c>
      <c r="F5" t="s">
        <v>15</v>
      </c>
      <c r="G5" t="s">
        <v>21</v>
      </c>
      <c r="H5">
        <v>22843</v>
      </c>
      <c r="I5" t="s">
        <v>14</v>
      </c>
    </row>
    <row r="6" spans="1:9" x14ac:dyDescent="0.25">
      <c r="A6">
        <v>5</v>
      </c>
      <c r="B6" t="s">
        <v>0</v>
      </c>
      <c r="C6" t="s">
        <v>26</v>
      </c>
      <c r="F6" t="s">
        <v>24</v>
      </c>
      <c r="G6" t="s">
        <v>21</v>
      </c>
      <c r="H6">
        <v>16966.62</v>
      </c>
      <c r="I6" t="s">
        <v>25</v>
      </c>
    </row>
    <row r="7" spans="1:9" x14ac:dyDescent="0.25">
      <c r="A7">
        <v>6</v>
      </c>
      <c r="B7" t="s">
        <v>0</v>
      </c>
      <c r="C7" t="s">
        <v>26</v>
      </c>
      <c r="F7" t="s">
        <v>24</v>
      </c>
      <c r="G7" t="s">
        <v>21</v>
      </c>
      <c r="H7">
        <v>17238.32</v>
      </c>
      <c r="I7" t="s">
        <v>25</v>
      </c>
    </row>
    <row r="8" spans="1:9" x14ac:dyDescent="0.25">
      <c r="A8">
        <v>7</v>
      </c>
      <c r="B8" t="s">
        <v>0</v>
      </c>
      <c r="C8" t="s">
        <v>26</v>
      </c>
      <c r="F8" t="s">
        <v>24</v>
      </c>
      <c r="G8" t="s">
        <v>21</v>
      </c>
      <c r="H8">
        <v>21213.5</v>
      </c>
      <c r="I8" t="s">
        <v>25</v>
      </c>
    </row>
    <row r="9" spans="1:9" x14ac:dyDescent="0.25">
      <c r="A9">
        <v>8</v>
      </c>
      <c r="B9" t="s">
        <v>0</v>
      </c>
      <c r="C9" t="s">
        <v>63</v>
      </c>
      <c r="F9" t="s">
        <v>24</v>
      </c>
      <c r="G9" t="s">
        <v>35</v>
      </c>
      <c r="H9">
        <v>19927.453333333335</v>
      </c>
      <c r="I9" t="s">
        <v>64</v>
      </c>
    </row>
    <row r="10" spans="1:9" x14ac:dyDescent="0.25">
      <c r="A10">
        <v>9</v>
      </c>
      <c r="B10" t="s">
        <v>0</v>
      </c>
      <c r="C10" t="s">
        <v>10</v>
      </c>
      <c r="F10" t="s">
        <v>7</v>
      </c>
      <c r="G10" t="s">
        <v>21</v>
      </c>
      <c r="H10">
        <v>20400</v>
      </c>
      <c r="I10" t="s">
        <v>12</v>
      </c>
    </row>
    <row r="11" spans="1:9" x14ac:dyDescent="0.25">
      <c r="A11">
        <v>10</v>
      </c>
      <c r="B11" t="s">
        <v>0</v>
      </c>
      <c r="C11" t="s">
        <v>60</v>
      </c>
      <c r="F11" t="s">
        <v>24</v>
      </c>
      <c r="G11" t="s">
        <v>35</v>
      </c>
      <c r="H11">
        <v>19813.199999999997</v>
      </c>
      <c r="I11" t="s">
        <v>64</v>
      </c>
    </row>
    <row r="12" spans="1:9" x14ac:dyDescent="0.25">
      <c r="A12">
        <v>11</v>
      </c>
      <c r="B12" t="s">
        <v>0</v>
      </c>
      <c r="C12" t="s">
        <v>16</v>
      </c>
      <c r="F12" t="s">
        <v>17</v>
      </c>
      <c r="G12" t="s">
        <v>21</v>
      </c>
      <c r="H12">
        <v>23718</v>
      </c>
      <c r="I12" t="s">
        <v>14</v>
      </c>
    </row>
    <row r="13" spans="1:9" x14ac:dyDescent="0.25">
      <c r="A13">
        <v>12</v>
      </c>
      <c r="B13" t="s">
        <v>0</v>
      </c>
      <c r="C13" t="s">
        <v>23</v>
      </c>
      <c r="F13" t="s">
        <v>24</v>
      </c>
      <c r="G13" t="s">
        <v>21</v>
      </c>
      <c r="H13">
        <v>21681.488000000001</v>
      </c>
      <c r="I13" t="s">
        <v>25</v>
      </c>
    </row>
    <row r="14" spans="1:9" x14ac:dyDescent="0.25">
      <c r="A14">
        <v>13</v>
      </c>
      <c r="B14" t="s">
        <v>0</v>
      </c>
      <c r="C14" t="s">
        <v>23</v>
      </c>
      <c r="F14" t="s">
        <v>24</v>
      </c>
      <c r="G14" t="s">
        <v>35</v>
      </c>
      <c r="H14">
        <v>24440.46</v>
      </c>
      <c r="I14" t="s">
        <v>36</v>
      </c>
    </row>
    <row r="15" spans="1:9" x14ac:dyDescent="0.25">
      <c r="A15">
        <v>14</v>
      </c>
      <c r="B15" t="s">
        <v>0</v>
      </c>
      <c r="C15" t="s">
        <v>38</v>
      </c>
      <c r="F15" t="s">
        <v>24</v>
      </c>
      <c r="G15" t="s">
        <v>35</v>
      </c>
      <c r="H15">
        <v>26363.26</v>
      </c>
      <c r="I15" t="s">
        <v>36</v>
      </c>
    </row>
    <row r="16" spans="1:9" x14ac:dyDescent="0.25">
      <c r="A16">
        <v>15</v>
      </c>
      <c r="B16" s="1" t="s">
        <v>52</v>
      </c>
      <c r="C16" s="4" t="s">
        <v>28</v>
      </c>
      <c r="D16" s="2" t="s">
        <v>142</v>
      </c>
      <c r="E16" s="2" t="s">
        <v>143</v>
      </c>
      <c r="F16" t="s">
        <v>24</v>
      </c>
      <c r="G16" t="s">
        <v>21</v>
      </c>
      <c r="H16">
        <v>24720.519999999997</v>
      </c>
      <c r="I16" t="s">
        <v>25</v>
      </c>
    </row>
    <row r="17" spans="1:9" x14ac:dyDescent="0.25">
      <c r="A17">
        <v>16</v>
      </c>
      <c r="B17" s="1" t="s">
        <v>52</v>
      </c>
      <c r="C17" s="4" t="s">
        <v>28</v>
      </c>
      <c r="D17" s="2" t="s">
        <v>142</v>
      </c>
      <c r="E17" s="2" t="s">
        <v>143</v>
      </c>
      <c r="F17" t="s">
        <v>24</v>
      </c>
      <c r="G17" t="s">
        <v>21</v>
      </c>
      <c r="H17">
        <v>30848.399999999998</v>
      </c>
      <c r="I17" t="s">
        <v>25</v>
      </c>
    </row>
    <row r="18" spans="1:9" x14ac:dyDescent="0.25">
      <c r="A18">
        <v>17</v>
      </c>
      <c r="B18" s="1" t="s">
        <v>52</v>
      </c>
      <c r="C18" s="4" t="s">
        <v>65</v>
      </c>
      <c r="D18" s="2" t="s">
        <v>142</v>
      </c>
      <c r="E18" s="2" t="s">
        <v>143</v>
      </c>
      <c r="F18" t="s">
        <v>24</v>
      </c>
      <c r="G18" t="s">
        <v>21</v>
      </c>
      <c r="H18">
        <v>22572</v>
      </c>
      <c r="I18" t="s">
        <v>25</v>
      </c>
    </row>
    <row r="19" spans="1:9" x14ac:dyDescent="0.25">
      <c r="A19">
        <v>18</v>
      </c>
      <c r="B19" s="1" t="s">
        <v>52</v>
      </c>
      <c r="C19" s="4" t="s">
        <v>29</v>
      </c>
      <c r="D19" s="2" t="s">
        <v>142</v>
      </c>
      <c r="E19" s="2" t="s">
        <v>143</v>
      </c>
      <c r="F19" t="s">
        <v>24</v>
      </c>
      <c r="G19" t="s">
        <v>21</v>
      </c>
      <c r="H19">
        <v>31065.759999999998</v>
      </c>
      <c r="I19" t="s">
        <v>25</v>
      </c>
    </row>
    <row r="20" spans="1:9" ht="18.75" x14ac:dyDescent="0.3">
      <c r="A20">
        <v>19</v>
      </c>
      <c r="B20" s="1" t="s">
        <v>52</v>
      </c>
      <c r="C20" s="4" t="s">
        <v>39</v>
      </c>
      <c r="D20" s="5" t="s">
        <v>144</v>
      </c>
      <c r="E20" s="6" t="s">
        <v>145</v>
      </c>
      <c r="F20" t="s">
        <v>24</v>
      </c>
      <c r="G20" t="s">
        <v>35</v>
      </c>
      <c r="H20">
        <v>25581.599999999999</v>
      </c>
      <c r="I20" t="s">
        <v>36</v>
      </c>
    </row>
    <row r="21" spans="1:9" x14ac:dyDescent="0.25">
      <c r="A21">
        <v>20</v>
      </c>
      <c r="B21" s="1" t="s">
        <v>52</v>
      </c>
      <c r="C21" s="4" t="s">
        <v>59</v>
      </c>
      <c r="D21" s="2" t="s">
        <v>146</v>
      </c>
      <c r="E21" s="2" t="s">
        <v>55</v>
      </c>
      <c r="F21" t="s">
        <v>24</v>
      </c>
      <c r="G21" t="s">
        <v>35</v>
      </c>
      <c r="H21">
        <v>26781</v>
      </c>
      <c r="I21" t="s">
        <v>64</v>
      </c>
    </row>
    <row r="22" spans="1:9" x14ac:dyDescent="0.25">
      <c r="A22">
        <v>21</v>
      </c>
      <c r="B22" s="1" t="s">
        <v>52</v>
      </c>
      <c r="C22" s="4" t="s">
        <v>37</v>
      </c>
      <c r="D22" s="2" t="s">
        <v>106</v>
      </c>
      <c r="E22" s="2" t="s">
        <v>143</v>
      </c>
      <c r="F22" t="s">
        <v>24</v>
      </c>
      <c r="G22" t="s">
        <v>35</v>
      </c>
      <c r="H22">
        <v>26242.039999999997</v>
      </c>
      <c r="I22" t="s">
        <v>36</v>
      </c>
    </row>
    <row r="23" spans="1:9" x14ac:dyDescent="0.25">
      <c r="A23">
        <v>22</v>
      </c>
      <c r="B23" s="1" t="s">
        <v>52</v>
      </c>
      <c r="C23" s="4" t="s">
        <v>32</v>
      </c>
      <c r="D23" s="2" t="s">
        <v>106</v>
      </c>
      <c r="E23" s="2" t="s">
        <v>143</v>
      </c>
      <c r="F23" t="s">
        <v>24</v>
      </c>
      <c r="G23" t="s">
        <v>21</v>
      </c>
      <c r="H23">
        <v>22555.279999999999</v>
      </c>
      <c r="I23" t="s">
        <v>25</v>
      </c>
    </row>
    <row r="24" spans="1:9" x14ac:dyDescent="0.25">
      <c r="A24">
        <v>23</v>
      </c>
      <c r="B24" s="1" t="s">
        <v>52</v>
      </c>
      <c r="C24" s="4" t="s">
        <v>32</v>
      </c>
      <c r="D24" s="2" t="s">
        <v>106</v>
      </c>
      <c r="E24" s="2" t="s">
        <v>143</v>
      </c>
      <c r="F24" t="s">
        <v>24</v>
      </c>
      <c r="G24" t="s">
        <v>21</v>
      </c>
      <c r="H24">
        <v>22722.48</v>
      </c>
      <c r="I24" t="s">
        <v>25</v>
      </c>
    </row>
    <row r="25" spans="1:9" x14ac:dyDescent="0.25">
      <c r="A25">
        <v>24</v>
      </c>
      <c r="B25" s="1" t="s">
        <v>52</v>
      </c>
      <c r="C25" s="4" t="s">
        <v>58</v>
      </c>
      <c r="D25" s="2" t="s">
        <v>106</v>
      </c>
      <c r="E25" s="2" t="s">
        <v>143</v>
      </c>
      <c r="F25" t="s">
        <v>24</v>
      </c>
      <c r="G25" t="s">
        <v>35</v>
      </c>
      <c r="H25">
        <v>26018</v>
      </c>
      <c r="I25" t="s">
        <v>64</v>
      </c>
    </row>
    <row r="26" spans="1:9" x14ac:dyDescent="0.25">
      <c r="A26">
        <v>25</v>
      </c>
      <c r="B26" s="1" t="s">
        <v>52</v>
      </c>
      <c r="C26" s="4" t="s">
        <v>31</v>
      </c>
      <c r="D26" s="2" t="s">
        <v>106</v>
      </c>
      <c r="E26" s="2" t="s">
        <v>143</v>
      </c>
      <c r="F26" t="s">
        <v>24</v>
      </c>
      <c r="G26" t="s">
        <v>21</v>
      </c>
      <c r="H26">
        <v>22296.12</v>
      </c>
      <c r="I26" t="s">
        <v>25</v>
      </c>
    </row>
    <row r="27" spans="1:9" x14ac:dyDescent="0.25">
      <c r="A27">
        <v>26</v>
      </c>
      <c r="B27" s="1" t="s">
        <v>52</v>
      </c>
      <c r="C27" s="4" t="s">
        <v>31</v>
      </c>
      <c r="D27" s="2" t="s">
        <v>106</v>
      </c>
      <c r="E27" s="2" t="s">
        <v>143</v>
      </c>
      <c r="F27" t="s">
        <v>24</v>
      </c>
      <c r="G27" t="s">
        <v>21</v>
      </c>
      <c r="H27">
        <v>23587.739999999998</v>
      </c>
      <c r="I27" t="s">
        <v>25</v>
      </c>
    </row>
    <row r="28" spans="1:9" x14ac:dyDescent="0.25">
      <c r="A28">
        <v>27</v>
      </c>
      <c r="B28" s="1" t="s">
        <v>52</v>
      </c>
      <c r="C28" s="4" t="s">
        <v>107</v>
      </c>
      <c r="D28" s="2" t="s">
        <v>147</v>
      </c>
      <c r="E28" s="2" t="s">
        <v>143</v>
      </c>
      <c r="F28" t="s">
        <v>24</v>
      </c>
      <c r="G28" t="s">
        <v>35</v>
      </c>
      <c r="H28">
        <v>26555.539999999997</v>
      </c>
      <c r="I28" t="s">
        <v>36</v>
      </c>
    </row>
    <row r="29" spans="1:9" x14ac:dyDescent="0.25">
      <c r="A29">
        <v>28</v>
      </c>
      <c r="B29" s="1" t="s">
        <v>52</v>
      </c>
      <c r="C29" s="4" t="s">
        <v>27</v>
      </c>
      <c r="D29" s="2" t="s">
        <v>148</v>
      </c>
      <c r="E29" s="2" t="s">
        <v>120</v>
      </c>
      <c r="F29" t="s">
        <v>24</v>
      </c>
      <c r="G29" t="s">
        <v>21</v>
      </c>
      <c r="H29">
        <v>23219.899999999998</v>
      </c>
      <c r="I29" t="s">
        <v>25</v>
      </c>
    </row>
    <row r="30" spans="1:9" x14ac:dyDescent="0.25">
      <c r="A30">
        <v>29</v>
      </c>
      <c r="B30" s="1" t="s">
        <v>1</v>
      </c>
      <c r="C30" s="1" t="s">
        <v>1</v>
      </c>
      <c r="D30" s="1"/>
      <c r="E30" s="1"/>
      <c r="F30" t="s">
        <v>18</v>
      </c>
      <c r="G30" t="s">
        <v>21</v>
      </c>
      <c r="H30">
        <f>(2972+4312)/0.16/2</f>
        <v>22762.5</v>
      </c>
      <c r="I30" t="s">
        <v>14</v>
      </c>
    </row>
    <row r="31" spans="1:9" x14ac:dyDescent="0.25">
      <c r="A31">
        <v>30</v>
      </c>
      <c r="B31" s="1" t="s">
        <v>1</v>
      </c>
      <c r="C31" t="s">
        <v>141</v>
      </c>
      <c r="F31" t="s">
        <v>24</v>
      </c>
      <c r="G31" t="s">
        <v>35</v>
      </c>
      <c r="H31">
        <f>4426.3*4.18</f>
        <v>18501.934000000001</v>
      </c>
      <c r="I31" t="s">
        <v>40</v>
      </c>
    </row>
    <row r="32" spans="1:9" x14ac:dyDescent="0.25">
      <c r="A32">
        <v>31</v>
      </c>
      <c r="B32" s="1" t="s">
        <v>51</v>
      </c>
      <c r="C32" s="4" t="s">
        <v>30</v>
      </c>
      <c r="D32" s="2" t="s">
        <v>106</v>
      </c>
      <c r="E32" s="2" t="s">
        <v>143</v>
      </c>
      <c r="F32" t="s">
        <v>24</v>
      </c>
      <c r="G32" t="s">
        <v>21</v>
      </c>
      <c r="H32">
        <v>22856.239999999998</v>
      </c>
      <c r="I32" t="s">
        <v>25</v>
      </c>
    </row>
    <row r="33" spans="1:9" x14ac:dyDescent="0.25">
      <c r="A33">
        <v>32</v>
      </c>
      <c r="B33" s="1" t="s">
        <v>51</v>
      </c>
      <c r="C33" s="4" t="s">
        <v>30</v>
      </c>
      <c r="D33" s="2" t="s">
        <v>106</v>
      </c>
      <c r="E33" s="2" t="s">
        <v>143</v>
      </c>
      <c r="F33" t="s">
        <v>24</v>
      </c>
      <c r="G33" t="s">
        <v>21</v>
      </c>
      <c r="H33">
        <v>23098.679999999997</v>
      </c>
      <c r="I33" t="s">
        <v>25</v>
      </c>
    </row>
    <row r="34" spans="1:9" x14ac:dyDescent="0.25">
      <c r="A34">
        <v>33</v>
      </c>
      <c r="B34" s="1" t="s">
        <v>51</v>
      </c>
      <c r="C34" s="4" t="s">
        <v>33</v>
      </c>
      <c r="D34" s="2" t="s">
        <v>146</v>
      </c>
      <c r="E34" s="2" t="s">
        <v>149</v>
      </c>
      <c r="F34" t="s">
        <v>24</v>
      </c>
      <c r="G34" t="s">
        <v>21</v>
      </c>
      <c r="H34">
        <v>22898.039999999997</v>
      </c>
      <c r="I34" t="s">
        <v>25</v>
      </c>
    </row>
    <row r="35" spans="1:9" x14ac:dyDescent="0.25">
      <c r="A35">
        <v>34</v>
      </c>
      <c r="B35" s="1" t="s">
        <v>3</v>
      </c>
      <c r="C35" t="s">
        <v>41</v>
      </c>
      <c r="D35" s="7"/>
      <c r="E35" s="7"/>
      <c r="F35" t="s">
        <v>24</v>
      </c>
      <c r="G35" t="s">
        <v>35</v>
      </c>
      <c r="H35">
        <f>4.4*1000*4.18</f>
        <v>18392</v>
      </c>
      <c r="I35" t="s">
        <v>42</v>
      </c>
    </row>
    <row r="36" spans="1:9" x14ac:dyDescent="0.25">
      <c r="A36">
        <v>35</v>
      </c>
      <c r="B36" s="1" t="s">
        <v>3</v>
      </c>
      <c r="C36" t="s">
        <v>41</v>
      </c>
      <c r="F36" t="s">
        <v>24</v>
      </c>
      <c r="G36" t="s">
        <v>35</v>
      </c>
      <c r="H36">
        <f>4.71*1000*4.18</f>
        <v>19687.8</v>
      </c>
      <c r="I36" t="s">
        <v>43</v>
      </c>
    </row>
    <row r="37" spans="1:9" x14ac:dyDescent="0.25">
      <c r="A37">
        <v>36</v>
      </c>
      <c r="B37" s="1" t="s">
        <v>3</v>
      </c>
      <c r="C37" t="s">
        <v>62</v>
      </c>
      <c r="F37" t="s">
        <v>17</v>
      </c>
      <c r="G37" t="s">
        <v>35</v>
      </c>
      <c r="H37">
        <v>20337.789999999997</v>
      </c>
      <c r="I37" t="s">
        <v>64</v>
      </c>
    </row>
    <row r="40" spans="1:9" x14ac:dyDescent="0.25">
      <c r="B40" s="1"/>
    </row>
    <row r="41" spans="1:9" x14ac:dyDescent="0.25">
      <c r="B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zoo_energy_groups</vt:lpstr>
      <vt:lpstr>zoo_energy_dry</vt:lpstr>
      <vt:lpstr>feeding_cite</vt:lpstr>
      <vt:lpstr>zoo_energy_wet</vt:lpstr>
      <vt:lpstr>zoo_energy_digestibility</vt:lpstr>
      <vt:lpstr>zoo_energy_ratio</vt:lpstr>
      <vt:lpstr>zoo_energy_catagories</vt:lpstr>
      <vt:lpstr>cross_walk_data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Dudley</cp:lastModifiedBy>
  <dcterms:created xsi:type="dcterms:W3CDTF">2015-06-05T18:17:20Z</dcterms:created>
  <dcterms:modified xsi:type="dcterms:W3CDTF">2021-12-11T01:16:52Z</dcterms:modified>
</cp:coreProperties>
</file>