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atutinVM\OneDrive\Рабочий стол\Itmo_Course_2\Семестр 4\ТеорВер\"/>
    </mc:Choice>
  </mc:AlternateContent>
  <bookViews>
    <workbookView xWindow="0" yWindow="0" windowWidth="28800" windowHeight="1291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5" i="1" l="1"/>
  <c r="I16" i="1"/>
  <c r="I15" i="1"/>
  <c r="F17" i="1"/>
  <c r="F16" i="1"/>
  <c r="F15" i="1"/>
  <c r="B16" i="1"/>
  <c r="B15" i="1"/>
  <c r="K12" i="1"/>
  <c r="D12" i="1"/>
  <c r="E12" i="1"/>
  <c r="F12" i="1"/>
  <c r="G12" i="1"/>
  <c r="H12" i="1"/>
  <c r="I12" i="1"/>
  <c r="J12" i="1"/>
  <c r="C12" i="1"/>
  <c r="N9" i="1"/>
  <c r="N3" i="1"/>
  <c r="N4" i="1"/>
  <c r="N5" i="1"/>
  <c r="N6" i="1"/>
  <c r="N7" i="1"/>
  <c r="N8" i="1"/>
  <c r="O9" i="1"/>
  <c r="O4" i="1"/>
  <c r="O5" i="1"/>
  <c r="O6" i="1"/>
  <c r="O7" i="1"/>
  <c r="O8" i="1"/>
  <c r="O3" i="1"/>
  <c r="K13" i="1"/>
  <c r="J13" i="1"/>
  <c r="D13" i="1"/>
  <c r="E13" i="1"/>
  <c r="F13" i="1"/>
  <c r="G13" i="1"/>
  <c r="H13" i="1"/>
  <c r="I13" i="1"/>
  <c r="C13" i="1"/>
  <c r="M9" i="1"/>
  <c r="M8" i="1"/>
  <c r="M7" i="1"/>
  <c r="M6" i="1"/>
  <c r="M5" i="1"/>
  <c r="M4" i="1"/>
  <c r="M3" i="1"/>
  <c r="G11" i="1"/>
  <c r="K11" i="1" s="1"/>
  <c r="H11" i="1"/>
  <c r="I11" i="1"/>
  <c r="J11" i="1"/>
  <c r="F11" i="1"/>
  <c r="E11" i="1"/>
  <c r="D11" i="1"/>
  <c r="C11" i="1"/>
  <c r="A5" i="1"/>
  <c r="A6" i="1" s="1"/>
  <c r="A7" i="1" s="1"/>
  <c r="A8" i="1" s="1"/>
  <c r="A9" i="1" s="1"/>
  <c r="A10" i="1" s="1"/>
  <c r="A11" i="1" s="1"/>
  <c r="A12" i="1" s="1"/>
  <c r="A13" i="1" s="1"/>
  <c r="A4" i="1"/>
  <c r="E1" i="1"/>
  <c r="F1" i="1"/>
  <c r="G1" i="1" s="1"/>
  <c r="H1" i="1" s="1"/>
  <c r="I1" i="1" s="1"/>
  <c r="J1" i="1" s="1"/>
  <c r="K1" i="1" s="1"/>
  <c r="L1" i="1" s="1"/>
  <c r="M1" i="1" s="1"/>
  <c r="N1" i="1" s="1"/>
  <c r="O1" i="1" s="1"/>
  <c r="D1" i="1"/>
  <c r="C1" i="1"/>
  <c r="L9" i="1"/>
  <c r="K10" i="1"/>
  <c r="C10" i="1"/>
  <c r="D10" i="1"/>
  <c r="E10" i="1"/>
  <c r="F10" i="1"/>
  <c r="G10" i="1"/>
  <c r="H10" i="1"/>
  <c r="I10" i="1"/>
  <c r="J10" i="1"/>
  <c r="L4" i="1"/>
  <c r="L5" i="1"/>
  <c r="L6" i="1"/>
  <c r="L7" i="1"/>
  <c r="L8" i="1"/>
  <c r="L3" i="1"/>
  <c r="K4" i="1"/>
  <c r="K5" i="1"/>
  <c r="K6" i="1"/>
  <c r="K7" i="1"/>
  <c r="K8" i="1"/>
  <c r="K3" i="1"/>
  <c r="D9" i="1"/>
  <c r="E9" i="1"/>
  <c r="F9" i="1"/>
  <c r="G9" i="1"/>
  <c r="H9" i="1"/>
  <c r="I9" i="1"/>
  <c r="J9" i="1"/>
  <c r="C9" i="1"/>
  <c r="K9" i="1" l="1"/>
</calcChain>
</file>

<file path=xl/sharedStrings.xml><?xml version="1.0" encoding="utf-8"?>
<sst xmlns="http://schemas.openxmlformats.org/spreadsheetml/2006/main" count="68" uniqueCount="22">
  <si>
    <t>x\y</t>
  </si>
  <si>
    <t>-</t>
  </si>
  <si>
    <t>m(x(i)) x(i)</t>
  </si>
  <si>
    <t>m(x(i))</t>
  </si>
  <si>
    <t>m(y(i))</t>
  </si>
  <si>
    <t>∑m(y(j))*y(j)</t>
  </si>
  <si>
    <t>m(x(i))*x(i)^2</t>
  </si>
  <si>
    <t>x(i)∑m(ij)*y(j)</t>
  </si>
  <si>
    <t>∑m(ij)*x(i)</t>
  </si>
  <si>
    <t>m(ij)*y(j)^2</t>
  </si>
  <si>
    <t>y(j)∑m(ij)*x(i)</t>
  </si>
  <si>
    <t>i</t>
  </si>
  <si>
    <t>j</t>
  </si>
  <si>
    <t>Х(ср)=</t>
  </si>
  <si>
    <t>Y(ср)=</t>
  </si>
  <si>
    <t>s(x)^2=</t>
  </si>
  <si>
    <t>s(y)^2=</t>
  </si>
  <si>
    <t>m(y(j))*y(j)</t>
  </si>
  <si>
    <t>s(xy)=</t>
  </si>
  <si>
    <t>s(x)=</t>
  </si>
  <si>
    <t>s(y)=</t>
  </si>
  <si>
    <t>r(xy)=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</si>
</sst>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5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1" xfId="0" applyFill="1" applyBorder="1"/>
    <xf numFmtId="0" fontId="0" fillId="0" borderId="14" xfId="0" applyBorder="1"/>
    <xf numFmtId="0" fontId="0" fillId="0" borderId="21" xfId="0" applyBorder="1"/>
    <xf numFmtId="0" fontId="0" fillId="0" borderId="22" xfId="0" applyBorder="1"/>
    <xf numFmtId="3" fontId="0" fillId="0" borderId="23" xfId="0" applyNumberFormat="1" applyBorder="1"/>
    <xf numFmtId="0" fontId="0" fillId="0" borderId="24" xfId="0" applyBorder="1"/>
    <xf numFmtId="0" fontId="0" fillId="0" borderId="25" xfId="0" applyBorder="1"/>
    <xf numFmtId="0" fontId="0" fillId="0" borderId="2" xfId="0" applyBorder="1" applyAlignment="1">
      <alignment horizontal="right"/>
    </xf>
    <xf numFmtId="0" fontId="0" fillId="0" borderId="4" xfId="0" applyBorder="1" applyAlignment="1">
      <alignment horizontal="left"/>
    </xf>
    <xf numFmtId="0" fontId="0" fillId="0" borderId="8" xfId="0" applyBorder="1" applyAlignment="1">
      <alignment horizontal="right"/>
    </xf>
    <xf numFmtId="0" fontId="0" fillId="0" borderId="10" xfId="0" applyBorder="1" applyAlignment="1">
      <alignment horizontal="left"/>
    </xf>
    <xf numFmtId="0" fontId="0" fillId="0" borderId="2" xfId="0" applyBorder="1" applyAlignment="1">
      <alignment horizontal="right" vertical="center"/>
    </xf>
    <xf numFmtId="0" fontId="0" fillId="0" borderId="5" xfId="0" applyBorder="1" applyAlignment="1">
      <alignment horizontal="right" vertical="center"/>
    </xf>
    <xf numFmtId="0" fontId="0" fillId="0" borderId="8" xfId="0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26" xfId="0" applyBorder="1"/>
    <xf numFmtId="0" fontId="0" fillId="0" borderId="27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17</xdr:row>
      <xdr:rowOff>152400</xdr:rowOff>
    </xdr:from>
    <xdr:to>
      <xdr:col>6</xdr:col>
      <xdr:colOff>610049</xdr:colOff>
      <xdr:row>36</xdr:row>
      <xdr:rowOff>122465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622221"/>
          <a:ext cx="4583335" cy="35895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tabSelected="1" zoomScale="70" zoomScaleNormal="70" workbookViewId="0">
      <selection activeCell="J18" sqref="J18"/>
    </sheetView>
  </sheetViews>
  <sheetFormatPr defaultRowHeight="15" x14ac:dyDescent="0.25"/>
  <cols>
    <col min="2" max="2" width="13.7109375" customWidth="1"/>
    <col min="12" max="12" width="10.5703125" customWidth="1"/>
    <col min="13" max="13" width="12.42578125" customWidth="1"/>
    <col min="14" max="14" width="13.42578125" customWidth="1"/>
    <col min="15" max="15" width="14.140625" customWidth="1"/>
  </cols>
  <sheetData>
    <row r="1" spans="1:15" ht="15.75" thickBot="1" x14ac:dyDescent="0.3">
      <c r="A1" s="13"/>
      <c r="B1" s="13" t="s">
        <v>12</v>
      </c>
      <c r="C1" s="13">
        <f>1</f>
        <v>1</v>
      </c>
      <c r="D1" s="13">
        <f>C1+1</f>
        <v>2</v>
      </c>
      <c r="E1" s="13">
        <f t="shared" ref="E1:O1" si="0">D1+1</f>
        <v>3</v>
      </c>
      <c r="F1" s="13">
        <f t="shared" si="0"/>
        <v>4</v>
      </c>
      <c r="G1" s="13">
        <f t="shared" si="0"/>
        <v>5</v>
      </c>
      <c r="H1" s="13">
        <f t="shared" si="0"/>
        <v>6</v>
      </c>
      <c r="I1" s="13">
        <f t="shared" si="0"/>
        <v>7</v>
      </c>
      <c r="J1" s="13">
        <f t="shared" si="0"/>
        <v>8</v>
      </c>
      <c r="K1" s="13">
        <f t="shared" si="0"/>
        <v>9</v>
      </c>
      <c r="L1" s="13">
        <f t="shared" si="0"/>
        <v>10</v>
      </c>
      <c r="M1" s="13">
        <f t="shared" si="0"/>
        <v>11</v>
      </c>
      <c r="N1" s="13">
        <f t="shared" si="0"/>
        <v>12</v>
      </c>
      <c r="O1" s="13">
        <f t="shared" si="0"/>
        <v>13</v>
      </c>
    </row>
    <row r="2" spans="1:15" ht="15.75" thickBot="1" x14ac:dyDescent="0.3">
      <c r="A2" s="13" t="s">
        <v>11</v>
      </c>
      <c r="B2" s="15" t="s">
        <v>0</v>
      </c>
      <c r="C2" s="17">
        <v>0.3</v>
      </c>
      <c r="D2" s="18">
        <v>0.4</v>
      </c>
      <c r="E2" s="18">
        <v>0.5</v>
      </c>
      <c r="F2" s="18">
        <v>0.6</v>
      </c>
      <c r="G2" s="18">
        <v>0.7</v>
      </c>
      <c r="H2" s="18">
        <v>0.8</v>
      </c>
      <c r="I2" s="18">
        <v>0.9</v>
      </c>
      <c r="J2" s="19">
        <v>1</v>
      </c>
      <c r="K2" s="22" t="s">
        <v>3</v>
      </c>
      <c r="L2" s="22" t="s">
        <v>2</v>
      </c>
      <c r="M2" s="22" t="s">
        <v>5</v>
      </c>
      <c r="N2" s="22" t="s">
        <v>6</v>
      </c>
      <c r="O2" s="22" t="s">
        <v>7</v>
      </c>
    </row>
    <row r="3" spans="1:15" ht="15.75" thickBot="1" x14ac:dyDescent="0.3">
      <c r="A3" s="13">
        <v>1</v>
      </c>
      <c r="B3" s="24">
        <v>300</v>
      </c>
      <c r="C3" s="1">
        <v>2</v>
      </c>
      <c r="D3" s="2">
        <v>3</v>
      </c>
      <c r="E3" s="2">
        <v>6</v>
      </c>
      <c r="F3" s="2" t="s">
        <v>1</v>
      </c>
      <c r="G3" s="2" t="s">
        <v>1</v>
      </c>
      <c r="H3" s="2" t="s">
        <v>1</v>
      </c>
      <c r="I3" s="2" t="s">
        <v>1</v>
      </c>
      <c r="J3" s="3" t="s">
        <v>1</v>
      </c>
      <c r="K3" s="12">
        <f>SUM(C3:J3)</f>
        <v>11</v>
      </c>
      <c r="L3" s="16">
        <f>B3*K3</f>
        <v>3300</v>
      </c>
      <c r="M3" s="16">
        <f>C3*C2+D2*D3+E2*E3</f>
        <v>4.8000000000000007</v>
      </c>
      <c r="N3" s="16">
        <f>K3*B3*B3</f>
        <v>990000</v>
      </c>
      <c r="O3" s="16">
        <f>M3*B3</f>
        <v>1440.0000000000002</v>
      </c>
    </row>
    <row r="4" spans="1:15" ht="15.75" thickBot="1" x14ac:dyDescent="0.3">
      <c r="A4" s="13">
        <f>A3+1</f>
        <v>2</v>
      </c>
      <c r="B4" s="25">
        <v>400</v>
      </c>
      <c r="C4" s="6" t="s">
        <v>1</v>
      </c>
      <c r="D4" s="4" t="s">
        <v>1</v>
      </c>
      <c r="E4" s="4">
        <v>3</v>
      </c>
      <c r="F4" s="4">
        <v>6</v>
      </c>
      <c r="G4" s="4">
        <v>5</v>
      </c>
      <c r="H4" s="4" t="s">
        <v>1</v>
      </c>
      <c r="I4" s="4" t="s">
        <v>1</v>
      </c>
      <c r="J4" s="5" t="s">
        <v>1</v>
      </c>
      <c r="K4" s="10">
        <f t="shared" ref="K4:K8" si="1">SUM(C4:J4)</f>
        <v>14</v>
      </c>
      <c r="L4" s="21">
        <f t="shared" ref="L4:L8" si="2">B4*K4</f>
        <v>5600</v>
      </c>
      <c r="M4" s="21">
        <f>E4*E2+F2*F4+G4*G2</f>
        <v>8.6</v>
      </c>
      <c r="N4" s="21">
        <f t="shared" ref="N4:N8" si="3">K4*B4*B4</f>
        <v>2240000</v>
      </c>
      <c r="O4" s="21">
        <f t="shared" ref="O4:O8" si="4">M4*B4</f>
        <v>3440</v>
      </c>
    </row>
    <row r="5" spans="1:15" ht="15.75" thickBot="1" x14ac:dyDescent="0.3">
      <c r="A5" s="13">
        <f t="shared" ref="A5:A13" si="5">A4+1</f>
        <v>3</v>
      </c>
      <c r="B5" s="25">
        <v>500</v>
      </c>
      <c r="C5" s="6" t="s">
        <v>1</v>
      </c>
      <c r="D5" s="4" t="s">
        <v>1</v>
      </c>
      <c r="E5" s="4" t="s">
        <v>1</v>
      </c>
      <c r="F5" s="4">
        <v>4</v>
      </c>
      <c r="G5" s="4">
        <v>15</v>
      </c>
      <c r="H5" s="4">
        <v>8</v>
      </c>
      <c r="I5" s="4" t="s">
        <v>1</v>
      </c>
      <c r="J5" s="5" t="s">
        <v>1</v>
      </c>
      <c r="K5" s="10">
        <f t="shared" si="1"/>
        <v>27</v>
      </c>
      <c r="L5" s="21">
        <f t="shared" si="2"/>
        <v>13500</v>
      </c>
      <c r="M5" s="21">
        <f>F5*F2+G2*G5+H5*H2</f>
        <v>19.3</v>
      </c>
      <c r="N5" s="21">
        <f t="shared" si="3"/>
        <v>6750000</v>
      </c>
      <c r="O5" s="21">
        <f t="shared" si="4"/>
        <v>9650</v>
      </c>
    </row>
    <row r="6" spans="1:15" ht="15.75" thickBot="1" x14ac:dyDescent="0.3">
      <c r="A6" s="13">
        <f t="shared" si="5"/>
        <v>4</v>
      </c>
      <c r="B6" s="25">
        <v>600</v>
      </c>
      <c r="C6" s="6" t="s">
        <v>1</v>
      </c>
      <c r="D6" s="4" t="s">
        <v>1</v>
      </c>
      <c r="E6" s="4" t="s">
        <v>1</v>
      </c>
      <c r="F6" s="4">
        <v>8</v>
      </c>
      <c r="G6" s="4">
        <v>5</v>
      </c>
      <c r="H6" s="4">
        <v>10</v>
      </c>
      <c r="I6" s="4" t="s">
        <v>1</v>
      </c>
      <c r="J6" s="5" t="s">
        <v>1</v>
      </c>
      <c r="K6" s="10">
        <f t="shared" si="1"/>
        <v>23</v>
      </c>
      <c r="L6" s="21">
        <f t="shared" si="2"/>
        <v>13800</v>
      </c>
      <c r="M6" s="21">
        <f>F6*F2+G2*G6+H6*H2</f>
        <v>16.3</v>
      </c>
      <c r="N6" s="21">
        <f t="shared" si="3"/>
        <v>8280000</v>
      </c>
      <c r="O6" s="21">
        <f t="shared" si="4"/>
        <v>9780</v>
      </c>
    </row>
    <row r="7" spans="1:15" ht="15.75" thickBot="1" x14ac:dyDescent="0.3">
      <c r="A7" s="13">
        <f t="shared" si="5"/>
        <v>5</v>
      </c>
      <c r="B7" s="25">
        <v>700</v>
      </c>
      <c r="C7" s="6" t="s">
        <v>1</v>
      </c>
      <c r="D7" s="4" t="s">
        <v>1</v>
      </c>
      <c r="E7" s="4" t="s">
        <v>1</v>
      </c>
      <c r="F7" s="4" t="s">
        <v>1</v>
      </c>
      <c r="G7" s="4">
        <v>7</v>
      </c>
      <c r="H7" s="4">
        <v>6</v>
      </c>
      <c r="I7" s="4">
        <v>3</v>
      </c>
      <c r="J7" s="5" t="s">
        <v>1</v>
      </c>
      <c r="K7" s="10">
        <f t="shared" si="1"/>
        <v>16</v>
      </c>
      <c r="L7" s="21">
        <f t="shared" si="2"/>
        <v>11200</v>
      </c>
      <c r="M7" s="21">
        <f>G7*G2+H2*H7+I7*I2</f>
        <v>12.399999999999999</v>
      </c>
      <c r="N7" s="21">
        <f t="shared" si="3"/>
        <v>7840000</v>
      </c>
      <c r="O7" s="21">
        <f t="shared" si="4"/>
        <v>8679.9999999999982</v>
      </c>
    </row>
    <row r="8" spans="1:15" ht="15.75" thickBot="1" x14ac:dyDescent="0.3">
      <c r="A8" s="13">
        <f t="shared" si="5"/>
        <v>6</v>
      </c>
      <c r="B8" s="26">
        <v>800</v>
      </c>
      <c r="C8" s="7" t="s">
        <v>1</v>
      </c>
      <c r="D8" s="8" t="s">
        <v>1</v>
      </c>
      <c r="E8" s="8" t="s">
        <v>1</v>
      </c>
      <c r="F8" s="8" t="s">
        <v>1</v>
      </c>
      <c r="G8" s="8" t="s">
        <v>1</v>
      </c>
      <c r="H8" s="8" t="s">
        <v>1</v>
      </c>
      <c r="I8" s="8">
        <v>6</v>
      </c>
      <c r="J8" s="9">
        <v>3</v>
      </c>
      <c r="K8" s="11">
        <f t="shared" si="1"/>
        <v>9</v>
      </c>
      <c r="L8" s="21">
        <f t="shared" si="2"/>
        <v>7200</v>
      </c>
      <c r="M8" s="21">
        <f>J8*J2+I2*I8</f>
        <v>8.4</v>
      </c>
      <c r="N8" s="22">
        <f t="shared" si="3"/>
        <v>5760000</v>
      </c>
      <c r="O8" s="22">
        <f t="shared" si="4"/>
        <v>6720</v>
      </c>
    </row>
    <row r="9" spans="1:15" ht="15.75" thickBot="1" x14ac:dyDescent="0.3">
      <c r="A9" s="13">
        <f t="shared" si="5"/>
        <v>7</v>
      </c>
      <c r="B9" s="14" t="s">
        <v>4</v>
      </c>
      <c r="C9" s="17">
        <f>SUM(C3:C8)</f>
        <v>2</v>
      </c>
      <c r="D9" s="18">
        <f t="shared" ref="D9:J9" si="6">SUM(D3:D8)</f>
        <v>3</v>
      </c>
      <c r="E9" s="18">
        <f t="shared" si="6"/>
        <v>9</v>
      </c>
      <c r="F9" s="18">
        <f t="shared" si="6"/>
        <v>18</v>
      </c>
      <c r="G9" s="18">
        <f t="shared" si="6"/>
        <v>32</v>
      </c>
      <c r="H9" s="18">
        <f t="shared" si="6"/>
        <v>24</v>
      </c>
      <c r="I9" s="18">
        <f t="shared" si="6"/>
        <v>9</v>
      </c>
      <c r="J9" s="19">
        <f t="shared" si="6"/>
        <v>3</v>
      </c>
      <c r="K9" s="16">
        <f>SUM(K3:K8)</f>
        <v>100</v>
      </c>
      <c r="L9" s="20">
        <f>SUM(L3:L8)</f>
        <v>54600</v>
      </c>
      <c r="M9" s="13">
        <f>SUM(M3:M8)</f>
        <v>69.8</v>
      </c>
      <c r="N9" s="13">
        <f>SUM(N3:N8)</f>
        <v>31860000</v>
      </c>
      <c r="O9" s="13">
        <f>SUM(O3:O8)</f>
        <v>39710</v>
      </c>
    </row>
    <row r="10" spans="1:15" ht="15.75" thickBot="1" x14ac:dyDescent="0.3">
      <c r="A10" s="13">
        <f t="shared" si="5"/>
        <v>8</v>
      </c>
      <c r="B10" s="23" t="s">
        <v>17</v>
      </c>
      <c r="C10" s="13">
        <f>C2*C9</f>
        <v>0.6</v>
      </c>
      <c r="D10" s="13">
        <f t="shared" ref="D10:J10" si="7">D2*D9</f>
        <v>1.2000000000000002</v>
      </c>
      <c r="E10" s="13">
        <f t="shared" si="7"/>
        <v>4.5</v>
      </c>
      <c r="F10" s="13">
        <f t="shared" si="7"/>
        <v>10.799999999999999</v>
      </c>
      <c r="G10" s="13">
        <f t="shared" si="7"/>
        <v>22.4</v>
      </c>
      <c r="H10" s="13">
        <f t="shared" si="7"/>
        <v>19.200000000000003</v>
      </c>
      <c r="I10" s="13">
        <f t="shared" si="7"/>
        <v>8.1</v>
      </c>
      <c r="J10" s="13">
        <f t="shared" si="7"/>
        <v>3</v>
      </c>
      <c r="K10" s="20">
        <f>SUM(C10:J10)</f>
        <v>69.8</v>
      </c>
      <c r="L10" s="13" t="s">
        <v>1</v>
      </c>
      <c r="M10" s="13" t="s">
        <v>1</v>
      </c>
      <c r="N10" s="13" t="s">
        <v>1</v>
      </c>
      <c r="O10" s="13" t="s">
        <v>1</v>
      </c>
    </row>
    <row r="11" spans="1:15" ht="15.75" thickBot="1" x14ac:dyDescent="0.3">
      <c r="A11" s="13">
        <f t="shared" si="5"/>
        <v>9</v>
      </c>
      <c r="B11" s="23" t="s">
        <v>8</v>
      </c>
      <c r="C11" s="13">
        <f>C3*B3</f>
        <v>600</v>
      </c>
      <c r="D11" s="13">
        <f>D3*B3</f>
        <v>900</v>
      </c>
      <c r="E11" s="13">
        <f>E3*B3+B4*E4</f>
        <v>3000</v>
      </c>
      <c r="F11" s="13">
        <f>F4*B4+B5*F5+F6*B6</f>
        <v>9200</v>
      </c>
      <c r="G11" s="13">
        <f>G5*B5+B6*G6+G7*B7+B4*G4</f>
        <v>17400</v>
      </c>
      <c r="H11" s="13">
        <f>H5*B5+B6*H6+H7*B7</f>
        <v>14200</v>
      </c>
      <c r="I11" s="13">
        <f>I7*B7+B8*I8</f>
        <v>6900</v>
      </c>
      <c r="J11" s="13">
        <f>J8*B8</f>
        <v>2400</v>
      </c>
      <c r="K11" s="13">
        <f>SUM(C11:J11)</f>
        <v>54600</v>
      </c>
      <c r="L11" s="13" t="s">
        <v>1</v>
      </c>
      <c r="M11" s="13" t="s">
        <v>1</v>
      </c>
      <c r="N11" s="13" t="s">
        <v>1</v>
      </c>
      <c r="O11" s="13" t="s">
        <v>1</v>
      </c>
    </row>
    <row r="12" spans="1:15" ht="15.75" thickBot="1" x14ac:dyDescent="0.3">
      <c r="A12" s="13">
        <f t="shared" si="5"/>
        <v>10</v>
      </c>
      <c r="B12" s="23" t="s">
        <v>9</v>
      </c>
      <c r="C12" s="13">
        <f>C2*C2*C9</f>
        <v>0.18</v>
      </c>
      <c r="D12" s="13">
        <f t="shared" ref="D12:J12" si="8">D2*D2*D9</f>
        <v>0.48000000000000009</v>
      </c>
      <c r="E12" s="13">
        <f t="shared" si="8"/>
        <v>2.25</v>
      </c>
      <c r="F12" s="13">
        <f t="shared" si="8"/>
        <v>6.4799999999999995</v>
      </c>
      <c r="G12" s="13">
        <f t="shared" si="8"/>
        <v>15.679999999999998</v>
      </c>
      <c r="H12" s="13">
        <f t="shared" si="8"/>
        <v>15.360000000000003</v>
      </c>
      <c r="I12" s="13">
        <f t="shared" si="8"/>
        <v>7.2900000000000009</v>
      </c>
      <c r="J12" s="13">
        <f t="shared" si="8"/>
        <v>3</v>
      </c>
      <c r="K12" s="13">
        <f>SUM(C12:J12)</f>
        <v>50.720000000000006</v>
      </c>
      <c r="L12" s="13" t="s">
        <v>1</v>
      </c>
      <c r="M12" s="13" t="s">
        <v>1</v>
      </c>
      <c r="N12" s="13" t="s">
        <v>1</v>
      </c>
      <c r="O12" s="13" t="s">
        <v>1</v>
      </c>
    </row>
    <row r="13" spans="1:15" ht="15.75" thickBot="1" x14ac:dyDescent="0.3">
      <c r="A13" s="13">
        <f t="shared" si="5"/>
        <v>11</v>
      </c>
      <c r="B13" s="23" t="s">
        <v>10</v>
      </c>
      <c r="C13" s="13">
        <f>C2*C11</f>
        <v>180</v>
      </c>
      <c r="D13" s="13">
        <f t="shared" ref="D13:J13" si="9">D2*D11</f>
        <v>360</v>
      </c>
      <c r="E13" s="13">
        <f t="shared" si="9"/>
        <v>1500</v>
      </c>
      <c r="F13" s="13">
        <f t="shared" si="9"/>
        <v>5520</v>
      </c>
      <c r="G13" s="13">
        <f t="shared" si="9"/>
        <v>12180</v>
      </c>
      <c r="H13" s="13">
        <f t="shared" si="9"/>
        <v>11360</v>
      </c>
      <c r="I13" s="13">
        <f t="shared" si="9"/>
        <v>6210</v>
      </c>
      <c r="J13" s="13">
        <f>J2*J11</f>
        <v>2400</v>
      </c>
      <c r="K13" s="13">
        <f>SUM(C13:J13)</f>
        <v>39710</v>
      </c>
      <c r="L13" s="13" t="s">
        <v>1</v>
      </c>
      <c r="M13" s="13" t="s">
        <v>1</v>
      </c>
      <c r="N13" s="13" t="s">
        <v>1</v>
      </c>
      <c r="O13" s="13" t="s">
        <v>1</v>
      </c>
    </row>
    <row r="14" spans="1:15" ht="15.75" thickBot="1" x14ac:dyDescent="0.3"/>
    <row r="15" spans="1:15" ht="15.75" thickBot="1" x14ac:dyDescent="0.3">
      <c r="A15" s="27" t="s">
        <v>13</v>
      </c>
      <c r="B15" s="28">
        <f>L9/100</f>
        <v>546</v>
      </c>
      <c r="E15" s="31" t="s">
        <v>15</v>
      </c>
      <c r="F15" s="35">
        <f>(N9-(L9*L9)/100)/99</f>
        <v>20690.909090909092</v>
      </c>
      <c r="G15" s="34"/>
      <c r="H15" s="1" t="s">
        <v>19</v>
      </c>
      <c r="I15" s="3">
        <f>SQRT(F15)</f>
        <v>143.84334913686169</v>
      </c>
      <c r="K15" s="38" t="s">
        <v>21</v>
      </c>
      <c r="L15" s="39">
        <f>F17/(I15*I16)</f>
        <v>0.79017599774489722</v>
      </c>
    </row>
    <row r="16" spans="1:15" ht="15.75" thickBot="1" x14ac:dyDescent="0.3">
      <c r="A16" s="29" t="s">
        <v>14</v>
      </c>
      <c r="B16" s="30">
        <f>K10/100</f>
        <v>0.69799999999999995</v>
      </c>
      <c r="E16" s="32" t="s">
        <v>16</v>
      </c>
      <c r="F16" s="36">
        <f>(K12-(K10*K10)/100)/99</f>
        <v>2.0197979797979878E-2</v>
      </c>
      <c r="G16" s="34"/>
      <c r="H16" s="7" t="s">
        <v>20</v>
      </c>
      <c r="I16" s="9">
        <f>SQRT(F16)</f>
        <v>0.14211959681191005</v>
      </c>
    </row>
    <row r="17" spans="5:7" ht="15.75" thickBot="1" x14ac:dyDescent="0.3">
      <c r="E17" s="33" t="s">
        <v>18</v>
      </c>
      <c r="F17" s="37">
        <f>(K13-(K10*K11)/100)/99</f>
        <v>16.153535353535325</v>
      </c>
      <c r="G17" s="34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PatutinVM</dc:creator>
  <cp:lastModifiedBy>PatutinVM</cp:lastModifiedBy>
  <dcterms:created xsi:type="dcterms:W3CDTF">2021-05-24T08:52:46Z</dcterms:created>
  <dcterms:modified xsi:type="dcterms:W3CDTF">2021-05-24T12:48:49Z</dcterms:modified>
</cp:coreProperties>
</file>