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8DF041FE-72EE-4136-8005-D80D3758145F}" xr6:coauthVersionLast="41" xr6:coauthVersionMax="41" xr10:uidLastSave="{00000000-0000-0000-0000-000000000000}"/>
  <bookViews>
    <workbookView xWindow="25080" yWindow="-525" windowWidth="29040" windowHeight="16440" xr2:uid="{00000000-000D-0000-FFFF-FFFF00000000}"/>
  </bookViews>
  <sheets>
    <sheet name="begro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E24" i="1"/>
  <c r="D23" i="1"/>
  <c r="B38" i="1"/>
  <c r="E17" i="1" l="1"/>
  <c r="F17" i="1"/>
  <c r="D17" i="1" s="1"/>
  <c r="F19" i="1"/>
  <c r="F13" i="1"/>
  <c r="F14" i="1"/>
  <c r="F12" i="1"/>
  <c r="D12" i="1" s="1"/>
  <c r="F11" i="1"/>
  <c r="F9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F8" i="1"/>
  <c r="F10" i="1"/>
  <c r="F15" i="1"/>
  <c r="F16" i="1"/>
  <c r="F18" i="1"/>
  <c r="F20" i="1"/>
  <c r="F21" i="1"/>
  <c r="E12" i="1" l="1"/>
  <c r="F7" i="1"/>
  <c r="D7" i="1"/>
  <c r="E7" i="1" l="1"/>
  <c r="G23" i="1" l="1"/>
  <c r="G24" i="1" s="1"/>
  <c r="F23" i="1"/>
  <c r="F24" i="1" s="1"/>
</calcChain>
</file>

<file path=xl/sharedStrings.xml><?xml version="1.0" encoding="utf-8"?>
<sst xmlns="http://schemas.openxmlformats.org/spreadsheetml/2006/main" count="68" uniqueCount="44">
  <si>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</si>
  <si>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</si>
  <si>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</si>
  <si>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</si>
  <si>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</si>
  <si>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</si>
  <si>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</si>
  <si>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</si>
  <si>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</si>
  <si>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</si>
  <si>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</si>
  <si>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</si>
  <si>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</si>
  <si>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</si>
  <si>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</si>
  <si>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Implement triangular mesh in polygon</t>
  </si>
  <si>
    <t>Mesh boundary to polygon</t>
  </si>
  <si>
    <t>Part 1</t>
  </si>
  <si>
    <t>Part 2</t>
  </si>
  <si>
    <t>Part 3</t>
  </si>
  <si>
    <t>Part 4</t>
  </si>
  <si>
    <t>A</t>
  </si>
  <si>
    <t>Team member (code reviews)</t>
  </si>
  <si>
    <t>Implement curvilinear grid from splines (orthogonal, interactive)</t>
  </si>
  <si>
    <t>Implement curvilinear grid transfinite  (transfinite)</t>
  </si>
  <si>
    <t>Implement “curvilinear to unstructured grid converter”</t>
  </si>
  <si>
    <t xml:space="preserve">Implement “Make Rectangular grid” </t>
  </si>
  <si>
    <t>Implement “Make Rectangular grid within polygon”</t>
  </si>
  <si>
    <t>Implement “Make grid from samples”</t>
  </si>
  <si>
    <t xml:space="preserve">Grid refinement from samples </t>
  </si>
  <si>
    <t xml:space="preserve">Offset of a polygon perimeter </t>
  </si>
  <si>
    <t>Part 5</t>
  </si>
  <si>
    <t>Gridgeom in C++ - phase 3</t>
  </si>
  <si>
    <t>Julian Hofer</t>
  </si>
  <si>
    <t>Add third party triangulation library (triangle.c)</t>
  </si>
  <si>
    <t>Implement merge nodes</t>
  </si>
  <si>
    <t>Implement polygon edges refinement</t>
  </si>
  <si>
    <t>Edge/nodes manipulations: move nodes, delete edges</t>
  </si>
  <si>
    <t>unit tests + grid editor</t>
  </si>
  <si>
    <t xml:space="preserve">Implement “Make Rectangular from samples” </t>
  </si>
  <si>
    <t>make interactive, solve last bugs</t>
  </si>
  <si>
    <t>this should be easy</t>
  </si>
  <si>
    <t>hours spent</t>
  </si>
  <si>
    <t>Total hours spent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</si>
</sst>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65" fontId="0" fillId="0" borderId="0" xfId="0" applyNumberFormat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C30" sqref="C30"/>
    </sheetView>
  </sheetViews>
  <sheetFormatPr defaultRowHeight="15" x14ac:dyDescent="0.25"/>
  <cols>
    <col min="1" max="1" width="26.5703125" customWidth="1"/>
    <col min="2" max="2" width="61" customWidth="1"/>
    <col min="3" max="3" width="19.28515625" customWidth="1"/>
    <col min="4" max="5" width="11.5703125" customWidth="1"/>
    <col min="6" max="8" width="13.85546875" customWidth="1"/>
  </cols>
  <sheetData>
    <row r="1" spans="1:9" x14ac:dyDescent="0.25">
      <c r="A1" s="1" t="s">
        <v>12</v>
      </c>
      <c r="E1" s="7" t="s">
        <v>1</v>
      </c>
      <c r="F1" t="s">
        <v>5</v>
      </c>
      <c r="G1" t="s">
        <v>22</v>
      </c>
    </row>
    <row r="2" spans="1:9" x14ac:dyDescent="0.25">
      <c r="A2" s="2" t="s">
        <v>32</v>
      </c>
      <c r="E2" s="7" t="s">
        <v>2</v>
      </c>
      <c r="F2" t="s">
        <v>14</v>
      </c>
      <c r="G2" t="s">
        <v>33</v>
      </c>
    </row>
    <row r="3" spans="1:9" x14ac:dyDescent="0.25">
      <c r="A3" s="3"/>
      <c r="E3" s="7" t="s">
        <v>3</v>
      </c>
      <c r="F3" t="s">
        <v>0</v>
      </c>
      <c r="G3" t="s">
        <v>21</v>
      </c>
    </row>
    <row r="4" spans="1:9" x14ac:dyDescent="0.25">
      <c r="E4" s="7" t="s">
        <v>4</v>
      </c>
      <c r="F4">
        <v>135</v>
      </c>
      <c r="G4">
        <v>107</v>
      </c>
    </row>
    <row r="6" spans="1:9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9" x14ac:dyDescent="0.25">
      <c r="A7" t="s">
        <v>17</v>
      </c>
      <c r="B7" s="16" t="s">
        <v>23</v>
      </c>
      <c r="C7" t="s">
        <v>38</v>
      </c>
      <c r="D7">
        <f>F7+G7</f>
        <v>68</v>
      </c>
      <c r="E7">
        <f t="shared" ref="E7" si="0">SUMPRODUCT(F$4:H$4,F7:H7)</f>
        <v>9068</v>
      </c>
      <c r="F7">
        <f>8*8</f>
        <v>64</v>
      </c>
      <c r="G7">
        <v>4</v>
      </c>
      <c r="I7" t="s">
        <v>40</v>
      </c>
    </row>
    <row r="8" spans="1:9" x14ac:dyDescent="0.25">
      <c r="A8" t="s">
        <v>17</v>
      </c>
      <c r="B8" t="s">
        <v>24</v>
      </c>
      <c r="C8" t="s">
        <v>38</v>
      </c>
      <c r="D8">
        <f t="shared" ref="D8:D21" si="1">F8+G8</f>
        <v>44</v>
      </c>
      <c r="E8">
        <f t="shared" ref="E8:E21" si="2">SUMPRODUCT(F$4:H$4,F8:H8)</f>
        <v>5828</v>
      </c>
      <c r="F8">
        <f>5*8</f>
        <v>40</v>
      </c>
      <c r="G8">
        <v>4</v>
      </c>
    </row>
    <row r="9" spans="1:9" x14ac:dyDescent="0.25">
      <c r="A9" t="s">
        <v>18</v>
      </c>
      <c r="B9" t="s">
        <v>35</v>
      </c>
      <c r="C9" t="s">
        <v>38</v>
      </c>
      <c r="D9">
        <f t="shared" si="1"/>
        <v>28</v>
      </c>
      <c r="E9">
        <f t="shared" si="2"/>
        <v>3668</v>
      </c>
      <c r="F9">
        <f>3*8</f>
        <v>24</v>
      </c>
      <c r="G9">
        <v>4</v>
      </c>
    </row>
    <row r="10" spans="1:9" x14ac:dyDescent="0.25">
      <c r="A10" t="s">
        <v>18</v>
      </c>
      <c r="B10" s="16" t="s">
        <v>25</v>
      </c>
      <c r="C10" t="s">
        <v>38</v>
      </c>
      <c r="D10">
        <f t="shared" si="1"/>
        <v>20</v>
      </c>
      <c r="E10">
        <f t="shared" si="2"/>
        <v>2588</v>
      </c>
      <c r="F10">
        <f>2*8</f>
        <v>16</v>
      </c>
      <c r="G10">
        <v>4</v>
      </c>
    </row>
    <row r="11" spans="1:9" x14ac:dyDescent="0.25">
      <c r="A11" t="s">
        <v>19</v>
      </c>
      <c r="B11" s="16" t="s">
        <v>34</v>
      </c>
      <c r="C11" t="s">
        <v>38</v>
      </c>
      <c r="D11">
        <f t="shared" si="1"/>
        <v>20</v>
      </c>
      <c r="E11">
        <f t="shared" si="2"/>
        <v>2588</v>
      </c>
      <c r="F11">
        <f>2*8</f>
        <v>16</v>
      </c>
      <c r="G11">
        <v>4</v>
      </c>
    </row>
    <row r="12" spans="1:9" x14ac:dyDescent="0.25">
      <c r="A12" t="s">
        <v>19</v>
      </c>
      <c r="B12" s="16" t="s">
        <v>15</v>
      </c>
      <c r="C12" t="s">
        <v>38</v>
      </c>
      <c r="D12">
        <f t="shared" si="1"/>
        <v>20</v>
      </c>
      <c r="E12">
        <f t="shared" si="2"/>
        <v>2588</v>
      </c>
      <c r="F12">
        <f>2*8</f>
        <v>16</v>
      </c>
      <c r="G12">
        <v>4</v>
      </c>
    </row>
    <row r="13" spans="1:9" x14ac:dyDescent="0.25">
      <c r="A13" t="s">
        <v>19</v>
      </c>
      <c r="B13" t="s">
        <v>36</v>
      </c>
      <c r="C13" t="s">
        <v>38</v>
      </c>
      <c r="D13">
        <f t="shared" si="1"/>
        <v>20</v>
      </c>
      <c r="E13">
        <f t="shared" si="2"/>
        <v>2588</v>
      </c>
      <c r="F13">
        <f>8*2</f>
        <v>16</v>
      </c>
      <c r="G13">
        <v>4</v>
      </c>
    </row>
    <row r="14" spans="1:9" x14ac:dyDescent="0.25">
      <c r="A14" t="s">
        <v>19</v>
      </c>
      <c r="B14" s="16" t="s">
        <v>16</v>
      </c>
      <c r="C14" t="s">
        <v>38</v>
      </c>
      <c r="D14">
        <f t="shared" si="1"/>
        <v>20</v>
      </c>
      <c r="E14">
        <f t="shared" si="2"/>
        <v>2588</v>
      </c>
      <c r="F14">
        <f>2*8</f>
        <v>16</v>
      </c>
      <c r="G14">
        <v>4</v>
      </c>
    </row>
    <row r="15" spans="1:9" x14ac:dyDescent="0.25">
      <c r="A15" t="s">
        <v>20</v>
      </c>
      <c r="B15" s="16" t="s">
        <v>26</v>
      </c>
      <c r="C15" t="s">
        <v>38</v>
      </c>
      <c r="D15">
        <f t="shared" si="1"/>
        <v>28</v>
      </c>
      <c r="E15">
        <f t="shared" si="2"/>
        <v>3668</v>
      </c>
      <c r="F15">
        <f>3*8</f>
        <v>24</v>
      </c>
      <c r="G15">
        <v>4</v>
      </c>
    </row>
    <row r="16" spans="1:9" x14ac:dyDescent="0.25">
      <c r="A16" t="s">
        <v>20</v>
      </c>
      <c r="B16" s="16" t="s">
        <v>27</v>
      </c>
      <c r="C16" t="s">
        <v>38</v>
      </c>
      <c r="D16">
        <f t="shared" si="1"/>
        <v>28</v>
      </c>
      <c r="E16">
        <f t="shared" si="2"/>
        <v>3668</v>
      </c>
      <c r="F16">
        <f>3*8</f>
        <v>24</v>
      </c>
      <c r="G16">
        <v>4</v>
      </c>
    </row>
    <row r="17" spans="1:9" x14ac:dyDescent="0.25">
      <c r="A17" t="s">
        <v>20</v>
      </c>
      <c r="B17" s="16" t="s">
        <v>39</v>
      </c>
      <c r="C17" t="s">
        <v>38</v>
      </c>
      <c r="D17">
        <f t="shared" ref="D17" si="3">F17+G17</f>
        <v>28</v>
      </c>
      <c r="E17">
        <f>SUMPRODUCT(F$4:H$4,F17:H17)</f>
        <v>3668</v>
      </c>
      <c r="F17">
        <f>3*8</f>
        <v>24</v>
      </c>
      <c r="G17">
        <v>4</v>
      </c>
      <c r="I17" t="s">
        <v>41</v>
      </c>
    </row>
    <row r="18" spans="1:9" x14ac:dyDescent="0.25">
      <c r="A18" t="s">
        <v>20</v>
      </c>
      <c r="B18" s="16" t="s">
        <v>28</v>
      </c>
      <c r="C18" t="s">
        <v>38</v>
      </c>
      <c r="D18">
        <f t="shared" si="1"/>
        <v>28</v>
      </c>
      <c r="E18">
        <f t="shared" si="2"/>
        <v>3668</v>
      </c>
      <c r="F18">
        <f>3*8</f>
        <v>24</v>
      </c>
      <c r="G18">
        <v>4</v>
      </c>
    </row>
    <row r="19" spans="1:9" x14ac:dyDescent="0.25">
      <c r="A19" t="s">
        <v>31</v>
      </c>
      <c r="B19" t="s">
        <v>29</v>
      </c>
      <c r="C19" t="s">
        <v>38</v>
      </c>
      <c r="D19">
        <f t="shared" si="1"/>
        <v>68</v>
      </c>
      <c r="E19">
        <f t="shared" si="2"/>
        <v>9068</v>
      </c>
      <c r="F19">
        <f>8*8</f>
        <v>64</v>
      </c>
      <c r="G19">
        <v>4</v>
      </c>
    </row>
    <row r="20" spans="1:9" x14ac:dyDescent="0.25">
      <c r="A20" t="s">
        <v>31</v>
      </c>
      <c r="B20" t="s">
        <v>37</v>
      </c>
      <c r="C20" t="s">
        <v>38</v>
      </c>
      <c r="D20">
        <f t="shared" si="1"/>
        <v>20</v>
      </c>
      <c r="E20">
        <f t="shared" si="2"/>
        <v>2588</v>
      </c>
      <c r="F20">
        <f>2*8</f>
        <v>16</v>
      </c>
      <c r="G20">
        <v>4</v>
      </c>
    </row>
    <row r="21" spans="1:9" x14ac:dyDescent="0.25">
      <c r="A21" t="s">
        <v>31</v>
      </c>
      <c r="B21" t="s">
        <v>30</v>
      </c>
      <c r="C21" t="s">
        <v>38</v>
      </c>
      <c r="D21">
        <f t="shared" si="1"/>
        <v>20</v>
      </c>
      <c r="E21">
        <f t="shared" si="2"/>
        <v>2588</v>
      </c>
      <c r="F21">
        <f>2*8</f>
        <v>16</v>
      </c>
      <c r="G21">
        <v>4</v>
      </c>
    </row>
    <row r="22" spans="1:9" x14ac:dyDescent="0.25">
      <c r="A22" s="4"/>
      <c r="B22" s="4"/>
      <c r="C22" s="4"/>
      <c r="D22" s="4"/>
      <c r="E22" s="6"/>
      <c r="F22" s="4"/>
      <c r="G22" s="4"/>
      <c r="H22" s="4"/>
    </row>
    <row r="23" spans="1:9" x14ac:dyDescent="0.25">
      <c r="C23" s="11" t="s">
        <v>11</v>
      </c>
      <c r="D23" s="9">
        <f>SUM(D7:D22)</f>
        <v>460</v>
      </c>
      <c r="E23" s="12"/>
      <c r="F23">
        <f>SUM(F7:F22)</f>
        <v>400</v>
      </c>
      <c r="G23">
        <f>SUM(G7:G22)</f>
        <v>60</v>
      </c>
    </row>
    <row r="24" spans="1:9" x14ac:dyDescent="0.25">
      <c r="C24" s="13" t="s">
        <v>13</v>
      </c>
      <c r="D24" s="10"/>
      <c r="E24" s="14">
        <f>SUM(E7:E22)</f>
        <v>60420</v>
      </c>
      <c r="F24" s="5">
        <f>F23*F4</f>
        <v>54000</v>
      </c>
      <c r="G24" s="5">
        <f>G23*G4</f>
        <v>6420</v>
      </c>
      <c r="H24" s="5"/>
    </row>
    <row r="27" spans="1:9" x14ac:dyDescent="0.25">
      <c r="A27" t="s">
        <v>42</v>
      </c>
      <c r="B27">
        <v>22</v>
      </c>
    </row>
    <row r="28" spans="1:9" x14ac:dyDescent="0.25">
      <c r="B28">
        <v>20</v>
      </c>
    </row>
    <row r="29" spans="1:9" x14ac:dyDescent="0.25">
      <c r="B29">
        <v>26</v>
      </c>
      <c r="C29" s="15"/>
    </row>
    <row r="30" spans="1:9" x14ac:dyDescent="0.25">
      <c r="B30">
        <v>20</v>
      </c>
    </row>
    <row r="31" spans="1:9" x14ac:dyDescent="0.25">
      <c r="B31">
        <v>31</v>
      </c>
    </row>
    <row r="32" spans="1:9" x14ac:dyDescent="0.25">
      <c r="B32">
        <v>20</v>
      </c>
    </row>
    <row r="33" spans="1:3" x14ac:dyDescent="0.25">
      <c r="B33">
        <v>36</v>
      </c>
    </row>
    <row r="34" spans="1:3" x14ac:dyDescent="0.25">
      <c r="B34">
        <v>36</v>
      </c>
    </row>
    <row r="38" spans="1:3" x14ac:dyDescent="0.25">
      <c r="A38" t="s">
        <v>43</v>
      </c>
      <c r="B38">
        <f>SUM(B27:B34)</f>
        <v>211</v>
      </c>
      <c r="C38">
        <f>B38*135</f>
        <v>28485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begroting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2020-03-24T09:41:22Z</dcterms:modified>
</cp:coreProperties>
</file>