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eltares-my.sharepoint.com/personal/martin_vandereijk_deltares_nl/Documents/Documents/Python/TransportAmmunition/Excel/"/>
    </mc:Choice>
  </mc:AlternateContent>
  <xr:revisionPtr revIDLastSave="25" documentId="13_ncr:1_{DE971F2A-17C3-42B5-9C0D-425952FA9562}" xr6:coauthVersionLast="47" xr6:coauthVersionMax="47" xr10:uidLastSave="{AFBD3E35-910E-4956-B28F-FD5D9DB7F9A8}"/>
  <bookViews>
    <workbookView xWindow="-110" yWindow="-110" windowWidth="19420" windowHeight="11620" xr2:uid="{BE9DA239-5B2E-4F40-8A52-18F64AF49189}"/>
  </bookViews>
  <sheets>
    <sheet name="Sheet1" sheetId="1" r:id="rId1"/>
  </sheets>
  <definedNames>
    <definedName name="_xlnm._FilterDatabase" localSheetId="0" hidden="1">Sheet1!$A$1:$AG$327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74" i="1"/>
  <c r="I4" i="1"/>
  <c r="I5" i="1"/>
  <c r="I6" i="1"/>
  <c r="I7" i="1"/>
  <c r="I8" i="1"/>
  <c r="I9" i="1"/>
  <c r="I10" i="1"/>
  <c r="I11" i="1"/>
  <c r="I12" i="1"/>
  <c r="I13" i="1"/>
  <c r="I3" i="1"/>
  <c r="I266" i="1"/>
  <c r="I14" i="1"/>
  <c r="I15" i="1"/>
  <c r="I16" i="1"/>
  <c r="I17" i="1"/>
  <c r="I18" i="1"/>
  <c r="I19" i="1"/>
  <c r="I20" i="1"/>
  <c r="I21" i="1"/>
  <c r="I22" i="1"/>
  <c r="I23" i="1"/>
  <c r="I24" i="1"/>
  <c r="I25" i="1"/>
  <c r="E302" i="1"/>
  <c r="C302" i="1"/>
  <c r="E301" i="1"/>
  <c r="C301" i="1" s="1"/>
  <c r="E300" i="1"/>
  <c r="C300" i="1"/>
  <c r="E299" i="1"/>
  <c r="C299" i="1"/>
  <c r="E298" i="1"/>
  <c r="C298" i="1"/>
  <c r="E297" i="1"/>
  <c r="C297" i="1"/>
  <c r="E296" i="1"/>
  <c r="C296" i="1"/>
  <c r="E295" i="1"/>
  <c r="C295" i="1" s="1"/>
  <c r="E294" i="1"/>
  <c r="C294" i="1" s="1"/>
  <c r="E293" i="1"/>
  <c r="C293" i="1"/>
  <c r="E292" i="1"/>
  <c r="C292" i="1"/>
  <c r="E291" i="1"/>
  <c r="C291" i="1"/>
  <c r="E290" i="1"/>
  <c r="C290" i="1"/>
  <c r="E289" i="1"/>
  <c r="C289" i="1" s="1"/>
  <c r="E288" i="1"/>
  <c r="C288" i="1" s="1"/>
  <c r="E287" i="1"/>
  <c r="C287" i="1"/>
  <c r="E286" i="1"/>
  <c r="C286" i="1"/>
  <c r="E285" i="1"/>
  <c r="C285" i="1"/>
  <c r="E284" i="1"/>
  <c r="C284" i="1"/>
  <c r="E283" i="1"/>
  <c r="C283" i="1" s="1"/>
  <c r="E282" i="1"/>
  <c r="C282" i="1" s="1"/>
  <c r="E281" i="1"/>
  <c r="C281" i="1"/>
  <c r="E280" i="1"/>
  <c r="C280" i="1"/>
  <c r="E279" i="1"/>
  <c r="C279" i="1"/>
  <c r="E278" i="1"/>
  <c r="C278" i="1"/>
  <c r="E277" i="1"/>
  <c r="C277" i="1" s="1"/>
  <c r="E276" i="1"/>
  <c r="C276" i="1" s="1"/>
  <c r="E275" i="1"/>
  <c r="C275" i="1"/>
  <c r="E274" i="1"/>
  <c r="C274" i="1"/>
  <c r="I273" i="1"/>
  <c r="I272" i="1"/>
  <c r="I271" i="1"/>
  <c r="I270" i="1"/>
  <c r="I269" i="1"/>
  <c r="I268" i="1"/>
  <c r="I267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F76" i="1"/>
  <c r="E76" i="1"/>
  <c r="C76" i="1"/>
  <c r="I75" i="1"/>
  <c r="F75" i="1"/>
  <c r="E75" i="1"/>
  <c r="C75" i="1"/>
  <c r="I74" i="1"/>
  <c r="F74" i="1"/>
  <c r="E74" i="1"/>
  <c r="C74" i="1"/>
  <c r="I73" i="1"/>
  <c r="F73" i="1"/>
  <c r="E73" i="1"/>
  <c r="C73" i="1"/>
  <c r="I72" i="1"/>
  <c r="F72" i="1"/>
  <c r="E72" i="1"/>
  <c r="C72" i="1"/>
  <c r="G71" i="1"/>
  <c r="I71" i="1" s="1"/>
  <c r="F71" i="1"/>
  <c r="D71" i="1"/>
  <c r="G70" i="1"/>
  <c r="I70" i="1" s="1"/>
  <c r="F70" i="1"/>
  <c r="D70" i="1"/>
  <c r="G69" i="1"/>
  <c r="I69" i="1" s="1"/>
  <c r="F69" i="1"/>
  <c r="D69" i="1"/>
  <c r="G68" i="1"/>
  <c r="I68" i="1" s="1"/>
  <c r="F68" i="1"/>
  <c r="D68" i="1"/>
  <c r="I67" i="1"/>
  <c r="G67" i="1"/>
  <c r="F67" i="1"/>
  <c r="D67" i="1"/>
  <c r="G66" i="1"/>
  <c r="I66" i="1" s="1"/>
  <c r="F66" i="1"/>
  <c r="D66" i="1"/>
  <c r="G65" i="1"/>
  <c r="I65" i="1" s="1"/>
  <c r="F65" i="1"/>
  <c r="I64" i="1"/>
  <c r="G64" i="1"/>
  <c r="F64" i="1"/>
  <c r="I63" i="1"/>
  <c r="G63" i="1"/>
  <c r="F63" i="1"/>
  <c r="G62" i="1"/>
  <c r="I62" i="1" s="1"/>
  <c r="F62" i="1"/>
  <c r="G61" i="1"/>
  <c r="I61" i="1" s="1"/>
  <c r="F61" i="1"/>
  <c r="I60" i="1"/>
  <c r="G60" i="1"/>
  <c r="F60" i="1"/>
  <c r="I59" i="1"/>
  <c r="G59" i="1"/>
  <c r="F59" i="1"/>
  <c r="G58" i="1"/>
  <c r="I58" i="1" s="1"/>
  <c r="F58" i="1"/>
  <c r="G57" i="1"/>
  <c r="I57" i="1" s="1"/>
  <c r="F57" i="1"/>
  <c r="I56" i="1"/>
  <c r="G56" i="1"/>
  <c r="F56" i="1"/>
  <c r="I55" i="1"/>
  <c r="G55" i="1"/>
  <c r="F55" i="1"/>
  <c r="G54" i="1"/>
  <c r="I54" i="1" s="1"/>
  <c r="F54" i="1"/>
  <c r="G53" i="1"/>
  <c r="I53" i="1" s="1"/>
  <c r="F53" i="1"/>
  <c r="I52" i="1"/>
  <c r="G52" i="1"/>
  <c r="F52" i="1"/>
  <c r="I51" i="1"/>
  <c r="G51" i="1"/>
  <c r="F51" i="1"/>
  <c r="G50" i="1"/>
  <c r="I50" i="1" s="1"/>
  <c r="F50" i="1"/>
  <c r="G49" i="1"/>
  <c r="I49" i="1" s="1"/>
  <c r="F49" i="1"/>
  <c r="I48" i="1"/>
  <c r="G48" i="1"/>
  <c r="F48" i="1"/>
  <c r="I47" i="1"/>
  <c r="G47" i="1"/>
  <c r="F47" i="1"/>
  <c r="G46" i="1"/>
  <c r="I46" i="1" s="1"/>
  <c r="F46" i="1"/>
  <c r="G45" i="1"/>
  <c r="I45" i="1" s="1"/>
  <c r="F45" i="1"/>
  <c r="I44" i="1"/>
  <c r="G44" i="1"/>
  <c r="F44" i="1"/>
  <c r="I43" i="1"/>
  <c r="G43" i="1"/>
  <c r="F43" i="1"/>
  <c r="G42" i="1"/>
  <c r="I42" i="1" s="1"/>
  <c r="F42" i="1"/>
  <c r="G41" i="1"/>
  <c r="I41" i="1" s="1"/>
  <c r="F41" i="1"/>
  <c r="I40" i="1"/>
  <c r="G40" i="1"/>
  <c r="F40" i="1"/>
  <c r="I39" i="1"/>
  <c r="G39" i="1"/>
  <c r="F39" i="1"/>
  <c r="G38" i="1"/>
  <c r="I38" i="1" s="1"/>
  <c r="F38" i="1"/>
  <c r="G37" i="1"/>
  <c r="I37" i="1" s="1"/>
  <c r="F37" i="1"/>
  <c r="I36" i="1"/>
  <c r="G36" i="1"/>
  <c r="F36" i="1"/>
  <c r="I35" i="1"/>
  <c r="G35" i="1"/>
  <c r="F35" i="1"/>
  <c r="G34" i="1"/>
  <c r="I34" i="1" s="1"/>
  <c r="F34" i="1"/>
  <c r="G33" i="1"/>
  <c r="I33" i="1" s="1"/>
  <c r="F33" i="1"/>
  <c r="I32" i="1"/>
  <c r="G32" i="1"/>
  <c r="F32" i="1"/>
  <c r="I31" i="1"/>
  <c r="G31" i="1"/>
  <c r="F31" i="1"/>
  <c r="G30" i="1"/>
  <c r="I30" i="1" s="1"/>
  <c r="F30" i="1"/>
  <c r="G29" i="1"/>
  <c r="I29" i="1" s="1"/>
  <c r="F29" i="1"/>
  <c r="I28" i="1"/>
  <c r="G28" i="1"/>
  <c r="F28" i="1"/>
  <c r="I27" i="1"/>
  <c r="G27" i="1"/>
  <c r="F27" i="1"/>
  <c r="G26" i="1"/>
  <c r="I26" i="1" s="1"/>
  <c r="F26" i="1"/>
</calcChain>
</file>

<file path=xl/sharedStrings.xml><?xml version="1.0" encoding="utf-8"?>
<sst xmlns="http://schemas.openxmlformats.org/spreadsheetml/2006/main" count="613" uniqueCount="32">
  <si>
    <t>Diam</t>
  </si>
  <si>
    <t>Length</t>
  </si>
  <si>
    <t>Weight</t>
  </si>
  <si>
    <t>Volume</t>
  </si>
  <si>
    <t>Density</t>
  </si>
  <si>
    <t>Ucrit</t>
  </si>
  <si>
    <t>Mark1</t>
  </si>
  <si>
    <t>B250</t>
  </si>
  <si>
    <t>Mine GU</t>
  </si>
  <si>
    <t>Mine GY</t>
  </si>
  <si>
    <t>G50</t>
  </si>
  <si>
    <t>B120</t>
  </si>
  <si>
    <t>Mark16</t>
  </si>
  <si>
    <t>MK I-IV</t>
  </si>
  <si>
    <t>Mine UMB</t>
  </si>
  <si>
    <t>Mine GC</t>
  </si>
  <si>
    <t>B250 WK</t>
  </si>
  <si>
    <t>Mine GU WK</t>
  </si>
  <si>
    <t>Object</t>
  </si>
  <si>
    <t>Bravo Blanco</t>
  </si>
  <si>
    <t>Menzel</t>
  </si>
  <si>
    <t>Reinie</t>
  </si>
  <si>
    <t>Wu</t>
  </si>
  <si>
    <t>Sediment</t>
  </si>
  <si>
    <t>Ucrit_tran</t>
  </si>
  <si>
    <t>dbed</t>
  </si>
  <si>
    <t>zbed</t>
  </si>
  <si>
    <t>Davis</t>
  </si>
  <si>
    <t>Wie</t>
  </si>
  <si>
    <t xml:space="preserve">Bravo Blanco </t>
  </si>
  <si>
    <t>Bol</t>
  </si>
  <si>
    <t>Cilinder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</si>
</sst>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(Sheet1!$N$2:$N$49,Sheet1!$AT$12:$AT$31,Sheet1!$N$290:$N$297)</c:f>
              <c:numCache>
                <c:formatCode>General</c:formatCode>
                <c:ptCount val="76"/>
              </c:numCache>
            </c:numRef>
          </c:xVal>
          <c:yVal>
            <c:numRef>
              <c:f>(Sheet1!$O$2:$O$49,Sheet1!$AU$12:$AU$31,Sheet1!$O$290:$O$297)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8-4DA6-ABCA-1F5CB3343149}"/>
            </c:ext>
          </c:extLst>
        </c:ser>
        <c:ser>
          <c:idx val="1"/>
          <c:order val="1"/>
          <c:tx>
            <c:v>Menzel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Sheet1!$N$334:$N$336</c:f>
              <c:numCache>
                <c:formatCode>General</c:formatCode>
                <c:ptCount val="3"/>
              </c:numCache>
            </c:numRef>
          </c:xVal>
          <c:yVal>
            <c:numRef>
              <c:f>Sheet1!$O$334:$O$336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8-4DA6-ABCA-1F5CB334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24512"/>
        <c:axId val="1066623432"/>
      </c:scatterChart>
      <c:valAx>
        <c:axId val="10666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6623432"/>
        <c:crosses val="autoZero"/>
        <c:crossBetween val="midCat"/>
      </c:valAx>
      <c:valAx>
        <c:axId val="10666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66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(Sheet1!$N$2:$N$49,Sheet1!$N$290:$N$297)</c:f>
              <c:numCache>
                <c:formatCode>General</c:formatCode>
                <c:ptCount val="56"/>
              </c:numCache>
            </c:numRef>
          </c:xVal>
          <c:yVal>
            <c:numRef>
              <c:f>(Sheet1!$O$2:$O$49,Sheet1!$O$290:$O$297)</c:f>
              <c:numCache>
                <c:formatCode>General</c:formatCode>
                <c:ptCount val="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B-443D-87A9-FDF3A151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46128"/>
        <c:axId val="1245645048"/>
      </c:scatterChart>
      <c:valAx>
        <c:axId val="12456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5645048"/>
        <c:crosses val="autoZero"/>
        <c:crossBetween val="midCat"/>
      </c:valAx>
      <c:valAx>
        <c:axId val="12456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564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265111</xdr:colOff>
      <xdr:row>367</xdr:row>
      <xdr:rowOff>123826</xdr:rowOff>
    </xdr:from>
    <xdr:to>
      <xdr:col>34</xdr:col>
      <xdr:colOff>98424</xdr:colOff>
      <xdr:row>394</xdr:row>
      <xdr:rowOff>19051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EE4712DE-AC6E-85D8-4C86-9E72A08E5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385</xdr:row>
      <xdr:rowOff>0</xdr:rowOff>
    </xdr:from>
    <xdr:to>
      <xdr:col>20</xdr:col>
      <xdr:colOff>203890</xdr:colOff>
      <xdr:row>400</xdr:row>
      <xdr:rowOff>9939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6E60CBF2-4D75-4D25-9CB6-32924151C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7706-E958-4033-A75E-0876F763D7F2}">
  <sheetPr codeName="Sheet1"/>
  <dimension ref="A1:K302"/>
  <sheetViews>
    <sheetView tabSelected="1" zoomScale="68" zoomScaleNormal="85" workbookViewId="0">
      <pane ySplit="1" topLeftCell="A2" activePane="bottomLeft" state="frozen"/>
      <selection pane="bottomLeft" activeCell="P17" sqref="P17"/>
    </sheetView>
  </sheetViews>
  <sheetFormatPr defaultRowHeight="14.5" x14ac:dyDescent="0.35"/>
  <cols>
    <col min="1" max="4" width="8.81640625" bestFit="1" customWidth="1"/>
    <col min="5" max="5" width="13.453125" bestFit="1" customWidth="1"/>
    <col min="6" max="9" width="8.81640625" bestFit="1" customWidth="1"/>
    <col min="14" max="14" width="8.81640625" bestFit="1" customWidth="1"/>
    <col min="15" max="15" width="9.90625" bestFit="1" customWidth="1"/>
    <col min="33" max="36" width="8.81640625" bestFit="1" customWidth="1"/>
    <col min="37" max="37" width="13.453125" bestFit="1" customWidth="1"/>
    <col min="38" max="41" width="8.81640625" bestFit="1" customWidth="1"/>
    <col min="46" max="47" width="8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25</v>
      </c>
      <c r="G1" t="s">
        <v>26</v>
      </c>
      <c r="H1" t="s">
        <v>5</v>
      </c>
      <c r="I1" t="s">
        <v>24</v>
      </c>
      <c r="J1" t="s">
        <v>18</v>
      </c>
      <c r="K1" t="s">
        <v>28</v>
      </c>
    </row>
    <row r="2" spans="1:11" x14ac:dyDescent="0.35">
      <c r="A2">
        <v>0.10300000000000001</v>
      </c>
      <c r="B2">
        <v>0.31900000000000001</v>
      </c>
      <c r="C2">
        <v>12.014161029833394</v>
      </c>
      <c r="D2">
        <v>4520</v>
      </c>
      <c r="E2">
        <v>2.6580002278392464E-3</v>
      </c>
      <c r="F2">
        <v>3.6000000000000002E-4</v>
      </c>
      <c r="G2">
        <v>0</v>
      </c>
      <c r="H2">
        <v>0.3095</v>
      </c>
      <c r="I2">
        <f>H2*LN(A2/(0.75*F2/30))/LN(0.22/(0.75*F2/30))</f>
        <v>0.28625421366391252</v>
      </c>
      <c r="J2" t="s">
        <v>31</v>
      </c>
      <c r="K2" t="s">
        <v>21</v>
      </c>
    </row>
    <row r="3" spans="1:11" x14ac:dyDescent="0.35">
      <c r="A3">
        <v>0.105</v>
      </c>
      <c r="B3">
        <v>0.32</v>
      </c>
      <c r="C3">
        <v>3.3527705117640991</v>
      </c>
      <c r="D3">
        <v>1210</v>
      </c>
      <c r="E3">
        <v>2.7708847204661975E-3</v>
      </c>
      <c r="F3">
        <v>5.1000000000000004E-4</v>
      </c>
      <c r="G3">
        <v>0</v>
      </c>
      <c r="H3">
        <v>0.21079999999999999</v>
      </c>
      <c r="I3">
        <f>H3*LN(A3/(0.75*F3/30))/LN(0.22/(0.75*F3/30))</f>
        <v>0.19481760788393132</v>
      </c>
      <c r="J3" t="s">
        <v>31</v>
      </c>
      <c r="K3" t="s">
        <v>21</v>
      </c>
    </row>
    <row r="4" spans="1:11" x14ac:dyDescent="0.35">
      <c r="A4">
        <v>2.5399999999999999E-2</v>
      </c>
      <c r="B4">
        <v>0.1</v>
      </c>
      <c r="C4">
        <v>0.13630431187722689</v>
      </c>
      <c r="D4">
        <v>2690</v>
      </c>
      <c r="E4">
        <v>5.0670747909749772E-5</v>
      </c>
      <c r="F4">
        <v>4.8000000000000001E-4</v>
      </c>
      <c r="G4">
        <v>0</v>
      </c>
      <c r="H4">
        <v>0.22919999999999999</v>
      </c>
      <c r="I4">
        <f t="shared" ref="I4:I13" si="0">H4*LN(A4/(0.75*F4/30))/LN(0.22/(0.75*F4/30))</f>
        <v>0.1787934270008045</v>
      </c>
      <c r="J4" t="s">
        <v>31</v>
      </c>
      <c r="K4" t="s">
        <v>21</v>
      </c>
    </row>
    <row r="5" spans="1:11" x14ac:dyDescent="0.35">
      <c r="A5">
        <v>2.5399999999999999E-2</v>
      </c>
      <c r="B5">
        <v>0.1</v>
      </c>
      <c r="C5">
        <v>0.40029890848702321</v>
      </c>
      <c r="D5">
        <v>7900</v>
      </c>
      <c r="E5">
        <v>5.0670747909749772E-5</v>
      </c>
      <c r="F5">
        <v>3.4000000000000002E-4</v>
      </c>
      <c r="G5">
        <v>0</v>
      </c>
      <c r="H5">
        <v>0.33360000000000001</v>
      </c>
      <c r="I5">
        <f t="shared" si="0"/>
        <v>0.26272317872019846</v>
      </c>
      <c r="J5" t="s">
        <v>31</v>
      </c>
      <c r="K5" t="s">
        <v>21</v>
      </c>
    </row>
    <row r="6" spans="1:11" x14ac:dyDescent="0.35">
      <c r="A6">
        <v>0.105</v>
      </c>
      <c r="B6">
        <v>0.32</v>
      </c>
      <c r="C6">
        <v>6.7055410235281983</v>
      </c>
      <c r="D6">
        <v>2420</v>
      </c>
      <c r="E6">
        <v>2.7708847204661975E-3</v>
      </c>
      <c r="F6">
        <v>4.6000000000000001E-4</v>
      </c>
      <c r="G6">
        <v>0</v>
      </c>
      <c r="H6">
        <v>0.23419999999999999</v>
      </c>
      <c r="I6">
        <f t="shared" si="0"/>
        <v>0.21662931042758282</v>
      </c>
      <c r="J6" t="s">
        <v>31</v>
      </c>
      <c r="K6" t="s">
        <v>21</v>
      </c>
    </row>
    <row r="7" spans="1:11" x14ac:dyDescent="0.35">
      <c r="A7">
        <v>2.5399999999999999E-2</v>
      </c>
      <c r="B7">
        <v>0.1</v>
      </c>
      <c r="C7">
        <v>0.13630431187722689</v>
      </c>
      <c r="D7">
        <v>2690</v>
      </c>
      <c r="E7">
        <v>5.0670747909749772E-5</v>
      </c>
      <c r="F7">
        <v>3.8599999999999997E-3</v>
      </c>
      <c r="G7">
        <v>0</v>
      </c>
      <c r="H7">
        <v>0.46700000000000003</v>
      </c>
      <c r="I7">
        <f t="shared" si="0"/>
        <v>0.3366046188564647</v>
      </c>
      <c r="J7" t="s">
        <v>31</v>
      </c>
      <c r="K7" t="s">
        <v>21</v>
      </c>
    </row>
    <row r="8" spans="1:11" x14ac:dyDescent="0.35">
      <c r="A8">
        <v>2.5399999999999999E-2</v>
      </c>
      <c r="B8">
        <v>0.1</v>
      </c>
      <c r="C8">
        <v>0.40029890848702321</v>
      </c>
      <c r="D8">
        <v>7900</v>
      </c>
      <c r="E8">
        <v>5.0670747909749772E-5</v>
      </c>
      <c r="F8">
        <v>3.8599999999999997E-3</v>
      </c>
      <c r="G8">
        <v>0</v>
      </c>
      <c r="H8">
        <v>0.80100000000000005</v>
      </c>
      <c r="I8">
        <f t="shared" si="0"/>
        <v>0.57734539551183783</v>
      </c>
      <c r="J8" t="s">
        <v>31</v>
      </c>
      <c r="K8" t="s">
        <v>21</v>
      </c>
    </row>
    <row r="9" spans="1:11" x14ac:dyDescent="0.35">
      <c r="A9">
        <v>0.105</v>
      </c>
      <c r="B9">
        <v>0.32</v>
      </c>
      <c r="C9">
        <v>3.3527705117640991</v>
      </c>
      <c r="D9">
        <v>1210</v>
      </c>
      <c r="E9">
        <v>2.7708847204661975E-3</v>
      </c>
      <c r="F9">
        <v>3.8599999999999997E-3</v>
      </c>
      <c r="G9">
        <v>0</v>
      </c>
      <c r="H9">
        <v>0.23</v>
      </c>
      <c r="I9">
        <f t="shared" si="0"/>
        <v>0.20799702798407801</v>
      </c>
      <c r="J9" t="s">
        <v>31</v>
      </c>
      <c r="K9" t="s">
        <v>21</v>
      </c>
    </row>
    <row r="10" spans="1:11" x14ac:dyDescent="0.35">
      <c r="A10">
        <v>0.10300000000000001</v>
      </c>
      <c r="B10">
        <v>0.31900000000000001</v>
      </c>
      <c r="C10">
        <v>12.014161029833394</v>
      </c>
      <c r="D10">
        <v>4520</v>
      </c>
      <c r="E10">
        <v>2.6580002278392464E-3</v>
      </c>
      <c r="F10">
        <v>3.8599999999999997E-3</v>
      </c>
      <c r="G10">
        <v>0</v>
      </c>
      <c r="H10">
        <v>0.71</v>
      </c>
      <c r="I10">
        <f t="shared" si="0"/>
        <v>0.64031180300927026</v>
      </c>
      <c r="J10" t="s">
        <v>31</v>
      </c>
      <c r="K10" t="s">
        <v>21</v>
      </c>
    </row>
    <row r="11" spans="1:11" x14ac:dyDescent="0.35">
      <c r="A11">
        <v>0.105</v>
      </c>
      <c r="B11">
        <v>0.32</v>
      </c>
      <c r="C11">
        <v>6.7055410235281983</v>
      </c>
      <c r="D11">
        <v>2420</v>
      </c>
      <c r="E11">
        <v>2.7708847204661975E-3</v>
      </c>
      <c r="F11">
        <v>5.9199999999999999E-3</v>
      </c>
      <c r="G11">
        <v>0</v>
      </c>
      <c r="H11">
        <v>0.56999999999999995</v>
      </c>
      <c r="I11">
        <f t="shared" si="0"/>
        <v>0.51227814111755465</v>
      </c>
      <c r="J11" t="s">
        <v>31</v>
      </c>
      <c r="K11" t="s">
        <v>21</v>
      </c>
    </row>
    <row r="12" spans="1:11" x14ac:dyDescent="0.35">
      <c r="A12">
        <v>0.105</v>
      </c>
      <c r="B12">
        <v>0.32</v>
      </c>
      <c r="C12">
        <v>3.3527705117640991</v>
      </c>
      <c r="D12">
        <v>1210</v>
      </c>
      <c r="E12">
        <v>2.7708847204661975E-3</v>
      </c>
      <c r="F12">
        <v>5.9199999999999999E-3</v>
      </c>
      <c r="G12">
        <v>0</v>
      </c>
      <c r="H12">
        <v>0.24199999999999999</v>
      </c>
      <c r="I12">
        <f t="shared" si="0"/>
        <v>0.21749352657973375</v>
      </c>
      <c r="J12" t="s">
        <v>31</v>
      </c>
      <c r="K12" t="s">
        <v>21</v>
      </c>
    </row>
    <row r="13" spans="1:11" x14ac:dyDescent="0.35">
      <c r="A13">
        <v>2.5399999999999999E-2</v>
      </c>
      <c r="B13">
        <v>0.1</v>
      </c>
      <c r="C13">
        <v>0.13630431187722689</v>
      </c>
      <c r="D13">
        <v>2690</v>
      </c>
      <c r="E13">
        <v>5.0670747909749772E-5</v>
      </c>
      <c r="F13">
        <v>5.9199999999999999E-3</v>
      </c>
      <c r="G13">
        <v>0</v>
      </c>
      <c r="H13">
        <v>0.52300000000000002</v>
      </c>
      <c r="I13">
        <f t="shared" si="0"/>
        <v>0.36841798678499871</v>
      </c>
      <c r="J13" t="s">
        <v>31</v>
      </c>
      <c r="K13" t="s">
        <v>21</v>
      </c>
    </row>
    <row r="14" spans="1:11" x14ac:dyDescent="0.35">
      <c r="A14">
        <v>0.10619999999999999</v>
      </c>
      <c r="B14">
        <v>0.32</v>
      </c>
      <c r="C14">
        <v>3.4298431792018755</v>
      </c>
      <c r="D14">
        <v>1210</v>
      </c>
      <c r="E14">
        <v>2.8345811398362607E-3</v>
      </c>
      <c r="F14">
        <v>6.5200000000000006E-3</v>
      </c>
      <c r="G14">
        <v>0</v>
      </c>
      <c r="H14">
        <v>0.22600000000000001</v>
      </c>
      <c r="I14">
        <f t="shared" ref="I14:I25" si="1">H14*LN(A14/(F14/30))/LN(0.22/(F14/30))</f>
        <v>0.20221419753704972</v>
      </c>
      <c r="J14" t="s">
        <v>31</v>
      </c>
      <c r="K14" t="s">
        <v>21</v>
      </c>
    </row>
    <row r="15" spans="1:11" x14ac:dyDescent="0.35">
      <c r="A15">
        <v>0.10619999999999999</v>
      </c>
      <c r="B15">
        <v>0.32</v>
      </c>
      <c r="C15">
        <v>6.8596863584037511</v>
      </c>
      <c r="D15">
        <v>2420</v>
      </c>
      <c r="E15">
        <v>2.8345811398362607E-3</v>
      </c>
      <c r="F15">
        <v>6.5200000000000006E-3</v>
      </c>
      <c r="G15">
        <v>0</v>
      </c>
      <c r="H15">
        <v>0.45619999999999999</v>
      </c>
      <c r="I15">
        <f t="shared" si="1"/>
        <v>0.40818635803717734</v>
      </c>
      <c r="J15" t="s">
        <v>31</v>
      </c>
      <c r="K15" t="s">
        <v>21</v>
      </c>
    </row>
    <row r="16" spans="1:11" x14ac:dyDescent="0.35">
      <c r="A16">
        <v>0.1042</v>
      </c>
      <c r="B16">
        <v>0.32</v>
      </c>
      <c r="C16">
        <v>12.334277992651083</v>
      </c>
      <c r="D16">
        <v>4520</v>
      </c>
      <c r="E16">
        <v>2.7288225647458149E-3</v>
      </c>
      <c r="F16">
        <v>6.5200000000000006E-3</v>
      </c>
      <c r="G16">
        <v>0</v>
      </c>
      <c r="H16">
        <v>0.69</v>
      </c>
      <c r="I16">
        <f t="shared" si="1"/>
        <v>0.61548391294528193</v>
      </c>
      <c r="J16" t="s">
        <v>31</v>
      </c>
      <c r="K16" t="s">
        <v>21</v>
      </c>
    </row>
    <row r="17" spans="1:11" x14ac:dyDescent="0.35">
      <c r="A17">
        <v>2.6600000000000002E-2</v>
      </c>
      <c r="B17">
        <v>0.1</v>
      </c>
      <c r="C17">
        <v>0.14948769128875111</v>
      </c>
      <c r="D17">
        <v>2690</v>
      </c>
      <c r="E17">
        <v>5.5571632449349856E-5</v>
      </c>
      <c r="F17">
        <v>6.5200000000000006E-3</v>
      </c>
      <c r="G17">
        <v>0</v>
      </c>
      <c r="H17">
        <v>0.57299999999999995</v>
      </c>
      <c r="I17">
        <f t="shared" si="1"/>
        <v>0.39805851041805385</v>
      </c>
      <c r="J17" t="s">
        <v>31</v>
      </c>
      <c r="K17" t="s">
        <v>21</v>
      </c>
    </row>
    <row r="18" spans="1:11" x14ac:dyDescent="0.35">
      <c r="A18">
        <v>0.10619999999999999</v>
      </c>
      <c r="B18">
        <v>0.32</v>
      </c>
      <c r="C18">
        <v>3.4298431792018755</v>
      </c>
      <c r="D18">
        <v>1210</v>
      </c>
      <c r="E18">
        <v>2.8345811398362607E-3</v>
      </c>
      <c r="F18">
        <v>4.4599999999999996E-3</v>
      </c>
      <c r="G18">
        <v>0</v>
      </c>
      <c r="H18">
        <v>0.222</v>
      </c>
      <c r="I18">
        <f t="shared" si="1"/>
        <v>0.1998506115138439</v>
      </c>
      <c r="J18" t="s">
        <v>31</v>
      </c>
      <c r="K18" t="s">
        <v>21</v>
      </c>
    </row>
    <row r="19" spans="1:11" x14ac:dyDescent="0.35">
      <c r="A19">
        <v>0.10619999999999999</v>
      </c>
      <c r="B19">
        <v>0.32</v>
      </c>
      <c r="C19">
        <v>6.8596863584037511</v>
      </c>
      <c r="D19">
        <v>2420</v>
      </c>
      <c r="E19">
        <v>2.8345811398362607E-3</v>
      </c>
      <c r="F19">
        <v>4.4599999999999996E-3</v>
      </c>
      <c r="G19">
        <v>0</v>
      </c>
      <c r="H19">
        <v>0.498</v>
      </c>
      <c r="I19">
        <f t="shared" si="1"/>
        <v>0.44831353393646067</v>
      </c>
      <c r="J19" t="s">
        <v>31</v>
      </c>
      <c r="K19" t="s">
        <v>21</v>
      </c>
    </row>
    <row r="20" spans="1:11" x14ac:dyDescent="0.35">
      <c r="A20">
        <v>2.6600000000000002E-2</v>
      </c>
      <c r="B20">
        <v>0.1</v>
      </c>
      <c r="C20">
        <v>0.14948769128875111</v>
      </c>
      <c r="D20">
        <v>2690</v>
      </c>
      <c r="E20">
        <v>5.5571632449349856E-5</v>
      </c>
      <c r="F20">
        <v>4.4599999999999996E-3</v>
      </c>
      <c r="G20">
        <v>0</v>
      </c>
      <c r="H20">
        <v>0.40560000000000002</v>
      </c>
      <c r="I20">
        <f t="shared" si="1"/>
        <v>0.28820880008075422</v>
      </c>
      <c r="J20" t="s">
        <v>31</v>
      </c>
      <c r="K20" t="s">
        <v>21</v>
      </c>
    </row>
    <row r="21" spans="1:11" x14ac:dyDescent="0.35">
      <c r="A21">
        <v>0.1042</v>
      </c>
      <c r="B21">
        <v>0.32</v>
      </c>
      <c r="C21">
        <v>12.334277992651083</v>
      </c>
      <c r="D21">
        <v>4520</v>
      </c>
      <c r="E21">
        <v>2.7288225647458149E-3</v>
      </c>
      <c r="F21">
        <v>4.4599999999999996E-3</v>
      </c>
      <c r="G21">
        <v>0</v>
      </c>
      <c r="H21">
        <v>0.69979999999999998</v>
      </c>
      <c r="I21">
        <f t="shared" si="1"/>
        <v>0.62815691375414051</v>
      </c>
      <c r="J21" t="s">
        <v>31</v>
      </c>
      <c r="K21" t="s">
        <v>21</v>
      </c>
    </row>
    <row r="22" spans="1:11" x14ac:dyDescent="0.35">
      <c r="A22">
        <v>2.6600000000000002E-2</v>
      </c>
      <c r="B22">
        <v>0.1</v>
      </c>
      <c r="C22">
        <v>0.43901589634986388</v>
      </c>
      <c r="D22">
        <v>7900</v>
      </c>
      <c r="E22">
        <v>5.5571632449349856E-5</v>
      </c>
      <c r="F22">
        <v>4.4599999999999996E-3</v>
      </c>
      <c r="G22">
        <v>0</v>
      </c>
      <c r="H22">
        <v>0.73699999999999999</v>
      </c>
      <c r="I22">
        <f t="shared" si="1"/>
        <v>0.52369301198105478</v>
      </c>
      <c r="J22" t="s">
        <v>31</v>
      </c>
      <c r="K22" t="s">
        <v>21</v>
      </c>
    </row>
    <row r="23" spans="1:11" x14ac:dyDescent="0.35">
      <c r="A23">
        <v>0.1042</v>
      </c>
      <c r="B23">
        <v>0.32</v>
      </c>
      <c r="C23">
        <v>12.334277992651083</v>
      </c>
      <c r="D23">
        <v>4520</v>
      </c>
      <c r="E23">
        <v>2.7288225647458149E-3</v>
      </c>
      <c r="F23">
        <v>5.9999999999999995E-4</v>
      </c>
      <c r="G23">
        <v>0</v>
      </c>
      <c r="H23">
        <v>0.51200000000000001</v>
      </c>
      <c r="I23">
        <f t="shared" si="1"/>
        <v>0.4708824562676347</v>
      </c>
      <c r="J23" t="s">
        <v>31</v>
      </c>
      <c r="K23" t="s">
        <v>21</v>
      </c>
    </row>
    <row r="24" spans="1:11" x14ac:dyDescent="0.35">
      <c r="A24">
        <v>0.10619999999999999</v>
      </c>
      <c r="B24">
        <v>0.32</v>
      </c>
      <c r="C24">
        <v>3.4298431792018755</v>
      </c>
      <c r="D24">
        <v>1210</v>
      </c>
      <c r="E24">
        <v>2.8345811398362607E-3</v>
      </c>
      <c r="F24">
        <v>5.9999999999999995E-4</v>
      </c>
      <c r="G24">
        <v>0</v>
      </c>
      <c r="H24">
        <v>0.19939999999999999</v>
      </c>
      <c r="I24">
        <f t="shared" si="1"/>
        <v>0.18379402977381398</v>
      </c>
      <c r="J24" t="s">
        <v>31</v>
      </c>
      <c r="K24" t="s">
        <v>21</v>
      </c>
    </row>
    <row r="25" spans="1:11" x14ac:dyDescent="0.35">
      <c r="A25">
        <v>2.6600000000000002E-2</v>
      </c>
      <c r="B25">
        <v>0.1</v>
      </c>
      <c r="C25">
        <v>0.14948769128875111</v>
      </c>
      <c r="D25">
        <v>2690</v>
      </c>
      <c r="E25">
        <v>5.5571632449349856E-5</v>
      </c>
      <c r="F25">
        <v>5.9999999999999995E-4</v>
      </c>
      <c r="G25">
        <v>0</v>
      </c>
      <c r="H25">
        <v>0.46400000000000002</v>
      </c>
      <c r="I25">
        <f t="shared" si="1"/>
        <v>0.35865536321966685</v>
      </c>
      <c r="J25" t="s">
        <v>31</v>
      </c>
      <c r="K25" t="s">
        <v>21</v>
      </c>
    </row>
    <row r="26" spans="1:11" x14ac:dyDescent="0.35">
      <c r="A26">
        <v>0.26</v>
      </c>
      <c r="B26">
        <v>1.38</v>
      </c>
      <c r="C26">
        <v>112</v>
      </c>
      <c r="D26">
        <v>2113</v>
      </c>
      <c r="E26">
        <v>5.2999999999999999E-2</v>
      </c>
      <c r="F26">
        <f>0.2/1000</f>
        <v>2.0000000000000001E-4</v>
      </c>
      <c r="G26">
        <f>0.05*A26</f>
        <v>1.3000000000000001E-2</v>
      </c>
      <c r="H26">
        <v>1.0127999999999999</v>
      </c>
      <c r="I26">
        <f t="shared" ref="I26:I71" si="2">H26*LN((A26-G26)/(0.0002/30))/LN(0.2/(0.0002/30))</f>
        <v>1.0335366049233172</v>
      </c>
      <c r="J26" t="s">
        <v>7</v>
      </c>
      <c r="K26" t="s">
        <v>20</v>
      </c>
    </row>
    <row r="27" spans="1:11" x14ac:dyDescent="0.35">
      <c r="A27">
        <v>0.26</v>
      </c>
      <c r="B27">
        <v>1.38</v>
      </c>
      <c r="C27">
        <v>112</v>
      </c>
      <c r="D27">
        <v>2113</v>
      </c>
      <c r="E27">
        <v>5.2999999999999999E-2</v>
      </c>
      <c r="F27">
        <f t="shared" ref="F27:F71" si="3">0.2/1000</f>
        <v>2.0000000000000001E-4</v>
      </c>
      <c r="G27">
        <f>0.15*A27</f>
        <v>3.9E-2</v>
      </c>
      <c r="H27">
        <v>1.2785</v>
      </c>
      <c r="I27">
        <f t="shared" si="2"/>
        <v>1.2908826604855903</v>
      </c>
      <c r="J27" t="s">
        <v>7</v>
      </c>
      <c r="K27" t="s">
        <v>20</v>
      </c>
    </row>
    <row r="28" spans="1:11" x14ac:dyDescent="0.35">
      <c r="A28">
        <v>0.26</v>
      </c>
      <c r="B28">
        <v>1.38</v>
      </c>
      <c r="C28">
        <v>112</v>
      </c>
      <c r="D28">
        <v>2113</v>
      </c>
      <c r="E28">
        <v>5.2999999999999999E-2</v>
      </c>
      <c r="F28">
        <f t="shared" si="3"/>
        <v>2.0000000000000001E-4</v>
      </c>
      <c r="G28">
        <f>0.3*A28</f>
        <v>7.8E-2</v>
      </c>
      <c r="H28">
        <v>1.5676000000000001</v>
      </c>
      <c r="I28">
        <f t="shared" si="2"/>
        <v>1.5532589290875765</v>
      </c>
      <c r="J28" t="s">
        <v>7</v>
      </c>
      <c r="K28" t="s">
        <v>20</v>
      </c>
    </row>
    <row r="29" spans="1:11" x14ac:dyDescent="0.35">
      <c r="A29">
        <v>0.26</v>
      </c>
      <c r="B29">
        <v>1.38</v>
      </c>
      <c r="C29">
        <v>112</v>
      </c>
      <c r="D29">
        <v>2113</v>
      </c>
      <c r="E29">
        <v>5.2999999999999999E-2</v>
      </c>
      <c r="F29">
        <f t="shared" si="3"/>
        <v>2.0000000000000001E-4</v>
      </c>
      <c r="G29">
        <f>0.5*A29</f>
        <v>0.13</v>
      </c>
      <c r="H29">
        <v>1.8516999999999999</v>
      </c>
      <c r="I29">
        <f t="shared" si="2"/>
        <v>1.7743225251015418</v>
      </c>
      <c r="J29" t="s">
        <v>7</v>
      </c>
      <c r="K29" t="s">
        <v>20</v>
      </c>
    </row>
    <row r="30" spans="1:11" x14ac:dyDescent="0.35">
      <c r="A30">
        <v>0.2</v>
      </c>
      <c r="B30">
        <v>1.07</v>
      </c>
      <c r="C30">
        <v>45</v>
      </c>
      <c r="D30">
        <v>1829</v>
      </c>
      <c r="E30">
        <v>2.4799999999999999E-2</v>
      </c>
      <c r="F30">
        <f t="shared" si="3"/>
        <v>2.0000000000000001E-4</v>
      </c>
      <c r="G30">
        <f>0.05*A30</f>
        <v>1.0000000000000002E-2</v>
      </c>
      <c r="H30">
        <v>0.80989999999999995</v>
      </c>
      <c r="I30">
        <f t="shared" si="2"/>
        <v>0.80587025609758878</v>
      </c>
      <c r="J30" t="s">
        <v>6</v>
      </c>
      <c r="K30" t="s">
        <v>20</v>
      </c>
    </row>
    <row r="31" spans="1:11" x14ac:dyDescent="0.35">
      <c r="A31">
        <v>0.2</v>
      </c>
      <c r="B31">
        <v>1.07</v>
      </c>
      <c r="C31">
        <v>45</v>
      </c>
      <c r="D31">
        <v>1829</v>
      </c>
      <c r="E31">
        <v>2.4799999999999999E-2</v>
      </c>
      <c r="F31">
        <f t="shared" si="3"/>
        <v>2.0000000000000001E-4</v>
      </c>
      <c r="G31">
        <f>0.15*A31</f>
        <v>0.03</v>
      </c>
      <c r="H31">
        <v>1.0119</v>
      </c>
      <c r="I31">
        <f t="shared" si="2"/>
        <v>0.99594756427036291</v>
      </c>
      <c r="J31" t="s">
        <v>6</v>
      </c>
      <c r="K31" t="s">
        <v>20</v>
      </c>
    </row>
    <row r="32" spans="1:11" x14ac:dyDescent="0.35">
      <c r="A32">
        <v>0.2</v>
      </c>
      <c r="B32">
        <v>1.07</v>
      </c>
      <c r="C32">
        <v>45</v>
      </c>
      <c r="D32">
        <v>1829</v>
      </c>
      <c r="E32">
        <v>2.4799999999999999E-2</v>
      </c>
      <c r="F32">
        <f t="shared" si="3"/>
        <v>2.0000000000000001E-4</v>
      </c>
      <c r="G32">
        <f>0.35*A32</f>
        <v>6.9999999999999993E-2</v>
      </c>
      <c r="H32">
        <v>1.2897000000000001</v>
      </c>
      <c r="I32">
        <f t="shared" si="2"/>
        <v>1.2358069669079541</v>
      </c>
      <c r="J32" t="s">
        <v>6</v>
      </c>
      <c r="K32" t="s">
        <v>20</v>
      </c>
    </row>
    <row r="33" spans="1:11" x14ac:dyDescent="0.35">
      <c r="A33">
        <v>0.2</v>
      </c>
      <c r="B33">
        <v>1.07</v>
      </c>
      <c r="C33">
        <v>45</v>
      </c>
      <c r="D33">
        <v>1829</v>
      </c>
      <c r="E33">
        <v>2.4799999999999999E-2</v>
      </c>
      <c r="F33">
        <f t="shared" si="3"/>
        <v>2.0000000000000001E-4</v>
      </c>
      <c r="G33">
        <f>0.5*A33</f>
        <v>0.1</v>
      </c>
      <c r="H33">
        <v>1.4952000000000001</v>
      </c>
      <c r="I33">
        <f t="shared" si="2"/>
        <v>1.3946666385141342</v>
      </c>
      <c r="J33" t="s">
        <v>6</v>
      </c>
      <c r="K33" t="s">
        <v>20</v>
      </c>
    </row>
    <row r="34" spans="1:11" x14ac:dyDescent="0.35">
      <c r="A34">
        <v>0.86</v>
      </c>
      <c r="B34">
        <v>1.17</v>
      </c>
      <c r="C34">
        <v>796</v>
      </c>
      <c r="D34">
        <v>1551</v>
      </c>
      <c r="E34">
        <v>0.5131</v>
      </c>
      <c r="F34">
        <f t="shared" si="3"/>
        <v>2.0000000000000001E-4</v>
      </c>
      <c r="G34">
        <f>0.05*A34</f>
        <v>4.3000000000000003E-2</v>
      </c>
      <c r="H34">
        <v>1.11747</v>
      </c>
      <c r="I34">
        <f t="shared" si="2"/>
        <v>1.270020881113318</v>
      </c>
      <c r="J34" t="s">
        <v>8</v>
      </c>
      <c r="K34" t="s">
        <v>20</v>
      </c>
    </row>
    <row r="35" spans="1:11" x14ac:dyDescent="0.35">
      <c r="A35">
        <v>0.86</v>
      </c>
      <c r="B35">
        <v>1.17</v>
      </c>
      <c r="C35">
        <v>796</v>
      </c>
      <c r="D35">
        <v>1551</v>
      </c>
      <c r="E35">
        <v>0.5131</v>
      </c>
      <c r="F35">
        <f t="shared" si="3"/>
        <v>2.0000000000000001E-4</v>
      </c>
      <c r="G35">
        <f>0.15*A35</f>
        <v>0.129</v>
      </c>
      <c r="H35">
        <v>1.3725499999999999</v>
      </c>
      <c r="I35">
        <f t="shared" si="2"/>
        <v>1.5451142508298092</v>
      </c>
      <c r="J35" t="s">
        <v>8</v>
      </c>
      <c r="K35" t="s">
        <v>20</v>
      </c>
    </row>
    <row r="36" spans="1:11" x14ac:dyDescent="0.35">
      <c r="A36">
        <v>0.86</v>
      </c>
      <c r="B36">
        <v>1.17</v>
      </c>
      <c r="C36">
        <v>796</v>
      </c>
      <c r="D36">
        <v>1551</v>
      </c>
      <c r="E36">
        <v>0.5131</v>
      </c>
      <c r="F36">
        <f t="shared" si="3"/>
        <v>2.0000000000000001E-4</v>
      </c>
      <c r="G36">
        <f>0.3*A36</f>
        <v>0.25800000000000001</v>
      </c>
      <c r="H36">
        <v>1.66187</v>
      </c>
      <c r="I36">
        <f t="shared" si="2"/>
        <v>1.8395098843775202</v>
      </c>
      <c r="J36" t="s">
        <v>8</v>
      </c>
      <c r="K36" t="s">
        <v>20</v>
      </c>
    </row>
    <row r="37" spans="1:11" x14ac:dyDescent="0.35">
      <c r="A37">
        <v>0.86</v>
      </c>
      <c r="B37">
        <v>1.17</v>
      </c>
      <c r="C37">
        <v>796</v>
      </c>
      <c r="D37">
        <v>1551</v>
      </c>
      <c r="E37">
        <v>0.5131</v>
      </c>
      <c r="F37">
        <f t="shared" si="3"/>
        <v>2.0000000000000001E-4</v>
      </c>
      <c r="G37">
        <f>0.5*A37</f>
        <v>0.43</v>
      </c>
      <c r="H37">
        <v>2.2880799999999999</v>
      </c>
      <c r="I37">
        <f t="shared" si="2"/>
        <v>2.4579761783895946</v>
      </c>
      <c r="J37" t="s">
        <v>8</v>
      </c>
      <c r="K37" t="s">
        <v>20</v>
      </c>
    </row>
    <row r="38" spans="1:11" x14ac:dyDescent="0.35">
      <c r="A38">
        <v>1.2</v>
      </c>
      <c r="B38">
        <v>1.2</v>
      </c>
      <c r="C38">
        <v>1386</v>
      </c>
      <c r="D38">
        <v>1532</v>
      </c>
      <c r="E38">
        <v>0.90480000000000005</v>
      </c>
      <c r="F38">
        <f t="shared" si="3"/>
        <v>2.0000000000000001E-4</v>
      </c>
      <c r="G38">
        <f>0.05*A38</f>
        <v>0.06</v>
      </c>
      <c r="H38">
        <v>1.4079999999999999</v>
      </c>
      <c r="I38">
        <f t="shared" si="2"/>
        <v>1.6457134181177113</v>
      </c>
      <c r="J38" t="s">
        <v>9</v>
      </c>
      <c r="K38" t="s">
        <v>20</v>
      </c>
    </row>
    <row r="39" spans="1:11" x14ac:dyDescent="0.35">
      <c r="A39">
        <v>1.2</v>
      </c>
      <c r="B39">
        <v>1.2</v>
      </c>
      <c r="C39">
        <v>1386</v>
      </c>
      <c r="D39">
        <v>1532</v>
      </c>
      <c r="E39">
        <v>0.90480000000000005</v>
      </c>
      <c r="F39">
        <f t="shared" si="3"/>
        <v>2.0000000000000001E-4</v>
      </c>
      <c r="G39">
        <f>0.1*A39</f>
        <v>0.12</v>
      </c>
      <c r="H39">
        <v>1.7709999999999999</v>
      </c>
      <c r="I39">
        <f t="shared" si="2"/>
        <v>2.0607105695493817</v>
      </c>
      <c r="J39" t="s">
        <v>9</v>
      </c>
      <c r="K39" t="s">
        <v>20</v>
      </c>
    </row>
    <row r="40" spans="1:11" x14ac:dyDescent="0.35">
      <c r="A40">
        <v>1.2</v>
      </c>
      <c r="B40">
        <v>1.2</v>
      </c>
      <c r="C40">
        <v>1386</v>
      </c>
      <c r="D40">
        <v>1532</v>
      </c>
      <c r="E40">
        <v>0.90480000000000005</v>
      </c>
      <c r="F40">
        <f t="shared" si="3"/>
        <v>2.0000000000000001E-4</v>
      </c>
      <c r="G40">
        <f>0.3*A40</f>
        <v>0.36</v>
      </c>
      <c r="H40">
        <v>1.9362999999999999</v>
      </c>
      <c r="I40">
        <f t="shared" si="2"/>
        <v>2.2058476696605616</v>
      </c>
      <c r="J40" t="s">
        <v>9</v>
      </c>
      <c r="K40" t="s">
        <v>20</v>
      </c>
    </row>
    <row r="41" spans="1:11" x14ac:dyDescent="0.35">
      <c r="A41">
        <v>1.2</v>
      </c>
      <c r="B41">
        <v>1.2</v>
      </c>
      <c r="C41">
        <v>1386</v>
      </c>
      <c r="D41">
        <v>1532</v>
      </c>
      <c r="E41">
        <v>0.90480000000000005</v>
      </c>
      <c r="F41">
        <f t="shared" si="3"/>
        <v>2.0000000000000001E-4</v>
      </c>
      <c r="G41">
        <f>0.5*A41</f>
        <v>0.6</v>
      </c>
      <c r="H41">
        <v>2.7124999999999999</v>
      </c>
      <c r="I41">
        <f t="shared" si="2"/>
        <v>3.0015677580069515</v>
      </c>
      <c r="J41" t="s">
        <v>9</v>
      </c>
      <c r="K41" t="s">
        <v>20</v>
      </c>
    </row>
    <row r="42" spans="1:11" x14ac:dyDescent="0.35">
      <c r="A42">
        <v>0.28000000000000003</v>
      </c>
      <c r="B42">
        <v>1.1000000000000001</v>
      </c>
      <c r="C42">
        <v>54</v>
      </c>
      <c r="D42">
        <v>1270</v>
      </c>
      <c r="E42">
        <v>4.2500000000000003E-2</v>
      </c>
      <c r="F42">
        <f t="shared" si="3"/>
        <v>2.0000000000000001E-4</v>
      </c>
      <c r="G42">
        <f>0.05*A42</f>
        <v>1.4000000000000002E-2</v>
      </c>
      <c r="H42">
        <v>0.55300000000000005</v>
      </c>
      <c r="I42">
        <f t="shared" si="2"/>
        <v>0.56829776692614664</v>
      </c>
      <c r="J42" t="s">
        <v>10</v>
      </c>
      <c r="K42" t="s">
        <v>20</v>
      </c>
    </row>
    <row r="43" spans="1:11" x14ac:dyDescent="0.35">
      <c r="A43">
        <v>0.28000000000000003</v>
      </c>
      <c r="B43">
        <v>1.1000000000000001</v>
      </c>
      <c r="C43">
        <v>54</v>
      </c>
      <c r="D43">
        <v>1270</v>
      </c>
      <c r="E43">
        <v>4.2500000000000003E-2</v>
      </c>
      <c r="F43">
        <f t="shared" si="3"/>
        <v>2.0000000000000001E-4</v>
      </c>
      <c r="G43">
        <f>0.1*A43</f>
        <v>2.8000000000000004E-2</v>
      </c>
      <c r="H43">
        <v>0.58299999999999996</v>
      </c>
      <c r="I43">
        <f t="shared" si="2"/>
        <v>0.59607001183893626</v>
      </c>
      <c r="J43" t="s">
        <v>10</v>
      </c>
      <c r="K43" t="s">
        <v>20</v>
      </c>
    </row>
    <row r="44" spans="1:11" x14ac:dyDescent="0.35">
      <c r="A44">
        <v>0.28000000000000003</v>
      </c>
      <c r="B44">
        <v>1.1000000000000001</v>
      </c>
      <c r="C44">
        <v>54</v>
      </c>
      <c r="D44">
        <v>1270</v>
      </c>
      <c r="E44">
        <v>4.2500000000000003E-2</v>
      </c>
      <c r="F44">
        <f t="shared" si="3"/>
        <v>2.0000000000000001E-4</v>
      </c>
      <c r="G44">
        <f>0.3*A44</f>
        <v>8.4000000000000005E-2</v>
      </c>
      <c r="H44">
        <v>0.75</v>
      </c>
      <c r="I44">
        <f t="shared" si="2"/>
        <v>0.748530206609059</v>
      </c>
      <c r="J44" t="s">
        <v>10</v>
      </c>
      <c r="K44" t="s">
        <v>20</v>
      </c>
    </row>
    <row r="45" spans="1:11" x14ac:dyDescent="0.35">
      <c r="A45">
        <v>0.28000000000000003</v>
      </c>
      <c r="B45">
        <v>1.1000000000000001</v>
      </c>
      <c r="C45">
        <v>54</v>
      </c>
      <c r="D45">
        <v>1270</v>
      </c>
      <c r="E45">
        <v>4.2500000000000003E-2</v>
      </c>
      <c r="F45">
        <f t="shared" si="3"/>
        <v>2.0000000000000001E-4</v>
      </c>
      <c r="G45">
        <f>0.5*A45</f>
        <v>0.14000000000000001</v>
      </c>
      <c r="H45">
        <v>1.05</v>
      </c>
      <c r="I45">
        <f t="shared" si="2"/>
        <v>1.0136715092731581</v>
      </c>
      <c r="J45" t="s">
        <v>10</v>
      </c>
      <c r="K45" t="s">
        <v>20</v>
      </c>
    </row>
    <row r="46" spans="1:11" x14ac:dyDescent="0.35">
      <c r="A46">
        <v>0.20599999999999999</v>
      </c>
      <c r="B46">
        <v>1.0900000000000001</v>
      </c>
      <c r="C46">
        <v>54</v>
      </c>
      <c r="D46">
        <v>2088</v>
      </c>
      <c r="E46">
        <v>2.6100000000000002E-2</v>
      </c>
      <c r="F46">
        <f t="shared" si="3"/>
        <v>2.0000000000000001E-4</v>
      </c>
      <c r="G46">
        <f>0.05*A46</f>
        <v>1.03E-2</v>
      </c>
      <c r="H46">
        <v>0.96499999999999997</v>
      </c>
      <c r="I46">
        <f t="shared" si="2"/>
        <v>0.96296547858824044</v>
      </c>
      <c r="J46" t="s">
        <v>11</v>
      </c>
      <c r="K46" t="s">
        <v>20</v>
      </c>
    </row>
    <row r="47" spans="1:11" x14ac:dyDescent="0.35">
      <c r="A47">
        <v>0.20599999999999999</v>
      </c>
      <c r="B47">
        <v>1.0900000000000001</v>
      </c>
      <c r="C47">
        <v>54</v>
      </c>
      <c r="D47">
        <v>2088</v>
      </c>
      <c r="E47">
        <v>2.6100000000000002E-2</v>
      </c>
      <c r="F47">
        <f t="shared" si="3"/>
        <v>2.0000000000000001E-4</v>
      </c>
      <c r="G47">
        <f>0.1*A47</f>
        <v>2.06E-2</v>
      </c>
      <c r="H47">
        <v>1.0189999999999999</v>
      </c>
      <c r="I47">
        <f t="shared" si="2"/>
        <v>1.0115072945318611</v>
      </c>
      <c r="J47" t="s">
        <v>11</v>
      </c>
      <c r="K47" t="s">
        <v>20</v>
      </c>
    </row>
    <row r="48" spans="1:11" x14ac:dyDescent="0.35">
      <c r="A48">
        <v>0.20599999999999999</v>
      </c>
      <c r="B48">
        <v>1.0900000000000001</v>
      </c>
      <c r="C48">
        <v>54</v>
      </c>
      <c r="D48">
        <v>2088</v>
      </c>
      <c r="E48">
        <v>2.6100000000000002E-2</v>
      </c>
      <c r="F48">
        <f t="shared" si="3"/>
        <v>2.0000000000000001E-4</v>
      </c>
      <c r="G48">
        <f>0.3*A48</f>
        <v>6.1799999999999994E-2</v>
      </c>
      <c r="H48">
        <v>1.31</v>
      </c>
      <c r="I48">
        <f t="shared" si="2"/>
        <v>1.2684320386629331</v>
      </c>
      <c r="J48" t="s">
        <v>11</v>
      </c>
      <c r="K48" t="s">
        <v>20</v>
      </c>
    </row>
    <row r="49" spans="1:11" x14ac:dyDescent="0.35">
      <c r="A49">
        <v>0.20599999999999999</v>
      </c>
      <c r="B49">
        <v>1.0900000000000001</v>
      </c>
      <c r="C49">
        <v>54</v>
      </c>
      <c r="D49">
        <v>2088</v>
      </c>
      <c r="E49">
        <v>2.6100000000000002E-2</v>
      </c>
      <c r="F49">
        <f t="shared" si="3"/>
        <v>2.0000000000000001E-4</v>
      </c>
      <c r="G49">
        <f>0.5*A49</f>
        <v>0.10299999999999999</v>
      </c>
      <c r="H49">
        <v>1.8340000000000001</v>
      </c>
      <c r="I49">
        <f t="shared" si="2"/>
        <v>1.7159452250972036</v>
      </c>
      <c r="J49" t="s">
        <v>11</v>
      </c>
      <c r="K49" t="s">
        <v>20</v>
      </c>
    </row>
    <row r="50" spans="1:11" x14ac:dyDescent="0.35">
      <c r="A50">
        <v>1.02</v>
      </c>
      <c r="B50">
        <v>1.26</v>
      </c>
      <c r="C50">
        <v>947</v>
      </c>
      <c r="D50">
        <v>1259</v>
      </c>
      <c r="E50">
        <v>0.75180000000000002</v>
      </c>
      <c r="F50">
        <f t="shared" si="3"/>
        <v>2.0000000000000001E-4</v>
      </c>
      <c r="G50">
        <f>0.05*A50</f>
        <v>5.1000000000000004E-2</v>
      </c>
      <c r="H50">
        <v>0.96099999999999997</v>
      </c>
      <c r="I50">
        <f t="shared" si="2"/>
        <v>1.1080961554187201</v>
      </c>
      <c r="J50" t="s">
        <v>12</v>
      </c>
      <c r="K50" t="s">
        <v>20</v>
      </c>
    </row>
    <row r="51" spans="1:11" x14ac:dyDescent="0.35">
      <c r="A51">
        <v>1.02</v>
      </c>
      <c r="B51">
        <v>1.26</v>
      </c>
      <c r="C51">
        <v>947</v>
      </c>
      <c r="D51">
        <v>1259</v>
      </c>
      <c r="E51">
        <v>0.75180000000000002</v>
      </c>
      <c r="F51">
        <f t="shared" si="3"/>
        <v>2.0000000000000001E-4</v>
      </c>
      <c r="G51">
        <f>0.1*A51</f>
        <v>0.10200000000000001</v>
      </c>
      <c r="H51">
        <v>1.0149999999999999</v>
      </c>
      <c r="I51">
        <f t="shared" si="2"/>
        <v>1.1650383477691584</v>
      </c>
      <c r="J51" t="s">
        <v>12</v>
      </c>
      <c r="K51" t="s">
        <v>20</v>
      </c>
    </row>
    <row r="52" spans="1:11" x14ac:dyDescent="0.35">
      <c r="A52">
        <v>1.02</v>
      </c>
      <c r="B52">
        <v>1.26</v>
      </c>
      <c r="C52">
        <v>947</v>
      </c>
      <c r="D52">
        <v>1259</v>
      </c>
      <c r="E52">
        <v>0.75180000000000002</v>
      </c>
      <c r="F52">
        <f t="shared" si="3"/>
        <v>2.0000000000000001E-4</v>
      </c>
      <c r="G52">
        <f>0.3*A52</f>
        <v>0.30599999999999999</v>
      </c>
      <c r="H52">
        <v>1.3049999999999999</v>
      </c>
      <c r="I52">
        <f t="shared" si="2"/>
        <v>1.4660928051738844</v>
      </c>
      <c r="J52" t="s">
        <v>12</v>
      </c>
      <c r="K52" t="s">
        <v>20</v>
      </c>
    </row>
    <row r="53" spans="1:11" x14ac:dyDescent="0.35">
      <c r="A53">
        <v>1.02</v>
      </c>
      <c r="B53">
        <v>1.26</v>
      </c>
      <c r="C53">
        <v>947</v>
      </c>
      <c r="D53">
        <v>1259</v>
      </c>
      <c r="E53">
        <v>0.75180000000000002</v>
      </c>
      <c r="F53">
        <f t="shared" si="3"/>
        <v>2.0000000000000001E-4</v>
      </c>
      <c r="G53">
        <f>0.5*A53</f>
        <v>0.51</v>
      </c>
      <c r="H53">
        <v>1.827</v>
      </c>
      <c r="I53">
        <f t="shared" si="2"/>
        <v>1.9928987700790657</v>
      </c>
      <c r="J53" t="s">
        <v>12</v>
      </c>
      <c r="K53" t="s">
        <v>20</v>
      </c>
    </row>
    <row r="54" spans="1:11" x14ac:dyDescent="0.35">
      <c r="A54">
        <v>0.45</v>
      </c>
      <c r="B54">
        <v>2.9</v>
      </c>
      <c r="C54">
        <v>748</v>
      </c>
      <c r="D54">
        <v>1621</v>
      </c>
      <c r="E54">
        <v>0.4612</v>
      </c>
      <c r="F54">
        <f t="shared" si="3"/>
        <v>2.0000000000000001E-4</v>
      </c>
      <c r="G54">
        <f>0.05*A54</f>
        <v>2.2500000000000003E-2</v>
      </c>
      <c r="H54">
        <v>1.1020000000000001</v>
      </c>
      <c r="I54">
        <f t="shared" si="2"/>
        <v>1.1832031944865868</v>
      </c>
      <c r="J54" t="s">
        <v>13</v>
      </c>
      <c r="K54" t="s">
        <v>20</v>
      </c>
    </row>
    <row r="55" spans="1:11" x14ac:dyDescent="0.35">
      <c r="A55">
        <v>0.45</v>
      </c>
      <c r="B55">
        <v>2.9</v>
      </c>
      <c r="C55">
        <v>748</v>
      </c>
      <c r="D55">
        <v>1621</v>
      </c>
      <c r="E55">
        <v>0.4612</v>
      </c>
      <c r="F55">
        <f t="shared" si="3"/>
        <v>2.0000000000000001E-4</v>
      </c>
      <c r="G55">
        <f>0.1*A55</f>
        <v>4.5000000000000005E-2</v>
      </c>
      <c r="H55">
        <v>1.163</v>
      </c>
      <c r="I55">
        <f t="shared" si="2"/>
        <v>1.2425985381601563</v>
      </c>
      <c r="J55" t="s">
        <v>13</v>
      </c>
      <c r="K55" t="s">
        <v>20</v>
      </c>
    </row>
    <row r="56" spans="1:11" x14ac:dyDescent="0.35">
      <c r="A56">
        <v>0.45</v>
      </c>
      <c r="B56">
        <v>2.9</v>
      </c>
      <c r="C56">
        <v>748</v>
      </c>
      <c r="D56">
        <v>1621</v>
      </c>
      <c r="E56">
        <v>0.4612</v>
      </c>
      <c r="F56">
        <f t="shared" si="3"/>
        <v>2.0000000000000001E-4</v>
      </c>
      <c r="G56">
        <f>0.3*A56</f>
        <v>0.13500000000000001</v>
      </c>
      <c r="H56">
        <v>1.4950000000000001</v>
      </c>
      <c r="I56">
        <f t="shared" si="2"/>
        <v>1.5608759094556326</v>
      </c>
      <c r="J56" t="s">
        <v>13</v>
      </c>
      <c r="K56" t="s">
        <v>20</v>
      </c>
    </row>
    <row r="57" spans="1:11" x14ac:dyDescent="0.35">
      <c r="A57">
        <v>0.45</v>
      </c>
      <c r="B57">
        <v>2.9</v>
      </c>
      <c r="C57">
        <v>748</v>
      </c>
      <c r="D57">
        <v>1621</v>
      </c>
      <c r="E57">
        <v>0.4612</v>
      </c>
      <c r="F57">
        <f t="shared" si="3"/>
        <v>2.0000000000000001E-4</v>
      </c>
      <c r="G57">
        <f>0.5*A57</f>
        <v>0.22500000000000001</v>
      </c>
      <c r="H57">
        <v>2.093</v>
      </c>
      <c r="I57">
        <f t="shared" si="2"/>
        <v>2.1169131851453669</v>
      </c>
      <c r="J57" t="s">
        <v>13</v>
      </c>
      <c r="K57" t="s">
        <v>20</v>
      </c>
    </row>
    <row r="58" spans="1:11" x14ac:dyDescent="0.35">
      <c r="A58">
        <v>0.84</v>
      </c>
      <c r="B58">
        <v>0.84</v>
      </c>
      <c r="C58">
        <v>395</v>
      </c>
      <c r="D58">
        <v>1272</v>
      </c>
      <c r="E58">
        <v>0.31030000000000002</v>
      </c>
      <c r="F58">
        <f t="shared" si="3"/>
        <v>2.0000000000000001E-4</v>
      </c>
      <c r="G58">
        <f>0.05*A58</f>
        <v>4.2000000000000003E-2</v>
      </c>
      <c r="H58">
        <v>0.88900000000000001</v>
      </c>
      <c r="I58">
        <f t="shared" si="2"/>
        <v>1.0083322391486071</v>
      </c>
      <c r="J58" t="s">
        <v>14</v>
      </c>
      <c r="K58" t="s">
        <v>20</v>
      </c>
    </row>
    <row r="59" spans="1:11" x14ac:dyDescent="0.35">
      <c r="A59">
        <v>0.84</v>
      </c>
      <c r="B59">
        <v>0.84</v>
      </c>
      <c r="C59">
        <v>395</v>
      </c>
      <c r="D59">
        <v>1272</v>
      </c>
      <c r="E59">
        <v>0.31030000000000002</v>
      </c>
      <c r="F59">
        <f t="shared" si="3"/>
        <v>2.0000000000000001E-4</v>
      </c>
      <c r="G59">
        <f>0.1*A59</f>
        <v>8.4000000000000005E-2</v>
      </c>
      <c r="H59">
        <v>0.93799999999999994</v>
      </c>
      <c r="I59">
        <f t="shared" si="2"/>
        <v>1.0589900910493064</v>
      </c>
      <c r="J59" t="s">
        <v>14</v>
      </c>
      <c r="K59" t="s">
        <v>20</v>
      </c>
    </row>
    <row r="60" spans="1:11" x14ac:dyDescent="0.35">
      <c r="A60">
        <v>0.84</v>
      </c>
      <c r="B60">
        <v>0.84</v>
      </c>
      <c r="C60">
        <v>395</v>
      </c>
      <c r="D60">
        <v>1272</v>
      </c>
      <c r="E60">
        <v>0.31030000000000002</v>
      </c>
      <c r="F60">
        <f t="shared" si="3"/>
        <v>2.0000000000000001E-4</v>
      </c>
      <c r="G60">
        <f>0.3*A60</f>
        <v>0.252</v>
      </c>
      <c r="H60">
        <v>1.206</v>
      </c>
      <c r="I60">
        <f t="shared" si="2"/>
        <v>1.3321584952343286</v>
      </c>
      <c r="J60" t="s">
        <v>14</v>
      </c>
      <c r="K60" t="s">
        <v>20</v>
      </c>
    </row>
    <row r="61" spans="1:11" x14ac:dyDescent="0.35">
      <c r="A61">
        <v>0.84</v>
      </c>
      <c r="B61">
        <v>0.84</v>
      </c>
      <c r="C61">
        <v>395</v>
      </c>
      <c r="D61">
        <v>1272</v>
      </c>
      <c r="E61">
        <v>0.31030000000000002</v>
      </c>
      <c r="F61">
        <f t="shared" si="3"/>
        <v>2.0000000000000001E-4</v>
      </c>
      <c r="G61">
        <f>0.5*A61</f>
        <v>0.42</v>
      </c>
      <c r="H61">
        <v>1.6890000000000001</v>
      </c>
      <c r="I61">
        <f t="shared" si="2"/>
        <v>1.8105576612386538</v>
      </c>
      <c r="J61" t="s">
        <v>14</v>
      </c>
      <c r="K61" t="s">
        <v>20</v>
      </c>
    </row>
    <row r="62" spans="1:11" x14ac:dyDescent="0.35">
      <c r="A62">
        <v>0.66</v>
      </c>
      <c r="B62">
        <v>1.52</v>
      </c>
      <c r="C62">
        <v>991</v>
      </c>
      <c r="D62">
        <v>1906</v>
      </c>
      <c r="E62">
        <v>0.52</v>
      </c>
      <c r="F62">
        <f t="shared" si="3"/>
        <v>2.0000000000000001E-4</v>
      </c>
      <c r="G62">
        <f>0.05*A62</f>
        <v>3.3000000000000002E-2</v>
      </c>
      <c r="H62">
        <v>1.546</v>
      </c>
      <c r="I62">
        <f t="shared" si="2"/>
        <v>1.7173563696804119</v>
      </c>
      <c r="J62" t="s">
        <v>15</v>
      </c>
      <c r="K62" t="s">
        <v>20</v>
      </c>
    </row>
    <row r="63" spans="1:11" x14ac:dyDescent="0.35">
      <c r="A63">
        <v>0.66</v>
      </c>
      <c r="B63">
        <v>1.52</v>
      </c>
      <c r="C63">
        <v>991</v>
      </c>
      <c r="D63">
        <v>1906</v>
      </c>
      <c r="E63">
        <v>0.52</v>
      </c>
      <c r="F63">
        <f t="shared" si="3"/>
        <v>2.0000000000000001E-4</v>
      </c>
      <c r="G63">
        <f>0.1*A63</f>
        <v>6.6000000000000003E-2</v>
      </c>
      <c r="H63">
        <v>1.6319999999999999</v>
      </c>
      <c r="I63">
        <f t="shared" si="2"/>
        <v>1.8043291555868304</v>
      </c>
      <c r="J63" t="s">
        <v>15</v>
      </c>
      <c r="K63" t="s">
        <v>20</v>
      </c>
    </row>
    <row r="64" spans="1:11" x14ac:dyDescent="0.35">
      <c r="A64">
        <v>0.66</v>
      </c>
      <c r="B64">
        <v>1.52</v>
      </c>
      <c r="C64">
        <v>991</v>
      </c>
      <c r="D64">
        <v>1906</v>
      </c>
      <c r="E64">
        <v>0.52</v>
      </c>
      <c r="F64">
        <f t="shared" si="3"/>
        <v>2.0000000000000001E-4</v>
      </c>
      <c r="G64">
        <f>0.3*A64</f>
        <v>0.19800000000000001</v>
      </c>
      <c r="H64">
        <v>2.0979999999999999</v>
      </c>
      <c r="I64">
        <f t="shared" si="2"/>
        <v>2.2683902776833516</v>
      </c>
      <c r="J64" t="s">
        <v>15</v>
      </c>
      <c r="K64" t="s">
        <v>20</v>
      </c>
    </row>
    <row r="65" spans="1:11" x14ac:dyDescent="0.35">
      <c r="A65">
        <v>0.66</v>
      </c>
      <c r="B65">
        <v>1.52</v>
      </c>
      <c r="C65">
        <v>991</v>
      </c>
      <c r="D65">
        <v>1906</v>
      </c>
      <c r="E65">
        <v>0.52</v>
      </c>
      <c r="F65">
        <f t="shared" si="3"/>
        <v>2.0000000000000001E-4</v>
      </c>
      <c r="G65">
        <f>0.5*A65</f>
        <v>0.33</v>
      </c>
      <c r="H65">
        <v>2.9380000000000002</v>
      </c>
      <c r="I65">
        <f t="shared" si="2"/>
        <v>3.0807184549506839</v>
      </c>
      <c r="J65" t="s">
        <v>15</v>
      </c>
      <c r="K65" t="s">
        <v>20</v>
      </c>
    </row>
    <row r="66" spans="1:11" x14ac:dyDescent="0.35">
      <c r="A66">
        <v>5.1999999999999998E-2</v>
      </c>
      <c r="B66">
        <v>0.27600000000000002</v>
      </c>
      <c r="C66">
        <v>0.89600000000000002</v>
      </c>
      <c r="D66">
        <f t="shared" ref="D66:D71" si="4">C66/E66</f>
        <v>2094.3723429754623</v>
      </c>
      <c r="E66">
        <v>4.2781313599999998E-4</v>
      </c>
      <c r="F66">
        <f t="shared" si="3"/>
        <v>2.0000000000000001E-4</v>
      </c>
      <c r="G66">
        <f>A66*0.05</f>
        <v>2.5999999999999999E-3</v>
      </c>
      <c r="H66">
        <v>0.96199999999999997</v>
      </c>
      <c r="I66">
        <f t="shared" si="2"/>
        <v>0.83150866466966311</v>
      </c>
      <c r="J66" t="s">
        <v>16</v>
      </c>
      <c r="K66" t="s">
        <v>20</v>
      </c>
    </row>
    <row r="67" spans="1:11" x14ac:dyDescent="0.35">
      <c r="A67">
        <v>5.1999999999999998E-2</v>
      </c>
      <c r="B67">
        <v>0.27600000000000002</v>
      </c>
      <c r="C67">
        <v>0.89600000000000002</v>
      </c>
      <c r="D67">
        <f t="shared" si="4"/>
        <v>2094.3723429754623</v>
      </c>
      <c r="E67">
        <v>4.2781313599999998E-4</v>
      </c>
      <c r="F67">
        <f t="shared" si="3"/>
        <v>2.0000000000000001E-4</v>
      </c>
      <c r="G67">
        <f>A67*0.3</f>
        <v>1.5599999999999999E-2</v>
      </c>
      <c r="H67">
        <v>1.4215</v>
      </c>
      <c r="I67">
        <f t="shared" si="2"/>
        <v>1.1865703516527661</v>
      </c>
      <c r="J67" t="s">
        <v>16</v>
      </c>
      <c r="K67" t="s">
        <v>20</v>
      </c>
    </row>
    <row r="68" spans="1:11" x14ac:dyDescent="0.35">
      <c r="A68">
        <v>5.1999999999999998E-2</v>
      </c>
      <c r="B68">
        <v>0.27600000000000002</v>
      </c>
      <c r="C68">
        <v>0.89600000000000002</v>
      </c>
      <c r="D68">
        <f t="shared" si="4"/>
        <v>2094.3723429754623</v>
      </c>
      <c r="E68">
        <v>4.2781313599999998E-4</v>
      </c>
      <c r="F68">
        <f t="shared" si="3"/>
        <v>2.0000000000000001E-4</v>
      </c>
      <c r="G68">
        <f>A68*0.5</f>
        <v>2.5999999999999999E-2</v>
      </c>
      <c r="H68">
        <v>1.736</v>
      </c>
      <c r="I68">
        <f t="shared" si="2"/>
        <v>1.392432280279698</v>
      </c>
      <c r="J68" t="s">
        <v>16</v>
      </c>
      <c r="K68" t="s">
        <v>20</v>
      </c>
    </row>
    <row r="69" spans="1:11" x14ac:dyDescent="0.35">
      <c r="A69">
        <v>8.5999999999999993E-2</v>
      </c>
      <c r="B69">
        <v>0.11700000000000001</v>
      </c>
      <c r="C69">
        <v>0.79600000000000004</v>
      </c>
      <c r="D69">
        <f t="shared" si="4"/>
        <v>1551.3545117910742</v>
      </c>
      <c r="E69">
        <v>5.1309999999999995E-4</v>
      </c>
      <c r="F69">
        <f t="shared" si="3"/>
        <v>2.0000000000000001E-4</v>
      </c>
      <c r="G69">
        <f>0.05*A69</f>
        <v>4.3E-3</v>
      </c>
      <c r="H69">
        <v>1.1819</v>
      </c>
      <c r="I69">
        <f t="shared" si="2"/>
        <v>1.0792599156433005</v>
      </c>
      <c r="J69" t="s">
        <v>17</v>
      </c>
      <c r="K69" t="s">
        <v>20</v>
      </c>
    </row>
    <row r="70" spans="1:11" x14ac:dyDescent="0.35">
      <c r="A70">
        <v>8.5999999999999993E-2</v>
      </c>
      <c r="B70">
        <v>0.11700000000000001</v>
      </c>
      <c r="C70">
        <v>0.79600000000000004</v>
      </c>
      <c r="D70">
        <f t="shared" si="4"/>
        <v>1551.3545117910742</v>
      </c>
      <c r="E70">
        <v>5.1309999999999995E-4</v>
      </c>
      <c r="F70">
        <f t="shared" si="3"/>
        <v>2.0000000000000001E-4</v>
      </c>
      <c r="G70">
        <f>0.3*A70</f>
        <v>2.5799999999999997E-2</v>
      </c>
      <c r="H70">
        <v>1.3698999999999999</v>
      </c>
      <c r="I70">
        <f t="shared" si="2"/>
        <v>1.2103528899160401</v>
      </c>
      <c r="J70" t="s">
        <v>17</v>
      </c>
      <c r="K70" t="s">
        <v>20</v>
      </c>
    </row>
    <row r="71" spans="1:11" x14ac:dyDescent="0.35">
      <c r="A71">
        <v>8.5999999999999993E-2</v>
      </c>
      <c r="B71">
        <v>0.11700000000000001</v>
      </c>
      <c r="C71">
        <v>0.79600000000000004</v>
      </c>
      <c r="D71">
        <f t="shared" si="4"/>
        <v>1551.3545117910742</v>
      </c>
      <c r="E71">
        <v>5.1309999999999995E-4</v>
      </c>
      <c r="F71">
        <f t="shared" si="3"/>
        <v>2.0000000000000001E-4</v>
      </c>
      <c r="G71">
        <f>0.5*A71</f>
        <v>4.2999999999999997E-2</v>
      </c>
      <c r="H71">
        <v>2.8018000000000001</v>
      </c>
      <c r="I71">
        <f t="shared" si="2"/>
        <v>2.3840373760735742</v>
      </c>
      <c r="J71" t="s">
        <v>17</v>
      </c>
      <c r="K71" t="s">
        <v>20</v>
      </c>
    </row>
    <row r="72" spans="1:11" x14ac:dyDescent="0.35">
      <c r="A72">
        <v>1.32E-2</v>
      </c>
      <c r="B72">
        <v>1.32E-2</v>
      </c>
      <c r="C72">
        <f>2.98/1000</f>
        <v>2.98E-3</v>
      </c>
      <c r="D72">
        <v>2516</v>
      </c>
      <c r="E72">
        <f>C72/D72</f>
        <v>1.1844197138314785E-6</v>
      </c>
      <c r="F72">
        <f>B72*0.75</f>
        <v>9.8999999999999991E-3</v>
      </c>
      <c r="G72">
        <v>0</v>
      </c>
      <c r="H72">
        <v>0.32669999999999999</v>
      </c>
      <c r="I72">
        <f t="shared" ref="I72:I77" si="5">H72</f>
        <v>0.32669999999999999</v>
      </c>
      <c r="J72" t="s">
        <v>30</v>
      </c>
      <c r="K72" t="s">
        <v>29</v>
      </c>
    </row>
    <row r="73" spans="1:11" x14ac:dyDescent="0.35">
      <c r="A73">
        <v>1.35E-2</v>
      </c>
      <c r="B73">
        <v>1.35E-2</v>
      </c>
      <c r="C73">
        <f>3.25/1000</f>
        <v>3.2499999999999999E-3</v>
      </c>
      <c r="D73">
        <v>2516</v>
      </c>
      <c r="E73">
        <f>C73/D73</f>
        <v>1.2917329093799681E-6</v>
      </c>
      <c r="F73">
        <f>B73*0.75</f>
        <v>1.0125E-2</v>
      </c>
      <c r="G73">
        <v>0</v>
      </c>
      <c r="H73">
        <v>0.34320000000000001</v>
      </c>
      <c r="I73">
        <f t="shared" si="5"/>
        <v>0.34320000000000001</v>
      </c>
      <c r="J73" t="s">
        <v>30</v>
      </c>
      <c r="K73" t="s">
        <v>19</v>
      </c>
    </row>
    <row r="74" spans="1:11" x14ac:dyDescent="0.35">
      <c r="A74">
        <v>1.37E-2</v>
      </c>
      <c r="B74">
        <v>1.37E-2</v>
      </c>
      <c r="C74">
        <f>3.35/1000</f>
        <v>3.3500000000000001E-3</v>
      </c>
      <c r="D74">
        <v>2516</v>
      </c>
      <c r="E74">
        <f>C74/D74</f>
        <v>1.3314785373608903E-6</v>
      </c>
      <c r="F74">
        <f>B74*0.75</f>
        <v>1.0274999999999999E-2</v>
      </c>
      <c r="G74">
        <v>0</v>
      </c>
      <c r="H74">
        <v>0.35089999999999999</v>
      </c>
      <c r="I74">
        <f t="shared" si="5"/>
        <v>0.35089999999999999</v>
      </c>
      <c r="J74" t="s">
        <v>30</v>
      </c>
      <c r="K74" t="s">
        <v>19</v>
      </c>
    </row>
    <row r="75" spans="1:11" x14ac:dyDescent="0.35">
      <c r="A75">
        <v>1.4200000000000001E-2</v>
      </c>
      <c r="B75">
        <v>1.4200000000000001E-2</v>
      </c>
      <c r="C75">
        <f>3.77/1000</f>
        <v>3.7699999999999999E-3</v>
      </c>
      <c r="D75">
        <v>2516</v>
      </c>
      <c r="E75">
        <f>C75/D75</f>
        <v>1.498410174880763E-6</v>
      </c>
      <c r="F75">
        <f>B75*0.75</f>
        <v>1.065E-2</v>
      </c>
      <c r="G75">
        <v>0</v>
      </c>
      <c r="H75">
        <v>0.35339999999999999</v>
      </c>
      <c r="I75">
        <f t="shared" si="5"/>
        <v>0.35339999999999999</v>
      </c>
      <c r="J75" t="s">
        <v>30</v>
      </c>
      <c r="K75" t="s">
        <v>19</v>
      </c>
    </row>
    <row r="76" spans="1:11" x14ac:dyDescent="0.35">
      <c r="A76">
        <v>1.4999999999999999E-2</v>
      </c>
      <c r="B76">
        <v>1.4999999999999999E-2</v>
      </c>
      <c r="C76">
        <f>4.47/1000</f>
        <v>4.47E-3</v>
      </c>
      <c r="D76">
        <v>2516</v>
      </c>
      <c r="E76">
        <f>C76/D76</f>
        <v>1.7766295707472177E-6</v>
      </c>
      <c r="F76">
        <f>B76*0.75</f>
        <v>1.125E-2</v>
      </c>
      <c r="G76">
        <v>0</v>
      </c>
      <c r="H76">
        <v>0.36309999999999998</v>
      </c>
      <c r="I76">
        <f t="shared" si="5"/>
        <v>0.36309999999999998</v>
      </c>
      <c r="J76" t="s">
        <v>30</v>
      </c>
      <c r="K76" t="s">
        <v>19</v>
      </c>
    </row>
    <row r="77" spans="1:11" x14ac:dyDescent="0.35">
      <c r="A77">
        <v>7.9000000000000008E-3</v>
      </c>
      <c r="B77">
        <v>7.9000000000000008E-3</v>
      </c>
      <c r="C77">
        <v>6.9701746514996626E-4</v>
      </c>
      <c r="D77">
        <v>2700</v>
      </c>
      <c r="E77">
        <v>2.5815461672220971E-7</v>
      </c>
      <c r="F77">
        <v>7.4999999999999997E-3</v>
      </c>
      <c r="G77">
        <v>0</v>
      </c>
      <c r="H77">
        <v>0.51</v>
      </c>
      <c r="I77">
        <f t="shared" si="5"/>
        <v>0.51</v>
      </c>
      <c r="J77" t="s">
        <v>23</v>
      </c>
      <c r="K77" t="s">
        <v>21</v>
      </c>
    </row>
    <row r="78" spans="1:11" x14ac:dyDescent="0.35">
      <c r="A78">
        <v>9.1999999999999998E-3</v>
      </c>
      <c r="B78">
        <v>9.1999999999999998E-3</v>
      </c>
      <c r="C78">
        <v>1.1008442251073381E-3</v>
      </c>
      <c r="D78">
        <v>2700</v>
      </c>
      <c r="E78">
        <v>4.0772008337308814E-7</v>
      </c>
      <c r="F78">
        <v>7.4999999999999997E-3</v>
      </c>
      <c r="G78">
        <v>0</v>
      </c>
      <c r="H78">
        <v>0.59499999999999997</v>
      </c>
      <c r="I78">
        <f t="shared" ref="I78:I141" si="6">H78</f>
        <v>0.59499999999999997</v>
      </c>
      <c r="J78" t="s">
        <v>23</v>
      </c>
      <c r="K78" t="s">
        <v>21</v>
      </c>
    </row>
    <row r="79" spans="1:11" x14ac:dyDescent="0.35">
      <c r="A79">
        <v>9.7999999999999997E-3</v>
      </c>
      <c r="B79">
        <v>9.7999999999999997E-3</v>
      </c>
      <c r="C79">
        <v>1.3305788427678679E-3</v>
      </c>
      <c r="D79">
        <v>2700</v>
      </c>
      <c r="E79">
        <v>4.9280697880291404E-7</v>
      </c>
      <c r="F79">
        <v>7.4999999999999997E-3</v>
      </c>
      <c r="G79">
        <v>0</v>
      </c>
      <c r="H79">
        <v>0.57499999999999996</v>
      </c>
      <c r="I79">
        <f t="shared" si="6"/>
        <v>0.57499999999999996</v>
      </c>
      <c r="J79" t="s">
        <v>23</v>
      </c>
      <c r="K79" t="s">
        <v>21</v>
      </c>
    </row>
    <row r="80" spans="1:11" x14ac:dyDescent="0.35">
      <c r="A80">
        <v>9.7999999999999997E-3</v>
      </c>
      <c r="B80">
        <v>9.7999999999999997E-3</v>
      </c>
      <c r="C80">
        <v>1.3305788427678679E-3</v>
      </c>
      <c r="D80">
        <v>2700</v>
      </c>
      <c r="E80">
        <v>4.9280697880291404E-7</v>
      </c>
      <c r="F80">
        <v>7.4999999999999997E-3</v>
      </c>
      <c r="G80">
        <v>0</v>
      </c>
      <c r="H80">
        <v>0.55900000000000005</v>
      </c>
      <c r="I80">
        <f t="shared" si="6"/>
        <v>0.55900000000000005</v>
      </c>
      <c r="J80" t="s">
        <v>23</v>
      </c>
      <c r="K80" t="s">
        <v>21</v>
      </c>
    </row>
    <row r="81" spans="1:11" x14ac:dyDescent="0.35">
      <c r="A81">
        <v>9.7999999999999997E-3</v>
      </c>
      <c r="B81">
        <v>9.7999999999999997E-3</v>
      </c>
      <c r="C81">
        <v>1.3305788427678679E-3</v>
      </c>
      <c r="D81">
        <v>2700</v>
      </c>
      <c r="E81">
        <v>4.9280697880291404E-7</v>
      </c>
      <c r="F81">
        <v>7.4999999999999997E-3</v>
      </c>
      <c r="G81">
        <v>0</v>
      </c>
      <c r="H81">
        <v>0.52600000000000002</v>
      </c>
      <c r="I81">
        <f t="shared" si="6"/>
        <v>0.52600000000000002</v>
      </c>
      <c r="J81" t="s">
        <v>23</v>
      </c>
      <c r="K81" t="s">
        <v>21</v>
      </c>
    </row>
    <row r="82" spans="1:11" x14ac:dyDescent="0.35">
      <c r="A82">
        <v>1.01E-2</v>
      </c>
      <c r="B82">
        <v>1.01E-2</v>
      </c>
      <c r="C82">
        <v>1.4565537236637977E-3</v>
      </c>
      <c r="D82">
        <v>2700</v>
      </c>
      <c r="E82">
        <v>5.3946434209770283E-7</v>
      </c>
      <c r="F82">
        <v>7.4999999999999997E-3</v>
      </c>
      <c r="G82">
        <v>0</v>
      </c>
      <c r="H82">
        <v>0.52</v>
      </c>
      <c r="I82">
        <f t="shared" si="6"/>
        <v>0.52</v>
      </c>
      <c r="J82" t="s">
        <v>23</v>
      </c>
      <c r="K82" t="s">
        <v>21</v>
      </c>
    </row>
    <row r="83" spans="1:11" x14ac:dyDescent="0.35">
      <c r="A83">
        <v>1.1000000000000001E-2</v>
      </c>
      <c r="B83">
        <v>1.1000000000000001E-2</v>
      </c>
      <c r="C83">
        <v>1.881656919867607E-3</v>
      </c>
      <c r="D83">
        <v>2700</v>
      </c>
      <c r="E83">
        <v>6.9690997032133593E-7</v>
      </c>
      <c r="F83">
        <v>7.4999999999999997E-3</v>
      </c>
      <c r="G83">
        <v>0</v>
      </c>
      <c r="H83">
        <v>0.63900000000000001</v>
      </c>
      <c r="I83">
        <f t="shared" si="6"/>
        <v>0.63900000000000001</v>
      </c>
      <c r="J83" t="s">
        <v>23</v>
      </c>
      <c r="K83" t="s">
        <v>21</v>
      </c>
    </row>
    <row r="84" spans="1:11" x14ac:dyDescent="0.35">
      <c r="A84">
        <v>1.47E-2</v>
      </c>
      <c r="B84">
        <v>1.47E-2</v>
      </c>
      <c r="C84">
        <v>4.4907035943415547E-3</v>
      </c>
      <c r="D84">
        <v>2700</v>
      </c>
      <c r="E84">
        <v>1.6632235534598349E-6</v>
      </c>
      <c r="F84">
        <v>7.4999999999999997E-3</v>
      </c>
      <c r="G84">
        <v>0</v>
      </c>
      <c r="H84">
        <v>0.70699999999999996</v>
      </c>
      <c r="I84">
        <f t="shared" si="6"/>
        <v>0.70699999999999996</v>
      </c>
      <c r="J84" t="s">
        <v>23</v>
      </c>
      <c r="K84" t="s">
        <v>21</v>
      </c>
    </row>
    <row r="85" spans="1:11" x14ac:dyDescent="0.35">
      <c r="A85">
        <v>1.46E-2</v>
      </c>
      <c r="B85">
        <v>1.46E-2</v>
      </c>
      <c r="C85">
        <v>4.3996786175575456E-3</v>
      </c>
      <c r="D85">
        <v>2700</v>
      </c>
      <c r="E85">
        <v>1.6295105990953872E-6</v>
      </c>
      <c r="F85">
        <v>7.4999999999999997E-3</v>
      </c>
      <c r="G85">
        <v>0</v>
      </c>
      <c r="H85">
        <v>0.65600000000000003</v>
      </c>
      <c r="I85">
        <f t="shared" si="6"/>
        <v>0.65600000000000003</v>
      </c>
      <c r="J85" t="s">
        <v>23</v>
      </c>
      <c r="K85" t="s">
        <v>21</v>
      </c>
    </row>
    <row r="86" spans="1:11" x14ac:dyDescent="0.35">
      <c r="A86">
        <v>1.49E-2</v>
      </c>
      <c r="B86">
        <v>1.49E-2</v>
      </c>
      <c r="C86">
        <v>4.6765027245823662E-3</v>
      </c>
      <c r="D86">
        <v>2700</v>
      </c>
      <c r="E86">
        <v>1.732038046141617E-6</v>
      </c>
      <c r="F86">
        <v>7.4999999999999997E-3</v>
      </c>
      <c r="G86">
        <v>0</v>
      </c>
      <c r="H86">
        <v>0.64100000000000001</v>
      </c>
      <c r="I86">
        <f t="shared" si="6"/>
        <v>0.64100000000000001</v>
      </c>
      <c r="J86" t="s">
        <v>23</v>
      </c>
      <c r="K86" t="s">
        <v>21</v>
      </c>
    </row>
    <row r="87" spans="1:11" x14ac:dyDescent="0.35">
      <c r="A87">
        <v>1.4999999999999999E-2</v>
      </c>
      <c r="B87">
        <v>1.4999999999999999E-2</v>
      </c>
      <c r="C87">
        <v>4.7712938426394975E-3</v>
      </c>
      <c r="D87">
        <v>2700</v>
      </c>
      <c r="E87">
        <v>1.7671458676442584E-6</v>
      </c>
      <c r="F87">
        <v>7.4999999999999997E-3</v>
      </c>
      <c r="G87">
        <v>0</v>
      </c>
      <c r="H87">
        <v>0.69199999999999995</v>
      </c>
      <c r="I87">
        <f t="shared" si="6"/>
        <v>0.69199999999999995</v>
      </c>
      <c r="J87" t="s">
        <v>23</v>
      </c>
      <c r="K87" t="s">
        <v>21</v>
      </c>
    </row>
    <row r="88" spans="1:11" x14ac:dyDescent="0.35">
      <c r="A88">
        <v>1.6299999999999999E-2</v>
      </c>
      <c r="B88">
        <v>1.6299999999999999E-2</v>
      </c>
      <c r="C88">
        <v>6.1224493318902144E-3</v>
      </c>
      <c r="D88">
        <v>2700</v>
      </c>
      <c r="E88">
        <v>2.2675738266260054E-6</v>
      </c>
      <c r="F88">
        <v>7.4999999999999997E-3</v>
      </c>
      <c r="G88">
        <v>0</v>
      </c>
      <c r="H88">
        <v>0.72299999999999998</v>
      </c>
      <c r="I88">
        <f t="shared" si="6"/>
        <v>0.72299999999999998</v>
      </c>
      <c r="J88" t="s">
        <v>23</v>
      </c>
      <c r="K88" t="s">
        <v>21</v>
      </c>
    </row>
    <row r="89" spans="1:11" x14ac:dyDescent="0.35">
      <c r="A89">
        <v>1.72E-2</v>
      </c>
      <c r="B89">
        <v>1.72E-2</v>
      </c>
      <c r="C89">
        <v>7.1936238847381531E-3</v>
      </c>
      <c r="D89">
        <v>2700</v>
      </c>
      <c r="E89">
        <v>2.6643051424956124E-6</v>
      </c>
      <c r="F89">
        <v>7.4999999999999997E-3</v>
      </c>
      <c r="G89">
        <v>0</v>
      </c>
      <c r="H89">
        <v>0.70299999999999996</v>
      </c>
      <c r="I89">
        <f t="shared" si="6"/>
        <v>0.70299999999999996</v>
      </c>
      <c r="J89" t="s">
        <v>23</v>
      </c>
      <c r="K89" t="s">
        <v>21</v>
      </c>
    </row>
    <row r="90" spans="1:11" x14ac:dyDescent="0.35">
      <c r="A90">
        <v>1.8500000000000003E-2</v>
      </c>
      <c r="B90">
        <v>1.8500000000000003E-2</v>
      </c>
      <c r="C90">
        <v>8.9511239633784673E-3</v>
      </c>
      <c r="D90">
        <v>2700</v>
      </c>
      <c r="E90">
        <v>3.3152310975475802E-6</v>
      </c>
      <c r="F90">
        <v>7.4999999999999997E-3</v>
      </c>
      <c r="G90">
        <v>0</v>
      </c>
      <c r="H90">
        <v>0.76900000000000002</v>
      </c>
      <c r="I90">
        <f t="shared" si="6"/>
        <v>0.76900000000000002</v>
      </c>
      <c r="J90" t="s">
        <v>23</v>
      </c>
      <c r="K90" t="s">
        <v>21</v>
      </c>
    </row>
    <row r="91" spans="1:11" x14ac:dyDescent="0.35">
      <c r="A91">
        <v>1.95E-2</v>
      </c>
      <c r="B91">
        <v>1.95E-2</v>
      </c>
      <c r="C91">
        <v>1.0482532572278977E-2</v>
      </c>
      <c r="D91">
        <v>2700</v>
      </c>
      <c r="E91">
        <v>3.882419471214436E-6</v>
      </c>
      <c r="F91">
        <v>7.4999999999999997E-3</v>
      </c>
      <c r="G91">
        <v>0</v>
      </c>
      <c r="H91">
        <v>0.71899999999999997</v>
      </c>
      <c r="I91">
        <f t="shared" si="6"/>
        <v>0.71899999999999997</v>
      </c>
      <c r="J91" t="s">
        <v>23</v>
      </c>
      <c r="K91" t="s">
        <v>21</v>
      </c>
    </row>
    <row r="92" spans="1:11" x14ac:dyDescent="0.35">
      <c r="A92">
        <v>2.0099999999999996E-2</v>
      </c>
      <c r="B92">
        <v>2.0099999999999996E-2</v>
      </c>
      <c r="C92">
        <v>1.1480229199950261E-2</v>
      </c>
      <c r="D92">
        <v>2700</v>
      </c>
      <c r="E92">
        <v>4.251936740722319E-6</v>
      </c>
      <c r="F92">
        <v>7.4999999999999997E-3</v>
      </c>
      <c r="G92">
        <v>0</v>
      </c>
      <c r="H92">
        <v>0.69899999999999995</v>
      </c>
      <c r="I92">
        <f t="shared" si="6"/>
        <v>0.69899999999999995</v>
      </c>
      <c r="J92" t="s">
        <v>23</v>
      </c>
      <c r="K92" t="s">
        <v>21</v>
      </c>
    </row>
    <row r="93" spans="1:11" x14ac:dyDescent="0.35">
      <c r="A93">
        <v>2.0499999999999997E-2</v>
      </c>
      <c r="B93">
        <v>2.0499999999999997E-2</v>
      </c>
      <c r="C93">
        <v>1.2179346034390989E-2</v>
      </c>
      <c r="D93">
        <v>2700</v>
      </c>
      <c r="E93">
        <v>4.510868901626292E-6</v>
      </c>
      <c r="F93">
        <v>7.4999999999999997E-3</v>
      </c>
      <c r="G93">
        <v>0</v>
      </c>
      <c r="H93">
        <v>0.76800000000000002</v>
      </c>
      <c r="I93">
        <f t="shared" si="6"/>
        <v>0.76800000000000002</v>
      </c>
      <c r="J93" t="s">
        <v>23</v>
      </c>
      <c r="K93" t="s">
        <v>21</v>
      </c>
    </row>
    <row r="94" spans="1:11" x14ac:dyDescent="0.35">
      <c r="A94">
        <v>2.2000000000000002E-2</v>
      </c>
      <c r="B94">
        <v>2.2000000000000002E-2</v>
      </c>
      <c r="C94">
        <v>1.5053255358940856E-2</v>
      </c>
      <c r="D94">
        <v>2700</v>
      </c>
      <c r="E94">
        <v>5.5752797625706875E-6</v>
      </c>
      <c r="F94">
        <v>7.4999999999999997E-3</v>
      </c>
      <c r="G94">
        <v>0</v>
      </c>
      <c r="H94">
        <v>0.79700000000000004</v>
      </c>
      <c r="I94">
        <f t="shared" si="6"/>
        <v>0.79700000000000004</v>
      </c>
      <c r="J94" t="s">
        <v>23</v>
      </c>
      <c r="K94" t="s">
        <v>21</v>
      </c>
    </row>
    <row r="95" spans="1:11" x14ac:dyDescent="0.35">
      <c r="A95">
        <v>2.3599999999999999E-2</v>
      </c>
      <c r="B95">
        <v>2.3599999999999999E-2</v>
      </c>
      <c r="C95">
        <v>1.8582254138926599E-2</v>
      </c>
      <c r="D95">
        <v>2700</v>
      </c>
      <c r="E95">
        <v>6.8823163477505926E-6</v>
      </c>
      <c r="F95">
        <v>7.4999999999999997E-3</v>
      </c>
      <c r="G95">
        <v>0</v>
      </c>
      <c r="H95">
        <v>0.82199999999999995</v>
      </c>
      <c r="I95">
        <f t="shared" si="6"/>
        <v>0.82199999999999995</v>
      </c>
      <c r="J95" t="s">
        <v>23</v>
      </c>
      <c r="K95" t="s">
        <v>21</v>
      </c>
    </row>
    <row r="96" spans="1:11" x14ac:dyDescent="0.35">
      <c r="A96">
        <v>2.6099999999999998E-2</v>
      </c>
      <c r="B96">
        <v>2.6099999999999998E-2</v>
      </c>
      <c r="C96">
        <v>2.5135290474077091E-2</v>
      </c>
      <c r="D96">
        <v>2700</v>
      </c>
      <c r="E96">
        <v>9.3093668422507751E-6</v>
      </c>
      <c r="F96">
        <v>7.4999999999999997E-3</v>
      </c>
      <c r="G96">
        <v>0</v>
      </c>
      <c r="H96">
        <v>0.85499999999999998</v>
      </c>
      <c r="I96">
        <f t="shared" si="6"/>
        <v>0.85499999999999998</v>
      </c>
      <c r="J96" t="s">
        <v>23</v>
      </c>
      <c r="K96" t="s">
        <v>21</v>
      </c>
    </row>
    <row r="97" spans="1:11" x14ac:dyDescent="0.35">
      <c r="A97">
        <v>2.8199999999999999E-2</v>
      </c>
      <c r="B97">
        <v>2.8199999999999999E-2</v>
      </c>
      <c r="C97">
        <v>3.1703682599959079E-2</v>
      </c>
      <c r="D97">
        <v>2700</v>
      </c>
      <c r="E97">
        <v>1.1742104666651511E-5</v>
      </c>
      <c r="F97">
        <v>7.4999999999999997E-3</v>
      </c>
      <c r="G97">
        <v>0</v>
      </c>
      <c r="H97">
        <v>0.89100000000000001</v>
      </c>
      <c r="I97">
        <f t="shared" si="6"/>
        <v>0.89100000000000001</v>
      </c>
      <c r="J97" t="s">
        <v>23</v>
      </c>
      <c r="K97" t="s">
        <v>21</v>
      </c>
    </row>
    <row r="98" spans="1:11" x14ac:dyDescent="0.35">
      <c r="A98">
        <v>3.2000000000000001E-2</v>
      </c>
      <c r="B98">
        <v>3.2000000000000001E-2</v>
      </c>
      <c r="C98">
        <v>4.6324668632773652E-2</v>
      </c>
      <c r="D98">
        <v>2700</v>
      </c>
      <c r="E98">
        <v>1.7157284678805057E-5</v>
      </c>
      <c r="F98">
        <v>7.4999999999999997E-3</v>
      </c>
      <c r="G98">
        <v>0</v>
      </c>
      <c r="H98">
        <v>0.94499999999999995</v>
      </c>
      <c r="I98">
        <f t="shared" si="6"/>
        <v>0.94499999999999995</v>
      </c>
      <c r="J98" t="s">
        <v>23</v>
      </c>
      <c r="K98" t="s">
        <v>21</v>
      </c>
    </row>
    <row r="99" spans="1:11" x14ac:dyDescent="0.35">
      <c r="A99">
        <v>3.5400000000000001E-2</v>
      </c>
      <c r="B99">
        <v>3.5400000000000001E-2</v>
      </c>
      <c r="C99">
        <v>6.2715107718877283E-2</v>
      </c>
      <c r="D99">
        <v>2700</v>
      </c>
      <c r="E99">
        <v>2.3227817673658254E-5</v>
      </c>
      <c r="F99">
        <v>7.4999999999999997E-3</v>
      </c>
      <c r="G99">
        <v>0</v>
      </c>
      <c r="H99">
        <v>0.93</v>
      </c>
      <c r="I99">
        <f t="shared" si="6"/>
        <v>0.93</v>
      </c>
      <c r="J99" t="s">
        <v>23</v>
      </c>
      <c r="K99" t="s">
        <v>21</v>
      </c>
    </row>
    <row r="100" spans="1:11" x14ac:dyDescent="0.35">
      <c r="A100">
        <v>2.1400000000000002E-2</v>
      </c>
      <c r="B100">
        <v>2.1400000000000002E-2</v>
      </c>
      <c r="C100">
        <v>1.3854909920873768E-2</v>
      </c>
      <c r="D100">
        <v>2700</v>
      </c>
      <c r="E100">
        <v>5.1314481188421362E-6</v>
      </c>
      <c r="F100">
        <v>0.02</v>
      </c>
      <c r="G100">
        <v>0</v>
      </c>
      <c r="H100">
        <v>0.78800000000000003</v>
      </c>
      <c r="I100">
        <f t="shared" si="6"/>
        <v>0.78800000000000003</v>
      </c>
      <c r="J100" t="s">
        <v>30</v>
      </c>
      <c r="K100" t="s">
        <v>21</v>
      </c>
    </row>
    <row r="101" spans="1:11" x14ac:dyDescent="0.35">
      <c r="A101">
        <v>2.5399999999999999E-2</v>
      </c>
      <c r="B101">
        <v>2.5399999999999999E-2</v>
      </c>
      <c r="C101">
        <v>2.3166665944337594E-2</v>
      </c>
      <c r="D101">
        <v>2700</v>
      </c>
      <c r="E101">
        <v>8.5802466460509605E-6</v>
      </c>
      <c r="F101">
        <v>0.02</v>
      </c>
      <c r="G101">
        <v>0</v>
      </c>
      <c r="H101">
        <v>0.80600000000000005</v>
      </c>
      <c r="I101">
        <f t="shared" si="6"/>
        <v>0.80600000000000005</v>
      </c>
      <c r="J101" t="s">
        <v>30</v>
      </c>
      <c r="K101" t="s">
        <v>21</v>
      </c>
    </row>
    <row r="102" spans="1:11" x14ac:dyDescent="0.35">
      <c r="A102">
        <v>2.8900000000000002E-2</v>
      </c>
      <c r="B102">
        <v>2.8900000000000002E-2</v>
      </c>
      <c r="C102">
        <v>3.4123684250662527E-2</v>
      </c>
      <c r="D102">
        <v>2700</v>
      </c>
      <c r="E102">
        <v>1.2638401574319455E-5</v>
      </c>
      <c r="F102">
        <v>0.02</v>
      </c>
      <c r="G102">
        <v>0</v>
      </c>
      <c r="H102">
        <v>0.93200000000000005</v>
      </c>
      <c r="I102">
        <f t="shared" si="6"/>
        <v>0.93200000000000005</v>
      </c>
      <c r="J102" t="s">
        <v>30</v>
      </c>
      <c r="K102" t="s">
        <v>21</v>
      </c>
    </row>
    <row r="103" spans="1:11" x14ac:dyDescent="0.35">
      <c r="A103">
        <v>3.1400000000000004E-2</v>
      </c>
      <c r="B103">
        <v>3.1400000000000004E-2</v>
      </c>
      <c r="C103">
        <v>4.3767458708322854E-2</v>
      </c>
      <c r="D103">
        <v>2700</v>
      </c>
      <c r="E103">
        <v>1.6210169891971428E-5</v>
      </c>
      <c r="F103">
        <v>0.02</v>
      </c>
      <c r="G103">
        <v>0</v>
      </c>
      <c r="H103">
        <v>1.0029999999999999</v>
      </c>
      <c r="I103">
        <f t="shared" si="6"/>
        <v>1.0029999999999999</v>
      </c>
      <c r="J103" t="s">
        <v>30</v>
      </c>
      <c r="K103" t="s">
        <v>21</v>
      </c>
    </row>
    <row r="104" spans="1:11" x14ac:dyDescent="0.35">
      <c r="A104">
        <v>3.2400000000000005E-2</v>
      </c>
      <c r="B104">
        <v>3.2400000000000005E-2</v>
      </c>
      <c r="C104">
        <v>4.8083648872792713E-2</v>
      </c>
      <c r="D104">
        <v>2700</v>
      </c>
      <c r="E104">
        <v>1.7808758841775078E-5</v>
      </c>
      <c r="F104">
        <v>0.02</v>
      </c>
      <c r="G104">
        <v>0</v>
      </c>
      <c r="H104">
        <v>0.92500000000000004</v>
      </c>
      <c r="I104">
        <f t="shared" si="6"/>
        <v>0.92500000000000004</v>
      </c>
      <c r="J104" t="s">
        <v>30</v>
      </c>
      <c r="K104" t="s">
        <v>21</v>
      </c>
    </row>
    <row r="105" spans="1:11" x14ac:dyDescent="0.35">
      <c r="A105">
        <v>3.3399999999999999E-2</v>
      </c>
      <c r="B105">
        <v>3.3399999999999999E-2</v>
      </c>
      <c r="C105">
        <v>5.2674665562598609E-2</v>
      </c>
      <c r="D105">
        <v>2700</v>
      </c>
      <c r="E105">
        <v>1.950913539355504E-5</v>
      </c>
      <c r="F105">
        <v>0.02</v>
      </c>
      <c r="G105">
        <v>0</v>
      </c>
      <c r="H105">
        <v>0.86899999999999999</v>
      </c>
      <c r="I105">
        <f t="shared" si="6"/>
        <v>0.86899999999999999</v>
      </c>
      <c r="J105" t="s">
        <v>30</v>
      </c>
      <c r="K105" t="s">
        <v>21</v>
      </c>
    </row>
    <row r="106" spans="1:11" x14ac:dyDescent="0.35">
      <c r="A106">
        <v>3.4599999999999999E-2</v>
      </c>
      <c r="B106">
        <v>3.4599999999999999E-2</v>
      </c>
      <c r="C106">
        <v>5.855859968244112E-2</v>
      </c>
      <c r="D106">
        <v>2700</v>
      </c>
      <c r="E106">
        <v>2.1688370252755972E-5</v>
      </c>
      <c r="F106">
        <v>0.02</v>
      </c>
      <c r="G106">
        <v>0</v>
      </c>
      <c r="H106">
        <v>0.95499999999999996</v>
      </c>
      <c r="I106">
        <f t="shared" si="6"/>
        <v>0.95499999999999996</v>
      </c>
      <c r="J106" t="s">
        <v>30</v>
      </c>
      <c r="K106" t="s">
        <v>21</v>
      </c>
    </row>
    <row r="107" spans="1:11" x14ac:dyDescent="0.35">
      <c r="A107">
        <v>3.4599999999999999E-2</v>
      </c>
      <c r="B107">
        <v>3.4599999999999999E-2</v>
      </c>
      <c r="C107">
        <v>5.855859968244112E-2</v>
      </c>
      <c r="D107">
        <v>2700</v>
      </c>
      <c r="E107">
        <v>2.1688370252755972E-5</v>
      </c>
      <c r="F107">
        <v>0.02</v>
      </c>
      <c r="G107">
        <v>0</v>
      </c>
      <c r="H107">
        <v>1.006</v>
      </c>
      <c r="I107">
        <f t="shared" si="6"/>
        <v>1.006</v>
      </c>
      <c r="J107" t="s">
        <v>30</v>
      </c>
      <c r="K107" t="s">
        <v>21</v>
      </c>
    </row>
    <row r="108" spans="1:11" x14ac:dyDescent="0.35">
      <c r="A108">
        <v>3.5699999999999996E-2</v>
      </c>
      <c r="B108">
        <v>3.5699999999999996E-2</v>
      </c>
      <c r="C108">
        <v>6.4323110084548246E-2</v>
      </c>
      <c r="D108">
        <v>2700</v>
      </c>
      <c r="E108">
        <v>2.3823374105388238E-5</v>
      </c>
      <c r="F108">
        <v>0.02</v>
      </c>
      <c r="G108">
        <v>0</v>
      </c>
      <c r="H108">
        <v>1.135</v>
      </c>
      <c r="I108">
        <f t="shared" si="6"/>
        <v>1.135</v>
      </c>
      <c r="J108" t="s">
        <v>30</v>
      </c>
      <c r="K108" t="s">
        <v>21</v>
      </c>
    </row>
    <row r="109" spans="1:11" x14ac:dyDescent="0.35">
      <c r="A109">
        <v>3.7900000000000003E-2</v>
      </c>
      <c r="B109">
        <v>3.7900000000000003E-2</v>
      </c>
      <c r="C109">
        <v>7.6962650590924428E-2</v>
      </c>
      <c r="D109">
        <v>2700</v>
      </c>
      <c r="E109">
        <v>2.8504685404046084E-5</v>
      </c>
      <c r="F109">
        <v>0.02</v>
      </c>
      <c r="G109">
        <v>0</v>
      </c>
      <c r="H109">
        <v>1.7390000000000001</v>
      </c>
      <c r="I109">
        <f t="shared" si="6"/>
        <v>1.7390000000000001</v>
      </c>
      <c r="J109" t="s">
        <v>30</v>
      </c>
      <c r="K109" t="s">
        <v>21</v>
      </c>
    </row>
    <row r="110" spans="1:11" x14ac:dyDescent="0.35">
      <c r="A110">
        <v>3.7699999999999997E-2</v>
      </c>
      <c r="B110">
        <v>3.7699999999999997E-2</v>
      </c>
      <c r="C110">
        <v>7.5750662786759085E-2</v>
      </c>
      <c r="D110">
        <v>2700</v>
      </c>
      <c r="E110">
        <v>2.8055801032132994E-5</v>
      </c>
      <c r="F110">
        <v>0.02</v>
      </c>
      <c r="G110">
        <v>0</v>
      </c>
      <c r="H110">
        <v>1.004</v>
      </c>
      <c r="I110">
        <f t="shared" si="6"/>
        <v>1.004</v>
      </c>
      <c r="J110" t="s">
        <v>30</v>
      </c>
      <c r="K110" t="s">
        <v>21</v>
      </c>
    </row>
    <row r="111" spans="1:11" x14ac:dyDescent="0.35">
      <c r="A111">
        <v>3.7999999999999999E-2</v>
      </c>
      <c r="B111">
        <v>3.7999999999999999E-2</v>
      </c>
      <c r="C111">
        <v>7.7573462439500598E-2</v>
      </c>
      <c r="D111">
        <v>2700</v>
      </c>
      <c r="E111">
        <v>2.8730912014629851E-5</v>
      </c>
      <c r="F111">
        <v>0.02</v>
      </c>
      <c r="G111">
        <v>0</v>
      </c>
      <c r="H111">
        <v>1.087</v>
      </c>
      <c r="I111">
        <f t="shared" si="6"/>
        <v>1.087</v>
      </c>
      <c r="J111" t="s">
        <v>30</v>
      </c>
      <c r="K111" t="s">
        <v>21</v>
      </c>
    </row>
    <row r="112" spans="1:11" x14ac:dyDescent="0.35">
      <c r="A112">
        <v>3.9399999999999998E-2</v>
      </c>
      <c r="B112">
        <v>3.9399999999999998E-2</v>
      </c>
      <c r="C112">
        <v>8.6467131542713516E-2</v>
      </c>
      <c r="D112">
        <v>2700</v>
      </c>
      <c r="E112">
        <v>3.2024863534338339E-5</v>
      </c>
      <c r="F112">
        <v>0.02</v>
      </c>
      <c r="G112">
        <v>0</v>
      </c>
      <c r="H112">
        <v>1.181</v>
      </c>
      <c r="I112">
        <f t="shared" si="6"/>
        <v>1.181</v>
      </c>
      <c r="J112" t="s">
        <v>30</v>
      </c>
      <c r="K112" t="s">
        <v>21</v>
      </c>
    </row>
    <row r="113" spans="1:11" x14ac:dyDescent="0.35">
      <c r="A113">
        <v>4.0399999999999998E-2</v>
      </c>
      <c r="B113">
        <v>4.0399999999999998E-2</v>
      </c>
      <c r="C113">
        <v>9.3219438314483052E-2</v>
      </c>
      <c r="D113">
        <v>2700</v>
      </c>
      <c r="E113">
        <v>3.4525717894252981E-5</v>
      </c>
      <c r="F113">
        <v>0.02</v>
      </c>
      <c r="G113">
        <v>0</v>
      </c>
      <c r="H113">
        <v>1.014</v>
      </c>
      <c r="I113">
        <f t="shared" si="6"/>
        <v>1.014</v>
      </c>
      <c r="J113" t="s">
        <v>30</v>
      </c>
      <c r="K113" t="s">
        <v>21</v>
      </c>
    </row>
    <row r="114" spans="1:11" x14ac:dyDescent="0.35">
      <c r="A114">
        <v>4.0300000000000002E-2</v>
      </c>
      <c r="B114">
        <v>4.0300000000000002E-2</v>
      </c>
      <c r="C114">
        <v>9.2528926773559422E-2</v>
      </c>
      <c r="D114">
        <v>2700</v>
      </c>
      <c r="E114">
        <v>3.4269972879096084E-5</v>
      </c>
      <c r="F114">
        <v>0.02</v>
      </c>
      <c r="G114">
        <v>0</v>
      </c>
      <c r="H114">
        <v>0.97799999999999998</v>
      </c>
      <c r="I114">
        <f t="shared" si="6"/>
        <v>0.97799999999999998</v>
      </c>
      <c r="J114" t="s">
        <v>30</v>
      </c>
      <c r="K114" t="s">
        <v>21</v>
      </c>
    </row>
    <row r="115" spans="1:11" x14ac:dyDescent="0.35">
      <c r="A115">
        <v>4.1799999999999997E-2</v>
      </c>
      <c r="B115">
        <v>4.1799999999999997E-2</v>
      </c>
      <c r="C115">
        <v>0.10325027850697528</v>
      </c>
      <c r="D115">
        <v>2700</v>
      </c>
      <c r="E115">
        <v>3.8240843891472327E-5</v>
      </c>
      <c r="F115">
        <v>0.02</v>
      </c>
      <c r="G115">
        <v>0</v>
      </c>
      <c r="H115">
        <v>0.95499999999999996</v>
      </c>
      <c r="I115">
        <f t="shared" si="6"/>
        <v>0.95499999999999996</v>
      </c>
      <c r="J115" t="s">
        <v>30</v>
      </c>
      <c r="K115" t="s">
        <v>21</v>
      </c>
    </row>
    <row r="116" spans="1:11" x14ac:dyDescent="0.35">
      <c r="A116">
        <v>4.7300000000000002E-2</v>
      </c>
      <c r="B116">
        <v>4.7300000000000002E-2</v>
      </c>
      <c r="C116">
        <v>0.14960489672791383</v>
      </c>
      <c r="D116">
        <v>2700</v>
      </c>
      <c r="E116">
        <v>5.5409221010338453E-5</v>
      </c>
      <c r="F116">
        <v>0.02</v>
      </c>
      <c r="G116">
        <v>0</v>
      </c>
      <c r="H116">
        <v>1.0940000000000001</v>
      </c>
      <c r="I116">
        <f t="shared" si="6"/>
        <v>1.0940000000000001</v>
      </c>
      <c r="J116" t="s">
        <v>30</v>
      </c>
      <c r="K116" t="s">
        <v>21</v>
      </c>
    </row>
    <row r="117" spans="1:11" x14ac:dyDescent="0.35">
      <c r="A117">
        <v>4.7899999999999998E-2</v>
      </c>
      <c r="B117">
        <v>4.7899999999999998E-2</v>
      </c>
      <c r="C117">
        <v>0.15537062999496132</v>
      </c>
      <c r="D117">
        <v>2700</v>
      </c>
      <c r="E117">
        <v>5.7544677775911597E-5</v>
      </c>
      <c r="F117">
        <v>0.02</v>
      </c>
      <c r="G117">
        <v>0</v>
      </c>
      <c r="H117">
        <v>1.2609999999999999</v>
      </c>
      <c r="I117">
        <f t="shared" si="6"/>
        <v>1.2609999999999999</v>
      </c>
      <c r="J117" t="s">
        <v>30</v>
      </c>
      <c r="K117" t="s">
        <v>21</v>
      </c>
    </row>
    <row r="118" spans="1:11" x14ac:dyDescent="0.35">
      <c r="A118">
        <v>5.0799999999999998E-2</v>
      </c>
      <c r="B118">
        <v>5.0799999999999998E-2</v>
      </c>
      <c r="C118">
        <v>0.18533332755470075</v>
      </c>
      <c r="D118">
        <v>2700</v>
      </c>
      <c r="E118">
        <v>6.8641973168407684E-5</v>
      </c>
      <c r="F118">
        <v>0.02</v>
      </c>
      <c r="G118">
        <v>0</v>
      </c>
      <c r="H118">
        <v>1.3180000000000001</v>
      </c>
      <c r="I118">
        <f t="shared" si="6"/>
        <v>1.3180000000000001</v>
      </c>
      <c r="J118" t="s">
        <v>30</v>
      </c>
      <c r="K118" t="s">
        <v>21</v>
      </c>
    </row>
    <row r="119" spans="1:11" x14ac:dyDescent="0.35">
      <c r="A119">
        <v>5.1200000000000002E-2</v>
      </c>
      <c r="B119">
        <v>5.1200000000000002E-2</v>
      </c>
      <c r="C119">
        <v>0.18974584271984085</v>
      </c>
      <c r="D119">
        <v>2700</v>
      </c>
      <c r="E119">
        <v>7.0276238044385503E-5</v>
      </c>
      <c r="F119">
        <v>0.02</v>
      </c>
      <c r="G119">
        <v>0</v>
      </c>
      <c r="H119">
        <v>1.121</v>
      </c>
      <c r="I119">
        <f t="shared" si="6"/>
        <v>1.121</v>
      </c>
      <c r="J119" t="s">
        <v>30</v>
      </c>
      <c r="K119" t="s">
        <v>21</v>
      </c>
    </row>
    <row r="120" spans="1:11" x14ac:dyDescent="0.35">
      <c r="A120">
        <v>5.4400000000000004E-2</v>
      </c>
      <c r="B120">
        <v>5.4400000000000004E-2</v>
      </c>
      <c r="C120">
        <v>0.22759309699281696</v>
      </c>
      <c r="D120">
        <v>2700</v>
      </c>
      <c r="E120">
        <v>8.429373962696925E-5</v>
      </c>
      <c r="F120">
        <v>0.02</v>
      </c>
      <c r="G120">
        <v>0</v>
      </c>
      <c r="H120">
        <v>1.1850000000000001</v>
      </c>
      <c r="I120">
        <f t="shared" si="6"/>
        <v>1.1850000000000001</v>
      </c>
      <c r="J120" t="s">
        <v>30</v>
      </c>
      <c r="K120" t="s">
        <v>21</v>
      </c>
    </row>
    <row r="121" spans="1:11" x14ac:dyDescent="0.35">
      <c r="A121">
        <v>5.5399999999999998E-2</v>
      </c>
      <c r="B121">
        <v>5.5399999999999998E-2</v>
      </c>
      <c r="C121">
        <v>0.24037631918168276</v>
      </c>
      <c r="D121">
        <v>2700</v>
      </c>
      <c r="E121">
        <v>8.9028266363586206E-5</v>
      </c>
      <c r="F121">
        <v>0.02</v>
      </c>
      <c r="G121">
        <v>0</v>
      </c>
      <c r="H121">
        <v>1.222</v>
      </c>
      <c r="I121">
        <f t="shared" si="6"/>
        <v>1.222</v>
      </c>
      <c r="J121" t="s">
        <v>30</v>
      </c>
      <c r="K121" t="s">
        <v>21</v>
      </c>
    </row>
    <row r="122" spans="1:11" x14ac:dyDescent="0.35">
      <c r="A122">
        <v>5.7300000000000004E-2</v>
      </c>
      <c r="B122">
        <v>5.7300000000000004E-2</v>
      </c>
      <c r="C122">
        <v>0.26596607998885063</v>
      </c>
      <c r="D122">
        <v>2700</v>
      </c>
      <c r="E122">
        <v>9.8505955551426159E-5</v>
      </c>
      <c r="F122">
        <v>0.02</v>
      </c>
      <c r="G122">
        <v>0</v>
      </c>
      <c r="H122">
        <v>1.2270000000000001</v>
      </c>
      <c r="I122">
        <f t="shared" si="6"/>
        <v>1.2270000000000001</v>
      </c>
      <c r="J122" t="s">
        <v>30</v>
      </c>
      <c r="K122" t="s">
        <v>21</v>
      </c>
    </row>
    <row r="123" spans="1:11" x14ac:dyDescent="0.35">
      <c r="A123">
        <v>6.1100000000000002E-2</v>
      </c>
      <c r="B123">
        <v>6.1100000000000002E-2</v>
      </c>
      <c r="C123">
        <v>0.32246754940791711</v>
      </c>
      <c r="D123">
        <v>2700</v>
      </c>
      <c r="E123">
        <v>1.1943242570663598E-4</v>
      </c>
      <c r="F123">
        <v>0.02</v>
      </c>
      <c r="G123">
        <v>0</v>
      </c>
      <c r="H123">
        <v>1.28</v>
      </c>
      <c r="I123">
        <f t="shared" si="6"/>
        <v>1.28</v>
      </c>
      <c r="J123" t="s">
        <v>30</v>
      </c>
      <c r="K123" t="s">
        <v>21</v>
      </c>
    </row>
    <row r="124" spans="1:11" x14ac:dyDescent="0.35">
      <c r="A124">
        <v>6.0999999999999999E-2</v>
      </c>
      <c r="B124">
        <v>6.0999999999999999E-2</v>
      </c>
      <c r="C124">
        <v>0.3208868289470091</v>
      </c>
      <c r="D124">
        <v>2700</v>
      </c>
      <c r="E124">
        <v>1.1884697368407745E-4</v>
      </c>
      <c r="F124">
        <v>0.02</v>
      </c>
      <c r="G124">
        <v>0</v>
      </c>
      <c r="H124">
        <v>1.129</v>
      </c>
      <c r="I124">
        <f t="shared" si="6"/>
        <v>1.129</v>
      </c>
      <c r="J124" t="s">
        <v>30</v>
      </c>
      <c r="K124" t="s">
        <v>21</v>
      </c>
    </row>
    <row r="125" spans="1:11" x14ac:dyDescent="0.35">
      <c r="A125">
        <v>6.6799999999999998E-2</v>
      </c>
      <c r="B125">
        <v>6.6799999999999998E-2</v>
      </c>
      <c r="C125">
        <v>0.42139732450078887</v>
      </c>
      <c r="D125">
        <v>2700</v>
      </c>
      <c r="E125">
        <v>1.5607308314844032E-4</v>
      </c>
      <c r="F125">
        <v>0.02</v>
      </c>
      <c r="G125">
        <v>0</v>
      </c>
      <c r="H125">
        <v>1.339</v>
      </c>
      <c r="I125">
        <f t="shared" si="6"/>
        <v>1.339</v>
      </c>
      <c r="J125" t="s">
        <v>30</v>
      </c>
      <c r="K125" t="s">
        <v>21</v>
      </c>
    </row>
    <row r="126" spans="1:11" x14ac:dyDescent="0.35">
      <c r="A126">
        <v>6.8000000000000005E-2</v>
      </c>
      <c r="B126">
        <v>6.8000000000000005E-2</v>
      </c>
      <c r="C126">
        <v>0.44451776756409572</v>
      </c>
      <c r="D126">
        <v>2700</v>
      </c>
      <c r="E126">
        <v>1.6463621020892434E-4</v>
      </c>
      <c r="F126">
        <v>0.02</v>
      </c>
      <c r="G126">
        <v>0</v>
      </c>
      <c r="H126">
        <v>1.4</v>
      </c>
      <c r="I126">
        <f t="shared" si="6"/>
        <v>1.4</v>
      </c>
      <c r="J126" t="s">
        <v>30</v>
      </c>
      <c r="K126" t="s">
        <v>21</v>
      </c>
    </row>
    <row r="127" spans="1:11" x14ac:dyDescent="0.35">
      <c r="A127">
        <v>7.85E-2</v>
      </c>
      <c r="B127">
        <v>7.85E-2</v>
      </c>
      <c r="C127">
        <v>0.68386654231754429</v>
      </c>
      <c r="D127">
        <v>2700</v>
      </c>
      <c r="E127">
        <v>2.5328390456205344E-4</v>
      </c>
      <c r="F127">
        <v>0.02</v>
      </c>
      <c r="G127">
        <v>0</v>
      </c>
      <c r="H127">
        <v>1.845</v>
      </c>
      <c r="I127">
        <f t="shared" si="6"/>
        <v>1.845</v>
      </c>
      <c r="J127" t="s">
        <v>30</v>
      </c>
      <c r="K127" t="s">
        <v>21</v>
      </c>
    </row>
    <row r="128" spans="1:11" x14ac:dyDescent="0.35">
      <c r="A128">
        <v>8.2599999999999993E-2</v>
      </c>
      <c r="B128">
        <v>8.2599999999999993E-2</v>
      </c>
      <c r="C128">
        <v>0.79671414620647774</v>
      </c>
      <c r="D128">
        <v>2700</v>
      </c>
      <c r="E128">
        <v>2.9507931340980658E-4</v>
      </c>
      <c r="F128">
        <v>0.02</v>
      </c>
      <c r="G128">
        <v>0</v>
      </c>
      <c r="H128">
        <v>1.5349999999999999</v>
      </c>
      <c r="I128">
        <f t="shared" si="6"/>
        <v>1.5349999999999999</v>
      </c>
      <c r="J128" t="s">
        <v>30</v>
      </c>
      <c r="K128" t="s">
        <v>21</v>
      </c>
    </row>
    <row r="129" spans="1:11" x14ac:dyDescent="0.35">
      <c r="A129">
        <v>8.6300000000000002E-2</v>
      </c>
      <c r="B129">
        <v>8.6300000000000002E-2</v>
      </c>
      <c r="C129">
        <v>0.90864611406696705</v>
      </c>
      <c r="D129">
        <v>2700</v>
      </c>
      <c r="E129">
        <v>3.3653559780258039E-4</v>
      </c>
      <c r="F129">
        <v>0.02</v>
      </c>
      <c r="G129">
        <v>0</v>
      </c>
      <c r="H129">
        <v>1.1559999999999999</v>
      </c>
      <c r="I129">
        <f t="shared" si="6"/>
        <v>1.1559999999999999</v>
      </c>
      <c r="J129" t="s">
        <v>30</v>
      </c>
      <c r="K129" t="s">
        <v>21</v>
      </c>
    </row>
    <row r="130" spans="1:11" x14ac:dyDescent="0.35">
      <c r="A130">
        <v>9.01E-2</v>
      </c>
      <c r="B130">
        <v>9.01E-2</v>
      </c>
      <c r="C130">
        <v>1.0340386200256229</v>
      </c>
      <c r="D130">
        <v>2700</v>
      </c>
      <c r="E130">
        <v>3.8297726667615658E-4</v>
      </c>
      <c r="F130">
        <v>0.02</v>
      </c>
      <c r="G130">
        <v>0</v>
      </c>
      <c r="H130">
        <v>1.7350000000000001</v>
      </c>
      <c r="I130">
        <f t="shared" si="6"/>
        <v>1.7350000000000001</v>
      </c>
      <c r="J130" t="s">
        <v>30</v>
      </c>
      <c r="K130" t="s">
        <v>21</v>
      </c>
    </row>
    <row r="131" spans="1:11" x14ac:dyDescent="0.35">
      <c r="A131">
        <v>9.1700000000000004E-2</v>
      </c>
      <c r="B131">
        <v>9.1700000000000004E-2</v>
      </c>
      <c r="C131">
        <v>1.0901101753705755</v>
      </c>
      <c r="D131">
        <v>2700</v>
      </c>
      <c r="E131">
        <v>4.0374450939650945E-4</v>
      </c>
      <c r="F131">
        <v>0.02</v>
      </c>
      <c r="G131">
        <v>0</v>
      </c>
      <c r="H131">
        <v>1.67</v>
      </c>
      <c r="I131">
        <f t="shared" si="6"/>
        <v>1.67</v>
      </c>
      <c r="J131" t="s">
        <v>30</v>
      </c>
      <c r="K131" t="s">
        <v>21</v>
      </c>
    </row>
    <row r="132" spans="1:11" x14ac:dyDescent="0.35">
      <c r="A132">
        <v>0.10009999999999999</v>
      </c>
      <c r="B132">
        <v>0.10009999999999999</v>
      </c>
      <c r="C132">
        <v>1.4179620867615519</v>
      </c>
      <c r="D132">
        <v>2700</v>
      </c>
      <c r="E132">
        <v>5.251711432450192E-4</v>
      </c>
      <c r="F132">
        <v>0.02</v>
      </c>
      <c r="G132">
        <v>0</v>
      </c>
      <c r="H132">
        <v>1.81</v>
      </c>
      <c r="I132">
        <f t="shared" si="6"/>
        <v>1.81</v>
      </c>
      <c r="J132" t="s">
        <v>30</v>
      </c>
      <c r="K132" t="s">
        <v>21</v>
      </c>
    </row>
    <row r="133" spans="1:11" x14ac:dyDescent="0.35">
      <c r="A133">
        <v>0.1</v>
      </c>
      <c r="B133">
        <v>0.1</v>
      </c>
      <c r="C133">
        <v>1.4137166941154071</v>
      </c>
      <c r="D133">
        <v>2700</v>
      </c>
      <c r="E133">
        <v>5.2359877559829892E-4</v>
      </c>
      <c r="F133">
        <v>0.02</v>
      </c>
      <c r="G133">
        <v>0</v>
      </c>
      <c r="H133">
        <v>1.5680000000000001</v>
      </c>
      <c r="I133">
        <f t="shared" si="6"/>
        <v>1.5680000000000001</v>
      </c>
      <c r="J133" t="s">
        <v>30</v>
      </c>
      <c r="K133" t="s">
        <v>21</v>
      </c>
    </row>
    <row r="134" spans="1:11" x14ac:dyDescent="0.35">
      <c r="A134">
        <v>0.10679999999999999</v>
      </c>
      <c r="B134">
        <v>0.10679999999999999</v>
      </c>
      <c r="C134">
        <v>1.7221704954632826</v>
      </c>
      <c r="D134">
        <v>2700</v>
      </c>
      <c r="E134">
        <v>6.3784092424566024E-4</v>
      </c>
      <c r="F134">
        <v>0.02</v>
      </c>
      <c r="G134">
        <v>0</v>
      </c>
      <c r="H134">
        <v>1.5069999999999999</v>
      </c>
      <c r="I134">
        <f t="shared" si="6"/>
        <v>1.5069999999999999</v>
      </c>
      <c r="J134" t="s">
        <v>30</v>
      </c>
      <c r="K134" t="s">
        <v>21</v>
      </c>
    </row>
    <row r="135" spans="1:11" x14ac:dyDescent="0.35">
      <c r="A135">
        <v>0.1144</v>
      </c>
      <c r="B135">
        <v>0.1144</v>
      </c>
      <c r="C135">
        <v>2.1166081295099555</v>
      </c>
      <c r="D135">
        <v>2700</v>
      </c>
      <c r="E135">
        <v>7.8392893685553904E-4</v>
      </c>
      <c r="F135">
        <v>0.02</v>
      </c>
      <c r="G135">
        <v>0</v>
      </c>
      <c r="H135">
        <v>1.552</v>
      </c>
      <c r="I135">
        <f t="shared" si="6"/>
        <v>1.552</v>
      </c>
      <c r="J135" t="s">
        <v>30</v>
      </c>
      <c r="K135" t="s">
        <v>21</v>
      </c>
    </row>
    <row r="136" spans="1:11" x14ac:dyDescent="0.35">
      <c r="A136">
        <v>0.12089999999999999</v>
      </c>
      <c r="B136">
        <v>0.12089999999999999</v>
      </c>
      <c r="C136">
        <v>2.4982810228861037</v>
      </c>
      <c r="D136">
        <v>2700</v>
      </c>
      <c r="E136">
        <v>9.2528926773559393E-4</v>
      </c>
      <c r="F136">
        <v>0.02</v>
      </c>
      <c r="G136">
        <v>0</v>
      </c>
      <c r="H136">
        <v>2.0739999999999998</v>
      </c>
      <c r="I136">
        <f t="shared" si="6"/>
        <v>2.0739999999999998</v>
      </c>
      <c r="J136" t="s">
        <v>30</v>
      </c>
      <c r="K136" t="s">
        <v>21</v>
      </c>
    </row>
    <row r="137" spans="1:11" x14ac:dyDescent="0.35">
      <c r="A137">
        <v>0.15429999999999999</v>
      </c>
      <c r="B137">
        <v>0.15429999999999999</v>
      </c>
      <c r="C137">
        <v>5.1935003432330804</v>
      </c>
      <c r="D137">
        <v>2700</v>
      </c>
      <c r="E137">
        <v>1.9235186456418817E-3</v>
      </c>
      <c r="F137">
        <v>0.02</v>
      </c>
      <c r="G137">
        <v>0</v>
      </c>
      <c r="H137">
        <v>1.893</v>
      </c>
      <c r="I137">
        <f t="shared" si="6"/>
        <v>1.893</v>
      </c>
      <c r="J137" t="s">
        <v>30</v>
      </c>
      <c r="K137" t="s">
        <v>21</v>
      </c>
    </row>
    <row r="138" spans="1:11" x14ac:dyDescent="0.35">
      <c r="A138">
        <v>0.1552</v>
      </c>
      <c r="B138">
        <v>0.1552</v>
      </c>
      <c r="C138">
        <v>5.2849092868849281</v>
      </c>
      <c r="D138">
        <v>2700</v>
      </c>
      <c r="E138">
        <v>1.9573738099573808E-3</v>
      </c>
      <c r="F138">
        <v>0.02</v>
      </c>
      <c r="G138">
        <v>0</v>
      </c>
      <c r="H138">
        <v>2.137</v>
      </c>
      <c r="I138">
        <f t="shared" si="6"/>
        <v>2.137</v>
      </c>
      <c r="J138" t="s">
        <v>30</v>
      </c>
      <c r="K138" t="s">
        <v>21</v>
      </c>
    </row>
    <row r="139" spans="1:11" x14ac:dyDescent="0.35">
      <c r="A139">
        <v>0.158</v>
      </c>
      <c r="B139">
        <v>0.158</v>
      </c>
      <c r="C139">
        <v>5.5761397211997288</v>
      </c>
      <c r="D139">
        <v>2700</v>
      </c>
      <c r="E139">
        <v>2.0652369337776774E-3</v>
      </c>
      <c r="F139">
        <v>0.02</v>
      </c>
      <c r="G139">
        <v>0</v>
      </c>
      <c r="H139">
        <v>2.0270000000000001</v>
      </c>
      <c r="I139">
        <f t="shared" si="6"/>
        <v>2.0270000000000001</v>
      </c>
      <c r="J139" t="s">
        <v>30</v>
      </c>
      <c r="K139" t="s">
        <v>21</v>
      </c>
    </row>
    <row r="140" spans="1:11" x14ac:dyDescent="0.35">
      <c r="A140">
        <v>0.16190000000000002</v>
      </c>
      <c r="B140">
        <v>0.16190000000000002</v>
      </c>
      <c r="C140">
        <v>5.9993325040723962</v>
      </c>
      <c r="D140">
        <v>2700</v>
      </c>
      <c r="E140">
        <v>2.221975001508295E-3</v>
      </c>
      <c r="F140">
        <v>0.02</v>
      </c>
      <c r="G140">
        <v>0</v>
      </c>
      <c r="H140">
        <v>2.601</v>
      </c>
      <c r="I140">
        <f t="shared" si="6"/>
        <v>2.601</v>
      </c>
      <c r="J140" t="s">
        <v>30</v>
      </c>
      <c r="K140" t="s">
        <v>21</v>
      </c>
    </row>
    <row r="141" spans="1:11" x14ac:dyDescent="0.35">
      <c r="A141">
        <v>0.1653</v>
      </c>
      <c r="B141">
        <v>0.1653</v>
      </c>
      <c r="C141">
        <v>6.3852947170998089</v>
      </c>
      <c r="D141">
        <v>2700</v>
      </c>
      <c r="E141">
        <v>2.3649239692962254E-3</v>
      </c>
      <c r="F141">
        <v>0.02</v>
      </c>
      <c r="G141">
        <v>0</v>
      </c>
      <c r="H141">
        <v>1.768</v>
      </c>
      <c r="I141">
        <f t="shared" si="6"/>
        <v>1.768</v>
      </c>
      <c r="J141" t="s">
        <v>30</v>
      </c>
      <c r="K141" t="s">
        <v>21</v>
      </c>
    </row>
    <row r="142" spans="1:11" x14ac:dyDescent="0.35">
      <c r="A142">
        <v>0.1666</v>
      </c>
      <c r="B142">
        <v>0.1666</v>
      </c>
      <c r="C142">
        <v>6.5371338545185358</v>
      </c>
      <c r="D142">
        <v>2700</v>
      </c>
      <c r="E142">
        <v>2.4211606868587169E-3</v>
      </c>
      <c r="F142">
        <v>0.02</v>
      </c>
      <c r="G142">
        <v>0</v>
      </c>
      <c r="H142">
        <v>1.8480000000000001</v>
      </c>
      <c r="I142">
        <f t="shared" ref="I142:I205" si="7">H142</f>
        <v>1.8480000000000001</v>
      </c>
      <c r="J142" t="s">
        <v>30</v>
      </c>
      <c r="K142" t="s">
        <v>21</v>
      </c>
    </row>
    <row r="143" spans="1:11" x14ac:dyDescent="0.35">
      <c r="A143">
        <v>0.1782</v>
      </c>
      <c r="B143">
        <v>0.1782</v>
      </c>
      <c r="C143">
        <v>7.9999170812108842</v>
      </c>
      <c r="D143">
        <v>2700</v>
      </c>
      <c r="E143">
        <v>2.9629322523003275E-3</v>
      </c>
      <c r="F143">
        <v>0.02</v>
      </c>
      <c r="G143">
        <v>0</v>
      </c>
      <c r="H143">
        <v>2.2269999999999999</v>
      </c>
      <c r="I143">
        <f t="shared" si="7"/>
        <v>2.2269999999999999</v>
      </c>
      <c r="J143" t="s">
        <v>30</v>
      </c>
      <c r="K143" t="s">
        <v>21</v>
      </c>
    </row>
    <row r="144" spans="1:11" x14ac:dyDescent="0.35">
      <c r="A144">
        <v>0.1837</v>
      </c>
      <c r="B144">
        <v>0.1837</v>
      </c>
      <c r="C144">
        <v>8.7637474829773421</v>
      </c>
      <c r="D144">
        <v>2700</v>
      </c>
      <c r="E144">
        <v>3.2458324011027193E-3</v>
      </c>
      <c r="F144">
        <v>0.02</v>
      </c>
      <c r="G144">
        <v>0</v>
      </c>
      <c r="H144">
        <v>2.2389999999999999</v>
      </c>
      <c r="I144">
        <f t="shared" si="7"/>
        <v>2.2389999999999999</v>
      </c>
      <c r="J144" t="s">
        <v>30</v>
      </c>
      <c r="K144" t="s">
        <v>21</v>
      </c>
    </row>
    <row r="145" spans="1:11" x14ac:dyDescent="0.35">
      <c r="A145">
        <v>0.20149999999999998</v>
      </c>
      <c r="B145">
        <v>0.20149999999999998</v>
      </c>
      <c r="C145">
        <v>11.566115846694924</v>
      </c>
      <c r="D145">
        <v>2700</v>
      </c>
      <c r="E145">
        <v>4.2837466098870087E-3</v>
      </c>
      <c r="F145">
        <v>0.02</v>
      </c>
      <c r="G145">
        <v>0</v>
      </c>
      <c r="H145">
        <v>2.5630000000000002</v>
      </c>
      <c r="I145">
        <f t="shared" si="7"/>
        <v>2.5630000000000002</v>
      </c>
      <c r="J145" t="s">
        <v>30</v>
      </c>
      <c r="K145" t="s">
        <v>21</v>
      </c>
    </row>
    <row r="146" spans="1:11" x14ac:dyDescent="0.35">
      <c r="A146">
        <v>0.32880000000000004</v>
      </c>
      <c r="B146">
        <v>0.32880000000000004</v>
      </c>
      <c r="C146">
        <v>50.252516295281076</v>
      </c>
      <c r="D146">
        <v>2700</v>
      </c>
      <c r="E146">
        <v>1.8612043072326324E-2</v>
      </c>
      <c r="F146">
        <v>0.02</v>
      </c>
      <c r="G146">
        <v>0</v>
      </c>
      <c r="H146">
        <v>2.5830000000000002</v>
      </c>
      <c r="I146">
        <f t="shared" si="7"/>
        <v>2.5830000000000002</v>
      </c>
      <c r="J146" t="s">
        <v>30</v>
      </c>
      <c r="K146" t="s">
        <v>21</v>
      </c>
    </row>
    <row r="147" spans="1:11" x14ac:dyDescent="0.35">
      <c r="A147">
        <v>0.37450000000000006</v>
      </c>
      <c r="B147">
        <v>0.37450000000000006</v>
      </c>
      <c r="C147">
        <v>74.253657857182858</v>
      </c>
      <c r="D147">
        <v>2700</v>
      </c>
      <c r="E147">
        <v>2.7501354761919578E-2</v>
      </c>
      <c r="F147">
        <v>0.02</v>
      </c>
      <c r="G147">
        <v>0</v>
      </c>
      <c r="H147">
        <v>2.702</v>
      </c>
      <c r="I147">
        <f t="shared" si="7"/>
        <v>2.702</v>
      </c>
      <c r="J147" t="s">
        <v>30</v>
      </c>
      <c r="K147" t="s">
        <v>21</v>
      </c>
    </row>
    <row r="148" spans="1:11" x14ac:dyDescent="0.35">
      <c r="A148">
        <v>0.43090000000000006</v>
      </c>
      <c r="B148">
        <v>0.43090000000000006</v>
      </c>
      <c r="C148">
        <v>113.10762120741008</v>
      </c>
      <c r="D148">
        <v>2700</v>
      </c>
      <c r="E148">
        <v>4.1891711558300029E-2</v>
      </c>
      <c r="F148">
        <v>0.02</v>
      </c>
      <c r="G148">
        <v>0</v>
      </c>
      <c r="H148">
        <v>2.7589999999999999</v>
      </c>
      <c r="I148">
        <f t="shared" si="7"/>
        <v>2.7589999999999999</v>
      </c>
      <c r="J148" t="s">
        <v>30</v>
      </c>
      <c r="K148" t="s">
        <v>21</v>
      </c>
    </row>
    <row r="149" spans="1:11" x14ac:dyDescent="0.35">
      <c r="A149">
        <v>2.41E-2</v>
      </c>
      <c r="B149">
        <v>2.41E-2</v>
      </c>
      <c r="C149">
        <v>1.9788529113930982E-2</v>
      </c>
      <c r="D149">
        <v>2700</v>
      </c>
      <c r="E149">
        <v>7.3290848570114742E-6</v>
      </c>
      <c r="F149">
        <v>0.02</v>
      </c>
      <c r="G149">
        <v>0</v>
      </c>
      <c r="H149">
        <v>0.68300000000000005</v>
      </c>
      <c r="I149">
        <f t="shared" si="7"/>
        <v>0.68300000000000005</v>
      </c>
      <c r="J149" t="s">
        <v>23</v>
      </c>
      <c r="K149" t="s">
        <v>21</v>
      </c>
    </row>
    <row r="150" spans="1:11" x14ac:dyDescent="0.35">
      <c r="A150">
        <v>2.5099999999999997E-2</v>
      </c>
      <c r="B150">
        <v>2.5099999999999997E-2</v>
      </c>
      <c r="C150">
        <v>2.2355456926937144E-2</v>
      </c>
      <c r="D150">
        <v>2700</v>
      </c>
      <c r="E150">
        <v>8.2797988618285726E-6</v>
      </c>
      <c r="F150">
        <v>0.02</v>
      </c>
      <c r="G150">
        <v>0</v>
      </c>
      <c r="H150">
        <v>0.92500000000000004</v>
      </c>
      <c r="I150">
        <f t="shared" si="7"/>
        <v>0.92500000000000004</v>
      </c>
      <c r="J150" t="s">
        <v>23</v>
      </c>
      <c r="K150" t="s">
        <v>21</v>
      </c>
    </row>
    <row r="151" spans="1:11" x14ac:dyDescent="0.35">
      <c r="A151">
        <v>2.5899999999999999E-2</v>
      </c>
      <c r="B151">
        <v>2.5899999999999999E-2</v>
      </c>
      <c r="C151">
        <v>2.4561884155510503E-2</v>
      </c>
      <c r="D151">
        <v>2700</v>
      </c>
      <c r="E151">
        <v>9.0969941316705565E-6</v>
      </c>
      <c r="F151">
        <v>0.02</v>
      </c>
      <c r="G151">
        <v>0</v>
      </c>
      <c r="H151">
        <v>0.78300000000000003</v>
      </c>
      <c r="I151">
        <f t="shared" si="7"/>
        <v>0.78300000000000003</v>
      </c>
      <c r="J151" t="s">
        <v>23</v>
      </c>
      <c r="K151" t="s">
        <v>21</v>
      </c>
    </row>
    <row r="152" spans="1:11" x14ac:dyDescent="0.35">
      <c r="A152">
        <v>2.6800000000000001E-2</v>
      </c>
      <c r="B152">
        <v>2.6800000000000001E-2</v>
      </c>
      <c r="C152">
        <v>2.7212395140622857E-2</v>
      </c>
      <c r="D152">
        <v>2700</v>
      </c>
      <c r="E152">
        <v>1.0078664866897354E-5</v>
      </c>
      <c r="F152">
        <v>0.02</v>
      </c>
      <c r="G152">
        <v>0</v>
      </c>
      <c r="H152">
        <v>0.79100000000000004</v>
      </c>
      <c r="I152">
        <f t="shared" si="7"/>
        <v>0.79100000000000004</v>
      </c>
      <c r="J152" t="s">
        <v>23</v>
      </c>
      <c r="K152" t="s">
        <v>21</v>
      </c>
    </row>
    <row r="153" spans="1:11" x14ac:dyDescent="0.35">
      <c r="A153">
        <v>2.8799999999999999E-2</v>
      </c>
      <c r="B153">
        <v>2.8799999999999999E-2</v>
      </c>
      <c r="C153">
        <v>3.3770683433291988E-2</v>
      </c>
      <c r="D153">
        <v>2700</v>
      </c>
      <c r="E153">
        <v>1.2507660530848885E-5</v>
      </c>
      <c r="F153">
        <v>0.02</v>
      </c>
      <c r="G153">
        <v>0</v>
      </c>
      <c r="H153">
        <v>0.82399999999999995</v>
      </c>
      <c r="I153">
        <f t="shared" si="7"/>
        <v>0.82399999999999995</v>
      </c>
      <c r="J153" t="s">
        <v>23</v>
      </c>
      <c r="K153" t="s">
        <v>21</v>
      </c>
    </row>
    <row r="154" spans="1:11" x14ac:dyDescent="0.35">
      <c r="A154">
        <v>3.1099999999999999E-2</v>
      </c>
      <c r="B154">
        <v>3.1099999999999999E-2</v>
      </c>
      <c r="C154">
        <v>4.2524924727547771E-2</v>
      </c>
      <c r="D154">
        <v>2700</v>
      </c>
      <c r="E154">
        <v>1.574997212131399E-5</v>
      </c>
      <c r="F154">
        <v>0.02</v>
      </c>
      <c r="G154">
        <v>0</v>
      </c>
      <c r="H154">
        <v>1.0209999999999999</v>
      </c>
      <c r="I154">
        <f t="shared" si="7"/>
        <v>1.0209999999999999</v>
      </c>
      <c r="J154" t="s">
        <v>23</v>
      </c>
      <c r="K154" t="s">
        <v>21</v>
      </c>
    </row>
    <row r="155" spans="1:11" x14ac:dyDescent="0.35">
      <c r="A155">
        <v>3.15E-2</v>
      </c>
      <c r="B155">
        <v>3.15E-2</v>
      </c>
      <c r="C155">
        <v>4.4186952276684399E-2</v>
      </c>
      <c r="D155">
        <v>2700</v>
      </c>
      <c r="E155">
        <v>1.636553788025348E-5</v>
      </c>
      <c r="F155">
        <v>0.02</v>
      </c>
      <c r="G155">
        <v>0</v>
      </c>
      <c r="H155">
        <v>0.84299999999999997</v>
      </c>
      <c r="I155">
        <f t="shared" si="7"/>
        <v>0.84299999999999997</v>
      </c>
      <c r="J155" t="s">
        <v>23</v>
      </c>
      <c r="K155" t="s">
        <v>21</v>
      </c>
    </row>
    <row r="156" spans="1:11" x14ac:dyDescent="0.35">
      <c r="A156">
        <v>3.2400000000000005E-2</v>
      </c>
      <c r="B156">
        <v>3.2400000000000005E-2</v>
      </c>
      <c r="C156">
        <v>4.8083648872792713E-2</v>
      </c>
      <c r="D156">
        <v>2700</v>
      </c>
      <c r="E156">
        <v>1.7808758841775078E-5</v>
      </c>
      <c r="F156">
        <v>0.02</v>
      </c>
      <c r="G156">
        <v>0</v>
      </c>
      <c r="H156">
        <v>0.99099999999999999</v>
      </c>
      <c r="I156">
        <f t="shared" si="7"/>
        <v>0.99099999999999999</v>
      </c>
      <c r="J156" t="s">
        <v>23</v>
      </c>
      <c r="K156" t="s">
        <v>21</v>
      </c>
    </row>
    <row r="157" spans="1:11" x14ac:dyDescent="0.35">
      <c r="A157">
        <v>3.3399999999999999E-2</v>
      </c>
      <c r="B157">
        <v>3.3399999999999999E-2</v>
      </c>
      <c r="C157">
        <v>5.2674665562598609E-2</v>
      </c>
      <c r="D157">
        <v>2700</v>
      </c>
      <c r="E157">
        <v>1.950913539355504E-5</v>
      </c>
      <c r="F157">
        <v>0.02</v>
      </c>
      <c r="G157">
        <v>0</v>
      </c>
      <c r="H157">
        <v>1.0009999999999999</v>
      </c>
      <c r="I157">
        <f t="shared" si="7"/>
        <v>1.0009999999999999</v>
      </c>
      <c r="J157" t="s">
        <v>23</v>
      </c>
      <c r="K157" t="s">
        <v>21</v>
      </c>
    </row>
    <row r="158" spans="1:11" x14ac:dyDescent="0.35">
      <c r="A158">
        <v>3.3000000000000002E-2</v>
      </c>
      <c r="B158">
        <v>3.3000000000000002E-2</v>
      </c>
      <c r="C158">
        <v>5.0804736836425383E-2</v>
      </c>
      <c r="D158">
        <v>2700</v>
      </c>
      <c r="E158">
        <v>1.8816569198676068E-5</v>
      </c>
      <c r="F158">
        <v>0.02</v>
      </c>
      <c r="G158">
        <v>0</v>
      </c>
      <c r="H158">
        <v>0.83799999999999997</v>
      </c>
      <c r="I158">
        <f t="shared" si="7"/>
        <v>0.83799999999999997</v>
      </c>
      <c r="J158" t="s">
        <v>23</v>
      </c>
      <c r="K158" t="s">
        <v>21</v>
      </c>
    </row>
    <row r="159" spans="1:11" x14ac:dyDescent="0.35">
      <c r="A159">
        <v>3.4200000000000001E-2</v>
      </c>
      <c r="B159">
        <v>3.4200000000000001E-2</v>
      </c>
      <c r="C159">
        <v>5.6551054118395935E-2</v>
      </c>
      <c r="D159">
        <v>2700</v>
      </c>
      <c r="E159">
        <v>2.0944834858665162E-5</v>
      </c>
      <c r="F159">
        <v>0.02</v>
      </c>
      <c r="G159">
        <v>0</v>
      </c>
      <c r="H159">
        <v>0.74299999999999999</v>
      </c>
      <c r="I159">
        <f t="shared" si="7"/>
        <v>0.74299999999999999</v>
      </c>
      <c r="J159" t="s">
        <v>23</v>
      </c>
      <c r="K159" t="s">
        <v>21</v>
      </c>
    </row>
    <row r="160" spans="1:11" x14ac:dyDescent="0.35">
      <c r="A160">
        <v>3.4599999999999999E-2</v>
      </c>
      <c r="B160">
        <v>3.4599999999999999E-2</v>
      </c>
      <c r="C160">
        <v>5.855859968244112E-2</v>
      </c>
      <c r="D160">
        <v>2700</v>
      </c>
      <c r="E160">
        <v>2.1688370252755972E-5</v>
      </c>
      <c r="F160">
        <v>0.02</v>
      </c>
      <c r="G160">
        <v>0</v>
      </c>
      <c r="H160">
        <v>0.86099999999999999</v>
      </c>
      <c r="I160">
        <f t="shared" si="7"/>
        <v>0.86099999999999999</v>
      </c>
      <c r="J160" t="s">
        <v>23</v>
      </c>
      <c r="K160" t="s">
        <v>21</v>
      </c>
    </row>
    <row r="161" spans="1:11" x14ac:dyDescent="0.35">
      <c r="A161">
        <v>3.4799999999999998E-2</v>
      </c>
      <c r="B161">
        <v>3.4799999999999998E-2</v>
      </c>
      <c r="C161">
        <v>5.9579947790404972E-2</v>
      </c>
      <c r="D161">
        <v>2700</v>
      </c>
      <c r="E161">
        <v>2.2066647329779618E-5</v>
      </c>
      <c r="F161">
        <v>0.02</v>
      </c>
      <c r="G161">
        <v>0</v>
      </c>
      <c r="H161">
        <v>0.88600000000000001</v>
      </c>
      <c r="I161">
        <f t="shared" si="7"/>
        <v>0.88600000000000001</v>
      </c>
      <c r="J161" t="s">
        <v>23</v>
      </c>
      <c r="K161" t="s">
        <v>21</v>
      </c>
    </row>
    <row r="162" spans="1:11" x14ac:dyDescent="0.35">
      <c r="A162">
        <v>3.49E-2</v>
      </c>
      <c r="B162">
        <v>3.49E-2</v>
      </c>
      <c r="C162">
        <v>6.0095045363922781E-2</v>
      </c>
      <c r="D162">
        <v>2700</v>
      </c>
      <c r="E162">
        <v>2.225742420886029E-5</v>
      </c>
      <c r="F162">
        <v>0.02</v>
      </c>
      <c r="G162">
        <v>0</v>
      </c>
      <c r="H162">
        <v>0.91</v>
      </c>
      <c r="I162">
        <f t="shared" si="7"/>
        <v>0.91</v>
      </c>
      <c r="J162" t="s">
        <v>23</v>
      </c>
      <c r="K162" t="s">
        <v>21</v>
      </c>
    </row>
    <row r="163" spans="1:11" x14ac:dyDescent="0.35">
      <c r="A163">
        <v>3.5499999999999997E-2</v>
      </c>
      <c r="B163">
        <v>3.5499999999999997E-2</v>
      </c>
      <c r="C163">
        <v>6.3248094463442414E-2</v>
      </c>
      <c r="D163">
        <v>2700</v>
      </c>
      <c r="E163">
        <v>2.3425220171645337E-5</v>
      </c>
      <c r="F163">
        <v>0.02</v>
      </c>
      <c r="G163">
        <v>0</v>
      </c>
      <c r="H163">
        <v>1.075</v>
      </c>
      <c r="I163">
        <f t="shared" si="7"/>
        <v>1.075</v>
      </c>
      <c r="J163" t="s">
        <v>23</v>
      </c>
      <c r="K163" t="s">
        <v>21</v>
      </c>
    </row>
    <row r="164" spans="1:11" x14ac:dyDescent="0.35">
      <c r="A164">
        <v>3.6699999999999997E-2</v>
      </c>
      <c r="B164">
        <v>3.6699999999999997E-2</v>
      </c>
      <c r="C164">
        <v>6.9881236227631552E-2</v>
      </c>
      <c r="D164">
        <v>2700</v>
      </c>
      <c r="E164">
        <v>2.5881939343567243E-5</v>
      </c>
      <c r="F164">
        <v>0.02</v>
      </c>
      <c r="G164">
        <v>0</v>
      </c>
      <c r="H164">
        <v>1.071</v>
      </c>
      <c r="I164">
        <f t="shared" si="7"/>
        <v>1.071</v>
      </c>
      <c r="J164" t="s">
        <v>23</v>
      </c>
      <c r="K164" t="s">
        <v>21</v>
      </c>
    </row>
    <row r="165" spans="1:11" x14ac:dyDescent="0.35">
      <c r="A165">
        <v>4.1599999999999998E-2</v>
      </c>
      <c r="B165">
        <v>4.1599999999999998E-2</v>
      </c>
      <c r="C165">
        <v>0.1017752969862037</v>
      </c>
      <c r="D165">
        <v>2700</v>
      </c>
      <c r="E165">
        <v>3.7694554439334703E-5</v>
      </c>
      <c r="F165">
        <v>0.02</v>
      </c>
      <c r="G165">
        <v>0</v>
      </c>
      <c r="H165">
        <v>1.1910000000000001</v>
      </c>
      <c r="I165">
        <f t="shared" si="7"/>
        <v>1.1910000000000001</v>
      </c>
      <c r="J165" t="s">
        <v>23</v>
      </c>
      <c r="K165" t="s">
        <v>21</v>
      </c>
    </row>
    <row r="166" spans="1:11" x14ac:dyDescent="0.35">
      <c r="A166">
        <v>4.36E-2</v>
      </c>
      <c r="B166">
        <v>4.36E-2</v>
      </c>
      <c r="C166">
        <v>0.1171714634664692</v>
      </c>
      <c r="D166">
        <v>2700</v>
      </c>
      <c r="E166">
        <v>4.3396838320914521E-5</v>
      </c>
      <c r="F166">
        <v>0.02</v>
      </c>
      <c r="G166">
        <v>0</v>
      </c>
      <c r="H166">
        <v>1.1379999999999999</v>
      </c>
      <c r="I166">
        <f t="shared" si="7"/>
        <v>1.1379999999999999</v>
      </c>
      <c r="J166" t="s">
        <v>23</v>
      </c>
      <c r="K166" t="s">
        <v>21</v>
      </c>
    </row>
    <row r="167" spans="1:11" x14ac:dyDescent="0.35">
      <c r="A167">
        <v>4.3299999999999998E-2</v>
      </c>
      <c r="B167">
        <v>4.3299999999999998E-2</v>
      </c>
      <c r="C167">
        <v>0.11476939057088049</v>
      </c>
      <c r="D167">
        <v>2700</v>
      </c>
      <c r="E167">
        <v>4.2507181692918704E-5</v>
      </c>
      <c r="F167">
        <v>0.02</v>
      </c>
      <c r="G167">
        <v>0</v>
      </c>
      <c r="H167">
        <v>0.90900000000000003</v>
      </c>
      <c r="I167">
        <f t="shared" si="7"/>
        <v>0.90900000000000003</v>
      </c>
      <c r="J167" t="s">
        <v>23</v>
      </c>
      <c r="K167" t="s">
        <v>21</v>
      </c>
    </row>
    <row r="168" spans="1:11" x14ac:dyDescent="0.35">
      <c r="A168">
        <v>4.53E-2</v>
      </c>
      <c r="B168">
        <v>4.53E-2</v>
      </c>
      <c r="C168">
        <v>0.131418647254476</v>
      </c>
      <c r="D168">
        <v>2700</v>
      </c>
      <c r="E168">
        <v>4.8673573057213336E-5</v>
      </c>
      <c r="F168">
        <v>0.02</v>
      </c>
      <c r="G168">
        <v>0</v>
      </c>
      <c r="H168">
        <v>0.98399999999999999</v>
      </c>
      <c r="I168">
        <f t="shared" si="7"/>
        <v>0.98399999999999999</v>
      </c>
      <c r="J168" t="s">
        <v>23</v>
      </c>
      <c r="K168" t="s">
        <v>21</v>
      </c>
    </row>
    <row r="169" spans="1:11" x14ac:dyDescent="0.35">
      <c r="A169">
        <v>5.2300000000000006E-2</v>
      </c>
      <c r="B169">
        <v>5.2300000000000006E-2</v>
      </c>
      <c r="C169">
        <v>0.20224018462571458</v>
      </c>
      <c r="D169">
        <v>2700</v>
      </c>
      <c r="E169">
        <v>7.4903772083597994E-5</v>
      </c>
      <c r="F169">
        <v>0.02</v>
      </c>
      <c r="G169">
        <v>0</v>
      </c>
      <c r="H169">
        <v>1.454</v>
      </c>
      <c r="I169">
        <f t="shared" si="7"/>
        <v>1.454</v>
      </c>
      <c r="J169" t="s">
        <v>23</v>
      </c>
      <c r="K169" t="s">
        <v>21</v>
      </c>
    </row>
    <row r="170" spans="1:11" x14ac:dyDescent="0.35">
      <c r="A170">
        <v>5.79E-2</v>
      </c>
      <c r="B170">
        <v>5.79E-2</v>
      </c>
      <c r="C170">
        <v>0.27440882718787507</v>
      </c>
      <c r="D170">
        <v>2700</v>
      </c>
      <c r="E170">
        <v>1.0163289895847224E-4</v>
      </c>
      <c r="F170">
        <v>0.02</v>
      </c>
      <c r="G170">
        <v>0</v>
      </c>
      <c r="H170">
        <v>1.4830000000000001</v>
      </c>
      <c r="I170">
        <f t="shared" si="7"/>
        <v>1.4830000000000001</v>
      </c>
      <c r="J170" t="s">
        <v>23</v>
      </c>
      <c r="K170" t="s">
        <v>21</v>
      </c>
    </row>
    <row r="171" spans="1:11" x14ac:dyDescent="0.35">
      <c r="A171">
        <v>5.9400000000000001E-2</v>
      </c>
      <c r="B171">
        <v>5.9400000000000001E-2</v>
      </c>
      <c r="C171">
        <v>0.29629322523003282</v>
      </c>
      <c r="D171">
        <v>2700</v>
      </c>
      <c r="E171">
        <v>1.0973823156667882E-4</v>
      </c>
      <c r="F171">
        <v>0.02</v>
      </c>
      <c r="G171">
        <v>0</v>
      </c>
      <c r="H171">
        <v>1.486</v>
      </c>
      <c r="I171">
        <f t="shared" si="7"/>
        <v>1.486</v>
      </c>
      <c r="J171" t="s">
        <v>23</v>
      </c>
      <c r="K171" t="s">
        <v>21</v>
      </c>
    </row>
    <row r="172" spans="1:11" x14ac:dyDescent="0.35">
      <c r="A172">
        <v>6.4299999999999996E-2</v>
      </c>
      <c r="B172">
        <v>6.4299999999999996E-2</v>
      </c>
      <c r="C172">
        <v>0.37583334147820119</v>
      </c>
      <c r="D172">
        <v>2700</v>
      </c>
      <c r="E172">
        <v>1.3919753388081526E-4</v>
      </c>
      <c r="F172">
        <v>0.02</v>
      </c>
      <c r="G172">
        <v>0</v>
      </c>
      <c r="H172">
        <v>1.5629999999999999</v>
      </c>
      <c r="I172">
        <f t="shared" si="7"/>
        <v>1.5629999999999999</v>
      </c>
      <c r="J172" t="s">
        <v>23</v>
      </c>
      <c r="K172" t="s">
        <v>21</v>
      </c>
    </row>
    <row r="173" spans="1:11" x14ac:dyDescent="0.35">
      <c r="A173">
        <v>6.5500000000000003E-2</v>
      </c>
      <c r="B173">
        <v>6.5500000000000003E-2</v>
      </c>
      <c r="C173">
        <v>0.39727047207382488</v>
      </c>
      <c r="D173">
        <v>2700</v>
      </c>
      <c r="E173">
        <v>1.471372118791944E-4</v>
      </c>
      <c r="F173">
        <v>0.02</v>
      </c>
      <c r="G173">
        <v>0</v>
      </c>
      <c r="H173">
        <v>1.5489999999999999</v>
      </c>
      <c r="I173">
        <f t="shared" si="7"/>
        <v>1.5489999999999999</v>
      </c>
      <c r="J173" t="s">
        <v>23</v>
      </c>
      <c r="K173" t="s">
        <v>21</v>
      </c>
    </row>
    <row r="174" spans="1:11" x14ac:dyDescent="0.35">
      <c r="A174">
        <v>6.6500000000000004E-2</v>
      </c>
      <c r="B174">
        <v>6.6500000000000004E-2</v>
      </c>
      <c r="C174">
        <v>0.41574527526169869</v>
      </c>
      <c r="D174">
        <v>2700</v>
      </c>
      <c r="E174">
        <v>1.5397973157840693E-4</v>
      </c>
      <c r="F174">
        <v>0.02</v>
      </c>
      <c r="G174">
        <v>0</v>
      </c>
      <c r="H174">
        <v>1.54</v>
      </c>
      <c r="I174">
        <f t="shared" si="7"/>
        <v>1.54</v>
      </c>
      <c r="J174" t="s">
        <v>23</v>
      </c>
      <c r="K174" t="s">
        <v>21</v>
      </c>
    </row>
    <row r="175" spans="1:11" x14ac:dyDescent="0.35">
      <c r="A175">
        <v>6.8600000000000008E-2</v>
      </c>
      <c r="B175">
        <v>6.8600000000000008E-2</v>
      </c>
      <c r="C175">
        <v>0.45638854306937882</v>
      </c>
      <c r="D175">
        <v>2700</v>
      </c>
      <c r="E175">
        <v>1.6903279372939957E-4</v>
      </c>
      <c r="F175">
        <v>0.02</v>
      </c>
      <c r="G175">
        <v>0</v>
      </c>
      <c r="H175">
        <v>1.611</v>
      </c>
      <c r="I175">
        <f t="shared" si="7"/>
        <v>1.611</v>
      </c>
      <c r="J175" t="s">
        <v>23</v>
      </c>
      <c r="K175" t="s">
        <v>21</v>
      </c>
    </row>
    <row r="176" spans="1:11" x14ac:dyDescent="0.35">
      <c r="A176">
        <v>7.2300000000000003E-2</v>
      </c>
      <c r="B176">
        <v>7.2300000000000003E-2</v>
      </c>
      <c r="C176">
        <v>0.5342902860761366</v>
      </c>
      <c r="D176">
        <v>2700</v>
      </c>
      <c r="E176">
        <v>1.9788529113930987E-4</v>
      </c>
      <c r="F176">
        <v>0.02</v>
      </c>
      <c r="G176">
        <v>0</v>
      </c>
      <c r="H176">
        <v>1.62</v>
      </c>
      <c r="I176">
        <f t="shared" si="7"/>
        <v>1.62</v>
      </c>
      <c r="J176" t="s">
        <v>23</v>
      </c>
      <c r="K176" t="s">
        <v>21</v>
      </c>
    </row>
    <row r="177" spans="1:11" x14ac:dyDescent="0.35">
      <c r="A177">
        <v>7.3800000000000004E-2</v>
      </c>
      <c r="B177">
        <v>7.3800000000000004E-2</v>
      </c>
      <c r="C177">
        <v>0.56823956858054625</v>
      </c>
      <c r="D177">
        <v>2700</v>
      </c>
      <c r="E177">
        <v>2.1045909947427639E-4</v>
      </c>
      <c r="F177">
        <v>0.02</v>
      </c>
      <c r="G177">
        <v>0</v>
      </c>
      <c r="H177">
        <v>1.464</v>
      </c>
      <c r="I177">
        <f t="shared" si="7"/>
        <v>1.464</v>
      </c>
      <c r="J177" t="s">
        <v>23</v>
      </c>
      <c r="K177" t="s">
        <v>21</v>
      </c>
    </row>
    <row r="178" spans="1:11" x14ac:dyDescent="0.35">
      <c r="A178">
        <v>7.690000000000001E-2</v>
      </c>
      <c r="B178">
        <v>7.690000000000001E-2</v>
      </c>
      <c r="C178">
        <v>0.64289700990261289</v>
      </c>
      <c r="D178">
        <v>2700</v>
      </c>
      <c r="E178">
        <v>2.381100036676344E-4</v>
      </c>
      <c r="F178">
        <v>0.02</v>
      </c>
      <c r="G178">
        <v>0</v>
      </c>
      <c r="H178">
        <v>1.704</v>
      </c>
      <c r="I178">
        <f t="shared" si="7"/>
        <v>1.704</v>
      </c>
      <c r="J178" t="s">
        <v>23</v>
      </c>
      <c r="K178" t="s">
        <v>21</v>
      </c>
    </row>
    <row r="179" spans="1:11" x14ac:dyDescent="0.35">
      <c r="A179">
        <v>7.4099999999999999E-2</v>
      </c>
      <c r="B179">
        <v>7.4099999999999999E-2</v>
      </c>
      <c r="C179">
        <v>0.57519752730609197</v>
      </c>
      <c r="D179">
        <v>2700</v>
      </c>
      <c r="E179">
        <v>2.1303612122447851E-4</v>
      </c>
      <c r="F179">
        <v>0.02</v>
      </c>
      <c r="G179">
        <v>0</v>
      </c>
      <c r="H179">
        <v>1.355</v>
      </c>
      <c r="I179">
        <f t="shared" si="7"/>
        <v>1.355</v>
      </c>
      <c r="J179" t="s">
        <v>23</v>
      </c>
      <c r="K179" t="s">
        <v>21</v>
      </c>
    </row>
    <row r="180" spans="1:11" x14ac:dyDescent="0.35">
      <c r="A180">
        <v>8.3699999999999997E-2</v>
      </c>
      <c r="B180">
        <v>8.3699999999999997E-2</v>
      </c>
      <c r="C180">
        <v>0.82896989789893927</v>
      </c>
      <c r="D180">
        <v>2700</v>
      </c>
      <c r="E180">
        <v>3.0702588811071826E-4</v>
      </c>
      <c r="F180">
        <v>0.02</v>
      </c>
      <c r="G180">
        <v>0</v>
      </c>
      <c r="H180">
        <v>1.8120000000000001</v>
      </c>
      <c r="I180">
        <f t="shared" si="7"/>
        <v>1.8120000000000001</v>
      </c>
      <c r="J180" t="s">
        <v>23</v>
      </c>
      <c r="K180" t="s">
        <v>21</v>
      </c>
    </row>
    <row r="181" spans="1:11" x14ac:dyDescent="0.35">
      <c r="A181">
        <v>8.43E-2</v>
      </c>
      <c r="B181">
        <v>8.43E-2</v>
      </c>
      <c r="C181">
        <v>0.84692530722826176</v>
      </c>
      <c r="D181">
        <v>2700</v>
      </c>
      <c r="E181">
        <v>3.1367603971417101E-4</v>
      </c>
      <c r="F181">
        <v>0.02</v>
      </c>
      <c r="G181">
        <v>0</v>
      </c>
      <c r="H181">
        <v>1.6990000000000001</v>
      </c>
      <c r="I181">
        <f t="shared" si="7"/>
        <v>1.6990000000000001</v>
      </c>
      <c r="J181" t="s">
        <v>23</v>
      </c>
      <c r="K181" t="s">
        <v>21</v>
      </c>
    </row>
    <row r="182" spans="1:11" x14ac:dyDescent="0.35">
      <c r="A182">
        <v>8.8100000000000012E-2</v>
      </c>
      <c r="B182">
        <v>8.8100000000000012E-2</v>
      </c>
      <c r="C182">
        <v>0.96669642322177307</v>
      </c>
      <c r="D182">
        <v>2700</v>
      </c>
      <c r="E182">
        <v>3.5803571230436039E-4</v>
      </c>
      <c r="F182">
        <v>0.02</v>
      </c>
      <c r="G182">
        <v>0</v>
      </c>
      <c r="H182">
        <v>1.879</v>
      </c>
      <c r="I182">
        <f t="shared" si="7"/>
        <v>1.879</v>
      </c>
      <c r="J182" t="s">
        <v>23</v>
      </c>
      <c r="K182" t="s">
        <v>21</v>
      </c>
    </row>
    <row r="183" spans="1:11" x14ac:dyDescent="0.35">
      <c r="A183">
        <v>9.1600000000000001E-2</v>
      </c>
      <c r="B183">
        <v>9.1600000000000001E-2</v>
      </c>
      <c r="C183">
        <v>1.0865477266398902</v>
      </c>
      <c r="D183">
        <v>2700</v>
      </c>
      <c r="E183">
        <v>4.0242508394070008E-4</v>
      </c>
      <c r="F183">
        <v>0.02</v>
      </c>
      <c r="G183">
        <v>0</v>
      </c>
      <c r="H183">
        <v>1.98</v>
      </c>
      <c r="I183">
        <f t="shared" si="7"/>
        <v>1.98</v>
      </c>
      <c r="J183" t="s">
        <v>23</v>
      </c>
      <c r="K183" t="s">
        <v>21</v>
      </c>
    </row>
    <row r="184" spans="1:11" x14ac:dyDescent="0.35">
      <c r="A184">
        <v>8.8100000000000012E-2</v>
      </c>
      <c r="B184">
        <v>8.8100000000000012E-2</v>
      </c>
      <c r="C184">
        <v>0.96669642322177307</v>
      </c>
      <c r="D184">
        <v>2700</v>
      </c>
      <c r="E184">
        <v>3.5803571230436039E-4</v>
      </c>
      <c r="F184">
        <v>0.02</v>
      </c>
      <c r="G184">
        <v>0</v>
      </c>
      <c r="H184">
        <v>1.772</v>
      </c>
      <c r="I184">
        <f t="shared" si="7"/>
        <v>1.772</v>
      </c>
      <c r="J184" t="s">
        <v>23</v>
      </c>
      <c r="K184" t="s">
        <v>21</v>
      </c>
    </row>
    <row r="185" spans="1:11" x14ac:dyDescent="0.35">
      <c r="A185">
        <v>8.7799999999999989E-2</v>
      </c>
      <c r="B185">
        <v>8.7799999999999989E-2</v>
      </c>
      <c r="C185">
        <v>0.95685456726323259</v>
      </c>
      <c r="D185">
        <v>2700</v>
      </c>
      <c r="E185">
        <v>3.5439058046786393E-4</v>
      </c>
      <c r="F185">
        <v>0.02</v>
      </c>
      <c r="G185">
        <v>0</v>
      </c>
      <c r="H185">
        <v>1.728</v>
      </c>
      <c r="I185">
        <f t="shared" si="7"/>
        <v>1.728</v>
      </c>
      <c r="J185" t="s">
        <v>23</v>
      </c>
      <c r="K185" t="s">
        <v>21</v>
      </c>
    </row>
    <row r="186" spans="1:11" x14ac:dyDescent="0.35">
      <c r="A186">
        <v>9.2899999999999996E-2</v>
      </c>
      <c r="B186">
        <v>9.2899999999999996E-2</v>
      </c>
      <c r="C186">
        <v>1.1334686910782248</v>
      </c>
      <c r="D186">
        <v>2700</v>
      </c>
      <c r="E186">
        <v>4.1980321891786106E-4</v>
      </c>
      <c r="F186">
        <v>0.02</v>
      </c>
      <c r="G186">
        <v>0</v>
      </c>
      <c r="H186">
        <v>1.87</v>
      </c>
      <c r="I186">
        <f t="shared" si="7"/>
        <v>1.87</v>
      </c>
      <c r="J186" t="s">
        <v>23</v>
      </c>
      <c r="K186" t="s">
        <v>21</v>
      </c>
    </row>
    <row r="187" spans="1:11" x14ac:dyDescent="0.35">
      <c r="A187">
        <v>9.2499999999999999E-2</v>
      </c>
      <c r="B187">
        <v>9.2499999999999999E-2</v>
      </c>
      <c r="C187">
        <v>1.1188904954223078</v>
      </c>
      <c r="D187">
        <v>2700</v>
      </c>
      <c r="E187">
        <v>4.1440388719344733E-4</v>
      </c>
      <c r="F187">
        <v>0.02</v>
      </c>
      <c r="G187">
        <v>0</v>
      </c>
      <c r="H187">
        <v>1.8120000000000001</v>
      </c>
      <c r="I187">
        <f t="shared" si="7"/>
        <v>1.8120000000000001</v>
      </c>
      <c r="J187" t="s">
        <v>23</v>
      </c>
      <c r="K187" t="s">
        <v>21</v>
      </c>
    </row>
    <row r="188" spans="1:11" x14ac:dyDescent="0.35">
      <c r="A188">
        <v>9.6999999999999989E-2</v>
      </c>
      <c r="B188">
        <v>9.6999999999999989E-2</v>
      </c>
      <c r="C188">
        <v>1.2902610563683901</v>
      </c>
      <c r="D188">
        <v>2700</v>
      </c>
      <c r="E188">
        <v>4.7787446532162594E-4</v>
      </c>
      <c r="F188">
        <v>0.02</v>
      </c>
      <c r="G188">
        <v>0</v>
      </c>
      <c r="H188">
        <v>1.843</v>
      </c>
      <c r="I188">
        <f t="shared" si="7"/>
        <v>1.843</v>
      </c>
      <c r="J188" t="s">
        <v>23</v>
      </c>
      <c r="K188" t="s">
        <v>21</v>
      </c>
    </row>
    <row r="189" spans="1:11" x14ac:dyDescent="0.35">
      <c r="A189">
        <v>9.7799999999999998E-2</v>
      </c>
      <c r="B189">
        <v>9.7799999999999998E-2</v>
      </c>
      <c r="C189">
        <v>1.3224490556882864</v>
      </c>
      <c r="D189">
        <v>2700</v>
      </c>
      <c r="E189">
        <v>4.8979594655121719E-4</v>
      </c>
      <c r="F189">
        <v>0.02</v>
      </c>
      <c r="G189">
        <v>0</v>
      </c>
      <c r="H189">
        <v>1.9419999999999999</v>
      </c>
      <c r="I189">
        <f t="shared" si="7"/>
        <v>1.9419999999999999</v>
      </c>
      <c r="J189" t="s">
        <v>23</v>
      </c>
      <c r="K189" t="s">
        <v>21</v>
      </c>
    </row>
    <row r="190" spans="1:11" x14ac:dyDescent="0.35">
      <c r="A190">
        <v>0.1024</v>
      </c>
      <c r="B190">
        <v>0.1024</v>
      </c>
      <c r="C190">
        <v>1.5179667417587268</v>
      </c>
      <c r="D190">
        <v>2700</v>
      </c>
      <c r="E190">
        <v>5.6220990435508402E-4</v>
      </c>
      <c r="F190">
        <v>0.02</v>
      </c>
      <c r="G190">
        <v>0</v>
      </c>
      <c r="H190">
        <v>1.8939999999999999</v>
      </c>
      <c r="I190">
        <f t="shared" si="7"/>
        <v>1.8939999999999999</v>
      </c>
      <c r="J190" t="s">
        <v>23</v>
      </c>
      <c r="K190" t="s">
        <v>21</v>
      </c>
    </row>
    <row r="191" spans="1:11" x14ac:dyDescent="0.35">
      <c r="A191">
        <v>0.1036</v>
      </c>
      <c r="B191">
        <v>0.1036</v>
      </c>
      <c r="C191">
        <v>1.5719605859526722</v>
      </c>
      <c r="D191">
        <v>2700</v>
      </c>
      <c r="E191">
        <v>5.8220762442691561E-4</v>
      </c>
      <c r="F191">
        <v>0.02</v>
      </c>
      <c r="G191">
        <v>0</v>
      </c>
      <c r="H191">
        <v>1.522</v>
      </c>
      <c r="I191">
        <f t="shared" si="7"/>
        <v>1.522</v>
      </c>
      <c r="J191" t="s">
        <v>23</v>
      </c>
      <c r="K191" t="s">
        <v>21</v>
      </c>
    </row>
    <row r="192" spans="1:11" x14ac:dyDescent="0.35">
      <c r="A192">
        <v>0.1149</v>
      </c>
      <c r="B192">
        <v>0.1149</v>
      </c>
      <c r="C192">
        <v>2.1444823320877444</v>
      </c>
      <c r="D192">
        <v>2700</v>
      </c>
      <c r="E192">
        <v>7.942527155880535E-4</v>
      </c>
      <c r="F192">
        <v>0.02</v>
      </c>
      <c r="G192">
        <v>0</v>
      </c>
      <c r="H192">
        <v>1.9870000000000001</v>
      </c>
      <c r="I192">
        <f t="shared" si="7"/>
        <v>1.9870000000000001</v>
      </c>
      <c r="J192" t="s">
        <v>23</v>
      </c>
      <c r="K192" t="s">
        <v>21</v>
      </c>
    </row>
    <row r="193" spans="1:11" x14ac:dyDescent="0.35">
      <c r="A193">
        <v>1.5600000000000001E-2</v>
      </c>
      <c r="B193">
        <v>1.5600000000000001E-2</v>
      </c>
      <c r="C193">
        <v>5.3670566770068371E-3</v>
      </c>
      <c r="D193">
        <v>2700</v>
      </c>
      <c r="E193">
        <v>1.9877987692617916E-6</v>
      </c>
      <c r="F193">
        <v>1.3600000000000001E-2</v>
      </c>
      <c r="G193">
        <v>0</v>
      </c>
      <c r="H193">
        <v>0.91500000000000004</v>
      </c>
      <c r="I193">
        <f t="shared" si="7"/>
        <v>0.91500000000000004</v>
      </c>
      <c r="J193" t="s">
        <v>23</v>
      </c>
      <c r="K193" t="s">
        <v>21</v>
      </c>
    </row>
    <row r="194" spans="1:11" x14ac:dyDescent="0.35">
      <c r="A194">
        <v>1.8700000000000001E-2</v>
      </c>
      <c r="B194">
        <v>1.8700000000000001E-2</v>
      </c>
      <c r="C194">
        <v>9.2445804473095528E-3</v>
      </c>
      <c r="D194">
        <v>2700</v>
      </c>
      <c r="E194">
        <v>3.4239186841887231E-6</v>
      </c>
      <c r="F194">
        <v>1.3600000000000001E-2</v>
      </c>
      <c r="G194">
        <v>0</v>
      </c>
      <c r="H194">
        <v>0.81</v>
      </c>
      <c r="I194">
        <f t="shared" si="7"/>
        <v>0.81</v>
      </c>
      <c r="J194" t="s">
        <v>23</v>
      </c>
      <c r="K194" t="s">
        <v>21</v>
      </c>
    </row>
    <row r="195" spans="1:11" x14ac:dyDescent="0.35">
      <c r="A195">
        <v>1.9900000000000001E-2</v>
      </c>
      <c r="B195">
        <v>1.9900000000000001E-2</v>
      </c>
      <c r="C195">
        <v>1.1140934365929181E-2</v>
      </c>
      <c r="D195">
        <v>2700</v>
      </c>
      <c r="E195">
        <v>4.1262719873811783E-6</v>
      </c>
      <c r="F195">
        <v>1.3600000000000001E-2</v>
      </c>
      <c r="G195">
        <v>0</v>
      </c>
      <c r="H195">
        <v>0.79800000000000004</v>
      </c>
      <c r="I195">
        <f t="shared" si="7"/>
        <v>0.79800000000000004</v>
      </c>
      <c r="J195" t="s">
        <v>23</v>
      </c>
      <c r="K195" t="s">
        <v>21</v>
      </c>
    </row>
    <row r="196" spans="1:11" x14ac:dyDescent="0.35">
      <c r="A196">
        <v>2.0199999999999999E-2</v>
      </c>
      <c r="B196">
        <v>2.0199999999999999E-2</v>
      </c>
      <c r="C196">
        <v>1.1652429789310382E-2</v>
      </c>
      <c r="D196">
        <v>2700</v>
      </c>
      <c r="E196">
        <v>4.3157147367816226E-6</v>
      </c>
      <c r="F196">
        <v>1.3600000000000001E-2</v>
      </c>
      <c r="G196">
        <v>0</v>
      </c>
      <c r="H196">
        <v>0.80200000000000005</v>
      </c>
      <c r="I196">
        <f t="shared" si="7"/>
        <v>0.80200000000000005</v>
      </c>
      <c r="J196" t="s">
        <v>23</v>
      </c>
      <c r="K196" t="s">
        <v>21</v>
      </c>
    </row>
    <row r="197" spans="1:11" x14ac:dyDescent="0.35">
      <c r="A197">
        <v>2.4799999999999999E-2</v>
      </c>
      <c r="B197">
        <v>2.4799999999999999E-2</v>
      </c>
      <c r="C197">
        <v>2.1563409425608745E-2</v>
      </c>
      <c r="D197">
        <v>2700</v>
      </c>
      <c r="E197">
        <v>7.986447935410646E-6</v>
      </c>
      <c r="F197">
        <v>1.3600000000000001E-2</v>
      </c>
      <c r="G197">
        <v>0</v>
      </c>
      <c r="H197">
        <v>1.093</v>
      </c>
      <c r="I197">
        <f t="shared" si="7"/>
        <v>1.093</v>
      </c>
      <c r="J197" t="s">
        <v>23</v>
      </c>
      <c r="K197" t="s">
        <v>21</v>
      </c>
    </row>
    <row r="198" spans="1:11" x14ac:dyDescent="0.35">
      <c r="A198">
        <v>3.0699999999999998E-2</v>
      </c>
      <c r="B198">
        <v>3.0699999999999998E-2</v>
      </c>
      <c r="C198">
        <v>4.090510510403067E-2</v>
      </c>
      <c r="D198">
        <v>2700</v>
      </c>
      <c r="E198">
        <v>1.5150038927418766E-5</v>
      </c>
      <c r="F198">
        <v>1.3600000000000001E-2</v>
      </c>
      <c r="G198">
        <v>0</v>
      </c>
      <c r="H198">
        <v>1.304</v>
      </c>
      <c r="I198">
        <f t="shared" si="7"/>
        <v>1.304</v>
      </c>
      <c r="J198" t="s">
        <v>23</v>
      </c>
      <c r="K198" t="s">
        <v>21</v>
      </c>
    </row>
    <row r="199" spans="1:11" x14ac:dyDescent="0.35">
      <c r="A199">
        <v>3.15E-2</v>
      </c>
      <c r="B199">
        <v>3.15E-2</v>
      </c>
      <c r="C199">
        <v>4.4186952276684399E-2</v>
      </c>
      <c r="D199">
        <v>2700</v>
      </c>
      <c r="E199">
        <v>1.636553788025348E-5</v>
      </c>
      <c r="F199">
        <v>1.3600000000000001E-2</v>
      </c>
      <c r="G199">
        <v>0</v>
      </c>
      <c r="H199">
        <v>0.95199999999999996</v>
      </c>
      <c r="I199">
        <f t="shared" si="7"/>
        <v>0.95199999999999996</v>
      </c>
      <c r="J199" t="s">
        <v>23</v>
      </c>
      <c r="K199" t="s">
        <v>21</v>
      </c>
    </row>
    <row r="200" spans="1:11" x14ac:dyDescent="0.35">
      <c r="A200">
        <v>3.2599999999999997E-2</v>
      </c>
      <c r="B200">
        <v>3.2599999999999997E-2</v>
      </c>
      <c r="C200">
        <v>4.8979594655121715E-2</v>
      </c>
      <c r="D200">
        <v>2700</v>
      </c>
      <c r="E200">
        <v>1.8140590613008044E-5</v>
      </c>
      <c r="F200">
        <v>1.3600000000000001E-2</v>
      </c>
      <c r="G200">
        <v>0</v>
      </c>
      <c r="H200">
        <v>1.5149999999999999</v>
      </c>
      <c r="I200">
        <f t="shared" si="7"/>
        <v>1.5149999999999999</v>
      </c>
      <c r="J200" t="s">
        <v>23</v>
      </c>
      <c r="K200" t="s">
        <v>21</v>
      </c>
    </row>
    <row r="201" spans="1:11" x14ac:dyDescent="0.35">
      <c r="A201">
        <v>3.6799999999999999E-2</v>
      </c>
      <c r="B201">
        <v>3.6799999999999999E-2</v>
      </c>
      <c r="C201">
        <v>7.0454030406869636E-2</v>
      </c>
      <c r="D201">
        <v>2700</v>
      </c>
      <c r="E201">
        <v>2.6094085335877641E-5</v>
      </c>
      <c r="F201">
        <v>1.3600000000000001E-2</v>
      </c>
      <c r="G201">
        <v>0</v>
      </c>
      <c r="H201">
        <v>1.4550000000000001</v>
      </c>
      <c r="I201">
        <f t="shared" si="7"/>
        <v>1.4550000000000001</v>
      </c>
      <c r="J201" t="s">
        <v>23</v>
      </c>
      <c r="K201" t="s">
        <v>21</v>
      </c>
    </row>
    <row r="202" spans="1:11" x14ac:dyDescent="0.35">
      <c r="A202">
        <v>3.8300000000000001E-2</v>
      </c>
      <c r="B202">
        <v>3.8300000000000001E-2</v>
      </c>
      <c r="C202">
        <v>7.9425271558805355E-2</v>
      </c>
      <c r="D202">
        <v>2700</v>
      </c>
      <c r="E202">
        <v>2.9416767244001982E-5</v>
      </c>
      <c r="F202">
        <v>1.3600000000000001E-2</v>
      </c>
      <c r="G202">
        <v>0</v>
      </c>
      <c r="H202">
        <v>1.462</v>
      </c>
      <c r="I202">
        <f t="shared" si="7"/>
        <v>1.462</v>
      </c>
      <c r="J202" t="s">
        <v>23</v>
      </c>
      <c r="K202" t="s">
        <v>21</v>
      </c>
    </row>
    <row r="203" spans="1:11" x14ac:dyDescent="0.35">
      <c r="A203">
        <v>3.9399999999999998E-2</v>
      </c>
      <c r="B203">
        <v>3.9399999999999998E-2</v>
      </c>
      <c r="C203">
        <v>8.6467131542713516E-2</v>
      </c>
      <c r="D203">
        <v>2700</v>
      </c>
      <c r="E203">
        <v>3.2024863534338339E-5</v>
      </c>
      <c r="F203">
        <v>1.3600000000000001E-2</v>
      </c>
      <c r="G203">
        <v>0</v>
      </c>
      <c r="H203">
        <v>0.745</v>
      </c>
      <c r="I203">
        <f t="shared" si="7"/>
        <v>0.745</v>
      </c>
      <c r="J203" t="s">
        <v>23</v>
      </c>
      <c r="K203" t="s">
        <v>21</v>
      </c>
    </row>
    <row r="204" spans="1:11" x14ac:dyDescent="0.35">
      <c r="A204">
        <v>4.3299999999999998E-2</v>
      </c>
      <c r="B204">
        <v>4.3299999999999998E-2</v>
      </c>
      <c r="C204">
        <v>0.11476939057088049</v>
      </c>
      <c r="D204">
        <v>2700</v>
      </c>
      <c r="E204">
        <v>4.2507181692918704E-5</v>
      </c>
      <c r="F204">
        <v>1.3600000000000001E-2</v>
      </c>
      <c r="G204">
        <v>0</v>
      </c>
      <c r="H204">
        <v>1.1539999999999999</v>
      </c>
      <c r="I204">
        <f t="shared" si="7"/>
        <v>1.1539999999999999</v>
      </c>
      <c r="J204" t="s">
        <v>23</v>
      </c>
      <c r="K204" t="s">
        <v>21</v>
      </c>
    </row>
    <row r="205" spans="1:11" x14ac:dyDescent="0.35">
      <c r="A205">
        <v>4.6199999999999998E-2</v>
      </c>
      <c r="B205">
        <v>4.6199999999999998E-2</v>
      </c>
      <c r="C205">
        <v>0.13940819787915118</v>
      </c>
      <c r="D205">
        <v>2700</v>
      </c>
      <c r="E205">
        <v>5.1632665881167103E-5</v>
      </c>
      <c r="F205">
        <v>1.3600000000000001E-2</v>
      </c>
      <c r="G205">
        <v>0</v>
      </c>
      <c r="H205">
        <v>1.0129999999999999</v>
      </c>
      <c r="I205">
        <f t="shared" si="7"/>
        <v>1.0129999999999999</v>
      </c>
      <c r="J205" t="s">
        <v>23</v>
      </c>
      <c r="K205" t="s">
        <v>21</v>
      </c>
    </row>
    <row r="206" spans="1:11" x14ac:dyDescent="0.35">
      <c r="A206">
        <v>4.9599999999999998E-2</v>
      </c>
      <c r="B206">
        <v>4.9599999999999998E-2</v>
      </c>
      <c r="C206">
        <v>0.17250727540486996</v>
      </c>
      <c r="D206">
        <v>2700</v>
      </c>
      <c r="E206">
        <v>6.3891583483285168E-5</v>
      </c>
      <c r="F206">
        <v>1.3600000000000001E-2</v>
      </c>
      <c r="G206">
        <v>0</v>
      </c>
      <c r="H206">
        <v>1.105</v>
      </c>
      <c r="I206">
        <f t="shared" ref="I206:I265" si="8">H206</f>
        <v>1.105</v>
      </c>
      <c r="J206" t="s">
        <v>23</v>
      </c>
      <c r="K206" t="s">
        <v>21</v>
      </c>
    </row>
    <row r="207" spans="1:11" x14ac:dyDescent="0.35">
      <c r="A207">
        <v>5.3099999999999994E-2</v>
      </c>
      <c r="B207">
        <v>5.3099999999999994E-2</v>
      </c>
      <c r="C207">
        <v>0.21166348855121075</v>
      </c>
      <c r="D207">
        <v>2700</v>
      </c>
      <c r="E207">
        <v>7.8393884648596571E-5</v>
      </c>
      <c r="F207">
        <v>1.3600000000000001E-2</v>
      </c>
      <c r="G207">
        <v>0</v>
      </c>
      <c r="H207">
        <v>0.99199999999999999</v>
      </c>
      <c r="I207">
        <f t="shared" si="8"/>
        <v>0.99199999999999999</v>
      </c>
      <c r="J207" t="s">
        <v>23</v>
      </c>
      <c r="K207" t="s">
        <v>21</v>
      </c>
    </row>
    <row r="208" spans="1:11" x14ac:dyDescent="0.35">
      <c r="A208">
        <v>6.3899999999999998E-2</v>
      </c>
      <c r="B208">
        <v>6.3899999999999998E-2</v>
      </c>
      <c r="C208">
        <v>0.36886288691079616</v>
      </c>
      <c r="D208">
        <v>2700</v>
      </c>
      <c r="E208">
        <v>1.3661588404103561E-4</v>
      </c>
      <c r="F208">
        <v>1.3600000000000001E-2</v>
      </c>
      <c r="G208">
        <v>0</v>
      </c>
      <c r="H208">
        <v>1.2809999999999999</v>
      </c>
      <c r="I208">
        <f t="shared" si="8"/>
        <v>1.2809999999999999</v>
      </c>
      <c r="J208" t="s">
        <v>23</v>
      </c>
      <c r="K208" t="s">
        <v>21</v>
      </c>
    </row>
    <row r="209" spans="1:11" x14ac:dyDescent="0.35">
      <c r="A209">
        <v>9.7000000000000003E-3</v>
      </c>
      <c r="B209">
        <v>9.7000000000000003E-3</v>
      </c>
      <c r="C209">
        <v>1.2902610563683907E-3</v>
      </c>
      <c r="D209">
        <v>2700</v>
      </c>
      <c r="E209">
        <v>4.7787446532162617E-7</v>
      </c>
      <c r="F209">
        <v>5.0000000000000001E-4</v>
      </c>
      <c r="G209">
        <v>0</v>
      </c>
      <c r="H209">
        <v>0.45800000000000002</v>
      </c>
      <c r="I209">
        <f t="shared" si="8"/>
        <v>0.45800000000000002</v>
      </c>
      <c r="J209" t="s">
        <v>23</v>
      </c>
      <c r="K209" t="s">
        <v>21</v>
      </c>
    </row>
    <row r="210" spans="1:11" x14ac:dyDescent="0.35">
      <c r="A210">
        <v>6.8000000000000005E-3</v>
      </c>
      <c r="B210">
        <v>6.8000000000000005E-3</v>
      </c>
      <c r="C210">
        <v>4.4451776756409563E-4</v>
      </c>
      <c r="D210">
        <v>2700</v>
      </c>
      <c r="E210">
        <v>1.6463621020892432E-7</v>
      </c>
      <c r="F210">
        <v>5.0000000000000001E-4</v>
      </c>
      <c r="G210">
        <v>0</v>
      </c>
      <c r="H210">
        <v>0.377</v>
      </c>
      <c r="I210">
        <f t="shared" si="8"/>
        <v>0.377</v>
      </c>
      <c r="J210" t="s">
        <v>23</v>
      </c>
      <c r="K210" t="s">
        <v>21</v>
      </c>
    </row>
    <row r="211" spans="1:11" x14ac:dyDescent="0.35">
      <c r="A211">
        <v>9.4999999999999998E-3</v>
      </c>
      <c r="B211">
        <v>9.4999999999999998E-3</v>
      </c>
      <c r="C211">
        <v>1.2120853506171968E-3</v>
      </c>
      <c r="D211">
        <v>2700</v>
      </c>
      <c r="E211">
        <v>4.4892050022859141E-7</v>
      </c>
      <c r="F211">
        <v>5.9999999999999995E-4</v>
      </c>
      <c r="G211">
        <v>0</v>
      </c>
      <c r="H211">
        <v>0.36799999999999999</v>
      </c>
      <c r="I211">
        <f t="shared" si="8"/>
        <v>0.36799999999999999</v>
      </c>
      <c r="J211" t="s">
        <v>23</v>
      </c>
      <c r="K211" t="s">
        <v>21</v>
      </c>
    </row>
    <row r="212" spans="1:11" x14ac:dyDescent="0.35">
      <c r="A212">
        <v>6.8000000000000005E-3</v>
      </c>
      <c r="B212">
        <v>6.8000000000000005E-3</v>
      </c>
      <c r="C212">
        <v>4.4451776756409563E-4</v>
      </c>
      <c r="D212">
        <v>2700</v>
      </c>
      <c r="E212">
        <v>1.6463621020892432E-7</v>
      </c>
      <c r="F212">
        <v>5.9999999999999995E-4</v>
      </c>
      <c r="G212">
        <v>0</v>
      </c>
      <c r="H212">
        <v>0.38100000000000001</v>
      </c>
      <c r="I212">
        <f t="shared" si="8"/>
        <v>0.38100000000000001</v>
      </c>
      <c r="J212" t="s">
        <v>23</v>
      </c>
      <c r="K212" t="s">
        <v>21</v>
      </c>
    </row>
    <row r="213" spans="1:11" x14ac:dyDescent="0.35">
      <c r="A213">
        <v>9.5999999999999992E-3</v>
      </c>
      <c r="B213">
        <v>9.5999999999999992E-3</v>
      </c>
      <c r="C213">
        <v>1.2507660530848882E-3</v>
      </c>
      <c r="D213">
        <v>2700</v>
      </c>
      <c r="E213">
        <v>4.6324668632773639E-7</v>
      </c>
      <c r="F213">
        <v>1E-3</v>
      </c>
      <c r="G213">
        <v>0</v>
      </c>
      <c r="H213">
        <v>0.46300000000000002</v>
      </c>
      <c r="I213">
        <f t="shared" si="8"/>
        <v>0.46300000000000002</v>
      </c>
      <c r="J213" t="s">
        <v>23</v>
      </c>
      <c r="K213" t="s">
        <v>21</v>
      </c>
    </row>
    <row r="214" spans="1:11" x14ac:dyDescent="0.35">
      <c r="A214">
        <v>6.8000000000000005E-3</v>
      </c>
      <c r="B214">
        <v>6.8000000000000005E-3</v>
      </c>
      <c r="C214">
        <v>4.4451776756409563E-4</v>
      </c>
      <c r="D214">
        <v>2700</v>
      </c>
      <c r="E214">
        <v>1.6463621020892432E-7</v>
      </c>
      <c r="F214">
        <v>1E-3</v>
      </c>
      <c r="G214">
        <v>0</v>
      </c>
      <c r="H214">
        <v>0.43</v>
      </c>
      <c r="I214">
        <f t="shared" si="8"/>
        <v>0.43</v>
      </c>
      <c r="J214" t="s">
        <v>23</v>
      </c>
      <c r="K214" t="s">
        <v>21</v>
      </c>
    </row>
    <row r="215" spans="1:11" x14ac:dyDescent="0.35">
      <c r="A215">
        <v>5.5000000000000005E-3</v>
      </c>
      <c r="B215">
        <v>5.5000000000000005E-3</v>
      </c>
      <c r="C215">
        <v>2.3520711498345087E-4</v>
      </c>
      <c r="D215">
        <v>2700</v>
      </c>
      <c r="E215">
        <v>8.7113746290166992E-8</v>
      </c>
      <c r="F215">
        <v>3.4000000000000002E-3</v>
      </c>
      <c r="G215">
        <v>0</v>
      </c>
      <c r="H215">
        <v>0.39600000000000002</v>
      </c>
      <c r="I215">
        <f t="shared" si="8"/>
        <v>0.39600000000000002</v>
      </c>
      <c r="J215" t="s">
        <v>23</v>
      </c>
      <c r="K215" t="s">
        <v>21</v>
      </c>
    </row>
    <row r="216" spans="1:11" x14ac:dyDescent="0.35">
      <c r="A216">
        <v>7.0999999999999995E-3</v>
      </c>
      <c r="B216">
        <v>7.0999999999999995E-3</v>
      </c>
      <c r="C216">
        <v>5.0598475570753931E-4</v>
      </c>
      <c r="D216">
        <v>2700</v>
      </c>
      <c r="E216">
        <v>1.874017613731627E-7</v>
      </c>
      <c r="F216">
        <v>3.4000000000000002E-3</v>
      </c>
      <c r="G216">
        <v>0</v>
      </c>
      <c r="H216">
        <v>0.443</v>
      </c>
      <c r="I216">
        <f t="shared" si="8"/>
        <v>0.443</v>
      </c>
      <c r="J216" t="s">
        <v>23</v>
      </c>
      <c r="K216" t="s">
        <v>21</v>
      </c>
    </row>
    <row r="217" spans="1:11" x14ac:dyDescent="0.35">
      <c r="A217">
        <v>8.8999999999999999E-3</v>
      </c>
      <c r="B217">
        <v>8.8999999999999999E-3</v>
      </c>
      <c r="C217">
        <v>9.9662644413384409E-4</v>
      </c>
      <c r="D217">
        <v>2700</v>
      </c>
      <c r="E217">
        <v>3.6912090523475705E-7</v>
      </c>
      <c r="F217">
        <v>3.4000000000000002E-3</v>
      </c>
      <c r="G217">
        <v>0</v>
      </c>
      <c r="H217">
        <v>0.47499999999999998</v>
      </c>
      <c r="I217">
        <f t="shared" si="8"/>
        <v>0.47499999999999998</v>
      </c>
      <c r="J217" t="s">
        <v>23</v>
      </c>
      <c r="K217" t="s">
        <v>21</v>
      </c>
    </row>
    <row r="218" spans="1:11" x14ac:dyDescent="0.35">
      <c r="A218">
        <v>1.1200000000000002E-2</v>
      </c>
      <c r="B218">
        <v>1.1200000000000002E-2</v>
      </c>
      <c r="C218">
        <v>1.9861701676301712E-3</v>
      </c>
      <c r="D218">
        <v>2700</v>
      </c>
      <c r="E218">
        <v>7.3561858060376715E-7</v>
      </c>
      <c r="F218">
        <v>3.4000000000000002E-3</v>
      </c>
      <c r="G218">
        <v>0</v>
      </c>
      <c r="H218">
        <v>0.502</v>
      </c>
      <c r="I218">
        <f t="shared" si="8"/>
        <v>0.502</v>
      </c>
      <c r="J218" t="s">
        <v>23</v>
      </c>
      <c r="K218" t="s">
        <v>21</v>
      </c>
    </row>
    <row r="219" spans="1:11" x14ac:dyDescent="0.35">
      <c r="A219">
        <v>1.41E-2</v>
      </c>
      <c r="B219">
        <v>1.41E-2</v>
      </c>
      <c r="C219">
        <v>3.9629603249948849E-3</v>
      </c>
      <c r="D219">
        <v>2700</v>
      </c>
      <c r="E219">
        <v>1.4677630833314389E-6</v>
      </c>
      <c r="F219">
        <v>3.4000000000000002E-3</v>
      </c>
      <c r="G219">
        <v>0</v>
      </c>
      <c r="H219">
        <v>0.54900000000000004</v>
      </c>
      <c r="I219">
        <f t="shared" si="8"/>
        <v>0.54900000000000004</v>
      </c>
      <c r="J219" t="s">
        <v>23</v>
      </c>
      <c r="K219" t="s">
        <v>21</v>
      </c>
    </row>
    <row r="220" spans="1:11" x14ac:dyDescent="0.35">
      <c r="A220">
        <v>5.5000000000000005E-3</v>
      </c>
      <c r="B220">
        <v>5.5000000000000005E-3</v>
      </c>
      <c r="C220">
        <v>2.3520711498345087E-4</v>
      </c>
      <c r="D220">
        <v>2700</v>
      </c>
      <c r="E220">
        <v>8.7113746290166992E-8</v>
      </c>
      <c r="F220">
        <v>3.7000000000000002E-3</v>
      </c>
      <c r="G220">
        <v>0</v>
      </c>
      <c r="H220">
        <v>0.39300000000000002</v>
      </c>
      <c r="I220">
        <f t="shared" si="8"/>
        <v>0.39300000000000002</v>
      </c>
      <c r="J220" t="s">
        <v>23</v>
      </c>
      <c r="K220" t="s">
        <v>21</v>
      </c>
    </row>
    <row r="221" spans="1:11" x14ac:dyDescent="0.35">
      <c r="A221">
        <v>7.0999999999999995E-3</v>
      </c>
      <c r="B221">
        <v>7.0999999999999995E-3</v>
      </c>
      <c r="C221">
        <v>5.0598475570753931E-4</v>
      </c>
      <c r="D221">
        <v>2700</v>
      </c>
      <c r="E221">
        <v>1.874017613731627E-7</v>
      </c>
      <c r="F221">
        <v>3.7000000000000002E-3</v>
      </c>
      <c r="G221">
        <v>0</v>
      </c>
      <c r="H221">
        <v>0.443</v>
      </c>
      <c r="I221">
        <f t="shared" si="8"/>
        <v>0.443</v>
      </c>
      <c r="J221" t="s">
        <v>23</v>
      </c>
      <c r="K221" t="s">
        <v>21</v>
      </c>
    </row>
    <row r="222" spans="1:11" x14ac:dyDescent="0.35">
      <c r="A222">
        <v>8.8999999999999999E-3</v>
      </c>
      <c r="B222">
        <v>8.8999999999999999E-3</v>
      </c>
      <c r="C222">
        <v>9.9662644413384409E-4</v>
      </c>
      <c r="D222">
        <v>2700</v>
      </c>
      <c r="E222">
        <v>3.6912090523475705E-7</v>
      </c>
      <c r="F222">
        <v>3.7000000000000002E-3</v>
      </c>
      <c r="G222">
        <v>0</v>
      </c>
      <c r="H222">
        <v>0.49</v>
      </c>
      <c r="I222">
        <f t="shared" si="8"/>
        <v>0.49</v>
      </c>
      <c r="J222" t="s">
        <v>23</v>
      </c>
      <c r="K222" t="s">
        <v>21</v>
      </c>
    </row>
    <row r="223" spans="1:11" x14ac:dyDescent="0.35">
      <c r="A223">
        <v>1.1200000000000002E-2</v>
      </c>
      <c r="B223">
        <v>1.1200000000000002E-2</v>
      </c>
      <c r="C223">
        <v>1.9861701676301712E-3</v>
      </c>
      <c r="D223">
        <v>2700</v>
      </c>
      <c r="E223">
        <v>7.3561858060376715E-7</v>
      </c>
      <c r="F223">
        <v>3.7000000000000002E-3</v>
      </c>
      <c r="G223">
        <v>0</v>
      </c>
      <c r="H223">
        <v>0.52700000000000002</v>
      </c>
      <c r="I223">
        <f t="shared" si="8"/>
        <v>0.52700000000000002</v>
      </c>
      <c r="J223" t="s">
        <v>23</v>
      </c>
      <c r="K223" t="s">
        <v>21</v>
      </c>
    </row>
    <row r="224" spans="1:11" x14ac:dyDescent="0.35">
      <c r="A224">
        <v>1.41E-2</v>
      </c>
      <c r="B224">
        <v>1.41E-2</v>
      </c>
      <c r="C224">
        <v>3.9629603249948849E-3</v>
      </c>
      <c r="D224">
        <v>2700</v>
      </c>
      <c r="E224">
        <v>1.4677630833314389E-6</v>
      </c>
      <c r="F224">
        <v>3.7000000000000002E-3</v>
      </c>
      <c r="G224">
        <v>0</v>
      </c>
      <c r="H224">
        <v>0.56899999999999995</v>
      </c>
      <c r="I224">
        <f t="shared" si="8"/>
        <v>0.56899999999999995</v>
      </c>
      <c r="J224" t="s">
        <v>23</v>
      </c>
      <c r="K224" t="s">
        <v>21</v>
      </c>
    </row>
    <row r="225" spans="1:11" x14ac:dyDescent="0.35">
      <c r="A225">
        <v>5.5000000000000005E-3</v>
      </c>
      <c r="B225">
        <v>5.5000000000000005E-3</v>
      </c>
      <c r="C225">
        <v>2.3520711498345087E-4</v>
      </c>
      <c r="D225">
        <v>2700</v>
      </c>
      <c r="E225">
        <v>8.7113746290166992E-8</v>
      </c>
      <c r="F225">
        <v>2.5999999999999999E-3</v>
      </c>
      <c r="G225">
        <v>0</v>
      </c>
      <c r="H225">
        <v>0.35299999999999998</v>
      </c>
      <c r="I225">
        <f t="shared" si="8"/>
        <v>0.35299999999999998</v>
      </c>
      <c r="J225" t="s">
        <v>23</v>
      </c>
      <c r="K225" t="s">
        <v>21</v>
      </c>
    </row>
    <row r="226" spans="1:11" x14ac:dyDescent="0.35">
      <c r="A226">
        <v>7.0999999999999995E-3</v>
      </c>
      <c r="B226">
        <v>7.0999999999999995E-3</v>
      </c>
      <c r="C226">
        <v>5.0598475570753931E-4</v>
      </c>
      <c r="D226">
        <v>2700</v>
      </c>
      <c r="E226">
        <v>1.874017613731627E-7</v>
      </c>
      <c r="F226">
        <v>2.5999999999999999E-3</v>
      </c>
      <c r="G226">
        <v>0</v>
      </c>
      <c r="H226">
        <v>0.38800000000000001</v>
      </c>
      <c r="I226">
        <f t="shared" si="8"/>
        <v>0.38800000000000001</v>
      </c>
      <c r="J226" t="s">
        <v>23</v>
      </c>
      <c r="K226" t="s">
        <v>21</v>
      </c>
    </row>
    <row r="227" spans="1:11" x14ac:dyDescent="0.35">
      <c r="A227">
        <v>8.8999999999999999E-3</v>
      </c>
      <c r="B227">
        <v>8.8999999999999999E-3</v>
      </c>
      <c r="C227">
        <v>9.9662644413384409E-4</v>
      </c>
      <c r="D227">
        <v>2700</v>
      </c>
      <c r="E227">
        <v>3.6912090523475705E-7</v>
      </c>
      <c r="F227">
        <v>2.5999999999999999E-3</v>
      </c>
      <c r="G227">
        <v>0</v>
      </c>
      <c r="H227">
        <v>0.42699999999999999</v>
      </c>
      <c r="I227">
        <f t="shared" si="8"/>
        <v>0.42699999999999999</v>
      </c>
      <c r="J227" t="s">
        <v>23</v>
      </c>
      <c r="K227" t="s">
        <v>21</v>
      </c>
    </row>
    <row r="228" spans="1:11" x14ac:dyDescent="0.35">
      <c r="A228">
        <v>5.5000000000000005E-3</v>
      </c>
      <c r="B228">
        <v>5.5000000000000005E-3</v>
      </c>
      <c r="C228">
        <v>2.3520711498345087E-4</v>
      </c>
      <c r="D228">
        <v>2700</v>
      </c>
      <c r="E228">
        <v>8.7113746290166992E-8</v>
      </c>
      <c r="F228">
        <v>2.5999999999999999E-3</v>
      </c>
      <c r="G228">
        <v>0</v>
      </c>
      <c r="H228">
        <v>0.35099999999999998</v>
      </c>
      <c r="I228">
        <f t="shared" si="8"/>
        <v>0.35099999999999998</v>
      </c>
      <c r="J228" t="s">
        <v>23</v>
      </c>
      <c r="K228" t="s">
        <v>21</v>
      </c>
    </row>
    <row r="229" spans="1:11" x14ac:dyDescent="0.35">
      <c r="A229">
        <v>7.0999999999999995E-3</v>
      </c>
      <c r="B229">
        <v>7.0999999999999995E-3</v>
      </c>
      <c r="C229">
        <v>5.0598475570753931E-4</v>
      </c>
      <c r="D229">
        <v>2700</v>
      </c>
      <c r="E229">
        <v>1.874017613731627E-7</v>
      </c>
      <c r="F229">
        <v>2.5999999999999999E-3</v>
      </c>
      <c r="G229">
        <v>0</v>
      </c>
      <c r="H229">
        <v>0.38600000000000001</v>
      </c>
      <c r="I229">
        <f t="shared" si="8"/>
        <v>0.38600000000000001</v>
      </c>
      <c r="J229" t="s">
        <v>23</v>
      </c>
      <c r="K229" t="s">
        <v>21</v>
      </c>
    </row>
    <row r="230" spans="1:11" x14ac:dyDescent="0.35">
      <c r="A230">
        <v>8.8999999999999999E-3</v>
      </c>
      <c r="B230">
        <v>8.8999999999999999E-3</v>
      </c>
      <c r="C230">
        <v>9.9662644413384409E-4</v>
      </c>
      <c r="D230">
        <v>2700</v>
      </c>
      <c r="E230">
        <v>3.6912090523475705E-7</v>
      </c>
      <c r="F230">
        <v>2.5999999999999999E-3</v>
      </c>
      <c r="G230">
        <v>0</v>
      </c>
      <c r="H230">
        <v>0.42399999999999999</v>
      </c>
      <c r="I230">
        <f t="shared" si="8"/>
        <v>0.42399999999999999</v>
      </c>
      <c r="J230" t="s">
        <v>23</v>
      </c>
      <c r="K230" t="s">
        <v>21</v>
      </c>
    </row>
    <row r="231" spans="1:11" x14ac:dyDescent="0.35">
      <c r="A231">
        <v>5.5000000000000005E-3</v>
      </c>
      <c r="B231">
        <v>5.5000000000000005E-3</v>
      </c>
      <c r="C231">
        <v>2.3520711498345087E-4</v>
      </c>
      <c r="D231">
        <v>2700</v>
      </c>
      <c r="E231">
        <v>8.7113746290166992E-8</v>
      </c>
      <c r="F231">
        <v>2.8000000000000004E-3</v>
      </c>
      <c r="G231">
        <v>0</v>
      </c>
      <c r="H231">
        <v>0.42699999999999999</v>
      </c>
      <c r="I231">
        <f t="shared" si="8"/>
        <v>0.42699999999999999</v>
      </c>
      <c r="J231" t="s">
        <v>23</v>
      </c>
      <c r="K231" t="s">
        <v>21</v>
      </c>
    </row>
    <row r="232" spans="1:11" x14ac:dyDescent="0.35">
      <c r="A232">
        <v>7.0999999999999995E-3</v>
      </c>
      <c r="B232">
        <v>7.0999999999999995E-3</v>
      </c>
      <c r="C232">
        <v>5.0598475570753931E-4</v>
      </c>
      <c r="D232">
        <v>2700</v>
      </c>
      <c r="E232">
        <v>1.874017613731627E-7</v>
      </c>
      <c r="F232">
        <v>2.8000000000000004E-3</v>
      </c>
      <c r="G232">
        <v>0</v>
      </c>
      <c r="H232">
        <v>0.41699999999999998</v>
      </c>
      <c r="I232">
        <f t="shared" si="8"/>
        <v>0.41699999999999998</v>
      </c>
      <c r="J232" t="s">
        <v>23</v>
      </c>
      <c r="K232" t="s">
        <v>21</v>
      </c>
    </row>
    <row r="233" spans="1:11" x14ac:dyDescent="0.35">
      <c r="A233">
        <v>8.8999999999999999E-3</v>
      </c>
      <c r="B233">
        <v>8.8999999999999999E-3</v>
      </c>
      <c r="C233">
        <v>9.9662644413384409E-4</v>
      </c>
      <c r="D233">
        <v>2700</v>
      </c>
      <c r="E233">
        <v>3.6912090523475705E-7</v>
      </c>
      <c r="F233">
        <v>2.8000000000000004E-3</v>
      </c>
      <c r="G233">
        <v>0</v>
      </c>
      <c r="H233">
        <v>0.49</v>
      </c>
      <c r="I233">
        <f t="shared" si="8"/>
        <v>0.49</v>
      </c>
      <c r="J233" t="s">
        <v>23</v>
      </c>
      <c r="K233" t="s">
        <v>21</v>
      </c>
    </row>
    <row r="234" spans="1:11" x14ac:dyDescent="0.35">
      <c r="A234">
        <v>1.1200000000000002E-2</v>
      </c>
      <c r="B234">
        <v>1.1200000000000002E-2</v>
      </c>
      <c r="C234">
        <v>1.9861701676301712E-3</v>
      </c>
      <c r="D234">
        <v>2700</v>
      </c>
      <c r="E234">
        <v>7.3561858060376715E-7</v>
      </c>
      <c r="F234">
        <v>2.8000000000000004E-3</v>
      </c>
      <c r="G234">
        <v>0</v>
      </c>
      <c r="H234">
        <v>0.54200000000000004</v>
      </c>
      <c r="I234">
        <f t="shared" si="8"/>
        <v>0.54200000000000004</v>
      </c>
      <c r="J234" t="s">
        <v>23</v>
      </c>
      <c r="K234" t="s">
        <v>21</v>
      </c>
    </row>
    <row r="235" spans="1:11" x14ac:dyDescent="0.35">
      <c r="A235">
        <v>1.41E-2</v>
      </c>
      <c r="B235">
        <v>1.41E-2</v>
      </c>
      <c r="C235">
        <v>3.9629603249948849E-3</v>
      </c>
      <c r="D235">
        <v>2700</v>
      </c>
      <c r="E235">
        <v>1.4677630833314389E-6</v>
      </c>
      <c r="F235">
        <v>2.8000000000000004E-3</v>
      </c>
      <c r="G235">
        <v>0</v>
      </c>
      <c r="H235">
        <v>0.63</v>
      </c>
      <c r="I235">
        <f t="shared" si="8"/>
        <v>0.63</v>
      </c>
      <c r="J235" t="s">
        <v>23</v>
      </c>
      <c r="K235" t="s">
        <v>21</v>
      </c>
    </row>
    <row r="236" spans="1:11" x14ac:dyDescent="0.35">
      <c r="A236">
        <v>5.1999999999999998E-3</v>
      </c>
      <c r="B236">
        <v>5.1999999999999998E-3</v>
      </c>
      <c r="C236">
        <v>1.9877987692617911E-4</v>
      </c>
      <c r="D236">
        <v>2700</v>
      </c>
      <c r="E236">
        <v>7.3622176639325592E-8</v>
      </c>
      <c r="F236">
        <v>1.8E-3</v>
      </c>
      <c r="G236">
        <v>0</v>
      </c>
      <c r="H236">
        <v>0.27</v>
      </c>
      <c r="I236">
        <f t="shared" si="8"/>
        <v>0.27</v>
      </c>
      <c r="J236" t="s">
        <v>23</v>
      </c>
      <c r="K236" t="s">
        <v>21</v>
      </c>
    </row>
    <row r="237" spans="1:11" x14ac:dyDescent="0.35">
      <c r="A237">
        <v>6.1999999999999998E-3</v>
      </c>
      <c r="B237">
        <v>6.1999999999999998E-3</v>
      </c>
      <c r="C237">
        <v>3.3692827227513664E-4</v>
      </c>
      <c r="D237">
        <v>2700</v>
      </c>
      <c r="E237">
        <v>1.2478824899079134E-7</v>
      </c>
      <c r="F237">
        <v>1.8E-3</v>
      </c>
      <c r="G237">
        <v>0</v>
      </c>
      <c r="H237">
        <v>0.28599999999999998</v>
      </c>
      <c r="I237">
        <f t="shared" si="8"/>
        <v>0.28599999999999998</v>
      </c>
      <c r="J237" t="s">
        <v>23</v>
      </c>
      <c r="K237" t="s">
        <v>21</v>
      </c>
    </row>
    <row r="238" spans="1:11" x14ac:dyDescent="0.35">
      <c r="A238">
        <v>6.1999999999999998E-3</v>
      </c>
      <c r="B238">
        <v>6.1999999999999998E-3</v>
      </c>
      <c r="C238">
        <v>3.3692827227513664E-4</v>
      </c>
      <c r="D238">
        <v>2700</v>
      </c>
      <c r="E238">
        <v>1.2478824899079134E-7</v>
      </c>
      <c r="F238">
        <v>5.3E-3</v>
      </c>
      <c r="G238">
        <v>0</v>
      </c>
      <c r="H238">
        <v>0.34799999999999998</v>
      </c>
      <c r="I238">
        <f t="shared" si="8"/>
        <v>0.34799999999999998</v>
      </c>
      <c r="J238" t="s">
        <v>23</v>
      </c>
      <c r="K238" t="s">
        <v>21</v>
      </c>
    </row>
    <row r="239" spans="1:11" x14ac:dyDescent="0.35">
      <c r="A239">
        <v>5.3E-3</v>
      </c>
      <c r="B239">
        <v>5.3E-3</v>
      </c>
      <c r="C239">
        <v>2.1046990026981941E-4</v>
      </c>
      <c r="D239">
        <v>2700</v>
      </c>
      <c r="E239">
        <v>7.7951814914747933E-8</v>
      </c>
      <c r="F239">
        <v>1.8E-3</v>
      </c>
      <c r="G239">
        <v>0</v>
      </c>
      <c r="H239">
        <v>0.29199999999999998</v>
      </c>
      <c r="I239">
        <f t="shared" si="8"/>
        <v>0.29199999999999998</v>
      </c>
      <c r="J239" t="s">
        <v>23</v>
      </c>
      <c r="K239" t="s">
        <v>21</v>
      </c>
    </row>
    <row r="240" spans="1:11" x14ac:dyDescent="0.35">
      <c r="A240">
        <v>6.0999999999999995E-3</v>
      </c>
      <c r="B240">
        <v>6.0999999999999995E-3</v>
      </c>
      <c r="C240">
        <v>3.2088682894700906E-4</v>
      </c>
      <c r="D240">
        <v>2700</v>
      </c>
      <c r="E240">
        <v>1.1884697368407743E-7</v>
      </c>
      <c r="F240">
        <v>1.8E-3</v>
      </c>
      <c r="G240">
        <v>0</v>
      </c>
      <c r="H240">
        <v>0.30199999999999999</v>
      </c>
      <c r="I240">
        <f t="shared" si="8"/>
        <v>0.30199999999999999</v>
      </c>
      <c r="J240" t="s">
        <v>23</v>
      </c>
      <c r="K240" t="s">
        <v>21</v>
      </c>
    </row>
    <row r="241" spans="1:11" x14ac:dyDescent="0.35">
      <c r="A241">
        <v>6.9999999999999993E-3</v>
      </c>
      <c r="B241">
        <v>6.9999999999999993E-3</v>
      </c>
      <c r="C241">
        <v>4.8490482608158435E-4</v>
      </c>
      <c r="D241">
        <v>2700</v>
      </c>
      <c r="E241">
        <v>1.7959438003021643E-7</v>
      </c>
      <c r="F241">
        <v>1.8E-3</v>
      </c>
      <c r="G241">
        <v>0</v>
      </c>
      <c r="H241">
        <v>0.32200000000000001</v>
      </c>
      <c r="I241">
        <f t="shared" si="8"/>
        <v>0.32200000000000001</v>
      </c>
      <c r="J241" t="s">
        <v>23</v>
      </c>
      <c r="K241" t="s">
        <v>21</v>
      </c>
    </row>
    <row r="242" spans="1:11" x14ac:dyDescent="0.35">
      <c r="A242">
        <v>5.7999999999999996E-3</v>
      </c>
      <c r="B242">
        <v>5.7999999999999996E-3</v>
      </c>
      <c r="C242">
        <v>2.7583309162224518E-4</v>
      </c>
      <c r="D242">
        <v>2700</v>
      </c>
      <c r="E242">
        <v>1.0216040430453526E-7</v>
      </c>
      <c r="F242">
        <v>2.3999999999999998E-3</v>
      </c>
      <c r="G242">
        <v>0</v>
      </c>
      <c r="H242">
        <v>0.35299999999999998</v>
      </c>
      <c r="I242">
        <f t="shared" si="8"/>
        <v>0.35299999999999998</v>
      </c>
      <c r="J242" t="s">
        <v>23</v>
      </c>
      <c r="K242" t="s">
        <v>21</v>
      </c>
    </row>
    <row r="243" spans="1:11" x14ac:dyDescent="0.35">
      <c r="A243">
        <v>5.3E-3</v>
      </c>
      <c r="B243">
        <v>5.3E-3</v>
      </c>
      <c r="C243">
        <v>2.1046990026981941E-4</v>
      </c>
      <c r="D243">
        <v>2700</v>
      </c>
      <c r="E243">
        <v>7.7951814914747933E-8</v>
      </c>
      <c r="F243">
        <v>3.8E-3</v>
      </c>
      <c r="G243">
        <v>0</v>
      </c>
      <c r="H243">
        <v>0.308</v>
      </c>
      <c r="I243">
        <f t="shared" si="8"/>
        <v>0.308</v>
      </c>
      <c r="J243" t="s">
        <v>23</v>
      </c>
      <c r="K243" t="s">
        <v>21</v>
      </c>
    </row>
    <row r="244" spans="1:11" x14ac:dyDescent="0.35">
      <c r="A244">
        <v>6.1999999999999998E-3</v>
      </c>
      <c r="B244">
        <v>6.1999999999999998E-3</v>
      </c>
      <c r="C244">
        <v>3.3692827227513664E-4</v>
      </c>
      <c r="D244">
        <v>2700</v>
      </c>
      <c r="E244">
        <v>1.2478824899079134E-7</v>
      </c>
      <c r="F244">
        <v>3.8E-3</v>
      </c>
      <c r="G244">
        <v>0</v>
      </c>
      <c r="H244">
        <v>0.32900000000000001</v>
      </c>
      <c r="I244">
        <f t="shared" si="8"/>
        <v>0.32900000000000001</v>
      </c>
      <c r="J244" t="s">
        <v>23</v>
      </c>
      <c r="K244" t="s">
        <v>21</v>
      </c>
    </row>
    <row r="245" spans="1:11" x14ac:dyDescent="0.35">
      <c r="A245">
        <v>8.3999999999999995E-3</v>
      </c>
      <c r="B245">
        <v>8.3999999999999995E-3</v>
      </c>
      <c r="C245">
        <v>8.3791553946897779E-4</v>
      </c>
      <c r="D245">
        <v>2700</v>
      </c>
      <c r="E245">
        <v>3.10339088692214E-7</v>
      </c>
      <c r="F245">
        <v>3.8E-3</v>
      </c>
      <c r="G245">
        <v>0</v>
      </c>
      <c r="H245">
        <v>0.40100000000000002</v>
      </c>
      <c r="I245">
        <f t="shared" si="8"/>
        <v>0.40100000000000002</v>
      </c>
      <c r="J245" t="s">
        <v>23</v>
      </c>
      <c r="K245" t="s">
        <v>21</v>
      </c>
    </row>
    <row r="246" spans="1:11" x14ac:dyDescent="0.35">
      <c r="A246">
        <v>0.01</v>
      </c>
      <c r="B246">
        <v>0.01</v>
      </c>
      <c r="C246">
        <v>1.4137166941154071E-3</v>
      </c>
      <c r="D246">
        <v>2700</v>
      </c>
      <c r="E246">
        <v>5.2359877559829892E-7</v>
      </c>
      <c r="F246">
        <v>3.8E-3</v>
      </c>
      <c r="G246">
        <v>0</v>
      </c>
      <c r="H246">
        <v>0.44</v>
      </c>
      <c r="I246">
        <f t="shared" si="8"/>
        <v>0.44</v>
      </c>
      <c r="J246" t="s">
        <v>23</v>
      </c>
      <c r="K246" t="s">
        <v>21</v>
      </c>
    </row>
    <row r="247" spans="1:11" x14ac:dyDescent="0.35">
      <c r="A247">
        <v>1.1899999999999999E-2</v>
      </c>
      <c r="B247">
        <v>1.1899999999999999E-2</v>
      </c>
      <c r="C247">
        <v>2.3823374105388243E-3</v>
      </c>
      <c r="D247">
        <v>2700</v>
      </c>
      <c r="E247">
        <v>8.823471890884534E-7</v>
      </c>
      <c r="F247">
        <v>3.8E-3</v>
      </c>
      <c r="G247">
        <v>0</v>
      </c>
      <c r="H247">
        <v>0.47099999999999997</v>
      </c>
      <c r="I247">
        <f t="shared" si="8"/>
        <v>0.47099999999999997</v>
      </c>
      <c r="J247" t="s">
        <v>23</v>
      </c>
      <c r="K247" t="s">
        <v>21</v>
      </c>
    </row>
    <row r="248" spans="1:11" x14ac:dyDescent="0.35">
      <c r="A248">
        <v>1.44E-2</v>
      </c>
      <c r="B248">
        <v>1.44E-2</v>
      </c>
      <c r="C248">
        <v>4.2213354291614985E-3</v>
      </c>
      <c r="D248">
        <v>2700</v>
      </c>
      <c r="E248">
        <v>1.5634575663561106E-6</v>
      </c>
      <c r="F248">
        <v>3.8E-3</v>
      </c>
      <c r="G248">
        <v>0</v>
      </c>
      <c r="H248">
        <v>0.505</v>
      </c>
      <c r="I248">
        <f t="shared" si="8"/>
        <v>0.505</v>
      </c>
      <c r="J248" t="s">
        <v>23</v>
      </c>
      <c r="K248" t="s">
        <v>21</v>
      </c>
    </row>
    <row r="249" spans="1:11" x14ac:dyDescent="0.35">
      <c r="A249">
        <v>5.1999999999999998E-3</v>
      </c>
      <c r="B249">
        <v>5.1999999999999998E-3</v>
      </c>
      <c r="C249">
        <v>1.9877987692617911E-4</v>
      </c>
      <c r="D249">
        <v>2700</v>
      </c>
      <c r="E249">
        <v>7.3622176639325592E-8</v>
      </c>
      <c r="F249">
        <v>4.0000000000000001E-3</v>
      </c>
      <c r="G249">
        <v>0</v>
      </c>
      <c r="H249">
        <v>0.32</v>
      </c>
      <c r="I249">
        <f t="shared" si="8"/>
        <v>0.32</v>
      </c>
      <c r="J249" t="s">
        <v>23</v>
      </c>
      <c r="K249" t="s">
        <v>21</v>
      </c>
    </row>
    <row r="250" spans="1:11" x14ac:dyDescent="0.35">
      <c r="A250">
        <v>5.7999999999999996E-3</v>
      </c>
      <c r="B250">
        <v>5.7999999999999996E-3</v>
      </c>
      <c r="C250">
        <v>2.7583309162224518E-4</v>
      </c>
      <c r="D250">
        <v>2700</v>
      </c>
      <c r="E250">
        <v>1.0216040430453526E-7</v>
      </c>
      <c r="F250">
        <v>4.0000000000000001E-3</v>
      </c>
      <c r="G250">
        <v>0</v>
      </c>
      <c r="H250">
        <v>0.33500000000000002</v>
      </c>
      <c r="I250">
        <f t="shared" si="8"/>
        <v>0.33500000000000002</v>
      </c>
      <c r="J250" t="s">
        <v>23</v>
      </c>
      <c r="K250" t="s">
        <v>21</v>
      </c>
    </row>
    <row r="251" spans="1:11" x14ac:dyDescent="0.35">
      <c r="A251">
        <v>6.5000000000000006E-3</v>
      </c>
      <c r="B251">
        <v>6.5000000000000006E-3</v>
      </c>
      <c r="C251">
        <v>3.8824194712144372E-4</v>
      </c>
      <c r="D251">
        <v>2700</v>
      </c>
      <c r="E251">
        <v>1.4379331374868286E-7</v>
      </c>
      <c r="F251">
        <v>4.0000000000000001E-3</v>
      </c>
      <c r="G251">
        <v>0</v>
      </c>
      <c r="H251">
        <v>0.35</v>
      </c>
      <c r="I251">
        <f t="shared" si="8"/>
        <v>0.35</v>
      </c>
      <c r="J251" t="s">
        <v>23</v>
      </c>
      <c r="K251" t="s">
        <v>21</v>
      </c>
    </row>
    <row r="252" spans="1:11" x14ac:dyDescent="0.35">
      <c r="A252">
        <v>7.4000000000000003E-3</v>
      </c>
      <c r="B252">
        <v>7.4000000000000003E-3</v>
      </c>
      <c r="C252">
        <v>5.7287193365622164E-4</v>
      </c>
      <c r="D252">
        <v>2700</v>
      </c>
      <c r="E252">
        <v>2.1217479024304505E-7</v>
      </c>
      <c r="F252">
        <v>4.0000000000000001E-3</v>
      </c>
      <c r="G252">
        <v>0</v>
      </c>
      <c r="H252">
        <v>0.376</v>
      </c>
      <c r="I252">
        <f t="shared" si="8"/>
        <v>0.376</v>
      </c>
      <c r="J252" t="s">
        <v>23</v>
      </c>
      <c r="K252" t="s">
        <v>21</v>
      </c>
    </row>
    <row r="253" spans="1:11" x14ac:dyDescent="0.35">
      <c r="A253">
        <v>8.5000000000000006E-3</v>
      </c>
      <c r="B253">
        <v>8.5000000000000006E-3</v>
      </c>
      <c r="C253">
        <v>8.6819876477362446E-4</v>
      </c>
      <c r="D253">
        <v>2700</v>
      </c>
      <c r="E253">
        <v>3.2155509806430535E-7</v>
      </c>
      <c r="F253">
        <v>4.0000000000000001E-3</v>
      </c>
      <c r="G253">
        <v>0</v>
      </c>
      <c r="H253">
        <v>0.40300000000000002</v>
      </c>
      <c r="I253">
        <f t="shared" si="8"/>
        <v>0.40300000000000002</v>
      </c>
      <c r="J253" t="s">
        <v>23</v>
      </c>
      <c r="K253" t="s">
        <v>21</v>
      </c>
    </row>
    <row r="254" spans="1:11" x14ac:dyDescent="0.35">
      <c r="A254">
        <v>1.01E-2</v>
      </c>
      <c r="B254">
        <v>1.01E-2</v>
      </c>
      <c r="C254">
        <v>1.4565537236637977E-3</v>
      </c>
      <c r="D254">
        <v>2700</v>
      </c>
      <c r="E254">
        <v>5.3946434209770283E-7</v>
      </c>
      <c r="F254">
        <v>4.0000000000000001E-3</v>
      </c>
      <c r="G254">
        <v>0</v>
      </c>
      <c r="H254">
        <v>0.437</v>
      </c>
      <c r="I254">
        <f t="shared" si="8"/>
        <v>0.437</v>
      </c>
      <c r="J254" t="s">
        <v>23</v>
      </c>
      <c r="K254" t="s">
        <v>21</v>
      </c>
    </row>
    <row r="255" spans="1:11" x14ac:dyDescent="0.35">
      <c r="A255">
        <v>1.2699999999999999E-2</v>
      </c>
      <c r="B255">
        <v>1.2699999999999999E-2</v>
      </c>
      <c r="C255">
        <v>2.8958332430421992E-3</v>
      </c>
      <c r="D255">
        <v>2700</v>
      </c>
      <c r="E255">
        <v>1.0725308307563701E-6</v>
      </c>
      <c r="F255">
        <v>4.0000000000000001E-3</v>
      </c>
      <c r="G255">
        <v>0</v>
      </c>
      <c r="H255">
        <v>0.47299999999999998</v>
      </c>
      <c r="I255">
        <f t="shared" si="8"/>
        <v>0.47299999999999998</v>
      </c>
      <c r="J255" t="s">
        <v>23</v>
      </c>
      <c r="K255" t="s">
        <v>21</v>
      </c>
    </row>
    <row r="256" spans="1:11" x14ac:dyDescent="0.35">
      <c r="A256">
        <v>5.1000000000000004E-3</v>
      </c>
      <c r="B256">
        <v>5.1000000000000004E-3</v>
      </c>
      <c r="C256">
        <v>1.8753093319110286E-4</v>
      </c>
      <c r="D256">
        <v>2700</v>
      </c>
      <c r="E256">
        <v>6.9455901181889944E-8</v>
      </c>
      <c r="F256">
        <v>2.2000000000000001E-3</v>
      </c>
      <c r="G256">
        <v>0</v>
      </c>
      <c r="H256">
        <v>0.38500000000000001</v>
      </c>
      <c r="I256">
        <f t="shared" si="8"/>
        <v>0.38500000000000001</v>
      </c>
      <c r="J256" t="s">
        <v>23</v>
      </c>
      <c r="K256" t="s">
        <v>21</v>
      </c>
    </row>
    <row r="257" spans="1:11" x14ac:dyDescent="0.35">
      <c r="A257">
        <v>6.0000000000000001E-3</v>
      </c>
      <c r="B257">
        <v>6.0000000000000001E-3</v>
      </c>
      <c r="C257">
        <v>3.0536280592892786E-4</v>
      </c>
      <c r="D257">
        <v>2700</v>
      </c>
      <c r="E257">
        <v>1.1309733552923255E-7</v>
      </c>
      <c r="F257">
        <v>2.2000000000000001E-3</v>
      </c>
      <c r="G257">
        <v>0</v>
      </c>
      <c r="H257">
        <v>0.40500000000000003</v>
      </c>
      <c r="I257">
        <f t="shared" si="8"/>
        <v>0.40500000000000003</v>
      </c>
      <c r="J257" t="s">
        <v>23</v>
      </c>
      <c r="K257" t="s">
        <v>21</v>
      </c>
    </row>
    <row r="258" spans="1:11" x14ac:dyDescent="0.35">
      <c r="A258">
        <v>6.8999999999999999E-3</v>
      </c>
      <c r="B258">
        <v>6.8999999999999999E-3</v>
      </c>
      <c r="C258">
        <v>4.6441865746715816E-4</v>
      </c>
      <c r="D258">
        <v>2700</v>
      </c>
      <c r="E258">
        <v>1.7200691017302154E-7</v>
      </c>
      <c r="F258">
        <v>2.2000000000000001E-3</v>
      </c>
      <c r="G258">
        <v>0</v>
      </c>
      <c r="H258">
        <v>0.432</v>
      </c>
      <c r="I258">
        <f t="shared" si="8"/>
        <v>0.432</v>
      </c>
      <c r="J258" t="s">
        <v>23</v>
      </c>
      <c r="K258" t="s">
        <v>21</v>
      </c>
    </row>
    <row r="259" spans="1:11" x14ac:dyDescent="0.35">
      <c r="A259">
        <v>6.3E-3</v>
      </c>
      <c r="B259">
        <v>6.3E-3</v>
      </c>
      <c r="C259">
        <v>2.9981665396624374E-4</v>
      </c>
      <c r="D259">
        <v>2290</v>
      </c>
      <c r="E259">
        <v>1.3092430304202784E-7</v>
      </c>
      <c r="F259">
        <v>5.0000000000000001E-3</v>
      </c>
      <c r="G259">
        <v>0</v>
      </c>
      <c r="H259">
        <v>0.221</v>
      </c>
      <c r="I259">
        <f t="shared" si="8"/>
        <v>0.221</v>
      </c>
      <c r="J259" t="s">
        <v>23</v>
      </c>
      <c r="K259" t="s">
        <v>21</v>
      </c>
    </row>
    <row r="260" spans="1:11" x14ac:dyDescent="0.35">
      <c r="A260">
        <v>9.8999999999999991E-3</v>
      </c>
      <c r="B260">
        <v>9.8999999999999991E-3</v>
      </c>
      <c r="C260">
        <v>1.3006012630124891E-3</v>
      </c>
      <c r="D260">
        <v>2560</v>
      </c>
      <c r="E260">
        <v>5.0804736836425353E-7</v>
      </c>
      <c r="F260">
        <v>5.0000000000000001E-3</v>
      </c>
      <c r="G260">
        <v>0</v>
      </c>
      <c r="H260">
        <v>0.28299999999999997</v>
      </c>
      <c r="I260">
        <f t="shared" si="8"/>
        <v>0.28299999999999997</v>
      </c>
      <c r="J260" t="s">
        <v>23</v>
      </c>
      <c r="K260" t="s">
        <v>21</v>
      </c>
    </row>
    <row r="261" spans="1:11" x14ac:dyDescent="0.35">
      <c r="A261">
        <v>1.2199999999999999E-2</v>
      </c>
      <c r="B261">
        <v>1.2199999999999999E-2</v>
      </c>
      <c r="C261">
        <v>2.357923957892096E-3</v>
      </c>
      <c r="D261">
        <v>2480</v>
      </c>
      <c r="E261">
        <v>9.5077578947261942E-7</v>
      </c>
      <c r="F261">
        <v>5.0000000000000001E-3</v>
      </c>
      <c r="G261">
        <v>0</v>
      </c>
      <c r="H261">
        <v>0.26300000000000001</v>
      </c>
      <c r="I261">
        <f t="shared" si="8"/>
        <v>0.26300000000000001</v>
      </c>
      <c r="J261" t="s">
        <v>23</v>
      </c>
      <c r="K261" t="s">
        <v>21</v>
      </c>
    </row>
    <row r="262" spans="1:11" x14ac:dyDescent="0.35">
      <c r="A262">
        <v>1.38E-2</v>
      </c>
      <c r="B262">
        <v>1.38E-2</v>
      </c>
      <c r="C262">
        <v>3.3713354393912222E-3</v>
      </c>
      <c r="D262">
        <v>2450</v>
      </c>
      <c r="E262">
        <v>1.3760552813841724E-6</v>
      </c>
      <c r="F262">
        <v>5.0000000000000001E-3</v>
      </c>
      <c r="G262">
        <v>0</v>
      </c>
      <c r="H262">
        <v>0.29199999999999998</v>
      </c>
      <c r="I262">
        <f t="shared" si="8"/>
        <v>0.29199999999999998</v>
      </c>
      <c r="J262" t="s">
        <v>23</v>
      </c>
      <c r="K262" t="s">
        <v>21</v>
      </c>
    </row>
    <row r="263" spans="1:11" x14ac:dyDescent="0.35">
      <c r="A263">
        <v>1.6E-2</v>
      </c>
      <c r="B263">
        <v>1.6E-2</v>
      </c>
      <c r="C263">
        <v>5.1686320094900236E-3</v>
      </c>
      <c r="D263">
        <v>2410</v>
      </c>
      <c r="E263">
        <v>2.1446605848506321E-6</v>
      </c>
      <c r="F263">
        <v>5.0000000000000001E-3</v>
      </c>
      <c r="G263">
        <v>0</v>
      </c>
      <c r="H263">
        <v>0.28100000000000003</v>
      </c>
      <c r="I263">
        <f t="shared" si="8"/>
        <v>0.28100000000000003</v>
      </c>
      <c r="J263" t="s">
        <v>23</v>
      </c>
      <c r="K263" t="s">
        <v>21</v>
      </c>
    </row>
    <row r="264" spans="1:11" x14ac:dyDescent="0.35">
      <c r="A264">
        <v>0.02</v>
      </c>
      <c r="B264">
        <v>0.02</v>
      </c>
      <c r="C264">
        <v>1.0094984393535204E-2</v>
      </c>
      <c r="D264">
        <v>2410</v>
      </c>
      <c r="E264">
        <v>4.1887902047863914E-6</v>
      </c>
      <c r="F264">
        <v>5.0000000000000001E-3</v>
      </c>
      <c r="G264">
        <v>0</v>
      </c>
      <c r="H264">
        <v>0.27400000000000002</v>
      </c>
      <c r="I264">
        <f t="shared" si="8"/>
        <v>0.27400000000000002</v>
      </c>
      <c r="J264" t="s">
        <v>23</v>
      </c>
      <c r="K264" t="s">
        <v>21</v>
      </c>
    </row>
    <row r="265" spans="1:11" x14ac:dyDescent="0.35">
      <c r="A265">
        <v>2.2099999999999998E-2</v>
      </c>
      <c r="B265">
        <v>2.2099999999999998E-2</v>
      </c>
      <c r="C265">
        <v>1.4016097960874005E-2</v>
      </c>
      <c r="D265">
        <v>2480</v>
      </c>
      <c r="E265">
        <v>5.6516524035782277E-6</v>
      </c>
      <c r="F265">
        <v>5.0000000000000001E-3</v>
      </c>
      <c r="G265">
        <v>0</v>
      </c>
      <c r="H265">
        <v>0.27400000000000002</v>
      </c>
      <c r="I265">
        <f t="shared" si="8"/>
        <v>0.27400000000000002</v>
      </c>
      <c r="J265" t="s">
        <v>23</v>
      </c>
      <c r="K265" t="s">
        <v>21</v>
      </c>
    </row>
    <row r="266" spans="1:11" x14ac:dyDescent="0.35">
      <c r="A266">
        <v>4.8000000000000001E-2</v>
      </c>
      <c r="B266">
        <v>0.2</v>
      </c>
      <c r="C266">
        <v>1.1472593716085351</v>
      </c>
      <c r="D266">
        <v>3170</v>
      </c>
      <c r="E266">
        <v>3.6191147369354416E-4</v>
      </c>
      <c r="F266">
        <v>4.773333333333333E-4</v>
      </c>
      <c r="G266">
        <v>0</v>
      </c>
      <c r="H266">
        <v>0.23</v>
      </c>
      <c r="I266">
        <f t="shared" ref="I266:I273" si="9">H266*LN(A266/(F266/30))/LN(0.3/(F266/30))</f>
        <v>0.1871849380783436</v>
      </c>
      <c r="J266" t="s">
        <v>31</v>
      </c>
      <c r="K266" t="s">
        <v>27</v>
      </c>
    </row>
    <row r="267" spans="1:11" x14ac:dyDescent="0.35">
      <c r="A267">
        <v>4.8000000000000001E-2</v>
      </c>
      <c r="B267">
        <v>0.2</v>
      </c>
      <c r="C267">
        <v>0.58991570212047695</v>
      </c>
      <c r="D267">
        <v>1630</v>
      </c>
      <c r="E267">
        <v>3.6191147369354416E-4</v>
      </c>
      <c r="F267">
        <v>8.6133333333333331E-4</v>
      </c>
      <c r="G267">
        <v>0</v>
      </c>
      <c r="H267">
        <v>0.12</v>
      </c>
      <c r="I267">
        <f t="shared" si="9"/>
        <v>9.6236897525424039E-2</v>
      </c>
      <c r="J267" t="s">
        <v>31</v>
      </c>
      <c r="K267" t="s">
        <v>27</v>
      </c>
    </row>
    <row r="268" spans="1:11" x14ac:dyDescent="0.35">
      <c r="A268">
        <v>0.06</v>
      </c>
      <c r="B268">
        <v>0.2</v>
      </c>
      <c r="C268">
        <v>1.7021148997149498</v>
      </c>
      <c r="D268">
        <v>3010</v>
      </c>
      <c r="E268">
        <v>5.6548667764616273E-4</v>
      </c>
      <c r="F268">
        <v>4.773333333333333E-4</v>
      </c>
      <c r="G268">
        <v>0</v>
      </c>
      <c r="H268">
        <v>0.23</v>
      </c>
      <c r="I268">
        <f t="shared" si="9"/>
        <v>0.19239829702359612</v>
      </c>
      <c r="J268" t="s">
        <v>31</v>
      </c>
      <c r="K268" t="s">
        <v>27</v>
      </c>
    </row>
    <row r="269" spans="1:11" x14ac:dyDescent="0.35">
      <c r="A269">
        <v>0.06</v>
      </c>
      <c r="B269">
        <v>0.2</v>
      </c>
      <c r="C269">
        <v>0.96698221877493828</v>
      </c>
      <c r="D269">
        <v>1710</v>
      </c>
      <c r="E269">
        <v>5.6548667764616273E-4</v>
      </c>
      <c r="F269">
        <v>8.6133333333333331E-4</v>
      </c>
      <c r="G269">
        <v>0</v>
      </c>
      <c r="H269">
        <v>0.12</v>
      </c>
      <c r="I269">
        <f t="shared" si="9"/>
        <v>9.9130402224295436E-2</v>
      </c>
      <c r="J269" t="s">
        <v>31</v>
      </c>
      <c r="K269" t="s">
        <v>27</v>
      </c>
    </row>
    <row r="270" spans="1:11" x14ac:dyDescent="0.35">
      <c r="A270">
        <v>8.900000000000001E-2</v>
      </c>
      <c r="B270">
        <v>0.2</v>
      </c>
      <c r="C270">
        <v>3.7451255890672557</v>
      </c>
      <c r="D270">
        <v>3010</v>
      </c>
      <c r="E270">
        <v>1.2442277704542378E-3</v>
      </c>
      <c r="F270">
        <v>4.2666666666666672E-4</v>
      </c>
      <c r="G270">
        <v>0</v>
      </c>
      <c r="H270">
        <v>0.26</v>
      </c>
      <c r="I270">
        <f t="shared" si="9"/>
        <v>0.2282689073932562</v>
      </c>
      <c r="J270" t="s">
        <v>31</v>
      </c>
      <c r="K270" t="s">
        <v>27</v>
      </c>
    </row>
    <row r="271" spans="1:11" x14ac:dyDescent="0.35">
      <c r="A271">
        <v>8.900000000000001E-2</v>
      </c>
      <c r="B271">
        <v>0.2</v>
      </c>
      <c r="C271">
        <v>1.9534375996131534</v>
      </c>
      <c r="D271">
        <v>1570</v>
      </c>
      <c r="E271">
        <v>1.2442277704542378E-3</v>
      </c>
      <c r="F271">
        <v>8.6133333333333331E-4</v>
      </c>
      <c r="G271">
        <v>0</v>
      </c>
      <c r="H271">
        <v>0.12</v>
      </c>
      <c r="I271">
        <f t="shared" si="9"/>
        <v>0.1042431881015369</v>
      </c>
      <c r="J271" t="s">
        <v>31</v>
      </c>
      <c r="K271" t="s">
        <v>27</v>
      </c>
    </row>
    <row r="272" spans="1:11" x14ac:dyDescent="0.35">
      <c r="A272">
        <v>0.115</v>
      </c>
      <c r="B272">
        <v>0.2</v>
      </c>
      <c r="C272">
        <v>5.7543374538559151</v>
      </c>
      <c r="D272">
        <v>2770</v>
      </c>
      <c r="E272">
        <v>2.077378142186251E-3</v>
      </c>
      <c r="F272">
        <v>4.2666666666666672E-4</v>
      </c>
      <c r="G272">
        <v>0</v>
      </c>
      <c r="H272">
        <v>0.26</v>
      </c>
      <c r="I272">
        <f t="shared" si="9"/>
        <v>0.23496155481967218</v>
      </c>
      <c r="J272" t="s">
        <v>31</v>
      </c>
      <c r="K272" t="s">
        <v>27</v>
      </c>
    </row>
    <row r="273" spans="1:11" x14ac:dyDescent="0.35">
      <c r="A273">
        <v>0.115</v>
      </c>
      <c r="B273">
        <v>0.2</v>
      </c>
      <c r="C273">
        <v>3.3861263717635892</v>
      </c>
      <c r="D273">
        <v>1630</v>
      </c>
      <c r="E273">
        <v>2.077378142186251E-3</v>
      </c>
      <c r="F273">
        <v>8.6133333333333331E-4</v>
      </c>
      <c r="G273">
        <v>0</v>
      </c>
      <c r="H273">
        <v>0.12</v>
      </c>
      <c r="I273">
        <f t="shared" si="9"/>
        <v>0.10756657780978657</v>
      </c>
      <c r="J273" t="s">
        <v>31</v>
      </c>
      <c r="K273" t="s">
        <v>27</v>
      </c>
    </row>
    <row r="274" spans="1:11" x14ac:dyDescent="0.35">
      <c r="A274">
        <v>1.9E-2</v>
      </c>
      <c r="B274">
        <v>1.9E-2</v>
      </c>
      <c r="C274">
        <f t="shared" ref="C274:C302" si="10">D274*E274</f>
        <v>5.0279096025602236E-3</v>
      </c>
      <c r="D274">
        <v>1400</v>
      </c>
      <c r="E274">
        <f t="shared" ref="E274:E282" si="11">4/3*PI()*(A274/2)^3</f>
        <v>3.5913640018287313E-6</v>
      </c>
      <c r="F274">
        <v>3.7999999999999999E-2</v>
      </c>
      <c r="G274">
        <v>0</v>
      </c>
      <c r="H274">
        <v>4.7842127879098355E-2</v>
      </c>
      <c r="I274">
        <f>H274/0.41*LN((A274*0.7+F274)/(0.75*F274/30))</f>
        <v>0.46546703625222258</v>
      </c>
      <c r="J274" t="s">
        <v>30</v>
      </c>
      <c r="K274" t="s">
        <v>22</v>
      </c>
    </row>
    <row r="275" spans="1:11" x14ac:dyDescent="0.35">
      <c r="A275">
        <v>2.5000000000000001E-2</v>
      </c>
      <c r="B275">
        <v>2.5000000000000001E-2</v>
      </c>
      <c r="C275">
        <f t="shared" si="10"/>
        <v>9.7356647337808709E-3</v>
      </c>
      <c r="D275">
        <v>1190</v>
      </c>
      <c r="E275">
        <f t="shared" si="11"/>
        <v>8.1812308687234206E-6</v>
      </c>
      <c r="F275">
        <v>3.7999999999999999E-2</v>
      </c>
      <c r="G275">
        <v>0</v>
      </c>
      <c r="H275">
        <v>2.8637667502783817E-2</v>
      </c>
      <c r="I275">
        <f t="shared" ref="I275:I302" si="12">H275/0.41*LN((A275*0.7+F275)/(0.75*F275/30))</f>
        <v>0.28411893127299137</v>
      </c>
      <c r="J275" t="s">
        <v>30</v>
      </c>
      <c r="K275" t="s">
        <v>22</v>
      </c>
    </row>
    <row r="276" spans="1:11" x14ac:dyDescent="0.35">
      <c r="A276">
        <v>2.5000000000000001E-2</v>
      </c>
      <c r="B276">
        <v>2.5000000000000001E-2</v>
      </c>
      <c r="C276">
        <f t="shared" si="10"/>
        <v>1.145372321621279E-2</v>
      </c>
      <c r="D276">
        <v>1400</v>
      </c>
      <c r="E276">
        <f t="shared" si="11"/>
        <v>8.1812308687234206E-6</v>
      </c>
      <c r="F276">
        <v>3.7999999999999999E-2</v>
      </c>
      <c r="G276">
        <v>0</v>
      </c>
      <c r="H276">
        <v>4.4504370571888788E-2</v>
      </c>
      <c r="I276">
        <f t="shared" si="12"/>
        <v>0.44153505876947063</v>
      </c>
      <c r="J276" t="s">
        <v>30</v>
      </c>
      <c r="K276" t="s">
        <v>22</v>
      </c>
    </row>
    <row r="277" spans="1:11" x14ac:dyDescent="0.35">
      <c r="A277">
        <v>3.7999999999999999E-2</v>
      </c>
      <c r="B277">
        <v>3.7999999999999999E-2</v>
      </c>
      <c r="C277">
        <f t="shared" si="10"/>
        <v>3.4189785297409521E-2</v>
      </c>
      <c r="D277">
        <v>1190</v>
      </c>
      <c r="E277">
        <f t="shared" si="11"/>
        <v>2.8730912014629851E-5</v>
      </c>
      <c r="F277">
        <v>3.7999999999999999E-2</v>
      </c>
      <c r="G277">
        <v>0</v>
      </c>
      <c r="H277">
        <v>2.5359811828954883E-2</v>
      </c>
      <c r="I277">
        <f t="shared" si="12"/>
        <v>0.26099005222949101</v>
      </c>
      <c r="J277" t="s">
        <v>30</v>
      </c>
      <c r="K277" t="s">
        <v>22</v>
      </c>
    </row>
    <row r="278" spans="1:11" x14ac:dyDescent="0.35">
      <c r="A278">
        <v>3.7999999999999999E-2</v>
      </c>
      <c r="B278">
        <v>3.7999999999999999E-2</v>
      </c>
      <c r="C278">
        <f t="shared" si="10"/>
        <v>4.0223276820481789E-2</v>
      </c>
      <c r="D278">
        <v>1400</v>
      </c>
      <c r="E278">
        <f t="shared" si="11"/>
        <v>2.8730912014629851E-5</v>
      </c>
      <c r="F278">
        <v>3.7999999999999999E-2</v>
      </c>
      <c r="G278">
        <v>0</v>
      </c>
      <c r="H278">
        <v>3.8788401359169208E-2</v>
      </c>
      <c r="I278">
        <f t="shared" si="12"/>
        <v>0.39919014245482404</v>
      </c>
      <c r="J278" t="s">
        <v>30</v>
      </c>
      <c r="K278" t="s">
        <v>22</v>
      </c>
    </row>
    <row r="279" spans="1:11" x14ac:dyDescent="0.35">
      <c r="A279">
        <v>5.0999999999999997E-2</v>
      </c>
      <c r="B279">
        <v>5.0999999999999997E-2</v>
      </c>
      <c r="C279">
        <f t="shared" si="10"/>
        <v>8.2652522406448992E-2</v>
      </c>
      <c r="D279">
        <v>1190</v>
      </c>
      <c r="E279">
        <f t="shared" si="11"/>
        <v>6.9455901181889913E-5</v>
      </c>
      <c r="F279">
        <v>3.7999999999999999E-2</v>
      </c>
      <c r="G279">
        <v>0</v>
      </c>
      <c r="H279">
        <v>2.4952671099503557E-2</v>
      </c>
      <c r="I279">
        <f t="shared" si="12"/>
        <v>0.26482063482860319</v>
      </c>
      <c r="J279" t="s">
        <v>30</v>
      </c>
      <c r="K279" t="s">
        <v>22</v>
      </c>
    </row>
    <row r="280" spans="1:11" x14ac:dyDescent="0.35">
      <c r="A280">
        <v>5.0999999999999997E-2</v>
      </c>
      <c r="B280">
        <v>5.0999999999999997E-2</v>
      </c>
      <c r="C280">
        <f t="shared" si="10"/>
        <v>9.7238261654645886E-2</v>
      </c>
      <c r="D280">
        <v>1400</v>
      </c>
      <c r="E280">
        <f t="shared" si="11"/>
        <v>6.9455901181889913E-5</v>
      </c>
      <c r="F280">
        <v>3.7999999999999999E-2</v>
      </c>
      <c r="G280">
        <v>0</v>
      </c>
      <c r="H280">
        <v>3.6205140518992603E-2</v>
      </c>
      <c r="I280">
        <f t="shared" si="12"/>
        <v>0.38424216221441554</v>
      </c>
      <c r="J280" t="s">
        <v>30</v>
      </c>
      <c r="K280" t="s">
        <v>22</v>
      </c>
    </row>
    <row r="281" spans="1:11" x14ac:dyDescent="0.35">
      <c r="A281">
        <v>6.3E-2</v>
      </c>
      <c r="B281">
        <v>6.3E-2</v>
      </c>
      <c r="C281">
        <f t="shared" si="10"/>
        <v>0.15579992062001313</v>
      </c>
      <c r="D281">
        <v>1190</v>
      </c>
      <c r="E281">
        <f t="shared" si="11"/>
        <v>1.3092430304202784E-4</v>
      </c>
      <c r="F281">
        <v>3.7999999999999999E-2</v>
      </c>
      <c r="G281">
        <v>0</v>
      </c>
      <c r="H281">
        <v>2.2207835103854677E-2</v>
      </c>
      <c r="I281">
        <f t="shared" si="12"/>
        <v>0.24153627717368836</v>
      </c>
      <c r="J281" t="s">
        <v>30</v>
      </c>
      <c r="K281" t="s">
        <v>22</v>
      </c>
    </row>
    <row r="282" spans="1:11" x14ac:dyDescent="0.35">
      <c r="A282">
        <v>6.3E-2</v>
      </c>
      <c r="B282">
        <v>6.3E-2</v>
      </c>
      <c r="C282">
        <f t="shared" si="10"/>
        <v>0.18329402425883898</v>
      </c>
      <c r="D282">
        <v>1400</v>
      </c>
      <c r="E282">
        <f t="shared" si="11"/>
        <v>1.3092430304202784E-4</v>
      </c>
      <c r="F282">
        <v>3.7999999999999999E-2</v>
      </c>
      <c r="G282">
        <v>0</v>
      </c>
      <c r="H282">
        <v>3.9962351282175575E-2</v>
      </c>
      <c r="I282">
        <f t="shared" si="12"/>
        <v>0.43463748315244255</v>
      </c>
      <c r="J282" t="s">
        <v>30</v>
      </c>
      <c r="K282" t="s">
        <v>22</v>
      </c>
    </row>
    <row r="283" spans="1:11" x14ac:dyDescent="0.35">
      <c r="A283">
        <v>1.9E-2</v>
      </c>
      <c r="B283">
        <v>0.30480000000000002</v>
      </c>
      <c r="C283">
        <f t="shared" si="10"/>
        <v>0.1028392752498397</v>
      </c>
      <c r="D283">
        <v>1190</v>
      </c>
      <c r="E283">
        <f t="shared" ref="E283:E302" si="13">PI()*(A283/2)^2*B283</f>
        <v>8.6419559033478743E-5</v>
      </c>
      <c r="F283">
        <v>3.7999999999999999E-2</v>
      </c>
      <c r="G283">
        <v>0</v>
      </c>
      <c r="H283">
        <v>1.8837443616372154E-2</v>
      </c>
      <c r="I283">
        <f t="shared" si="12"/>
        <v>0.18327380991161599</v>
      </c>
      <c r="J283" t="s">
        <v>31</v>
      </c>
      <c r="K283" t="s">
        <v>22</v>
      </c>
    </row>
    <row r="284" spans="1:11" x14ac:dyDescent="0.35">
      <c r="A284">
        <v>1.9E-2</v>
      </c>
      <c r="B284">
        <v>0.30480000000000002</v>
      </c>
      <c r="C284">
        <f t="shared" si="10"/>
        <v>0.12098738264687024</v>
      </c>
      <c r="D284">
        <v>1400</v>
      </c>
      <c r="E284">
        <f t="shared" si="13"/>
        <v>8.6419559033478743E-5</v>
      </c>
      <c r="F284">
        <v>3.7999999999999999E-2</v>
      </c>
      <c r="G284">
        <v>0</v>
      </c>
      <c r="H284">
        <v>2.7792088082761974E-2</v>
      </c>
      <c r="I284">
        <f t="shared" si="12"/>
        <v>0.27039559995816248</v>
      </c>
      <c r="J284" t="s">
        <v>31</v>
      </c>
      <c r="K284" t="s">
        <v>22</v>
      </c>
    </row>
    <row r="285" spans="1:11" x14ac:dyDescent="0.35">
      <c r="A285">
        <v>2.5000000000000001E-2</v>
      </c>
      <c r="B285">
        <v>0.30480000000000002</v>
      </c>
      <c r="C285">
        <f t="shared" si="10"/>
        <v>0.17804583665138457</v>
      </c>
      <c r="D285">
        <v>1190</v>
      </c>
      <c r="E285">
        <f t="shared" si="13"/>
        <v>1.4961835012721391E-4</v>
      </c>
      <c r="F285">
        <v>3.7999999999999999E-2</v>
      </c>
      <c r="G285">
        <v>0</v>
      </c>
      <c r="H285">
        <v>1.3005726623299445E-2</v>
      </c>
      <c r="I285">
        <f t="shared" si="12"/>
        <v>0.12903191743117098</v>
      </c>
      <c r="J285" t="s">
        <v>31</v>
      </c>
      <c r="K285" t="s">
        <v>22</v>
      </c>
    </row>
    <row r="286" spans="1:11" x14ac:dyDescent="0.35">
      <c r="A286">
        <v>2.5000000000000001E-2</v>
      </c>
      <c r="B286">
        <v>0.30480000000000002</v>
      </c>
      <c r="C286">
        <f t="shared" si="10"/>
        <v>0.20946569017809949</v>
      </c>
      <c r="D286">
        <v>1400</v>
      </c>
      <c r="E286">
        <f t="shared" si="13"/>
        <v>1.4961835012721391E-4</v>
      </c>
      <c r="F286">
        <v>3.7999999999999999E-2</v>
      </c>
      <c r="G286">
        <v>0</v>
      </c>
      <c r="H286">
        <v>2.7232994693936988E-2</v>
      </c>
      <c r="I286">
        <f t="shared" si="12"/>
        <v>0.2701829451386808</v>
      </c>
      <c r="J286" t="s">
        <v>31</v>
      </c>
      <c r="K286" t="s">
        <v>22</v>
      </c>
    </row>
    <row r="287" spans="1:11" x14ac:dyDescent="0.35">
      <c r="A287">
        <v>3.7999999999999999E-2</v>
      </c>
      <c r="B287">
        <v>0.30480000000000002</v>
      </c>
      <c r="C287">
        <f t="shared" si="10"/>
        <v>0.41135710099935879</v>
      </c>
      <c r="D287">
        <v>1190</v>
      </c>
      <c r="E287">
        <f t="shared" si="13"/>
        <v>3.4567823613391497E-4</v>
      </c>
      <c r="F287">
        <v>3.7999999999999999E-2</v>
      </c>
      <c r="G287">
        <v>0</v>
      </c>
      <c r="H287">
        <v>1.4207757388131317E-2</v>
      </c>
      <c r="I287">
        <f t="shared" si="12"/>
        <v>0.14621888237193378</v>
      </c>
      <c r="J287" t="s">
        <v>31</v>
      </c>
      <c r="K287" t="s">
        <v>22</v>
      </c>
    </row>
    <row r="288" spans="1:11" x14ac:dyDescent="0.35">
      <c r="A288">
        <v>3.7999999999999999E-2</v>
      </c>
      <c r="B288">
        <v>0.30480000000000002</v>
      </c>
      <c r="C288">
        <f t="shared" si="10"/>
        <v>0.48394953058748097</v>
      </c>
      <c r="D288">
        <v>1400</v>
      </c>
      <c r="E288">
        <f t="shared" si="13"/>
        <v>3.4567823613391497E-4</v>
      </c>
      <c r="F288">
        <v>3.7999999999999999E-2</v>
      </c>
      <c r="G288">
        <v>0</v>
      </c>
      <c r="H288">
        <v>2.5932510869562941E-2</v>
      </c>
      <c r="I288">
        <f t="shared" si="12"/>
        <v>0.26688397421630239</v>
      </c>
      <c r="J288" t="s">
        <v>31</v>
      </c>
      <c r="K288" t="s">
        <v>22</v>
      </c>
    </row>
    <row r="289" spans="1:11" x14ac:dyDescent="0.35">
      <c r="A289">
        <v>5.0999999999999997E-2</v>
      </c>
      <c r="B289">
        <v>0.30480000000000002</v>
      </c>
      <c r="C289">
        <f t="shared" si="10"/>
        <v>0.74095555380840172</v>
      </c>
      <c r="D289">
        <v>1190</v>
      </c>
      <c r="E289">
        <f t="shared" si="13"/>
        <v>6.2265172588941325E-4</v>
      </c>
      <c r="F289">
        <v>3.7999999999999999E-2</v>
      </c>
      <c r="G289">
        <v>0</v>
      </c>
      <c r="H289">
        <v>1.2971285711139048E-2</v>
      </c>
      <c r="I289">
        <f t="shared" si="12"/>
        <v>0.13766318254542995</v>
      </c>
      <c r="J289" t="s">
        <v>31</v>
      </c>
      <c r="K289" t="s">
        <v>22</v>
      </c>
    </row>
    <row r="290" spans="1:11" x14ac:dyDescent="0.35">
      <c r="A290">
        <v>5.0999999999999997E-2</v>
      </c>
      <c r="B290">
        <v>0.30480000000000002</v>
      </c>
      <c r="C290">
        <f t="shared" si="10"/>
        <v>0.87171241624517859</v>
      </c>
      <c r="D290">
        <v>1400</v>
      </c>
      <c r="E290">
        <f t="shared" si="13"/>
        <v>6.2265172588941325E-4</v>
      </c>
      <c r="F290">
        <v>3.7999999999999999E-2</v>
      </c>
      <c r="G290">
        <v>0</v>
      </c>
      <c r="H290">
        <v>2.1454258318571628E-2</v>
      </c>
      <c r="I290">
        <f t="shared" si="12"/>
        <v>0.22769226929833639</v>
      </c>
      <c r="J290" t="s">
        <v>31</v>
      </c>
      <c r="K290" t="s">
        <v>22</v>
      </c>
    </row>
    <row r="291" spans="1:11" x14ac:dyDescent="0.35">
      <c r="A291">
        <v>6.3E-2</v>
      </c>
      <c r="B291">
        <v>0.30480000000000002</v>
      </c>
      <c r="C291">
        <f t="shared" si="10"/>
        <v>1.1306622810709523</v>
      </c>
      <c r="D291">
        <v>1190</v>
      </c>
      <c r="E291">
        <f t="shared" si="13"/>
        <v>9.5013637064785916E-4</v>
      </c>
      <c r="F291">
        <v>3.7999999999999999E-2</v>
      </c>
      <c r="G291">
        <v>0</v>
      </c>
      <c r="H291">
        <v>1.2355298863240825E-2</v>
      </c>
      <c r="I291">
        <f t="shared" si="12"/>
        <v>0.13437837938005526</v>
      </c>
      <c r="J291" t="s">
        <v>31</v>
      </c>
      <c r="K291" t="s">
        <v>22</v>
      </c>
    </row>
    <row r="292" spans="1:11" x14ac:dyDescent="0.35">
      <c r="A292">
        <v>6.3E-2</v>
      </c>
      <c r="B292">
        <v>0.30480000000000002</v>
      </c>
      <c r="C292">
        <f t="shared" si="10"/>
        <v>1.3301909189070029</v>
      </c>
      <c r="D292">
        <v>1400</v>
      </c>
      <c r="E292">
        <f t="shared" si="13"/>
        <v>9.5013637064785916E-4</v>
      </c>
      <c r="F292">
        <v>3.7999999999999999E-2</v>
      </c>
      <c r="G292">
        <v>0</v>
      </c>
      <c r="H292">
        <v>1.8801945644001845E-2</v>
      </c>
      <c r="I292">
        <f t="shared" si="12"/>
        <v>0.20449323102574715</v>
      </c>
      <c r="J292" t="s">
        <v>31</v>
      </c>
      <c r="K292" t="s">
        <v>22</v>
      </c>
    </row>
    <row r="293" spans="1:11" x14ac:dyDescent="0.35">
      <c r="A293">
        <v>1.9E-2</v>
      </c>
      <c r="B293">
        <v>5.7200000000000001E-2</v>
      </c>
      <c r="C293">
        <f t="shared" si="10"/>
        <v>1.9299234069195637E-2</v>
      </c>
      <c r="D293">
        <v>1190</v>
      </c>
      <c r="E293">
        <f t="shared" si="13"/>
        <v>1.6217843755626586E-5</v>
      </c>
      <c r="F293">
        <v>3.7999999999999999E-2</v>
      </c>
      <c r="G293">
        <v>0</v>
      </c>
      <c r="H293">
        <v>2.5050705618804434E-2</v>
      </c>
      <c r="I293">
        <f t="shared" si="12"/>
        <v>0.24372406114289982</v>
      </c>
      <c r="J293" t="s">
        <v>31</v>
      </c>
      <c r="K293" t="s">
        <v>22</v>
      </c>
    </row>
    <row r="294" spans="1:11" x14ac:dyDescent="0.35">
      <c r="A294">
        <v>1.9E-2</v>
      </c>
      <c r="B294">
        <v>5.7200000000000001E-2</v>
      </c>
      <c r="C294">
        <f t="shared" si="10"/>
        <v>2.2704981257877222E-2</v>
      </c>
      <c r="D294">
        <v>1400</v>
      </c>
      <c r="E294">
        <f t="shared" si="13"/>
        <v>1.6217843755626586E-5</v>
      </c>
      <c r="F294">
        <v>3.7999999999999999E-2</v>
      </c>
      <c r="G294">
        <v>0</v>
      </c>
      <c r="H294">
        <v>3.5517425582381391E-2</v>
      </c>
      <c r="I294">
        <f t="shared" si="12"/>
        <v>0.34555718054427614</v>
      </c>
      <c r="J294" t="s">
        <v>31</v>
      </c>
      <c r="K294" t="s">
        <v>22</v>
      </c>
    </row>
    <row r="295" spans="1:11" x14ac:dyDescent="0.35">
      <c r="A295">
        <v>2.5000000000000001E-2</v>
      </c>
      <c r="B295">
        <v>6.9900000000000004E-2</v>
      </c>
      <c r="C295">
        <f t="shared" si="10"/>
        <v>4.0831377893476968E-2</v>
      </c>
      <c r="D295">
        <v>1190</v>
      </c>
      <c r="E295">
        <f t="shared" si="13"/>
        <v>3.4312082263426024E-5</v>
      </c>
      <c r="F295">
        <v>3.7999999999999999E-2</v>
      </c>
      <c r="G295">
        <v>0</v>
      </c>
      <c r="H295">
        <v>2.5118322993384731E-2</v>
      </c>
      <c r="I295">
        <f t="shared" si="12"/>
        <v>0.24920294516152688</v>
      </c>
      <c r="J295" t="s">
        <v>31</v>
      </c>
      <c r="K295" t="s">
        <v>22</v>
      </c>
    </row>
    <row r="296" spans="1:11" x14ac:dyDescent="0.35">
      <c r="A296">
        <v>2.5000000000000001E-2</v>
      </c>
      <c r="B296">
        <v>6.9900000000000004E-2</v>
      </c>
      <c r="C296">
        <f t="shared" si="10"/>
        <v>4.8036915168796435E-2</v>
      </c>
      <c r="D296">
        <v>1400</v>
      </c>
      <c r="E296">
        <f t="shared" si="13"/>
        <v>3.4312082263426024E-5</v>
      </c>
      <c r="F296">
        <v>3.7999999999999999E-2</v>
      </c>
      <c r="G296">
        <v>0</v>
      </c>
      <c r="H296">
        <v>3.5628836635511973E-2</v>
      </c>
      <c r="I296">
        <f t="shared" si="12"/>
        <v>0.35347945102015177</v>
      </c>
      <c r="J296" t="s">
        <v>31</v>
      </c>
      <c r="K296" t="s">
        <v>22</v>
      </c>
    </row>
    <row r="297" spans="1:11" x14ac:dyDescent="0.35">
      <c r="A297">
        <v>3.7999999999999999E-2</v>
      </c>
      <c r="B297">
        <v>0.1016</v>
      </c>
      <c r="C297">
        <f t="shared" si="10"/>
        <v>0.13711903366645292</v>
      </c>
      <c r="D297">
        <v>1190</v>
      </c>
      <c r="E297">
        <f t="shared" si="13"/>
        <v>1.1522607871130498E-4</v>
      </c>
      <c r="F297">
        <v>3.7999999999999999E-2</v>
      </c>
      <c r="G297">
        <v>0</v>
      </c>
      <c r="H297">
        <v>2.4391737945460141E-2</v>
      </c>
      <c r="I297">
        <f t="shared" si="12"/>
        <v>0.25102713708172075</v>
      </c>
      <c r="J297" t="s">
        <v>31</v>
      </c>
      <c r="K297" t="s">
        <v>22</v>
      </c>
    </row>
    <row r="298" spans="1:11" x14ac:dyDescent="0.35">
      <c r="A298">
        <v>3.7999999999999999E-2</v>
      </c>
      <c r="B298">
        <v>0.1016</v>
      </c>
      <c r="C298">
        <f t="shared" si="10"/>
        <v>0.16131651019582696</v>
      </c>
      <c r="D298">
        <v>1400</v>
      </c>
      <c r="E298">
        <f t="shared" si="13"/>
        <v>1.1522607871130498E-4</v>
      </c>
      <c r="F298">
        <v>3.7999999999999999E-2</v>
      </c>
      <c r="G298">
        <v>0</v>
      </c>
      <c r="H298">
        <v>3.5622227892146217E-2</v>
      </c>
      <c r="I298">
        <f t="shared" si="12"/>
        <v>0.3666055245523176</v>
      </c>
      <c r="J298" t="s">
        <v>31</v>
      </c>
      <c r="K298" t="s">
        <v>22</v>
      </c>
    </row>
    <row r="299" spans="1:11" x14ac:dyDescent="0.35">
      <c r="A299">
        <v>5.0999999999999997E-2</v>
      </c>
      <c r="B299">
        <v>0.13969999999999999</v>
      </c>
      <c r="C299">
        <f t="shared" si="10"/>
        <v>0.33960462882885079</v>
      </c>
      <c r="D299">
        <v>1190</v>
      </c>
      <c r="E299">
        <f t="shared" si="13"/>
        <v>2.853820410326477E-4</v>
      </c>
      <c r="F299">
        <v>3.7999999999999999E-2</v>
      </c>
      <c r="G299">
        <v>0</v>
      </c>
      <c r="H299">
        <v>2.2761173190325671E-2</v>
      </c>
      <c r="I299">
        <f t="shared" si="12"/>
        <v>0.24156244875225999</v>
      </c>
      <c r="J299" t="s">
        <v>31</v>
      </c>
      <c r="K299" t="s">
        <v>22</v>
      </c>
    </row>
    <row r="300" spans="1:11" x14ac:dyDescent="0.35">
      <c r="A300">
        <v>5.0999999999999997E-2</v>
      </c>
      <c r="B300">
        <v>0.13969999999999999</v>
      </c>
      <c r="C300">
        <f t="shared" si="10"/>
        <v>0.39953485744570677</v>
      </c>
      <c r="D300">
        <v>1400</v>
      </c>
      <c r="E300">
        <f t="shared" si="13"/>
        <v>2.853820410326477E-4</v>
      </c>
      <c r="F300">
        <v>3.7999999999999999E-2</v>
      </c>
      <c r="G300">
        <v>0</v>
      </c>
      <c r="H300">
        <v>3.4245096583306642E-2</v>
      </c>
      <c r="I300">
        <f t="shared" si="12"/>
        <v>0.36344037801782758</v>
      </c>
      <c r="J300" t="s">
        <v>31</v>
      </c>
      <c r="K300" t="s">
        <v>22</v>
      </c>
    </row>
    <row r="301" spans="1:11" x14ac:dyDescent="0.35">
      <c r="A301">
        <v>6.3E-2</v>
      </c>
      <c r="B301">
        <v>0.17150000000000001</v>
      </c>
      <c r="C301">
        <f t="shared" si="10"/>
        <v>0.636183009198387</v>
      </c>
      <c r="D301">
        <v>1190</v>
      </c>
      <c r="E301">
        <f t="shared" si="13"/>
        <v>5.3460757075494709E-4</v>
      </c>
      <c r="F301">
        <v>3.7999999999999999E-2</v>
      </c>
      <c r="G301">
        <v>0</v>
      </c>
      <c r="H301">
        <v>2.038840302721133E-2</v>
      </c>
      <c r="I301">
        <f t="shared" si="12"/>
        <v>0.2217478174563092</v>
      </c>
      <c r="J301" t="s">
        <v>31</v>
      </c>
      <c r="K301" t="s">
        <v>22</v>
      </c>
    </row>
    <row r="302" spans="1:11" x14ac:dyDescent="0.35">
      <c r="A302">
        <v>6.3E-2</v>
      </c>
      <c r="B302">
        <v>0.17150000000000001</v>
      </c>
      <c r="C302">
        <f t="shared" si="10"/>
        <v>0.7484505990569259</v>
      </c>
      <c r="D302">
        <v>1400</v>
      </c>
      <c r="E302">
        <f t="shared" si="13"/>
        <v>5.3460757075494709E-4</v>
      </c>
      <c r="F302">
        <v>3.7999999999999999E-2</v>
      </c>
      <c r="G302">
        <v>0</v>
      </c>
      <c r="H302">
        <v>3.1875403056275224E-2</v>
      </c>
      <c r="I302">
        <f t="shared" si="12"/>
        <v>0.34668242769360152</v>
      </c>
      <c r="J302" t="s">
        <v>31</v>
      </c>
      <c r="K302" t="s">
        <v>22</v>
      </c>
    </row>
  </sheetData>
  <autoFilter ref="A1:AG333" xr:uid="{6B757706-E958-4033-A75E-0876F763D7F2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van der Eijk</dc:creator>
  <cp:lastModifiedBy>Martin van der Eijk</cp:lastModifiedBy>
  <dcterms:created xsi:type="dcterms:W3CDTF">2024-10-11T12:36:32Z</dcterms:created>
  <dcterms:modified xsi:type="dcterms:W3CDTF">2024-12-04T16:12:13Z</dcterms:modified>
</cp:coreProperties>
</file>