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6FEF8DD3-9E7A-4536-89DD-8FB00DAC86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  <c r="V74" i="1" l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C10" i="1" l="1"/>
  <c r="C9" i="1"/>
</calcChain>
</file>

<file path=xl/sharedStrings.xml><?xml version="1.0" encoding="utf-8"?>
<sst xmlns="http://schemas.openxmlformats.org/spreadsheetml/2006/main" count="389" uniqueCount="97">
  <si>
    <t>Faalpad</t>
  </si>
  <si>
    <t>Ntraject</t>
  </si>
  <si>
    <t>Lengte-effect</t>
  </si>
  <si>
    <t>Nee</t>
  </si>
  <si>
    <t>Faalkans</t>
  </si>
  <si>
    <t>Faalkans tussentijds</t>
  </si>
  <si>
    <t>Hulpkolommen</t>
  </si>
  <si>
    <t>Vaknaam</t>
  </si>
  <si>
    <t>Begin metrering</t>
  </si>
  <si>
    <t>Eindmetering</t>
  </si>
  <si>
    <t>Is relevant</t>
  </si>
  <si>
    <t>Resultaat initieel faalmechanisme</t>
  </si>
  <si>
    <t>Faalkans initieel mechanisme vak</t>
  </si>
  <si>
    <t>Is vervolganalyse nodig</t>
  </si>
  <si>
    <t>Aangescherpte faalkans vak</t>
  </si>
  <si>
    <t>Faalkans per vak</t>
  </si>
  <si>
    <t>Duidingsklasse faalkans per vak</t>
  </si>
  <si>
    <t>1-Pfalen</t>
  </si>
  <si>
    <t>1-Pfalen tussentijds</t>
  </si>
  <si>
    <t>Pfvak*Ntraject</t>
  </si>
  <si>
    <t>Pfvak*Ntraject tussentijds</t>
  </si>
  <si>
    <t>Grens duidingscategorie</t>
  </si>
  <si>
    <t>Index duidingscategorie</t>
  </si>
  <si>
    <t>Dominant and problem?</t>
  </si>
  <si>
    <t>WMD01</t>
  </si>
  <si>
    <t>Ja</t>
  </si>
  <si>
    <t>Geen faalkans</t>
  </si>
  <si>
    <t>WMD02</t>
  </si>
  <si>
    <t>WMD03</t>
  </si>
  <si>
    <t>WMD04</t>
  </si>
  <si>
    <t>WMD05</t>
  </si>
  <si>
    <t>WMD06</t>
  </si>
  <si>
    <t>WMD07</t>
  </si>
  <si>
    <t>WMD08</t>
  </si>
  <si>
    <t>WMD09</t>
  </si>
  <si>
    <t>WMD10</t>
  </si>
  <si>
    <t>WMD11</t>
  </si>
  <si>
    <t>WMD12</t>
  </si>
  <si>
    <t>WMD13</t>
  </si>
  <si>
    <t>WMD14</t>
  </si>
  <si>
    <t>WMD15</t>
  </si>
  <si>
    <t>WMD16</t>
  </si>
  <si>
    <t>WMD17</t>
  </si>
  <si>
    <t>WMD18</t>
  </si>
  <si>
    <t>WMD19</t>
  </si>
  <si>
    <t>WMD20</t>
  </si>
  <si>
    <t>WMD21</t>
  </si>
  <si>
    <t>WMD22</t>
  </si>
  <si>
    <t>WMD23</t>
  </si>
  <si>
    <t>WMD24</t>
  </si>
  <si>
    <t>WMD25</t>
  </si>
  <si>
    <t>WMD26</t>
  </si>
  <si>
    <t>WMD27</t>
  </si>
  <si>
    <t>WMD28</t>
  </si>
  <si>
    <t>WMD29</t>
  </si>
  <si>
    <t>WMD30</t>
  </si>
  <si>
    <t>WMD31</t>
  </si>
  <si>
    <t>WMD32</t>
  </si>
  <si>
    <t>WMD33</t>
  </si>
  <si>
    <t>WMD34</t>
  </si>
  <si>
    <t>WMD35</t>
  </si>
  <si>
    <t>WMD36</t>
  </si>
  <si>
    <t>WMD37</t>
  </si>
  <si>
    <t>WMD38</t>
  </si>
  <si>
    <t>WMD39</t>
  </si>
  <si>
    <t>WMD40</t>
  </si>
  <si>
    <t>WMD41</t>
  </si>
  <si>
    <t>WMD42</t>
  </si>
  <si>
    <t>WMD43</t>
  </si>
  <si>
    <t>WMD44</t>
  </si>
  <si>
    <t>ZD15</t>
  </si>
  <si>
    <t>ZD14</t>
  </si>
  <si>
    <t>ZD13</t>
  </si>
  <si>
    <t>ZD12</t>
  </si>
  <si>
    <t>ZD11</t>
  </si>
  <si>
    <t>ZD10</t>
  </si>
  <si>
    <t>ZD09</t>
  </si>
  <si>
    <t>ZD08</t>
  </si>
  <si>
    <t>ZD07</t>
  </si>
  <si>
    <t>ZD06</t>
  </si>
  <si>
    <t>ZD05</t>
  </si>
  <si>
    <t>ZD04</t>
  </si>
  <si>
    <t>ZD03</t>
  </si>
  <si>
    <t>ZD02</t>
  </si>
  <si>
    <t>ZD01</t>
  </si>
  <si>
    <t>+II</t>
  </si>
  <si>
    <t>+III</t>
  </si>
  <si>
    <t>Pfalen</t>
  </si>
  <si>
    <t>Pfalen tussenresultaten</t>
  </si>
  <si>
    <t>Ondergrens</t>
  </si>
  <si>
    <t>Ondergrens tussentijds</t>
  </si>
  <si>
    <t>Bovengrens</t>
  </si>
  <si>
    <t>Bovengrens tussentijds</t>
  </si>
  <si>
    <t>Methode</t>
  </si>
  <si>
    <t>P2</t>
  </si>
  <si>
    <t>Gecorreleerd</t>
  </si>
  <si>
    <t>Erosie van het binnentalud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</si>
</sst>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11" fontId="0" fillId="0" borderId="4" xfId="0" applyNumberForma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11" xfId="0" applyFont="1" applyFill="1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11" fontId="0" fillId="0" borderId="2" xfId="0" applyNumberFormat="1" applyBorder="1"/>
    <xf numFmtId="11" fontId="0" fillId="0" borderId="11" xfId="0" applyNumberFormat="1" applyBorder="1"/>
    <xf numFmtId="11" fontId="2" fillId="0" borderId="2" xfId="0" applyNumberFormat="1" applyFont="1" applyBorder="1"/>
    <xf numFmtId="11" fontId="0" fillId="0" borderId="3" xfId="0" applyNumberFormat="1" applyBorder="1"/>
    <xf numFmtId="11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13" xfId="0" applyBorder="1"/>
    <xf numFmtId="11" fontId="2" fillId="0" borderId="4" xfId="0" applyNumberFormat="1" applyFont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1" fontId="0" fillId="0" borderId="6" xfId="0" applyNumberFormat="1" applyBorder="1"/>
    <xf numFmtId="11" fontId="0" fillId="0" borderId="14" xfId="0" applyNumberFormat="1" applyBorder="1"/>
    <xf numFmtId="11" fontId="2" fillId="0" borderId="6" xfId="0" applyNumberFormat="1" applyFont="1" applyBorder="1"/>
    <xf numFmtId="11" fontId="0" fillId="0" borderId="5" xfId="0" applyNumberFormat="1" applyBorder="1"/>
    <xf numFmtId="11" fontId="0" fillId="0" borderId="0" xfId="0" applyNumberFormat="1"/>
    <xf numFmtId="0" fontId="1" fillId="0" borderId="0" xfId="0" applyFont="1" applyBorder="1"/>
    <xf numFmtId="0" fontId="1" fillId="0" borderId="2" xfId="0" applyFont="1" applyBorder="1"/>
  </cellXfs>
  <cellStyles count="1">
    <cellStyle name="Normal" xfId="0" builtinId="0"/>
  </cellStyles>
  <dxfs count="20">
    <dxf>
      <fill>
        <patternFill>
          <bgColor theme="9" tint="0.59996337778862885"/>
        </patternFill>
      </fill>
    </dxf>
    <dxf>
      <fill>
        <patternFill>
          <bgColor rgb="FF00CC9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CC9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 patternType="darkUp">
          <fgColor theme="0"/>
          <bgColor rgb="FFFF0000"/>
        </patternFill>
      </fill>
    </dxf>
    <dxf>
      <fill>
        <patternFill patternType="darkUp">
          <fgColor theme="0"/>
          <bgColor rgb="FF92D050"/>
        </patternFill>
      </fill>
    </dxf>
    <dxf>
      <fill>
        <patternFill>
          <bgColor rgb="FFFFC000"/>
        </patternFill>
      </fill>
    </dxf>
    <dxf>
      <fill>
        <patternFill patternType="darkUp">
          <fgColor theme="0"/>
          <bgColor rgb="FFFF0000"/>
        </patternFill>
      </fill>
    </dxf>
    <dxf>
      <fill>
        <patternFill patternType="darkUp">
          <fgColor theme="0"/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c/wbi-assemblage-rekenkern/benchmarktests/testdefinitions/Benchmartktest_traject%2014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epagina"/>
      <sheetName val="Normen en duidingsklassen"/>
      <sheetName val="STPH"/>
      <sheetName val="STBI"/>
      <sheetName val="GEKB"/>
      <sheetName val="DA"/>
      <sheetName val="STKWp"/>
      <sheetName val="BSKW"/>
      <sheetName val="HTKW"/>
      <sheetName val="Veiligheidsoordeel"/>
      <sheetName val="Gecombineerd vakoorde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78"/>
  <sheetViews>
    <sheetView tabSelected="1" workbookViewId="0">
      <selection activeCell="C3" sqref="C3"/>
    </sheetView>
  </sheetViews>
  <sheetFormatPr defaultRowHeight="15" x14ac:dyDescent="0.25"/>
  <cols>
    <col min="1" max="1" width="5.42578125" customWidth="1"/>
    <col min="2" max="2" width="20.7109375" bestFit="1" customWidth="1"/>
    <col min="3" max="3" width="9.85546875" bestFit="1" customWidth="1"/>
    <col min="4" max="4" width="8.42578125" bestFit="1" customWidth="1"/>
    <col min="5" max="5" width="15.7109375" customWidth="1"/>
    <col min="6" max="6" width="18.5703125" bestFit="1" customWidth="1"/>
    <col min="7" max="7" width="12.28515625" bestFit="1" customWidth="1"/>
    <col min="8" max="8" width="14.5703125" customWidth="1"/>
    <col min="9" max="9" width="14.7109375" customWidth="1"/>
    <col min="10" max="10" width="12.85546875" customWidth="1"/>
    <col min="11" max="11" width="29.28515625" customWidth="1"/>
    <col min="16" max="16" width="12" bestFit="1" customWidth="1"/>
    <col min="20" max="20" width="22.85546875" bestFit="1" customWidth="1"/>
    <col min="22" max="22" width="22.5703125" bestFit="1" customWidth="1"/>
  </cols>
  <sheetData>
    <row r="2" spans="2:22" ht="15.75" thickBot="1" x14ac:dyDescent="0.3">
      <c r="B2" s="1" t="s">
        <v>0</v>
      </c>
      <c r="C2" s="1" t="s">
        <v>96</v>
      </c>
    </row>
    <row r="3" spans="2:22" x14ac:dyDescent="0.25">
      <c r="B3" s="2" t="s">
        <v>1</v>
      </c>
      <c r="C3" s="3">
        <v>2</v>
      </c>
    </row>
    <row r="4" spans="2:22" x14ac:dyDescent="0.25">
      <c r="B4" s="4" t="s">
        <v>2</v>
      </c>
      <c r="C4" s="5" t="s">
        <v>3</v>
      </c>
    </row>
    <row r="5" spans="2:22" x14ac:dyDescent="0.25">
      <c r="B5" s="4" t="s">
        <v>93</v>
      </c>
      <c r="C5" s="5" t="s">
        <v>94</v>
      </c>
    </row>
    <row r="6" spans="2:22" x14ac:dyDescent="0.25">
      <c r="B6" s="4" t="s">
        <v>95</v>
      </c>
      <c r="C6" s="5" t="s">
        <v>25</v>
      </c>
    </row>
    <row r="7" spans="2:22" x14ac:dyDescent="0.25">
      <c r="B7" s="4" t="s">
        <v>4</v>
      </c>
      <c r="C7" s="6">
        <v>4.4567400000000003E-6</v>
      </c>
    </row>
    <row r="8" spans="2:22" x14ac:dyDescent="0.25">
      <c r="B8" s="4" t="s">
        <v>5</v>
      </c>
      <c r="C8" s="6">
        <v>4.4567400000000003E-6</v>
      </c>
    </row>
    <row r="9" spans="2:22" x14ac:dyDescent="0.25">
      <c r="B9" s="4" t="s">
        <v>89</v>
      </c>
      <c r="C9" s="6">
        <f>IFERROR(MAX(U14:U74),"GR")</f>
        <v>2.2283699999681161E-6</v>
      </c>
    </row>
    <row r="10" spans="2:22" x14ac:dyDescent="0.25">
      <c r="B10" s="4" t="s">
        <v>90</v>
      </c>
      <c r="C10" s="6">
        <f>MAX(V14:V74)</f>
        <v>2.2283699999681161E-6</v>
      </c>
    </row>
    <row r="11" spans="2:22" x14ac:dyDescent="0.25">
      <c r="B11" s="4" t="s">
        <v>91</v>
      </c>
      <c r="C11" s="6">
        <f>IFERROR(1-PRODUCT(M14:M74),"GR")</f>
        <v>1.2622095327596838E-5</v>
      </c>
    </row>
    <row r="12" spans="2:22" ht="15.75" thickBot="1" x14ac:dyDescent="0.3">
      <c r="B12" s="7" t="s">
        <v>92</v>
      </c>
      <c r="C12" s="30">
        <f>1-PRODUCT(N14:N74)</f>
        <v>1.2622095327596838E-5</v>
      </c>
    </row>
    <row r="13" spans="2:22" x14ac:dyDescent="0.25">
      <c r="B13" s="35"/>
      <c r="C13" s="23"/>
    </row>
    <row r="14" spans="2:22" ht="15.75" thickBot="1" x14ac:dyDescent="0.3">
      <c r="M14" t="s">
        <v>6</v>
      </c>
    </row>
    <row r="15" spans="2:22" ht="60.75" thickBot="1" x14ac:dyDescent="0.3">
      <c r="B15" s="9" t="s">
        <v>7</v>
      </c>
      <c r="C15" s="10" t="s">
        <v>8</v>
      </c>
      <c r="D15" s="10" t="s">
        <v>9</v>
      </c>
      <c r="E15" s="11" t="s">
        <v>10</v>
      </c>
      <c r="F15" s="9" t="s">
        <v>11</v>
      </c>
      <c r="G15" s="12" t="s">
        <v>12</v>
      </c>
      <c r="H15" s="9" t="s">
        <v>13</v>
      </c>
      <c r="I15" s="12" t="s">
        <v>14</v>
      </c>
      <c r="J15" s="10" t="s">
        <v>15</v>
      </c>
      <c r="K15" s="12" t="s">
        <v>16</v>
      </c>
      <c r="L15" s="1"/>
      <c r="M15" s="2" t="s">
        <v>17</v>
      </c>
      <c r="N15" s="13" t="s">
        <v>18</v>
      </c>
      <c r="O15" s="13" t="s">
        <v>19</v>
      </c>
      <c r="P15" s="13" t="s">
        <v>20</v>
      </c>
      <c r="Q15" s="14" t="s">
        <v>21</v>
      </c>
      <c r="R15" s="14" t="s">
        <v>22</v>
      </c>
      <c r="S15" s="15"/>
      <c r="T15" s="14" t="s">
        <v>23</v>
      </c>
      <c r="U15" s="13" t="s">
        <v>87</v>
      </c>
      <c r="V15" s="36" t="s">
        <v>88</v>
      </c>
    </row>
    <row r="16" spans="2:22" x14ac:dyDescent="0.25">
      <c r="B16" s="16" t="s">
        <v>24</v>
      </c>
      <c r="C16" s="15">
        <v>0</v>
      </c>
      <c r="D16" s="15">
        <v>0.21</v>
      </c>
      <c r="E16" s="17" t="s">
        <v>25</v>
      </c>
      <c r="F16" s="16" t="s">
        <v>26</v>
      </c>
      <c r="G16" s="18"/>
      <c r="H16" s="16" t="s">
        <v>25</v>
      </c>
      <c r="I16" s="18">
        <v>4.8871199999999999E-7</v>
      </c>
      <c r="J16" s="19">
        <v>4.8871199999999999E-7</v>
      </c>
      <c r="K16" s="20" t="s">
        <v>85</v>
      </c>
      <c r="M16" s="21">
        <v>0.99999951128800002</v>
      </c>
      <c r="N16" s="22">
        <v>0.99999951128800002</v>
      </c>
      <c r="O16" s="22">
        <v>9.7742399999999998E-7</v>
      </c>
      <c r="P16" s="22">
        <v>9.7742399999999998E-7</v>
      </c>
      <c r="Q16" s="23">
        <v>3.3333333333333333E-6</v>
      </c>
      <c r="R16" s="23">
        <v>2</v>
      </c>
      <c r="S16" s="23" t="s">
        <v>85</v>
      </c>
      <c r="T16" s="23" t="b">
        <v>0</v>
      </c>
      <c r="U16" s="22">
        <f>1-M16</f>
        <v>4.8871199997968517E-7</v>
      </c>
      <c r="V16" s="6">
        <f>1-N16</f>
        <v>4.8871199997968517E-7</v>
      </c>
    </row>
    <row r="17" spans="2:22" x14ac:dyDescent="0.25">
      <c r="B17" s="24" t="s">
        <v>27</v>
      </c>
      <c r="C17" s="23">
        <v>0.21</v>
      </c>
      <c r="D17" s="23">
        <v>0.24</v>
      </c>
      <c r="E17" s="25" t="s">
        <v>25</v>
      </c>
      <c r="F17" s="24" t="s">
        <v>26</v>
      </c>
      <c r="G17" s="6"/>
      <c r="H17" s="24" t="s">
        <v>25</v>
      </c>
      <c r="I17" s="6">
        <v>2.2283700000000001E-6</v>
      </c>
      <c r="J17" s="22">
        <v>2.2283700000000001E-6</v>
      </c>
      <c r="K17" s="26" t="s">
        <v>85</v>
      </c>
      <c r="M17" s="21">
        <v>0.99999777163000003</v>
      </c>
      <c r="N17" s="22">
        <v>0.99999777163000003</v>
      </c>
      <c r="O17" s="22">
        <v>4.4567400000000003E-6</v>
      </c>
      <c r="P17" s="22">
        <v>4.4567400000000003E-6</v>
      </c>
      <c r="Q17" s="23">
        <v>3.3333333333333333E-6</v>
      </c>
      <c r="R17" s="23">
        <v>2</v>
      </c>
      <c r="S17" s="23" t="s">
        <v>85</v>
      </c>
      <c r="T17" s="23" t="b">
        <v>0</v>
      </c>
      <c r="U17" s="22">
        <f t="shared" ref="U17:U74" si="0">1-M17</f>
        <v>2.2283699999681161E-6</v>
      </c>
      <c r="V17" s="6">
        <f t="shared" ref="V17:V74" si="1">1-N17</f>
        <v>2.2283699999681161E-6</v>
      </c>
    </row>
    <row r="18" spans="2:22" x14ac:dyDescent="0.25">
      <c r="B18" s="24" t="s">
        <v>28</v>
      </c>
      <c r="C18" s="23">
        <v>0.24</v>
      </c>
      <c r="D18" s="23">
        <v>0.34</v>
      </c>
      <c r="E18" s="25" t="s">
        <v>25</v>
      </c>
      <c r="F18" s="24" t="s">
        <v>26</v>
      </c>
      <c r="G18" s="6"/>
      <c r="H18" s="24" t="s">
        <v>25</v>
      </c>
      <c r="I18" s="6">
        <v>5.3529199999999997E-7</v>
      </c>
      <c r="J18" s="22">
        <v>5.3529199999999997E-7</v>
      </c>
      <c r="K18" s="26" t="s">
        <v>85</v>
      </c>
      <c r="M18" s="21">
        <v>0.99999946470800005</v>
      </c>
      <c r="N18" s="22">
        <v>0.99999946470800005</v>
      </c>
      <c r="O18" s="22">
        <v>1.0705839999999999E-6</v>
      </c>
      <c r="P18" s="22">
        <v>1.0705839999999999E-6</v>
      </c>
      <c r="Q18" s="23">
        <v>3.3333333333333333E-6</v>
      </c>
      <c r="R18" s="23">
        <v>2</v>
      </c>
      <c r="S18" s="23" t="s">
        <v>85</v>
      </c>
      <c r="T18" s="23" t="b">
        <v>0</v>
      </c>
      <c r="U18" s="22">
        <f t="shared" si="0"/>
        <v>5.3529199994795107E-7</v>
      </c>
      <c r="V18" s="6">
        <f t="shared" si="1"/>
        <v>5.3529199994795107E-7</v>
      </c>
    </row>
    <row r="19" spans="2:22" x14ac:dyDescent="0.25">
      <c r="B19" s="24" t="s">
        <v>29</v>
      </c>
      <c r="C19" s="23">
        <v>0.34</v>
      </c>
      <c r="D19" s="23">
        <v>0.91</v>
      </c>
      <c r="E19" s="25" t="s">
        <v>25</v>
      </c>
      <c r="F19" s="24" t="s">
        <v>26</v>
      </c>
      <c r="G19" s="6"/>
      <c r="H19" s="24" t="s">
        <v>25</v>
      </c>
      <c r="I19" s="6">
        <v>2.4707600000000001E-7</v>
      </c>
      <c r="J19" s="22">
        <v>2.4707600000000001E-7</v>
      </c>
      <c r="K19" s="26" t="s">
        <v>86</v>
      </c>
      <c r="M19" s="21">
        <v>0.99999975292400001</v>
      </c>
      <c r="N19" s="22">
        <v>0.99999975292400001</v>
      </c>
      <c r="O19" s="22">
        <v>4.9415200000000002E-7</v>
      </c>
      <c r="P19" s="22">
        <v>4.9415200000000002E-7</v>
      </c>
      <c r="Q19" s="23">
        <v>3.3333333333333335E-7</v>
      </c>
      <c r="R19" s="23">
        <v>1</v>
      </c>
      <c r="S19" s="23" t="s">
        <v>86</v>
      </c>
      <c r="T19" s="23" t="b">
        <v>0</v>
      </c>
      <c r="U19" s="22">
        <f t="shared" si="0"/>
        <v>2.4707599999285179E-7</v>
      </c>
      <c r="V19" s="6">
        <f t="shared" si="1"/>
        <v>2.4707599999285179E-7</v>
      </c>
    </row>
    <row r="20" spans="2:22" x14ac:dyDescent="0.25">
      <c r="B20" s="24" t="s">
        <v>30</v>
      </c>
      <c r="C20" s="23">
        <v>0.91</v>
      </c>
      <c r="D20" s="23">
        <v>1.44</v>
      </c>
      <c r="E20" s="25" t="s">
        <v>25</v>
      </c>
      <c r="F20" s="24" t="s">
        <v>26</v>
      </c>
      <c r="G20" s="6"/>
      <c r="H20" s="24" t="s">
        <v>25</v>
      </c>
      <c r="I20" s="6">
        <v>1.6301700000000001E-7</v>
      </c>
      <c r="J20" s="22">
        <v>1.6301700000000001E-7</v>
      </c>
      <c r="K20" s="26" t="s">
        <v>86</v>
      </c>
      <c r="M20" s="21">
        <v>0.99999983698299999</v>
      </c>
      <c r="N20" s="22">
        <v>0.99999983698299999</v>
      </c>
      <c r="O20" s="22">
        <v>3.2603400000000002E-7</v>
      </c>
      <c r="P20" s="22">
        <v>3.2603400000000002E-7</v>
      </c>
      <c r="Q20" s="23">
        <v>3.3333333333333335E-7</v>
      </c>
      <c r="R20" s="23">
        <v>1</v>
      </c>
      <c r="S20" s="23" t="s">
        <v>86</v>
      </c>
      <c r="T20" s="23" t="b">
        <v>0</v>
      </c>
      <c r="U20" s="22">
        <f t="shared" si="0"/>
        <v>1.6301700000997954E-7</v>
      </c>
      <c r="V20" s="6">
        <f t="shared" si="1"/>
        <v>1.6301700000997954E-7</v>
      </c>
    </row>
    <row r="21" spans="2:22" x14ac:dyDescent="0.25">
      <c r="B21" s="24" t="s">
        <v>31</v>
      </c>
      <c r="C21" s="23">
        <v>1.44</v>
      </c>
      <c r="D21" s="23">
        <v>1.96</v>
      </c>
      <c r="E21" s="25" t="s">
        <v>25</v>
      </c>
      <c r="F21" s="24" t="s">
        <v>26</v>
      </c>
      <c r="G21" s="6"/>
      <c r="H21" s="24" t="s">
        <v>25</v>
      </c>
      <c r="I21" s="6">
        <v>4.14189E-7</v>
      </c>
      <c r="J21" s="22">
        <v>4.14189E-7</v>
      </c>
      <c r="K21" s="26" t="s">
        <v>85</v>
      </c>
      <c r="M21" s="21">
        <v>0.99999958581100001</v>
      </c>
      <c r="N21" s="22">
        <v>0.99999958581100001</v>
      </c>
      <c r="O21" s="22">
        <v>8.2837800000000001E-7</v>
      </c>
      <c r="P21" s="22">
        <v>8.2837800000000001E-7</v>
      </c>
      <c r="Q21" s="23">
        <v>3.3333333333333333E-6</v>
      </c>
      <c r="R21" s="23">
        <v>2</v>
      </c>
      <c r="S21" s="23" t="s">
        <v>85</v>
      </c>
      <c r="T21" s="23" t="b">
        <v>0</v>
      </c>
      <c r="U21" s="22">
        <f t="shared" si="0"/>
        <v>4.1418899998646452E-7</v>
      </c>
      <c r="V21" s="6">
        <f t="shared" si="1"/>
        <v>4.1418899998646452E-7</v>
      </c>
    </row>
    <row r="22" spans="2:22" x14ac:dyDescent="0.25">
      <c r="B22" s="24" t="s">
        <v>32</v>
      </c>
      <c r="C22" s="23">
        <v>1.96</v>
      </c>
      <c r="D22" s="23">
        <v>2.4900000000000002</v>
      </c>
      <c r="E22" s="25" t="s">
        <v>25</v>
      </c>
      <c r="F22" s="24" t="s">
        <v>26</v>
      </c>
      <c r="G22" s="6"/>
      <c r="H22" s="24" t="s">
        <v>25</v>
      </c>
      <c r="I22" s="6">
        <v>4.0974000000000001E-7</v>
      </c>
      <c r="J22" s="22">
        <v>4.0974000000000001E-7</v>
      </c>
      <c r="K22" s="26" t="s">
        <v>85</v>
      </c>
      <c r="M22" s="21">
        <v>0.99999959025999996</v>
      </c>
      <c r="N22" s="22">
        <v>0.99999959025999996</v>
      </c>
      <c r="O22" s="22">
        <v>8.1948000000000003E-7</v>
      </c>
      <c r="P22" s="22">
        <v>8.1948000000000003E-7</v>
      </c>
      <c r="Q22" s="23">
        <v>3.3333333333333333E-6</v>
      </c>
      <c r="R22" s="23">
        <v>2</v>
      </c>
      <c r="S22" s="23" t="s">
        <v>85</v>
      </c>
      <c r="T22" s="23" t="b">
        <v>0</v>
      </c>
      <c r="U22" s="22">
        <f t="shared" si="0"/>
        <v>4.0974000004023736E-7</v>
      </c>
      <c r="V22" s="6">
        <f t="shared" si="1"/>
        <v>4.0974000004023736E-7</v>
      </c>
    </row>
    <row r="23" spans="2:22" x14ac:dyDescent="0.25">
      <c r="B23" s="24" t="s">
        <v>33</v>
      </c>
      <c r="C23" s="23">
        <v>2.4900000000000002</v>
      </c>
      <c r="D23" s="23">
        <v>3.01</v>
      </c>
      <c r="E23" s="25" t="s">
        <v>25</v>
      </c>
      <c r="F23" s="24" t="s">
        <v>26</v>
      </c>
      <c r="G23" s="6"/>
      <c r="H23" s="24" t="s">
        <v>25</v>
      </c>
      <c r="I23" s="6">
        <v>2.9829200000000001E-7</v>
      </c>
      <c r="J23" s="22">
        <v>2.9829200000000001E-7</v>
      </c>
      <c r="K23" s="26" t="s">
        <v>86</v>
      </c>
      <c r="M23" s="21">
        <v>0.99999970170800001</v>
      </c>
      <c r="N23" s="22">
        <v>0.99999970170800001</v>
      </c>
      <c r="O23" s="22">
        <v>5.9658400000000002E-7</v>
      </c>
      <c r="P23" s="22">
        <v>5.9658400000000002E-7</v>
      </c>
      <c r="Q23" s="23">
        <v>3.3333333333333335E-7</v>
      </c>
      <c r="R23" s="23">
        <v>1</v>
      </c>
      <c r="S23" s="23" t="s">
        <v>86</v>
      </c>
      <c r="T23" s="23" t="b">
        <v>0</v>
      </c>
      <c r="U23" s="22">
        <f t="shared" si="0"/>
        <v>2.9829199998943068E-7</v>
      </c>
      <c r="V23" s="6">
        <f t="shared" si="1"/>
        <v>2.9829199998943068E-7</v>
      </c>
    </row>
    <row r="24" spans="2:22" x14ac:dyDescent="0.25">
      <c r="B24" s="24" t="s">
        <v>34</v>
      </c>
      <c r="C24" s="23">
        <v>3.01</v>
      </c>
      <c r="D24" s="23">
        <v>3.54</v>
      </c>
      <c r="E24" s="25" t="s">
        <v>25</v>
      </c>
      <c r="F24" s="24" t="s">
        <v>26</v>
      </c>
      <c r="G24" s="6"/>
      <c r="H24" s="24" t="s">
        <v>25</v>
      </c>
      <c r="I24" s="6">
        <v>4.3527099999999998E-7</v>
      </c>
      <c r="J24" s="22">
        <v>4.3527099999999998E-7</v>
      </c>
      <c r="K24" s="26" t="s">
        <v>85</v>
      </c>
      <c r="M24" s="21">
        <v>0.99999956472899998</v>
      </c>
      <c r="N24" s="22">
        <v>0.99999956472899998</v>
      </c>
      <c r="O24" s="22">
        <v>8.7054199999999996E-7</v>
      </c>
      <c r="P24" s="22">
        <v>8.7054199999999996E-7</v>
      </c>
      <c r="Q24" s="23">
        <v>3.3333333333333333E-6</v>
      </c>
      <c r="R24" s="23">
        <v>2</v>
      </c>
      <c r="S24" s="23" t="s">
        <v>85</v>
      </c>
      <c r="T24" s="23" t="b">
        <v>0</v>
      </c>
      <c r="U24" s="22">
        <f t="shared" si="0"/>
        <v>4.3527100002105357E-7</v>
      </c>
      <c r="V24" s="6">
        <f t="shared" si="1"/>
        <v>4.3527100002105357E-7</v>
      </c>
    </row>
    <row r="25" spans="2:22" x14ac:dyDescent="0.25">
      <c r="B25" s="24" t="s">
        <v>35</v>
      </c>
      <c r="C25" s="23">
        <v>3.54</v>
      </c>
      <c r="D25" s="23">
        <v>4.0599999999999996</v>
      </c>
      <c r="E25" s="25" t="s">
        <v>25</v>
      </c>
      <c r="F25" s="24" t="s">
        <v>26</v>
      </c>
      <c r="G25" s="6"/>
      <c r="H25" s="24" t="s">
        <v>25</v>
      </c>
      <c r="I25" s="6">
        <v>5.8199800000000005E-7</v>
      </c>
      <c r="J25" s="22">
        <v>5.8199800000000005E-7</v>
      </c>
      <c r="K25" s="26" t="s">
        <v>85</v>
      </c>
      <c r="M25" s="21">
        <v>0.99999941800199998</v>
      </c>
      <c r="N25" s="22">
        <v>0.99999941800199998</v>
      </c>
      <c r="O25" s="22">
        <v>1.1639960000000001E-6</v>
      </c>
      <c r="P25" s="22">
        <v>1.1639960000000001E-6</v>
      </c>
      <c r="Q25" s="23">
        <v>3.3333333333333333E-6</v>
      </c>
      <c r="R25" s="23">
        <v>2</v>
      </c>
      <c r="S25" s="23" t="s">
        <v>85</v>
      </c>
      <c r="T25" s="23" t="b">
        <v>0</v>
      </c>
      <c r="U25" s="22">
        <f t="shared" si="0"/>
        <v>5.8199800001546009E-7</v>
      </c>
      <c r="V25" s="6">
        <f t="shared" si="1"/>
        <v>5.8199800001546009E-7</v>
      </c>
    </row>
    <row r="26" spans="2:22" x14ac:dyDescent="0.25">
      <c r="B26" s="24" t="s">
        <v>36</v>
      </c>
      <c r="C26" s="23">
        <v>4.0599999999999996</v>
      </c>
      <c r="D26" s="23">
        <v>4.58</v>
      </c>
      <c r="E26" s="25" t="s">
        <v>25</v>
      </c>
      <c r="F26" s="24" t="s">
        <v>26</v>
      </c>
      <c r="G26" s="6"/>
      <c r="H26" s="24" t="s">
        <v>25</v>
      </c>
      <c r="I26" s="6">
        <v>9.1537499999999995E-8</v>
      </c>
      <c r="J26" s="22">
        <v>9.1537499999999995E-8</v>
      </c>
      <c r="K26" s="26" t="s">
        <v>86</v>
      </c>
      <c r="M26" s="21">
        <v>0.99999990846249998</v>
      </c>
      <c r="N26" s="22">
        <v>0.99999990846249998</v>
      </c>
      <c r="O26" s="22">
        <v>1.8307499999999999E-7</v>
      </c>
      <c r="P26" s="22">
        <v>1.8307499999999999E-7</v>
      </c>
      <c r="Q26" s="23">
        <v>3.3333333333333335E-7</v>
      </c>
      <c r="R26" s="23">
        <v>1</v>
      </c>
      <c r="S26" s="23" t="s">
        <v>86</v>
      </c>
      <c r="T26" s="23" t="b">
        <v>0</v>
      </c>
      <c r="U26" s="22">
        <f t="shared" si="0"/>
        <v>9.1537500024330143E-8</v>
      </c>
      <c r="V26" s="6">
        <f t="shared" si="1"/>
        <v>9.1537500024330143E-8</v>
      </c>
    </row>
    <row r="27" spans="2:22" x14ac:dyDescent="0.25">
      <c r="B27" s="24" t="s">
        <v>37</v>
      </c>
      <c r="C27" s="23">
        <v>4.58</v>
      </c>
      <c r="D27" s="23">
        <v>5.1100000000000003</v>
      </c>
      <c r="E27" s="25" t="s">
        <v>25</v>
      </c>
      <c r="F27" s="24" t="s">
        <v>26</v>
      </c>
      <c r="G27" s="6"/>
      <c r="H27" s="24" t="s">
        <v>25</v>
      </c>
      <c r="I27" s="6">
        <v>6.9467900000000005E-8</v>
      </c>
      <c r="J27" s="22">
        <v>6.9467900000000005E-8</v>
      </c>
      <c r="K27" s="26" t="s">
        <v>86</v>
      </c>
      <c r="M27" s="21">
        <v>0.99999993053210001</v>
      </c>
      <c r="N27" s="22">
        <v>0.99999993053210001</v>
      </c>
      <c r="O27" s="22">
        <v>1.3893580000000001E-7</v>
      </c>
      <c r="P27" s="22">
        <v>1.3893580000000001E-7</v>
      </c>
      <c r="Q27" s="23">
        <v>3.3333333333333335E-7</v>
      </c>
      <c r="R27" s="23">
        <v>1</v>
      </c>
      <c r="S27" s="23" t="s">
        <v>86</v>
      </c>
      <c r="T27" s="23" t="b">
        <v>0</v>
      </c>
      <c r="U27" s="22">
        <f t="shared" si="0"/>
        <v>6.9467899987962767E-8</v>
      </c>
      <c r="V27" s="6">
        <f t="shared" si="1"/>
        <v>6.9467899987962767E-8</v>
      </c>
    </row>
    <row r="28" spans="2:22" x14ac:dyDescent="0.25">
      <c r="B28" s="24" t="s">
        <v>38</v>
      </c>
      <c r="C28" s="23">
        <v>5.1100000000000003</v>
      </c>
      <c r="D28" s="23">
        <v>5.64</v>
      </c>
      <c r="E28" s="25" t="s">
        <v>25</v>
      </c>
      <c r="F28" s="24" t="s">
        <v>26</v>
      </c>
      <c r="G28" s="6"/>
      <c r="H28" s="24" t="s">
        <v>25</v>
      </c>
      <c r="I28" s="6">
        <v>1.1827500000000001E-7</v>
      </c>
      <c r="J28" s="22">
        <v>1.1827500000000001E-7</v>
      </c>
      <c r="K28" s="26" t="s">
        <v>86</v>
      </c>
      <c r="M28" s="21">
        <v>0.99999988172499998</v>
      </c>
      <c r="N28" s="22">
        <v>0.99999988172499998</v>
      </c>
      <c r="O28" s="22">
        <v>2.3655000000000001E-7</v>
      </c>
      <c r="P28" s="22">
        <v>2.3655000000000001E-7</v>
      </c>
      <c r="Q28" s="23">
        <v>3.3333333333333335E-7</v>
      </c>
      <c r="R28" s="23">
        <v>1</v>
      </c>
      <c r="S28" s="23" t="s">
        <v>86</v>
      </c>
      <c r="T28" s="23" t="b">
        <v>0</v>
      </c>
      <c r="U28" s="22">
        <f t="shared" si="0"/>
        <v>1.1827500001615476E-7</v>
      </c>
      <c r="V28" s="6">
        <f t="shared" si="1"/>
        <v>1.1827500001615476E-7</v>
      </c>
    </row>
    <row r="29" spans="2:22" x14ac:dyDescent="0.25">
      <c r="B29" s="24" t="s">
        <v>39</v>
      </c>
      <c r="C29" s="23">
        <v>5.64</v>
      </c>
      <c r="D29" s="23">
        <v>6.24</v>
      </c>
      <c r="E29" s="25" t="s">
        <v>25</v>
      </c>
      <c r="F29" s="24" t="s">
        <v>26</v>
      </c>
      <c r="G29" s="6"/>
      <c r="H29" s="24" t="s">
        <v>25</v>
      </c>
      <c r="I29" s="6">
        <v>8.9703400000000001E-8</v>
      </c>
      <c r="J29" s="22">
        <v>8.9703400000000001E-8</v>
      </c>
      <c r="K29" s="26" t="s">
        <v>86</v>
      </c>
      <c r="M29" s="21">
        <v>0.99999991029659996</v>
      </c>
      <c r="N29" s="22">
        <v>0.99999991029659996</v>
      </c>
      <c r="O29" s="22">
        <v>1.794068E-7</v>
      </c>
      <c r="P29" s="22">
        <v>1.794068E-7</v>
      </c>
      <c r="Q29" s="23">
        <v>3.3333333333333335E-7</v>
      </c>
      <c r="R29" s="23">
        <v>1</v>
      </c>
      <c r="S29" s="23" t="s">
        <v>86</v>
      </c>
      <c r="T29" s="23" t="b">
        <v>0</v>
      </c>
      <c r="U29" s="22">
        <f t="shared" si="0"/>
        <v>8.9703400041329928E-8</v>
      </c>
      <c r="V29" s="6">
        <f t="shared" si="1"/>
        <v>8.9703400041329928E-8</v>
      </c>
    </row>
    <row r="30" spans="2:22" x14ac:dyDescent="0.25">
      <c r="B30" s="24" t="s">
        <v>40</v>
      </c>
      <c r="C30" s="23">
        <v>6.24</v>
      </c>
      <c r="D30" s="23">
        <v>6.84</v>
      </c>
      <c r="E30" s="25" t="s">
        <v>25</v>
      </c>
      <c r="F30" s="24" t="s">
        <v>26</v>
      </c>
      <c r="G30" s="6"/>
      <c r="H30" s="24" t="s">
        <v>25</v>
      </c>
      <c r="I30" s="6">
        <v>1.04505E-7</v>
      </c>
      <c r="J30" s="22">
        <v>1.04505E-7</v>
      </c>
      <c r="K30" s="26" t="s">
        <v>86</v>
      </c>
      <c r="M30" s="21">
        <v>0.99999989549500001</v>
      </c>
      <c r="N30" s="22">
        <v>0.99999989549500001</v>
      </c>
      <c r="O30" s="22">
        <v>2.0900999999999999E-7</v>
      </c>
      <c r="P30" s="22">
        <v>2.0900999999999999E-7</v>
      </c>
      <c r="Q30" s="23">
        <v>3.3333333333333335E-7</v>
      </c>
      <c r="R30" s="23">
        <v>1</v>
      </c>
      <c r="S30" s="23" t="s">
        <v>86</v>
      </c>
      <c r="T30" s="23" t="b">
        <v>0</v>
      </c>
      <c r="U30" s="22">
        <f t="shared" si="0"/>
        <v>1.0450499998704288E-7</v>
      </c>
      <c r="V30" s="6">
        <f t="shared" si="1"/>
        <v>1.0450499998704288E-7</v>
      </c>
    </row>
    <row r="31" spans="2:22" x14ac:dyDescent="0.25">
      <c r="B31" s="24" t="s">
        <v>41</v>
      </c>
      <c r="C31" s="23">
        <v>6.84</v>
      </c>
      <c r="D31" s="23">
        <v>7.41</v>
      </c>
      <c r="E31" s="25" t="s">
        <v>25</v>
      </c>
      <c r="F31" s="24" t="s">
        <v>26</v>
      </c>
      <c r="G31" s="6"/>
      <c r="H31" s="24" t="s">
        <v>25</v>
      </c>
      <c r="I31" s="6">
        <v>1.12355E-7</v>
      </c>
      <c r="J31" s="22">
        <v>1.12355E-7</v>
      </c>
      <c r="K31" s="26" t="s">
        <v>86</v>
      </c>
      <c r="M31" s="21">
        <v>0.99999988764500003</v>
      </c>
      <c r="N31" s="22">
        <v>0.99999988764500003</v>
      </c>
      <c r="O31" s="22">
        <v>2.2471000000000001E-7</v>
      </c>
      <c r="P31" s="22">
        <v>2.2471000000000001E-7</v>
      </c>
      <c r="Q31" s="23">
        <v>3.3333333333333335E-7</v>
      </c>
      <c r="R31" s="23">
        <v>1</v>
      </c>
      <c r="S31" s="23" t="s">
        <v>86</v>
      </c>
      <c r="T31" s="23" t="b">
        <v>0</v>
      </c>
      <c r="U31" s="22">
        <f t="shared" si="0"/>
        <v>1.1235499997042098E-7</v>
      </c>
      <c r="V31" s="6">
        <f t="shared" si="1"/>
        <v>1.1235499997042098E-7</v>
      </c>
    </row>
    <row r="32" spans="2:22" x14ac:dyDescent="0.25">
      <c r="B32" s="24" t="s">
        <v>42</v>
      </c>
      <c r="C32" s="23">
        <v>7.41</v>
      </c>
      <c r="D32" s="23">
        <v>7.94</v>
      </c>
      <c r="E32" s="25" t="s">
        <v>25</v>
      </c>
      <c r="F32" s="24" t="s">
        <v>26</v>
      </c>
      <c r="G32" s="6"/>
      <c r="H32" s="24" t="s">
        <v>25</v>
      </c>
      <c r="I32" s="6">
        <v>1.70708E-7</v>
      </c>
      <c r="J32" s="22">
        <v>1.70708E-7</v>
      </c>
      <c r="K32" s="26" t="s">
        <v>86</v>
      </c>
      <c r="M32" s="21">
        <v>0.99999982929200004</v>
      </c>
      <c r="N32" s="22">
        <v>0.99999982929200004</v>
      </c>
      <c r="O32" s="22">
        <v>3.4141599999999999E-7</v>
      </c>
      <c r="P32" s="22">
        <v>3.4141599999999999E-7</v>
      </c>
      <c r="Q32" s="23">
        <v>3.3333333333333335E-7</v>
      </c>
      <c r="R32" s="23">
        <v>1</v>
      </c>
      <c r="S32" s="23" t="s">
        <v>86</v>
      </c>
      <c r="T32" s="23" t="b">
        <v>0</v>
      </c>
      <c r="U32" s="22">
        <f t="shared" si="0"/>
        <v>1.7070799995799746E-7</v>
      </c>
      <c r="V32" s="6">
        <f t="shared" si="1"/>
        <v>1.7070799995799746E-7</v>
      </c>
    </row>
    <row r="33" spans="2:22" x14ac:dyDescent="0.25">
      <c r="B33" s="24" t="s">
        <v>43</v>
      </c>
      <c r="C33" s="23">
        <v>7.94</v>
      </c>
      <c r="D33" s="23">
        <v>8.0399999999999991</v>
      </c>
      <c r="E33" s="25" t="s">
        <v>25</v>
      </c>
      <c r="F33" s="24" t="s">
        <v>26</v>
      </c>
      <c r="G33" s="6"/>
      <c r="H33" s="24" t="s">
        <v>25</v>
      </c>
      <c r="I33" s="6">
        <v>9.9740799999999995E-8</v>
      </c>
      <c r="J33" s="22">
        <v>9.9740799999999995E-8</v>
      </c>
      <c r="K33" s="26" t="s">
        <v>86</v>
      </c>
      <c r="M33" s="21">
        <v>0.99999990025920005</v>
      </c>
      <c r="N33" s="22">
        <v>0.99999990025920005</v>
      </c>
      <c r="O33" s="22">
        <v>1.9948159999999999E-7</v>
      </c>
      <c r="P33" s="22">
        <v>1.9948159999999999E-7</v>
      </c>
      <c r="Q33" s="23">
        <v>3.3333333333333335E-7</v>
      </c>
      <c r="R33" s="23">
        <v>1</v>
      </c>
      <c r="S33" s="23" t="s">
        <v>86</v>
      </c>
      <c r="T33" s="23" t="b">
        <v>0</v>
      </c>
      <c r="U33" s="22">
        <f t="shared" si="0"/>
        <v>9.9740799952563464E-8</v>
      </c>
      <c r="V33" s="6">
        <f t="shared" si="1"/>
        <v>9.9740799952563464E-8</v>
      </c>
    </row>
    <row r="34" spans="2:22" x14ac:dyDescent="0.25">
      <c r="B34" s="24" t="s">
        <v>44</v>
      </c>
      <c r="C34" s="23">
        <v>8.0399999999999991</v>
      </c>
      <c r="D34" s="23">
        <v>8.5399999999999991</v>
      </c>
      <c r="E34" s="25" t="s">
        <v>25</v>
      </c>
      <c r="F34" s="24" t="s">
        <v>26</v>
      </c>
      <c r="G34" s="6"/>
      <c r="H34" s="24" t="s">
        <v>25</v>
      </c>
      <c r="I34" s="6">
        <v>1.4308899999999999E-7</v>
      </c>
      <c r="J34" s="22">
        <v>1.4308899999999999E-7</v>
      </c>
      <c r="K34" s="26" t="s">
        <v>86</v>
      </c>
      <c r="M34" s="21">
        <v>0.99999985691100002</v>
      </c>
      <c r="N34" s="22">
        <v>0.99999985691100002</v>
      </c>
      <c r="O34" s="22">
        <v>2.8617799999999998E-7</v>
      </c>
      <c r="P34" s="22">
        <v>2.8617799999999998E-7</v>
      </c>
      <c r="Q34" s="23">
        <v>3.3333333333333335E-7</v>
      </c>
      <c r="R34" s="23">
        <v>1</v>
      </c>
      <c r="S34" s="23" t="s">
        <v>86</v>
      </c>
      <c r="T34" s="23" t="b">
        <v>0</v>
      </c>
      <c r="U34" s="22">
        <f t="shared" si="0"/>
        <v>1.4308899998205504E-7</v>
      </c>
      <c r="V34" s="6">
        <f t="shared" si="1"/>
        <v>1.4308899998205504E-7</v>
      </c>
    </row>
    <row r="35" spans="2:22" x14ac:dyDescent="0.25">
      <c r="B35" s="24" t="s">
        <v>45</v>
      </c>
      <c r="C35" s="23">
        <v>8.5399999999999991</v>
      </c>
      <c r="D35" s="23">
        <v>8.91</v>
      </c>
      <c r="E35" s="25" t="s">
        <v>25</v>
      </c>
      <c r="F35" s="24" t="s">
        <v>26</v>
      </c>
      <c r="G35" s="6"/>
      <c r="H35" s="24" t="s">
        <v>25</v>
      </c>
      <c r="I35" s="6">
        <v>2.0494799999999999E-6</v>
      </c>
      <c r="J35" s="22">
        <v>2.0494799999999999E-6</v>
      </c>
      <c r="K35" s="26" t="s">
        <v>85</v>
      </c>
      <c r="M35" s="21">
        <v>0.99999795051999996</v>
      </c>
      <c r="N35" s="22">
        <v>0.99999795051999996</v>
      </c>
      <c r="O35" s="22">
        <v>4.0989599999999998E-6</v>
      </c>
      <c r="P35" s="22">
        <v>4.0989599999999998E-6</v>
      </c>
      <c r="Q35" s="23">
        <v>3.3333333333333333E-6</v>
      </c>
      <c r="R35" s="23">
        <v>2</v>
      </c>
      <c r="S35" s="23" t="s">
        <v>85</v>
      </c>
      <c r="T35" s="23" t="b">
        <v>0</v>
      </c>
      <c r="U35" s="22">
        <f t="shared" si="0"/>
        <v>2.0494800000436797E-6</v>
      </c>
      <c r="V35" s="6">
        <f t="shared" si="1"/>
        <v>2.0494800000436797E-6</v>
      </c>
    </row>
    <row r="36" spans="2:22" x14ac:dyDescent="0.25">
      <c r="B36" s="24" t="s">
        <v>46</v>
      </c>
      <c r="C36" s="23">
        <v>8.91</v>
      </c>
      <c r="D36" s="23">
        <v>9.34</v>
      </c>
      <c r="E36" s="25" t="s">
        <v>25</v>
      </c>
      <c r="F36" s="24" t="s">
        <v>26</v>
      </c>
      <c r="G36" s="6"/>
      <c r="H36" s="24" t="s">
        <v>25</v>
      </c>
      <c r="I36" s="6">
        <v>4.8194700000000002E-7</v>
      </c>
      <c r="J36" s="22">
        <v>4.8194700000000002E-7</v>
      </c>
      <c r="K36" s="26" t="s">
        <v>85</v>
      </c>
      <c r="M36" s="21">
        <v>0.99999951805300002</v>
      </c>
      <c r="N36" s="22">
        <v>0.99999951805300002</v>
      </c>
      <c r="O36" s="22">
        <v>9.6389400000000004E-7</v>
      </c>
      <c r="P36" s="22">
        <v>9.6389400000000004E-7</v>
      </c>
      <c r="Q36" s="23">
        <v>3.3333333333333333E-6</v>
      </c>
      <c r="R36" s="23">
        <v>2</v>
      </c>
      <c r="S36" s="23" t="s">
        <v>85</v>
      </c>
      <c r="T36" s="23" t="b">
        <v>0</v>
      </c>
      <c r="U36" s="22">
        <f t="shared" si="0"/>
        <v>4.8194699997505808E-7</v>
      </c>
      <c r="V36" s="6">
        <f t="shared" si="1"/>
        <v>4.8194699997505808E-7</v>
      </c>
    </row>
    <row r="37" spans="2:22" x14ac:dyDescent="0.25">
      <c r="B37" s="24" t="s">
        <v>47</v>
      </c>
      <c r="C37" s="23">
        <v>9.34</v>
      </c>
      <c r="D37" s="23">
        <v>9.4600000000000009</v>
      </c>
      <c r="E37" s="25" t="s">
        <v>25</v>
      </c>
      <c r="F37" s="24" t="s">
        <v>26</v>
      </c>
      <c r="G37" s="6"/>
      <c r="H37" s="24" t="s">
        <v>25</v>
      </c>
      <c r="I37" s="6">
        <v>5.34078E-8</v>
      </c>
      <c r="J37" s="22">
        <v>5.34078E-8</v>
      </c>
      <c r="K37" s="26" t="s">
        <v>86</v>
      </c>
      <c r="M37" s="21">
        <v>0.99999994659220004</v>
      </c>
      <c r="N37" s="22">
        <v>0.99999994659220004</v>
      </c>
      <c r="O37" s="22">
        <v>1.068156E-7</v>
      </c>
      <c r="P37" s="22">
        <v>1.068156E-7</v>
      </c>
      <c r="Q37" s="23">
        <v>3.3333333333333335E-7</v>
      </c>
      <c r="R37" s="23">
        <v>1</v>
      </c>
      <c r="S37" s="23" t="s">
        <v>86</v>
      </c>
      <c r="T37" s="23" t="b">
        <v>0</v>
      </c>
      <c r="U37" s="22">
        <f t="shared" si="0"/>
        <v>5.3407799960325519E-8</v>
      </c>
      <c r="V37" s="6">
        <f t="shared" si="1"/>
        <v>5.3407799960325519E-8</v>
      </c>
    </row>
    <row r="38" spans="2:22" x14ac:dyDescent="0.25">
      <c r="B38" s="24" t="s">
        <v>48</v>
      </c>
      <c r="C38" s="23">
        <v>9.4600000000000009</v>
      </c>
      <c r="D38" s="23">
        <v>9.64</v>
      </c>
      <c r="E38" s="25" t="s">
        <v>25</v>
      </c>
      <c r="F38" s="24" t="s">
        <v>26</v>
      </c>
      <c r="G38" s="6"/>
      <c r="H38" s="24" t="s">
        <v>25</v>
      </c>
      <c r="I38" s="6">
        <v>9.4277100000000004E-7</v>
      </c>
      <c r="J38" s="22">
        <v>9.4277100000000004E-7</v>
      </c>
      <c r="K38" s="26" t="s">
        <v>85</v>
      </c>
      <c r="M38" s="21">
        <v>0.99999905722899995</v>
      </c>
      <c r="N38" s="22">
        <v>0.99999905722899995</v>
      </c>
      <c r="O38" s="22">
        <v>1.8855420000000001E-6</v>
      </c>
      <c r="P38" s="22">
        <v>1.8855420000000001E-6</v>
      </c>
      <c r="Q38" s="23">
        <v>3.3333333333333333E-6</v>
      </c>
      <c r="R38" s="23">
        <v>2</v>
      </c>
      <c r="S38" s="23" t="s">
        <v>85</v>
      </c>
      <c r="T38" s="23" t="b">
        <v>0</v>
      </c>
      <c r="U38" s="22">
        <f t="shared" si="0"/>
        <v>9.4277100004536152E-7</v>
      </c>
      <c r="V38" s="6">
        <f t="shared" si="1"/>
        <v>9.4277100004536152E-7</v>
      </c>
    </row>
    <row r="39" spans="2:22" x14ac:dyDescent="0.25">
      <c r="B39" s="24" t="s">
        <v>49</v>
      </c>
      <c r="C39" s="23">
        <v>9.64</v>
      </c>
      <c r="D39" s="23">
        <v>9.76</v>
      </c>
      <c r="E39" s="25" t="s">
        <v>25</v>
      </c>
      <c r="F39" s="24" t="s">
        <v>26</v>
      </c>
      <c r="G39" s="6"/>
      <c r="H39" s="24" t="s">
        <v>25</v>
      </c>
      <c r="I39" s="6">
        <v>6.3721699999999995E-7</v>
      </c>
      <c r="J39" s="22">
        <v>6.3721699999999995E-7</v>
      </c>
      <c r="K39" s="26" t="s">
        <v>85</v>
      </c>
      <c r="M39" s="21">
        <v>0.99999936278299995</v>
      </c>
      <c r="N39" s="22">
        <v>0.99999936278299995</v>
      </c>
      <c r="O39" s="22">
        <v>1.2744339999999999E-6</v>
      </c>
      <c r="P39" s="22">
        <v>1.2744339999999999E-6</v>
      </c>
      <c r="Q39" s="23">
        <v>3.3333333333333333E-6</v>
      </c>
      <c r="R39" s="23">
        <v>2</v>
      </c>
      <c r="S39" s="23" t="s">
        <v>85</v>
      </c>
      <c r="T39" s="23" t="b">
        <v>0</v>
      </c>
      <c r="U39" s="22">
        <f t="shared" si="0"/>
        <v>6.372170000545907E-7</v>
      </c>
      <c r="V39" s="6">
        <f t="shared" si="1"/>
        <v>6.372170000545907E-7</v>
      </c>
    </row>
    <row r="40" spans="2:22" x14ac:dyDescent="0.25">
      <c r="B40" s="24" t="s">
        <v>50</v>
      </c>
      <c r="C40" s="23">
        <v>9.76</v>
      </c>
      <c r="D40" s="23">
        <v>10.01</v>
      </c>
      <c r="E40" s="25" t="s">
        <v>25</v>
      </c>
      <c r="F40" s="24" t="s">
        <v>26</v>
      </c>
      <c r="G40" s="6"/>
      <c r="H40" s="24" t="s">
        <v>25</v>
      </c>
      <c r="I40" s="6">
        <v>1.9927399999999999E-7</v>
      </c>
      <c r="J40" s="22">
        <v>1.9927399999999999E-7</v>
      </c>
      <c r="K40" s="26" t="s">
        <v>86</v>
      </c>
      <c r="M40" s="21">
        <v>0.99999980072600003</v>
      </c>
      <c r="N40" s="22">
        <v>0.99999980072600003</v>
      </c>
      <c r="O40" s="22">
        <v>3.9854799999999998E-7</v>
      </c>
      <c r="P40" s="22">
        <v>3.9854799999999998E-7</v>
      </c>
      <c r="Q40" s="23">
        <v>3.3333333333333335E-7</v>
      </c>
      <c r="R40" s="23">
        <v>1</v>
      </c>
      <c r="S40" s="23" t="s">
        <v>86</v>
      </c>
      <c r="T40" s="23" t="b">
        <v>0</v>
      </c>
      <c r="U40" s="22">
        <f t="shared" si="0"/>
        <v>1.9927399996788608E-7</v>
      </c>
      <c r="V40" s="6">
        <f t="shared" si="1"/>
        <v>1.9927399996788608E-7</v>
      </c>
    </row>
    <row r="41" spans="2:22" x14ac:dyDescent="0.25">
      <c r="B41" s="24" t="s">
        <v>51</v>
      </c>
      <c r="C41" s="23">
        <v>10.01</v>
      </c>
      <c r="D41" s="23">
        <v>10.59</v>
      </c>
      <c r="E41" s="25" t="s">
        <v>25</v>
      </c>
      <c r="F41" s="24" t="s">
        <v>26</v>
      </c>
      <c r="G41" s="6"/>
      <c r="H41" s="24" t="s">
        <v>25</v>
      </c>
      <c r="I41" s="6">
        <v>2.4589300000000002E-7</v>
      </c>
      <c r="J41" s="22">
        <v>2.4589300000000002E-7</v>
      </c>
      <c r="K41" s="26" t="s">
        <v>86</v>
      </c>
      <c r="M41" s="21">
        <v>0.99999975410700004</v>
      </c>
      <c r="N41" s="22">
        <v>0.99999975410700004</v>
      </c>
      <c r="O41" s="22">
        <v>4.9178600000000003E-7</v>
      </c>
      <c r="P41" s="22">
        <v>4.9178600000000003E-7</v>
      </c>
      <c r="Q41" s="23">
        <v>3.3333333333333335E-7</v>
      </c>
      <c r="R41" s="23">
        <v>1</v>
      </c>
      <c r="S41" s="23" t="s">
        <v>86</v>
      </c>
      <c r="T41" s="23" t="b">
        <v>0</v>
      </c>
      <c r="U41" s="22">
        <f t="shared" si="0"/>
        <v>2.4589299996158331E-7</v>
      </c>
      <c r="V41" s="6">
        <f t="shared" si="1"/>
        <v>2.4589299996158331E-7</v>
      </c>
    </row>
    <row r="42" spans="2:22" x14ac:dyDescent="0.25">
      <c r="B42" s="24" t="s">
        <v>52</v>
      </c>
      <c r="C42" s="23">
        <v>10.59</v>
      </c>
      <c r="D42" s="23">
        <v>11.11</v>
      </c>
      <c r="E42" s="25" t="s">
        <v>25</v>
      </c>
      <c r="F42" s="24" t="s">
        <v>26</v>
      </c>
      <c r="G42" s="6"/>
      <c r="H42" s="24" t="s">
        <v>25</v>
      </c>
      <c r="I42" s="6">
        <v>9.85034E-8</v>
      </c>
      <c r="J42" s="22">
        <v>9.85034E-8</v>
      </c>
      <c r="K42" s="26" t="s">
        <v>86</v>
      </c>
      <c r="M42" s="21">
        <v>0.99999990149660001</v>
      </c>
      <c r="N42" s="22">
        <v>0.99999990149660001</v>
      </c>
      <c r="O42" s="22">
        <v>1.970068E-7</v>
      </c>
      <c r="P42" s="22">
        <v>1.970068E-7</v>
      </c>
      <c r="Q42" s="23">
        <v>3.3333333333333335E-7</v>
      </c>
      <c r="R42" s="23">
        <v>1</v>
      </c>
      <c r="S42" s="23" t="s">
        <v>86</v>
      </c>
      <c r="T42" s="23" t="b">
        <v>0</v>
      </c>
      <c r="U42" s="22">
        <f t="shared" si="0"/>
        <v>9.8503399992289076E-8</v>
      </c>
      <c r="V42" s="6">
        <f t="shared" si="1"/>
        <v>9.8503399992289076E-8</v>
      </c>
    </row>
    <row r="43" spans="2:22" x14ac:dyDescent="0.25">
      <c r="B43" s="24" t="s">
        <v>53</v>
      </c>
      <c r="C43" s="23">
        <v>11.11</v>
      </c>
      <c r="D43" s="23">
        <v>11.64</v>
      </c>
      <c r="E43" s="25" t="s">
        <v>25</v>
      </c>
      <c r="F43" s="24" t="s">
        <v>26</v>
      </c>
      <c r="G43" s="6"/>
      <c r="H43" s="24" t="s">
        <v>25</v>
      </c>
      <c r="I43" s="6">
        <v>1.44241E-7</v>
      </c>
      <c r="J43" s="22">
        <v>1.44241E-7</v>
      </c>
      <c r="K43" s="26" t="s">
        <v>86</v>
      </c>
      <c r="M43" s="21">
        <v>0.99999985575899997</v>
      </c>
      <c r="N43" s="22">
        <v>0.99999985575899997</v>
      </c>
      <c r="O43" s="22">
        <v>2.88482E-7</v>
      </c>
      <c r="P43" s="22">
        <v>2.88482E-7</v>
      </c>
      <c r="Q43" s="23">
        <v>3.3333333333333335E-7</v>
      </c>
      <c r="R43" s="23">
        <v>1</v>
      </c>
      <c r="S43" s="23" t="s">
        <v>86</v>
      </c>
      <c r="T43" s="23" t="b">
        <v>0</v>
      </c>
      <c r="U43" s="22">
        <f t="shared" si="0"/>
        <v>1.4424100003296303E-7</v>
      </c>
      <c r="V43" s="6">
        <f t="shared" si="1"/>
        <v>1.4424100003296303E-7</v>
      </c>
    </row>
    <row r="44" spans="2:22" x14ac:dyDescent="0.25">
      <c r="B44" s="24" t="s">
        <v>54</v>
      </c>
      <c r="C44" s="23">
        <v>11.64</v>
      </c>
      <c r="D44" s="23">
        <v>12.16</v>
      </c>
      <c r="E44" s="25" t="s">
        <v>25</v>
      </c>
      <c r="F44" s="24" t="s">
        <v>26</v>
      </c>
      <c r="G44" s="6"/>
      <c r="H44" s="24" t="s">
        <v>25</v>
      </c>
      <c r="I44" s="6">
        <v>6.5282899999999998E-8</v>
      </c>
      <c r="J44" s="22">
        <v>6.5282899999999998E-8</v>
      </c>
      <c r="K44" s="26" t="s">
        <v>86</v>
      </c>
      <c r="M44" s="21">
        <v>0.99999993471710003</v>
      </c>
      <c r="N44" s="22">
        <v>0.99999993471710003</v>
      </c>
      <c r="O44" s="22">
        <v>1.305658E-7</v>
      </c>
      <c r="P44" s="22">
        <v>1.305658E-7</v>
      </c>
      <c r="Q44" s="23">
        <v>3.3333333333333335E-7</v>
      </c>
      <c r="R44" s="23">
        <v>1</v>
      </c>
      <c r="S44" s="23" t="s">
        <v>86</v>
      </c>
      <c r="T44" s="23" t="b">
        <v>0</v>
      </c>
      <c r="U44" s="22">
        <f t="shared" si="0"/>
        <v>6.5282899974761222E-8</v>
      </c>
      <c r="V44" s="6">
        <f t="shared" si="1"/>
        <v>6.5282899974761222E-8</v>
      </c>
    </row>
    <row r="45" spans="2:22" x14ac:dyDescent="0.25">
      <c r="B45" s="24" t="s">
        <v>55</v>
      </c>
      <c r="C45" s="23">
        <v>12.16</v>
      </c>
      <c r="D45" s="23">
        <v>12.69</v>
      </c>
      <c r="E45" s="25" t="s">
        <v>25</v>
      </c>
      <c r="F45" s="24" t="s">
        <v>26</v>
      </c>
      <c r="G45" s="6"/>
      <c r="H45" s="24" t="s">
        <v>25</v>
      </c>
      <c r="I45" s="6">
        <v>1.1980900000000001E-7</v>
      </c>
      <c r="J45" s="22">
        <v>1.1980900000000001E-7</v>
      </c>
      <c r="K45" s="26" t="s">
        <v>86</v>
      </c>
      <c r="M45" s="21">
        <v>0.99999988019099995</v>
      </c>
      <c r="N45" s="22">
        <v>0.99999988019099995</v>
      </c>
      <c r="O45" s="22">
        <v>2.3961800000000002E-7</v>
      </c>
      <c r="P45" s="22">
        <v>2.3961800000000002E-7</v>
      </c>
      <c r="Q45" s="23">
        <v>3.3333333333333335E-7</v>
      </c>
      <c r="R45" s="23">
        <v>1</v>
      </c>
      <c r="S45" s="23" t="s">
        <v>86</v>
      </c>
      <c r="T45" s="23" t="b">
        <v>0</v>
      </c>
      <c r="U45" s="22">
        <f t="shared" si="0"/>
        <v>1.1980900005426065E-7</v>
      </c>
      <c r="V45" s="6">
        <f t="shared" si="1"/>
        <v>1.1980900005426065E-7</v>
      </c>
    </row>
    <row r="46" spans="2:22" x14ac:dyDescent="0.25">
      <c r="B46" s="24" t="s">
        <v>56</v>
      </c>
      <c r="C46" s="23">
        <v>12.69</v>
      </c>
      <c r="D46" s="23">
        <v>13.19</v>
      </c>
      <c r="E46" s="25" t="s">
        <v>25</v>
      </c>
      <c r="F46" s="24" t="s">
        <v>26</v>
      </c>
      <c r="G46" s="6"/>
      <c r="H46" s="24" t="s">
        <v>25</v>
      </c>
      <c r="I46" s="6">
        <v>1.39635E-8</v>
      </c>
      <c r="J46" s="22">
        <v>1.39635E-8</v>
      </c>
      <c r="K46" s="26" t="s">
        <v>86</v>
      </c>
      <c r="M46" s="21">
        <v>0.99999998603649998</v>
      </c>
      <c r="N46" s="22">
        <v>0.99999998603649998</v>
      </c>
      <c r="O46" s="22">
        <v>2.7926999999999999E-8</v>
      </c>
      <c r="P46" s="22">
        <v>2.7926999999999999E-8</v>
      </c>
      <c r="Q46" s="23">
        <v>3.3333333333333335E-7</v>
      </c>
      <c r="R46" s="23">
        <v>1</v>
      </c>
      <c r="S46" s="23" t="s">
        <v>86</v>
      </c>
      <c r="T46" s="23" t="b">
        <v>0</v>
      </c>
      <c r="U46" s="22">
        <f t="shared" si="0"/>
        <v>1.3963500022917685E-8</v>
      </c>
      <c r="V46" s="6">
        <f t="shared" si="1"/>
        <v>1.3963500022917685E-8</v>
      </c>
    </row>
    <row r="47" spans="2:22" x14ac:dyDescent="0.25">
      <c r="B47" s="24" t="s">
        <v>57</v>
      </c>
      <c r="C47" s="23">
        <v>13.19</v>
      </c>
      <c r="D47" s="23">
        <v>13.46</v>
      </c>
      <c r="E47" s="25" t="s">
        <v>25</v>
      </c>
      <c r="F47" s="24" t="s">
        <v>26</v>
      </c>
      <c r="G47" s="6"/>
      <c r="H47" s="24" t="s">
        <v>25</v>
      </c>
      <c r="I47" s="6">
        <v>8.9153699999999996E-9</v>
      </c>
      <c r="J47" s="22">
        <v>8.9153699999999996E-9</v>
      </c>
      <c r="K47" s="26" t="s">
        <v>86</v>
      </c>
      <c r="M47" s="21">
        <v>0.99999999108463</v>
      </c>
      <c r="N47" s="22">
        <v>0.99999999108463</v>
      </c>
      <c r="O47" s="22">
        <v>1.7830739999999999E-8</v>
      </c>
      <c r="P47" s="22">
        <v>1.7830739999999999E-8</v>
      </c>
      <c r="Q47" s="23">
        <v>3.3333333333333335E-7</v>
      </c>
      <c r="R47" s="23">
        <v>1</v>
      </c>
      <c r="S47" s="23" t="s">
        <v>86</v>
      </c>
      <c r="T47" s="23" t="b">
        <v>0</v>
      </c>
      <c r="U47" s="22">
        <f t="shared" si="0"/>
        <v>8.9153699978083978E-9</v>
      </c>
      <c r="V47" s="6">
        <f t="shared" si="1"/>
        <v>8.9153699978083978E-9</v>
      </c>
    </row>
    <row r="48" spans="2:22" x14ac:dyDescent="0.25">
      <c r="B48" s="24" t="s">
        <v>58</v>
      </c>
      <c r="C48" s="23">
        <v>13.46</v>
      </c>
      <c r="D48" s="23">
        <v>13.84</v>
      </c>
      <c r="E48" s="25" t="s">
        <v>25</v>
      </c>
      <c r="F48" s="24" t="s">
        <v>26</v>
      </c>
      <c r="G48" s="6"/>
      <c r="H48" s="24" t="s">
        <v>25</v>
      </c>
      <c r="I48" s="6">
        <v>8.0028099999999996E-9</v>
      </c>
      <c r="J48" s="22">
        <v>8.0028099999999996E-9</v>
      </c>
      <c r="K48" s="26" t="s">
        <v>86</v>
      </c>
      <c r="M48" s="21">
        <v>0.99999999199719003</v>
      </c>
      <c r="N48" s="22">
        <v>0.99999999199719003</v>
      </c>
      <c r="O48" s="22">
        <v>1.6005619999999999E-8</v>
      </c>
      <c r="P48" s="22">
        <v>1.6005619999999999E-8</v>
      </c>
      <c r="Q48" s="23">
        <v>3.3333333333333335E-7</v>
      </c>
      <c r="R48" s="23">
        <v>1</v>
      </c>
      <c r="S48" s="23" t="s">
        <v>86</v>
      </c>
      <c r="T48" s="23" t="b">
        <v>0</v>
      </c>
      <c r="U48" s="22">
        <f t="shared" si="0"/>
        <v>8.0028099702644795E-9</v>
      </c>
      <c r="V48" s="6">
        <f t="shared" si="1"/>
        <v>8.0028099702644795E-9</v>
      </c>
    </row>
    <row r="49" spans="2:22" x14ac:dyDescent="0.25">
      <c r="B49" s="24" t="s">
        <v>59</v>
      </c>
      <c r="C49" s="23">
        <v>13.84</v>
      </c>
      <c r="D49" s="23">
        <v>14.06</v>
      </c>
      <c r="E49" s="25" t="s">
        <v>25</v>
      </c>
      <c r="F49" s="24" t="s">
        <v>26</v>
      </c>
      <c r="G49" s="6"/>
      <c r="H49" s="24" t="s">
        <v>25</v>
      </c>
      <c r="I49" s="6">
        <v>5.3886199999999999E-9</v>
      </c>
      <c r="J49" s="22">
        <v>5.3886199999999999E-9</v>
      </c>
      <c r="K49" s="26" t="s">
        <v>86</v>
      </c>
      <c r="M49" s="21">
        <v>0.99999999461138001</v>
      </c>
      <c r="N49" s="22">
        <v>0.99999999461138001</v>
      </c>
      <c r="O49" s="22">
        <v>1.077724E-8</v>
      </c>
      <c r="P49" s="22">
        <v>1.077724E-8</v>
      </c>
      <c r="Q49" s="23">
        <v>3.3333333333333335E-7</v>
      </c>
      <c r="R49" s="23">
        <v>1</v>
      </c>
      <c r="S49" s="23" t="s">
        <v>86</v>
      </c>
      <c r="T49" s="23" t="b">
        <v>0</v>
      </c>
      <c r="U49" s="22">
        <f t="shared" si="0"/>
        <v>5.3886199946617808E-9</v>
      </c>
      <c r="V49" s="6">
        <f t="shared" si="1"/>
        <v>5.3886199946617808E-9</v>
      </c>
    </row>
    <row r="50" spans="2:22" x14ac:dyDescent="0.25">
      <c r="B50" s="24" t="s">
        <v>60</v>
      </c>
      <c r="C50" s="23">
        <v>14.06</v>
      </c>
      <c r="D50" s="23">
        <v>14.19</v>
      </c>
      <c r="E50" s="25" t="s">
        <v>25</v>
      </c>
      <c r="F50" s="24" t="s">
        <v>26</v>
      </c>
      <c r="G50" s="6"/>
      <c r="H50" s="24" t="s">
        <v>25</v>
      </c>
      <c r="I50" s="6">
        <v>3.86521E-8</v>
      </c>
      <c r="J50" s="22">
        <v>3.86521E-8</v>
      </c>
      <c r="K50" s="26" t="s">
        <v>86</v>
      </c>
      <c r="M50" s="21">
        <v>0.99999996134790003</v>
      </c>
      <c r="N50" s="22">
        <v>0.99999996134790003</v>
      </c>
      <c r="O50" s="22">
        <v>7.7304199999999999E-8</v>
      </c>
      <c r="P50" s="22">
        <v>7.7304199999999999E-8</v>
      </c>
      <c r="Q50" s="23">
        <v>3.3333333333333335E-7</v>
      </c>
      <c r="R50" s="23">
        <v>1</v>
      </c>
      <c r="S50" s="23" t="s">
        <v>86</v>
      </c>
      <c r="T50" s="23" t="b">
        <v>0</v>
      </c>
      <c r="U50" s="22">
        <f t="shared" si="0"/>
        <v>3.8652099965119646E-8</v>
      </c>
      <c r="V50" s="6">
        <f t="shared" si="1"/>
        <v>3.8652099965119646E-8</v>
      </c>
    </row>
    <row r="51" spans="2:22" x14ac:dyDescent="0.25">
      <c r="B51" s="24" t="s">
        <v>61</v>
      </c>
      <c r="C51" s="23">
        <v>14.19</v>
      </c>
      <c r="D51" s="23">
        <v>14.49</v>
      </c>
      <c r="E51" s="25" t="s">
        <v>25</v>
      </c>
      <c r="F51" s="24" t="s">
        <v>26</v>
      </c>
      <c r="G51" s="6"/>
      <c r="H51" s="24" t="s">
        <v>25</v>
      </c>
      <c r="I51" s="6">
        <v>2.0736699999999999E-8</v>
      </c>
      <c r="J51" s="22">
        <v>2.0736699999999999E-8</v>
      </c>
      <c r="K51" s="26" t="s">
        <v>86</v>
      </c>
      <c r="M51" s="21">
        <v>0.99999997926329998</v>
      </c>
      <c r="N51" s="22">
        <v>0.99999997926329998</v>
      </c>
      <c r="O51" s="22">
        <v>4.1473399999999999E-8</v>
      </c>
      <c r="P51" s="22">
        <v>4.1473399999999999E-8</v>
      </c>
      <c r="Q51" s="23">
        <v>3.3333333333333335E-7</v>
      </c>
      <c r="R51" s="23">
        <v>1</v>
      </c>
      <c r="S51" s="23" t="s">
        <v>86</v>
      </c>
      <c r="T51" s="23" t="b">
        <v>0</v>
      </c>
      <c r="U51" s="22">
        <f t="shared" si="0"/>
        <v>2.0736700023782362E-8</v>
      </c>
      <c r="V51" s="6">
        <f t="shared" si="1"/>
        <v>2.0736700023782362E-8</v>
      </c>
    </row>
    <row r="52" spans="2:22" x14ac:dyDescent="0.25">
      <c r="B52" s="24" t="s">
        <v>62</v>
      </c>
      <c r="C52" s="23">
        <v>14.49</v>
      </c>
      <c r="D52" s="23">
        <v>15.02</v>
      </c>
      <c r="E52" s="25" t="s">
        <v>25</v>
      </c>
      <c r="F52" s="24" t="s">
        <v>26</v>
      </c>
      <c r="G52" s="6"/>
      <c r="H52" s="24" t="s">
        <v>25</v>
      </c>
      <c r="I52" s="6">
        <v>1.10534E-8</v>
      </c>
      <c r="J52" s="22">
        <v>1.10534E-8</v>
      </c>
      <c r="K52" s="26" t="s">
        <v>86</v>
      </c>
      <c r="M52" s="21">
        <v>0.99999998894660003</v>
      </c>
      <c r="N52" s="22">
        <v>0.99999998894660003</v>
      </c>
      <c r="O52" s="22">
        <v>2.21068E-8</v>
      </c>
      <c r="P52" s="22">
        <v>2.21068E-8</v>
      </c>
      <c r="Q52" s="23">
        <v>3.3333333333333335E-7</v>
      </c>
      <c r="R52" s="23">
        <v>1</v>
      </c>
      <c r="S52" s="23" t="s">
        <v>86</v>
      </c>
      <c r="T52" s="23" t="b">
        <v>0</v>
      </c>
      <c r="U52" s="22">
        <f t="shared" si="0"/>
        <v>1.1053399973093292E-8</v>
      </c>
      <c r="V52" s="6">
        <f t="shared" si="1"/>
        <v>1.1053399973093292E-8</v>
      </c>
    </row>
    <row r="53" spans="2:22" x14ac:dyDescent="0.25">
      <c r="B53" s="24" t="s">
        <v>63</v>
      </c>
      <c r="C53" s="23">
        <v>15.02</v>
      </c>
      <c r="D53" s="23">
        <v>15.54</v>
      </c>
      <c r="E53" s="25" t="s">
        <v>25</v>
      </c>
      <c r="F53" s="24" t="s">
        <v>26</v>
      </c>
      <c r="G53" s="6"/>
      <c r="H53" s="24" t="s">
        <v>25</v>
      </c>
      <c r="I53" s="6">
        <v>9.6114199999999994E-8</v>
      </c>
      <c r="J53" s="22">
        <v>9.6114199999999994E-8</v>
      </c>
      <c r="K53" s="26" t="s">
        <v>86</v>
      </c>
      <c r="M53" s="21">
        <v>0.99999990388579996</v>
      </c>
      <c r="N53" s="22">
        <v>0.99999990388579996</v>
      </c>
      <c r="O53" s="22">
        <v>1.9222839999999999E-7</v>
      </c>
      <c r="P53" s="22">
        <v>1.9222839999999999E-7</v>
      </c>
      <c r="Q53" s="23">
        <v>3.3333333333333335E-7</v>
      </c>
      <c r="R53" s="23">
        <v>1</v>
      </c>
      <c r="S53" s="23" t="s">
        <v>86</v>
      </c>
      <c r="T53" s="23" t="b">
        <v>0</v>
      </c>
      <c r="U53" s="22">
        <f t="shared" si="0"/>
        <v>9.6114200043295739E-8</v>
      </c>
      <c r="V53" s="6">
        <f t="shared" si="1"/>
        <v>9.6114200043295739E-8</v>
      </c>
    </row>
    <row r="54" spans="2:22" x14ac:dyDescent="0.25">
      <c r="B54" s="24" t="s">
        <v>64</v>
      </c>
      <c r="C54" s="23">
        <v>15.54</v>
      </c>
      <c r="D54" s="23">
        <v>16.059999999999999</v>
      </c>
      <c r="E54" s="25" t="s">
        <v>25</v>
      </c>
      <c r="F54" s="24" t="s">
        <v>26</v>
      </c>
      <c r="G54" s="6"/>
      <c r="H54" s="24" t="s">
        <v>25</v>
      </c>
      <c r="I54" s="6">
        <v>3.7022200000000003E-8</v>
      </c>
      <c r="J54" s="22">
        <v>3.7022200000000003E-8</v>
      </c>
      <c r="K54" s="26" t="s">
        <v>86</v>
      </c>
      <c r="M54" s="21">
        <v>0.99999996297780003</v>
      </c>
      <c r="N54" s="22">
        <v>0.99999996297780003</v>
      </c>
      <c r="O54" s="22">
        <v>7.4044400000000006E-8</v>
      </c>
      <c r="P54" s="22">
        <v>7.4044400000000006E-8</v>
      </c>
      <c r="Q54" s="23">
        <v>3.3333333333333335E-7</v>
      </c>
      <c r="R54" s="23">
        <v>1</v>
      </c>
      <c r="S54" s="23" t="s">
        <v>86</v>
      </c>
      <c r="T54" s="23" t="b">
        <v>0</v>
      </c>
      <c r="U54" s="22">
        <f t="shared" si="0"/>
        <v>3.7022199972369663E-8</v>
      </c>
      <c r="V54" s="6">
        <f t="shared" si="1"/>
        <v>3.7022199972369663E-8</v>
      </c>
    </row>
    <row r="55" spans="2:22" x14ac:dyDescent="0.25">
      <c r="B55" s="24" t="s">
        <v>65</v>
      </c>
      <c r="C55" s="23">
        <v>16.059999999999999</v>
      </c>
      <c r="D55" s="23">
        <v>16.59</v>
      </c>
      <c r="E55" s="25" t="s">
        <v>25</v>
      </c>
      <c r="F55" s="24" t="s">
        <v>26</v>
      </c>
      <c r="G55" s="6"/>
      <c r="H55" s="24" t="s">
        <v>25</v>
      </c>
      <c r="I55" s="6">
        <v>2.4325699999999999E-8</v>
      </c>
      <c r="J55" s="22">
        <v>2.4325699999999999E-8</v>
      </c>
      <c r="K55" s="26" t="s">
        <v>86</v>
      </c>
      <c r="M55" s="21">
        <v>0.99999997567429999</v>
      </c>
      <c r="N55" s="22">
        <v>0.99999997567429999</v>
      </c>
      <c r="O55" s="22">
        <v>4.8651399999999998E-8</v>
      </c>
      <c r="P55" s="22">
        <v>4.8651399999999998E-8</v>
      </c>
      <c r="Q55" s="23">
        <v>3.3333333333333335E-7</v>
      </c>
      <c r="R55" s="23">
        <v>1</v>
      </c>
      <c r="S55" s="23" t="s">
        <v>86</v>
      </c>
      <c r="T55" s="23" t="b">
        <v>0</v>
      </c>
      <c r="U55" s="22">
        <f t="shared" si="0"/>
        <v>2.4325700009875106E-8</v>
      </c>
      <c r="V55" s="6">
        <f t="shared" si="1"/>
        <v>2.4325700009875106E-8</v>
      </c>
    </row>
    <row r="56" spans="2:22" x14ac:dyDescent="0.25">
      <c r="B56" s="24" t="s">
        <v>66</v>
      </c>
      <c r="C56" s="23">
        <v>16.59</v>
      </c>
      <c r="D56" s="23">
        <v>17.11</v>
      </c>
      <c r="E56" s="25" t="s">
        <v>25</v>
      </c>
      <c r="F56" s="24" t="s">
        <v>26</v>
      </c>
      <c r="G56" s="6"/>
      <c r="H56" s="24" t="s">
        <v>25</v>
      </c>
      <c r="I56" s="6">
        <v>1.49228E-8</v>
      </c>
      <c r="J56" s="22">
        <v>1.49228E-8</v>
      </c>
      <c r="K56" s="26" t="s">
        <v>86</v>
      </c>
      <c r="M56" s="21">
        <v>0.9999999850772</v>
      </c>
      <c r="N56" s="22">
        <v>0.9999999850772</v>
      </c>
      <c r="O56" s="22">
        <v>2.98456E-8</v>
      </c>
      <c r="P56" s="22">
        <v>2.98456E-8</v>
      </c>
      <c r="Q56" s="23">
        <v>3.3333333333333335E-7</v>
      </c>
      <c r="R56" s="23">
        <v>1</v>
      </c>
      <c r="S56" s="23" t="s">
        <v>86</v>
      </c>
      <c r="T56" s="23" t="b">
        <v>0</v>
      </c>
      <c r="U56" s="22">
        <f t="shared" si="0"/>
        <v>1.4922799995709113E-8</v>
      </c>
      <c r="V56" s="6">
        <f t="shared" si="1"/>
        <v>1.4922799995709113E-8</v>
      </c>
    </row>
    <row r="57" spans="2:22" x14ac:dyDescent="0.25">
      <c r="B57" s="24" t="s">
        <v>67</v>
      </c>
      <c r="C57" s="23">
        <v>17.11</v>
      </c>
      <c r="D57" s="23">
        <v>17.71</v>
      </c>
      <c r="E57" s="25" t="s">
        <v>25</v>
      </c>
      <c r="F57" s="24" t="s">
        <v>26</v>
      </c>
      <c r="G57" s="6"/>
      <c r="H57" s="24" t="s">
        <v>25</v>
      </c>
      <c r="I57" s="6">
        <v>6.2831800000000005E-8</v>
      </c>
      <c r="J57" s="22">
        <v>6.2831800000000005E-8</v>
      </c>
      <c r="K57" s="26" t="s">
        <v>86</v>
      </c>
      <c r="M57" s="21">
        <v>0.99999993716820001</v>
      </c>
      <c r="N57" s="22">
        <v>0.99999993716820001</v>
      </c>
      <c r="O57" s="22">
        <v>1.2566360000000001E-7</v>
      </c>
      <c r="P57" s="22">
        <v>1.2566360000000001E-7</v>
      </c>
      <c r="Q57" s="23">
        <v>3.3333333333333335E-7</v>
      </c>
      <c r="R57" s="23">
        <v>1</v>
      </c>
      <c r="S57" s="23" t="s">
        <v>86</v>
      </c>
      <c r="T57" s="23" t="b">
        <v>0</v>
      </c>
      <c r="U57" s="22">
        <f t="shared" si="0"/>
        <v>6.2831799985119119E-8</v>
      </c>
      <c r="V57" s="6">
        <f t="shared" si="1"/>
        <v>6.2831799985119119E-8</v>
      </c>
    </row>
    <row r="58" spans="2:22" x14ac:dyDescent="0.25">
      <c r="B58" s="24" t="s">
        <v>68</v>
      </c>
      <c r="C58" s="23">
        <v>17.71</v>
      </c>
      <c r="D58" s="23">
        <v>17.809999999999999</v>
      </c>
      <c r="E58" s="25" t="s">
        <v>25</v>
      </c>
      <c r="F58" s="24" t="s">
        <v>26</v>
      </c>
      <c r="G58" s="6"/>
      <c r="H58" s="24" t="s">
        <v>25</v>
      </c>
      <c r="I58" s="6">
        <v>9.1854100000000002E-8</v>
      </c>
      <c r="J58" s="22">
        <v>9.1854100000000002E-8</v>
      </c>
      <c r="K58" s="26" t="s">
        <v>86</v>
      </c>
      <c r="M58" s="21">
        <v>0.99999990814590001</v>
      </c>
      <c r="N58" s="22">
        <v>0.99999990814590001</v>
      </c>
      <c r="O58" s="22">
        <v>1.837082E-7</v>
      </c>
      <c r="P58" s="22">
        <v>1.837082E-7</v>
      </c>
      <c r="Q58" s="23">
        <v>3.3333333333333335E-7</v>
      </c>
      <c r="R58" s="23">
        <v>1</v>
      </c>
      <c r="S58" s="23" t="s">
        <v>86</v>
      </c>
      <c r="T58" s="23" t="b">
        <v>0</v>
      </c>
      <c r="U58" s="22">
        <f t="shared" si="0"/>
        <v>9.1854099992794147E-8</v>
      </c>
      <c r="V58" s="6">
        <f t="shared" si="1"/>
        <v>9.1854099992794147E-8</v>
      </c>
    </row>
    <row r="59" spans="2:22" x14ac:dyDescent="0.25">
      <c r="B59" s="24" t="s">
        <v>69</v>
      </c>
      <c r="C59" s="23">
        <v>17.809999999999999</v>
      </c>
      <c r="D59" s="23">
        <v>17.850000000000001</v>
      </c>
      <c r="E59" s="25" t="s">
        <v>25</v>
      </c>
      <c r="F59" s="24" t="s">
        <v>26</v>
      </c>
      <c r="G59" s="6"/>
      <c r="H59" s="24" t="s">
        <v>25</v>
      </c>
      <c r="I59" s="6">
        <v>2.8090299999999998E-8</v>
      </c>
      <c r="J59" s="22">
        <v>2.8090299999999998E-8</v>
      </c>
      <c r="K59" s="26" t="s">
        <v>86</v>
      </c>
      <c r="M59" s="21">
        <v>0.99999997190970003</v>
      </c>
      <c r="N59" s="22">
        <v>0.99999997190970003</v>
      </c>
      <c r="O59" s="22">
        <v>5.6180599999999997E-8</v>
      </c>
      <c r="P59" s="22">
        <v>5.6180599999999997E-8</v>
      </c>
      <c r="Q59" s="23">
        <v>3.3333333333333335E-7</v>
      </c>
      <c r="R59" s="23">
        <v>1</v>
      </c>
      <c r="S59" s="23" t="s">
        <v>86</v>
      </c>
      <c r="T59" s="23" t="b">
        <v>0</v>
      </c>
      <c r="U59" s="22">
        <f t="shared" si="0"/>
        <v>2.8090299974969923E-8</v>
      </c>
      <c r="V59" s="6">
        <f t="shared" si="1"/>
        <v>2.8090299974969923E-8</v>
      </c>
    </row>
    <row r="60" spans="2:22" x14ac:dyDescent="0.25">
      <c r="B60" s="24" t="s">
        <v>70</v>
      </c>
      <c r="C60" s="23">
        <v>17.850000000000001</v>
      </c>
      <c r="D60" s="23">
        <v>17.91</v>
      </c>
      <c r="E60" s="25" t="s">
        <v>25</v>
      </c>
      <c r="F60" s="24" t="s">
        <v>26</v>
      </c>
      <c r="G60" s="6"/>
      <c r="H60" s="24" t="s">
        <v>25</v>
      </c>
      <c r="I60" s="6">
        <v>6.3583000000000003E-9</v>
      </c>
      <c r="J60" s="22">
        <v>6.3583000000000003E-9</v>
      </c>
      <c r="K60" s="26" t="s">
        <v>86</v>
      </c>
      <c r="M60" s="21">
        <v>0.9999999936417</v>
      </c>
      <c r="N60" s="22">
        <v>0.9999999936417</v>
      </c>
      <c r="O60" s="22">
        <v>1.2716600000000001E-8</v>
      </c>
      <c r="P60" s="22">
        <v>1.2716600000000001E-8</v>
      </c>
      <c r="Q60" s="23">
        <v>3.3333333333333335E-7</v>
      </c>
      <c r="R60" s="23">
        <v>1</v>
      </c>
      <c r="S60" s="23" t="s">
        <v>86</v>
      </c>
      <c r="T60" s="23" t="b">
        <v>0</v>
      </c>
      <c r="U60" s="22">
        <f t="shared" si="0"/>
        <v>6.3582999976219412E-9</v>
      </c>
      <c r="V60" s="6">
        <f t="shared" si="1"/>
        <v>6.3582999976219412E-9</v>
      </c>
    </row>
    <row r="61" spans="2:22" x14ac:dyDescent="0.25">
      <c r="B61" s="24" t="s">
        <v>71</v>
      </c>
      <c r="C61" s="23">
        <v>17.91</v>
      </c>
      <c r="D61" s="23">
        <v>18.29</v>
      </c>
      <c r="E61" s="25" t="s">
        <v>25</v>
      </c>
      <c r="F61" s="24" t="s">
        <v>26</v>
      </c>
      <c r="G61" s="6"/>
      <c r="H61" s="24" t="s">
        <v>25</v>
      </c>
      <c r="I61" s="6">
        <v>8.3426499999999996E-8</v>
      </c>
      <c r="J61" s="22">
        <v>8.3426499999999996E-8</v>
      </c>
      <c r="K61" s="26" t="s">
        <v>86</v>
      </c>
      <c r="M61" s="21">
        <v>0.99999991657349996</v>
      </c>
      <c r="N61" s="22">
        <v>0.99999991657349996</v>
      </c>
      <c r="O61" s="22">
        <v>1.6685299999999999E-7</v>
      </c>
      <c r="P61" s="22">
        <v>1.6685299999999999E-7</v>
      </c>
      <c r="Q61" s="23">
        <v>3.3333333333333335E-7</v>
      </c>
      <c r="R61" s="23">
        <v>1</v>
      </c>
      <c r="S61" s="23" t="s">
        <v>86</v>
      </c>
      <c r="T61" s="23" t="b">
        <v>0</v>
      </c>
      <c r="U61" s="22">
        <f t="shared" si="0"/>
        <v>8.3426500041561269E-8</v>
      </c>
      <c r="V61" s="6">
        <f t="shared" si="1"/>
        <v>8.3426500041561269E-8</v>
      </c>
    </row>
    <row r="62" spans="2:22" x14ac:dyDescent="0.25">
      <c r="B62" s="24" t="s">
        <v>72</v>
      </c>
      <c r="C62" s="23">
        <v>18.29</v>
      </c>
      <c r="D62" s="23">
        <v>18.48</v>
      </c>
      <c r="E62" s="25" t="s">
        <v>25</v>
      </c>
      <c r="F62" s="24" t="s">
        <v>26</v>
      </c>
      <c r="G62" s="6"/>
      <c r="H62" s="24" t="s">
        <v>25</v>
      </c>
      <c r="I62" s="6">
        <v>4.9951600000000001E-8</v>
      </c>
      <c r="J62" s="22">
        <v>4.9951600000000001E-8</v>
      </c>
      <c r="K62" s="26" t="s">
        <v>86</v>
      </c>
      <c r="M62" s="21">
        <v>0.99999995004840003</v>
      </c>
      <c r="N62" s="22">
        <v>0.99999995004840003</v>
      </c>
      <c r="O62" s="22">
        <v>9.9903200000000002E-8</v>
      </c>
      <c r="P62" s="22">
        <v>9.9903200000000002E-8</v>
      </c>
      <c r="Q62" s="23">
        <v>3.3333333333333335E-7</v>
      </c>
      <c r="R62" s="23">
        <v>1</v>
      </c>
      <c r="S62" s="23" t="s">
        <v>86</v>
      </c>
      <c r="T62" s="23" t="b">
        <v>0</v>
      </c>
      <c r="U62" s="22">
        <f t="shared" si="0"/>
        <v>4.9951599967457128E-8</v>
      </c>
      <c r="V62" s="6">
        <f t="shared" si="1"/>
        <v>4.9951599967457128E-8</v>
      </c>
    </row>
    <row r="63" spans="2:22" x14ac:dyDescent="0.25">
      <c r="B63" s="24" t="s">
        <v>73</v>
      </c>
      <c r="C63" s="23">
        <v>18.48</v>
      </c>
      <c r="D63" s="23">
        <v>18.559999999999999</v>
      </c>
      <c r="E63" s="25" t="s">
        <v>25</v>
      </c>
      <c r="F63" s="24" t="s">
        <v>26</v>
      </c>
      <c r="G63" s="6"/>
      <c r="H63" s="24" t="s">
        <v>25</v>
      </c>
      <c r="I63" s="6">
        <v>1.5906899999999999E-8</v>
      </c>
      <c r="J63" s="22">
        <v>1.5906899999999999E-8</v>
      </c>
      <c r="K63" s="26" t="s">
        <v>86</v>
      </c>
      <c r="M63" s="21">
        <v>0.99999998409309998</v>
      </c>
      <c r="N63" s="22">
        <v>0.99999998409309998</v>
      </c>
      <c r="O63" s="22">
        <v>3.1813799999999999E-8</v>
      </c>
      <c r="P63" s="22">
        <v>3.1813799999999999E-8</v>
      </c>
      <c r="Q63" s="23">
        <v>3.3333333333333335E-7</v>
      </c>
      <c r="R63" s="23">
        <v>1</v>
      </c>
      <c r="S63" s="23" t="s">
        <v>86</v>
      </c>
      <c r="T63" s="23" t="b">
        <v>0</v>
      </c>
      <c r="U63" s="22">
        <f t="shared" si="0"/>
        <v>1.5906900019402315E-8</v>
      </c>
      <c r="V63" s="6">
        <f t="shared" si="1"/>
        <v>1.5906900019402315E-8</v>
      </c>
    </row>
    <row r="64" spans="2:22" x14ac:dyDescent="0.25">
      <c r="B64" s="24" t="s">
        <v>74</v>
      </c>
      <c r="C64" s="23">
        <v>18.559999999999999</v>
      </c>
      <c r="D64" s="23">
        <v>18.64</v>
      </c>
      <c r="E64" s="25" t="s">
        <v>3</v>
      </c>
      <c r="F64" s="24" t="s">
        <v>26</v>
      </c>
      <c r="G64" s="6"/>
      <c r="H64" s="24" t="s">
        <v>3</v>
      </c>
      <c r="I64" s="6"/>
      <c r="J64" s="22">
        <v>0</v>
      </c>
      <c r="K64" s="26" t="s">
        <v>86</v>
      </c>
      <c r="M64" s="21">
        <v>1</v>
      </c>
      <c r="N64" s="22">
        <v>1</v>
      </c>
      <c r="O64" s="22">
        <v>0</v>
      </c>
      <c r="P64" s="22">
        <v>0</v>
      </c>
      <c r="Q64" s="23">
        <v>3.3333333333333335E-7</v>
      </c>
      <c r="R64" s="23">
        <v>1</v>
      </c>
      <c r="S64" s="23" t="s">
        <v>86</v>
      </c>
      <c r="T64" s="23" t="b">
        <v>0</v>
      </c>
      <c r="U64" s="22">
        <f t="shared" si="0"/>
        <v>0</v>
      </c>
      <c r="V64" s="6">
        <f t="shared" si="1"/>
        <v>0</v>
      </c>
    </row>
    <row r="65" spans="2:22" x14ac:dyDescent="0.25">
      <c r="B65" s="24" t="s">
        <v>75</v>
      </c>
      <c r="C65" s="23">
        <v>18.64</v>
      </c>
      <c r="D65" s="23">
        <v>18.66</v>
      </c>
      <c r="E65" s="25" t="s">
        <v>25</v>
      </c>
      <c r="F65" s="24" t="s">
        <v>26</v>
      </c>
      <c r="G65" s="6"/>
      <c r="H65" s="24" t="s">
        <v>25</v>
      </c>
      <c r="I65" s="6">
        <v>9.1383000000000002E-9</v>
      </c>
      <c r="J65" s="22">
        <v>9.1383000000000002E-9</v>
      </c>
      <c r="K65" s="26" t="s">
        <v>86</v>
      </c>
      <c r="M65" s="21">
        <v>0.99999999086169999</v>
      </c>
      <c r="N65" s="22">
        <v>0.99999999086169999</v>
      </c>
      <c r="O65" s="22">
        <v>1.82766E-8</v>
      </c>
      <c r="P65" s="22">
        <v>1.82766E-8</v>
      </c>
      <c r="Q65" s="23">
        <v>3.3333333333333335E-7</v>
      </c>
      <c r="R65" s="23">
        <v>1</v>
      </c>
      <c r="S65" s="23" t="s">
        <v>86</v>
      </c>
      <c r="T65" s="23" t="b">
        <v>0</v>
      </c>
      <c r="U65" s="22">
        <f t="shared" si="0"/>
        <v>9.1383000055955677E-9</v>
      </c>
      <c r="V65" s="6">
        <f t="shared" si="1"/>
        <v>9.1383000055955677E-9</v>
      </c>
    </row>
    <row r="66" spans="2:22" x14ac:dyDescent="0.25">
      <c r="B66" s="24" t="s">
        <v>76</v>
      </c>
      <c r="C66" s="23">
        <v>18.66</v>
      </c>
      <c r="D66" s="23">
        <v>18.75</v>
      </c>
      <c r="E66" s="25" t="s">
        <v>25</v>
      </c>
      <c r="F66" s="24" t="s">
        <v>26</v>
      </c>
      <c r="G66" s="6"/>
      <c r="H66" s="24" t="s">
        <v>25</v>
      </c>
      <c r="I66" s="6">
        <v>1.4882800000000001E-8</v>
      </c>
      <c r="J66" s="22">
        <v>1.4882800000000001E-8</v>
      </c>
      <c r="K66" s="26" t="s">
        <v>86</v>
      </c>
      <c r="M66" s="21">
        <v>0.99999998511720001</v>
      </c>
      <c r="N66" s="22">
        <v>0.99999998511720001</v>
      </c>
      <c r="O66" s="22">
        <v>2.9765600000000002E-8</v>
      </c>
      <c r="P66" s="22">
        <v>2.9765600000000002E-8</v>
      </c>
      <c r="Q66" s="23">
        <v>3.3333333333333335E-7</v>
      </c>
      <c r="R66" s="23">
        <v>1</v>
      </c>
      <c r="S66" s="23" t="s">
        <v>86</v>
      </c>
      <c r="T66" s="23" t="b">
        <v>0</v>
      </c>
      <c r="U66" s="22">
        <f t="shared" si="0"/>
        <v>1.4882799992399498E-8</v>
      </c>
      <c r="V66" s="6">
        <f t="shared" si="1"/>
        <v>1.4882799992399498E-8</v>
      </c>
    </row>
    <row r="67" spans="2:22" x14ac:dyDescent="0.25">
      <c r="B67" s="24" t="s">
        <v>77</v>
      </c>
      <c r="C67" s="23">
        <v>18.75</v>
      </c>
      <c r="D67" s="23">
        <v>19.670000000000002</v>
      </c>
      <c r="E67" s="25" t="s">
        <v>3</v>
      </c>
      <c r="F67" s="24" t="s">
        <v>26</v>
      </c>
      <c r="G67" s="6"/>
      <c r="H67" s="24" t="s">
        <v>3</v>
      </c>
      <c r="I67" s="6"/>
      <c r="J67" s="22">
        <v>0</v>
      </c>
      <c r="K67" s="26" t="s">
        <v>86</v>
      </c>
      <c r="M67" s="21">
        <v>1</v>
      </c>
      <c r="N67" s="22">
        <v>1</v>
      </c>
      <c r="O67" s="22">
        <v>0</v>
      </c>
      <c r="P67" s="22">
        <v>0</v>
      </c>
      <c r="Q67" s="23">
        <v>3.3333333333333335E-7</v>
      </c>
      <c r="R67" s="23">
        <v>1</v>
      </c>
      <c r="S67" s="23" t="s">
        <v>86</v>
      </c>
      <c r="T67" s="23" t="b">
        <v>0</v>
      </c>
      <c r="U67" s="22">
        <f t="shared" si="0"/>
        <v>0</v>
      </c>
      <c r="V67" s="6">
        <f t="shared" si="1"/>
        <v>0</v>
      </c>
    </row>
    <row r="68" spans="2:22" x14ac:dyDescent="0.25">
      <c r="B68" s="24" t="s">
        <v>78</v>
      </c>
      <c r="C68" s="23">
        <v>19.670000000000002</v>
      </c>
      <c r="D68" s="23">
        <v>19.809999999999999</v>
      </c>
      <c r="E68" s="25" t="s">
        <v>25</v>
      </c>
      <c r="F68" s="24" t="s">
        <v>26</v>
      </c>
      <c r="G68" s="6"/>
      <c r="H68" s="24" t="s">
        <v>25</v>
      </c>
      <c r="I68" s="6">
        <v>1.20779E-8</v>
      </c>
      <c r="J68" s="22">
        <v>1.20779E-8</v>
      </c>
      <c r="K68" s="26" t="s">
        <v>86</v>
      </c>
      <c r="M68" s="21">
        <v>0.99999998792209999</v>
      </c>
      <c r="N68" s="22">
        <v>0.99999998792209999</v>
      </c>
      <c r="O68" s="22">
        <v>2.41558E-8</v>
      </c>
      <c r="P68" s="22">
        <v>2.41558E-8</v>
      </c>
      <c r="Q68" s="23">
        <v>3.3333333333333335E-7</v>
      </c>
      <c r="R68" s="23">
        <v>1</v>
      </c>
      <c r="S68" s="23" t="s">
        <v>86</v>
      </c>
      <c r="T68" s="23" t="b">
        <v>0</v>
      </c>
      <c r="U68" s="22">
        <f t="shared" si="0"/>
        <v>1.2077900013451881E-8</v>
      </c>
      <c r="V68" s="6">
        <f t="shared" si="1"/>
        <v>1.2077900013451881E-8</v>
      </c>
    </row>
    <row r="69" spans="2:22" x14ac:dyDescent="0.25">
      <c r="B69" s="24" t="s">
        <v>79</v>
      </c>
      <c r="C69" s="23">
        <v>19.809999999999999</v>
      </c>
      <c r="D69" s="23">
        <v>19.989999999999998</v>
      </c>
      <c r="E69" s="25" t="s">
        <v>25</v>
      </c>
      <c r="F69" s="24" t="s">
        <v>26</v>
      </c>
      <c r="G69" s="6"/>
      <c r="H69" s="24" t="s">
        <v>25</v>
      </c>
      <c r="I69" s="6">
        <v>2.1064100000000001E-8</v>
      </c>
      <c r="J69" s="22">
        <v>2.1064100000000001E-8</v>
      </c>
      <c r="K69" s="26" t="s">
        <v>86</v>
      </c>
      <c r="M69" s="21">
        <v>0.99999997893589998</v>
      </c>
      <c r="N69" s="22">
        <v>0.99999997893589998</v>
      </c>
      <c r="O69" s="22">
        <v>4.2128200000000003E-8</v>
      </c>
      <c r="P69" s="22">
        <v>4.2128200000000003E-8</v>
      </c>
      <c r="Q69" s="23">
        <v>3.3333333333333335E-7</v>
      </c>
      <c r="R69" s="23">
        <v>1</v>
      </c>
      <c r="S69" s="23" t="s">
        <v>86</v>
      </c>
      <c r="T69" s="23" t="b">
        <v>0</v>
      </c>
      <c r="U69" s="22">
        <f t="shared" si="0"/>
        <v>2.1064100019785315E-8</v>
      </c>
      <c r="V69" s="6">
        <f t="shared" si="1"/>
        <v>2.1064100019785315E-8</v>
      </c>
    </row>
    <row r="70" spans="2:22" x14ac:dyDescent="0.25">
      <c r="B70" s="24" t="s">
        <v>80</v>
      </c>
      <c r="C70" s="23">
        <v>19.989999999999998</v>
      </c>
      <c r="D70" s="23">
        <v>20.49</v>
      </c>
      <c r="E70" s="25" t="s">
        <v>25</v>
      </c>
      <c r="F70" s="24" t="s">
        <v>26</v>
      </c>
      <c r="G70" s="6"/>
      <c r="H70" s="24" t="s">
        <v>25</v>
      </c>
      <c r="I70" s="6">
        <v>2.8099799999999999E-8</v>
      </c>
      <c r="J70" s="22">
        <v>2.8099799999999999E-8</v>
      </c>
      <c r="K70" s="26" t="s">
        <v>86</v>
      </c>
      <c r="M70" s="21">
        <v>0.99999997190019996</v>
      </c>
      <c r="N70" s="22">
        <v>0.99999997190019996</v>
      </c>
      <c r="O70" s="22">
        <v>5.6199599999999999E-8</v>
      </c>
      <c r="P70" s="22">
        <v>5.6199599999999999E-8</v>
      </c>
      <c r="Q70" s="23">
        <v>3.3333333333333335E-7</v>
      </c>
      <c r="R70" s="23">
        <v>1</v>
      </c>
      <c r="S70" s="23" t="s">
        <v>86</v>
      </c>
      <c r="T70" s="23" t="b">
        <v>0</v>
      </c>
      <c r="U70" s="22">
        <f t="shared" si="0"/>
        <v>2.8099800042369338E-8</v>
      </c>
      <c r="V70" s="6">
        <f t="shared" si="1"/>
        <v>2.8099800042369338E-8</v>
      </c>
    </row>
    <row r="71" spans="2:22" x14ac:dyDescent="0.25">
      <c r="B71" s="24" t="s">
        <v>81</v>
      </c>
      <c r="C71" s="23">
        <v>20.49</v>
      </c>
      <c r="D71" s="23">
        <v>20.64</v>
      </c>
      <c r="E71" s="25" t="s">
        <v>25</v>
      </c>
      <c r="F71" s="24" t="s">
        <v>26</v>
      </c>
      <c r="G71" s="6"/>
      <c r="H71" s="24" t="s">
        <v>25</v>
      </c>
      <c r="I71" s="6">
        <v>2.79756E-8</v>
      </c>
      <c r="J71" s="22">
        <v>2.79756E-8</v>
      </c>
      <c r="K71" s="26" t="s">
        <v>86</v>
      </c>
      <c r="M71" s="21">
        <v>0.99999997202440005</v>
      </c>
      <c r="N71" s="22">
        <v>0.99999997202440005</v>
      </c>
      <c r="O71" s="22">
        <v>5.59512E-8</v>
      </c>
      <c r="P71" s="22">
        <v>5.59512E-8</v>
      </c>
      <c r="Q71" s="23">
        <v>3.3333333333333335E-7</v>
      </c>
      <c r="R71" s="23">
        <v>1</v>
      </c>
      <c r="S71" s="23" t="s">
        <v>86</v>
      </c>
      <c r="T71" s="23" t="b">
        <v>0</v>
      </c>
      <c r="U71" s="22">
        <f t="shared" si="0"/>
        <v>2.7975599947716034E-8</v>
      </c>
      <c r="V71" s="6">
        <f t="shared" si="1"/>
        <v>2.7975599947716034E-8</v>
      </c>
    </row>
    <row r="72" spans="2:22" x14ac:dyDescent="0.25">
      <c r="B72" s="24" t="s">
        <v>82</v>
      </c>
      <c r="C72" s="23">
        <v>20.64</v>
      </c>
      <c r="D72" s="23">
        <v>20.69</v>
      </c>
      <c r="E72" s="25" t="s">
        <v>25</v>
      </c>
      <c r="F72" s="24" t="s">
        <v>26</v>
      </c>
      <c r="G72" s="6"/>
      <c r="H72" s="24" t="s">
        <v>25</v>
      </c>
      <c r="I72" s="6">
        <v>1.2314800000000001E-8</v>
      </c>
      <c r="J72" s="22">
        <v>1.2314800000000001E-8</v>
      </c>
      <c r="K72" s="26" t="s">
        <v>86</v>
      </c>
      <c r="M72" s="21">
        <v>0.99999998768520004</v>
      </c>
      <c r="N72" s="22">
        <v>0.99999998768520004</v>
      </c>
      <c r="O72" s="22">
        <v>2.4629600000000001E-8</v>
      </c>
      <c r="P72" s="22">
        <v>2.4629600000000001E-8</v>
      </c>
      <c r="Q72" s="23">
        <v>3.3333333333333335E-7</v>
      </c>
      <c r="R72" s="23">
        <v>1</v>
      </c>
      <c r="S72" s="23" t="s">
        <v>86</v>
      </c>
      <c r="T72" s="23" t="b">
        <v>0</v>
      </c>
      <c r="U72" s="22">
        <f t="shared" si="0"/>
        <v>1.2314799957557909E-8</v>
      </c>
      <c r="V72" s="6">
        <f t="shared" si="1"/>
        <v>1.2314799957557909E-8</v>
      </c>
    </row>
    <row r="73" spans="2:22" x14ac:dyDescent="0.25">
      <c r="B73" s="24" t="s">
        <v>83</v>
      </c>
      <c r="C73" s="23">
        <v>20.69</v>
      </c>
      <c r="D73" s="23">
        <v>20.76</v>
      </c>
      <c r="E73" s="25" t="s">
        <v>25</v>
      </c>
      <c r="F73" s="24" t="s">
        <v>26</v>
      </c>
      <c r="G73" s="6"/>
      <c r="H73" s="24" t="s">
        <v>25</v>
      </c>
      <c r="I73" s="6">
        <v>2.32604E-8</v>
      </c>
      <c r="J73" s="22">
        <v>2.32604E-8</v>
      </c>
      <c r="K73" s="26" t="s">
        <v>86</v>
      </c>
      <c r="M73" s="21">
        <v>0.99999997673959995</v>
      </c>
      <c r="N73" s="22">
        <v>0.99999997673959995</v>
      </c>
      <c r="O73" s="22">
        <v>4.6520799999999999E-8</v>
      </c>
      <c r="P73" s="22">
        <v>4.6520799999999999E-8</v>
      </c>
      <c r="Q73" s="23">
        <v>3.3333333333333335E-7</v>
      </c>
      <c r="R73" s="23">
        <v>1</v>
      </c>
      <c r="S73" s="23" t="s">
        <v>86</v>
      </c>
      <c r="T73" s="23" t="b">
        <v>0</v>
      </c>
      <c r="U73" s="22">
        <f t="shared" si="0"/>
        <v>2.326040005051766E-8</v>
      </c>
      <c r="V73" s="6">
        <f t="shared" si="1"/>
        <v>2.326040005051766E-8</v>
      </c>
    </row>
    <row r="74" spans="2:22" x14ac:dyDescent="0.25">
      <c r="B74" s="24" t="s">
        <v>84</v>
      </c>
      <c r="C74" s="23">
        <v>20.76</v>
      </c>
      <c r="D74" s="23">
        <v>20.93</v>
      </c>
      <c r="E74" s="25" t="s">
        <v>25</v>
      </c>
      <c r="F74" s="24" t="s">
        <v>26</v>
      </c>
      <c r="G74" s="6"/>
      <c r="H74" s="24" t="s">
        <v>25</v>
      </c>
      <c r="I74" s="6">
        <v>1.6673400000000002E-8</v>
      </c>
      <c r="J74" s="22">
        <v>1.6673400000000002E-8</v>
      </c>
      <c r="K74" s="26" t="s">
        <v>86</v>
      </c>
      <c r="M74" s="21">
        <v>0.99999998332660001</v>
      </c>
      <c r="N74" s="22">
        <v>0.99999998332660001</v>
      </c>
      <c r="O74" s="22">
        <v>3.3346800000000003E-8</v>
      </c>
      <c r="P74" s="22">
        <v>3.3346800000000003E-8</v>
      </c>
      <c r="Q74" s="23">
        <v>3.3333333333333335E-7</v>
      </c>
      <c r="R74" s="23">
        <v>1</v>
      </c>
      <c r="S74" s="23" t="s">
        <v>86</v>
      </c>
      <c r="T74" s="23" t="b">
        <v>0</v>
      </c>
      <c r="U74" s="22">
        <f t="shared" si="0"/>
        <v>1.6673399994004967E-8</v>
      </c>
      <c r="V74" s="6">
        <f t="shared" si="1"/>
        <v>1.6673399994004967E-8</v>
      </c>
    </row>
    <row r="75" spans="2:22" x14ac:dyDescent="0.25">
      <c r="B75" s="24"/>
      <c r="C75" s="23"/>
      <c r="D75" s="23"/>
      <c r="E75" s="25"/>
      <c r="F75" s="24"/>
      <c r="G75" s="6"/>
      <c r="H75" s="24"/>
      <c r="I75" s="6"/>
      <c r="J75" s="22"/>
      <c r="K75" s="26"/>
      <c r="M75" s="21"/>
      <c r="N75" s="22"/>
      <c r="O75" s="22"/>
      <c r="P75" s="22"/>
      <c r="Q75" s="23"/>
      <c r="R75" s="23"/>
      <c r="S75" s="23"/>
      <c r="T75" s="23"/>
      <c r="U75" s="23"/>
      <c r="V75" s="26"/>
    </row>
    <row r="76" spans="2:22" ht="15.75" thickBot="1" x14ac:dyDescent="0.3">
      <c r="B76" s="27"/>
      <c r="C76" s="28"/>
      <c r="D76" s="28"/>
      <c r="E76" s="29"/>
      <c r="F76" s="27"/>
      <c r="G76" s="30"/>
      <c r="H76" s="27"/>
      <c r="I76" s="30"/>
      <c r="J76" s="31"/>
      <c r="K76" s="32"/>
      <c r="M76" s="33"/>
      <c r="N76" s="31"/>
      <c r="O76" s="31"/>
      <c r="P76" s="31"/>
      <c r="Q76" s="28"/>
      <c r="R76" s="28"/>
      <c r="S76" s="28"/>
      <c r="T76" s="28"/>
      <c r="U76" s="28"/>
      <c r="V76" s="8"/>
    </row>
    <row r="77" spans="2:22" x14ac:dyDescent="0.25">
      <c r="M77" s="34"/>
    </row>
    <row r="78" spans="2:22" x14ac:dyDescent="0.25">
      <c r="M78" s="34"/>
    </row>
  </sheetData>
  <conditionalFormatting sqref="G16:G76">
    <cfRule type="expression" dxfId="19" priority="14">
      <formula>IF($E16="Nee",TRUE,FALSE)</formula>
    </cfRule>
  </conditionalFormatting>
  <conditionalFormatting sqref="I16:I76">
    <cfRule type="expression" dxfId="18" priority="13">
      <formula>IF($H16="Nee",TRUE,FALSE)</formula>
    </cfRule>
  </conditionalFormatting>
  <conditionalFormatting sqref="K16:K76">
    <cfRule type="cellIs" dxfId="17" priority="10" operator="equal">
      <formula>"0"</formula>
    </cfRule>
    <cfRule type="cellIs" dxfId="16" priority="11" operator="equal">
      <formula>"ND"</formula>
    </cfRule>
    <cfRule type="cellIs" dxfId="15" priority="12" operator="equal">
      <formula>"D"</formula>
    </cfRule>
  </conditionalFormatting>
  <conditionalFormatting sqref="V75">
    <cfRule type="cellIs" dxfId="14" priority="1" operator="equal">
      <formula>"0"</formula>
    </cfRule>
    <cfRule type="cellIs" dxfId="13" priority="2" operator="equal">
      <formula>"ND"</formula>
    </cfRule>
    <cfRule type="cellIs" dxfId="12" priority="3" operator="equal">
      <formula>"D"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5" operator="endsWith" id="{69D84305-AF99-4E6F-BC78-1631AD1057E7}">
            <xm:f>RIGHT(K16,LEN('\src\wbi-assemblage-rekenkern\benchmarktests\testdefinitions\[Benchmartktest_traject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7030A0"/>
                </patternFill>
              </fill>
            </x14:dxf>
          </x14:cfRule>
          <x14:cfRule type="endsWith" priority="16" operator="endsWith" id="{4E88307C-19BC-4E73-AEF1-B822E2BA75D7}">
            <xm:f>RIGHT(K16,LEN('\src\wbi-assemblage-rekenkern\benchmarktests\testdefinitions\[Benchmartktest_traject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C00000"/>
                </patternFill>
              </fill>
            </x14:dxf>
          </x14:cfRule>
          <x14:cfRule type="endsWith" priority="17" operator="endsWith" id="{8A7FA5D1-7504-43A5-8F4E-57C4A78428FB}">
            <xm:f>RIGHT(K16,LEN('\src\wbi-assemblage-rekenkern\benchmarktests\testdefinitions\[Benchmartktest_traject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0000"/>
                </patternFill>
              </fill>
            </x14:dxf>
          </x14:cfRule>
          <x14:cfRule type="endsWith" priority="18" operator="endsWith" id="{3911F1C5-44CB-42A7-B280-8A16B8FC889D}">
            <xm:f>RIGHT(K16,LEN('\src\wbi-assemblage-rekenkern\benchmarktests\testdefinitions\[Benchmartktest_traject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9" operator="containsText" id="{5BEA2E3A-2ED8-4F02-B034-5033DA4E0D6E}">
            <xm:f>NOT(ISERROR(SEARCH('\src\wbi-assemblage-rekenkern\benchmarktests\testdefinitions\[Benchmartktest_traject 14-2.xlsx]Normen en duidingsklassen'!#REF!,K16)))</xm:f>
            <xm:f>'\src\wbi-assemblage-rekenkern\benchmarktests\testdefinitions\[Benchmartktest_traject 14-2.xlsx]Normen en duidingsklassen'!#REF!</xm:f>
            <x14:dxf>
              <fill>
                <patternFill>
                  <bgColor rgb="FF00CC99"/>
                </patternFill>
              </fill>
            </x14:dxf>
          </x14:cfRule>
          <x14:cfRule type="containsText" priority="20" operator="containsText" id="{B23182EB-C4F7-4C5B-9505-5C7658518E5D}">
            <xm:f>NOT(ISERROR(SEARCH('\src\wbi-assemblage-rekenkern\benchmarktests\testdefinitions\[Benchmartktest_traject 14-2.xlsx]Normen en duidingsklassen'!#REF!,K16)))</xm:f>
            <xm:f>'\src\wbi-assemblage-rekenkern\benchmarktests\testdefinitions\[Benchmartktest_traject 14-2.xlsx]Normen en duidingsklassen'!#REF!</xm:f>
            <x14:dxf>
              <fill>
                <patternFill>
                  <bgColor theme="9" tint="0.59996337778862885"/>
                </patternFill>
              </fill>
            </x14:dxf>
          </x14:cfRule>
          <xm:sqref>K16:K76</xm:sqref>
        </x14:conditionalFormatting>
        <x14:conditionalFormatting xmlns:xm="http://schemas.microsoft.com/office/excel/2006/main">
          <x14:cfRule type="endsWith" priority="4" operator="endsWith" id="{B515F6B6-94AD-45E3-B1DA-025FDE839ACD}">
            <xm:f>RIGHT(V75,LEN('\src\wbi-assemblage-rekenkern\benchmarktests\testdefinitions\[Benchmartktest_traject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7030A0"/>
                </patternFill>
              </fill>
            </x14:dxf>
          </x14:cfRule>
          <x14:cfRule type="endsWith" priority="5" operator="endsWith" id="{53422836-2069-40B9-86BC-5F8A02FC8A9E}">
            <xm:f>RIGHT(V75,LEN('\src\wbi-assemblage-rekenkern\benchmarktests\testdefinitions\[Benchmartktest_traject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C00000"/>
                </patternFill>
              </fill>
            </x14:dxf>
          </x14:cfRule>
          <x14:cfRule type="endsWith" priority="6" operator="endsWith" id="{C987C678-3A52-4EA1-BF6E-8B76ABE6C659}">
            <xm:f>RIGHT(V75,LEN('\src\wbi-assemblage-rekenkern\benchmarktests\testdefinitions\[Benchmartktest_traject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0000"/>
                </patternFill>
              </fill>
            </x14:dxf>
          </x14:cfRule>
          <x14:cfRule type="endsWith" priority="7" operator="endsWith" id="{29D7418F-C8AE-42DA-9DA1-624B050A7FB2}">
            <xm:f>RIGHT(V75,LEN('\src\wbi-assemblage-rekenkern\benchmarktests\testdefinitions\[Benchmartktest_traject 14-2.xlsx]Normen en duidingsklassen'!#REF!))='\src\wbi-assemblage-rekenkern\benchmarktests\testdefinitions\[Benchmartktest_traject 14-2.xlsx]Normen en duidingsklassen'!#REF!</xm:f>
            <xm:f>'\src\wbi-assemblage-rekenkern\benchmarktests\testdefinitions\[Benchmartktest_traject 14-2.xlsx]Normen en duidingsklassen'!#REF!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16BE9998-F371-43DC-A092-C33F3981A385}">
            <xm:f>NOT(ISERROR(SEARCH('\src\wbi-assemblage-rekenkern\benchmarktests\testdefinitions\[Benchmartktest_traject 14-2.xlsx]Normen en duidingsklassen'!#REF!,V75)))</xm:f>
            <xm:f>'\src\wbi-assemblage-rekenkern\benchmarktests\testdefinitions\[Benchmartktest_traject 14-2.xlsx]Normen en duidingsklassen'!#REF!</xm:f>
            <x14:dxf>
              <fill>
                <patternFill>
                  <bgColor rgb="FF00CC99"/>
                </patternFill>
              </fill>
            </x14:dxf>
          </x14:cfRule>
          <x14:cfRule type="containsText" priority="9" operator="containsText" id="{59DBCE23-0C4E-469F-96D8-8FC175A93071}">
            <xm:f>NOT(ISERROR(SEARCH('\src\wbi-assemblage-rekenkern\benchmarktests\testdefinitions\[Benchmartktest_traject 14-2.xlsx]Normen en duidingsklassen'!#REF!,V75)))</xm:f>
            <xm:f>'\src\wbi-assemblage-rekenkern\benchmarktests\testdefinitions\[Benchmartktest_traject 14-2.xlsx]Normen en duidingsklassen'!#REF!</xm:f>
            <x14:dxf>
              <fill>
                <patternFill>
                  <bgColor theme="9" tint="0.59996337778862885"/>
                </patternFill>
              </fill>
            </x14:dxf>
          </x14:cfRule>
          <xm:sqref>V75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29E51D6-F5EA-4ED0-B1BC-048484F1A6BB}">
          <x14:formula1>
            <xm:f>'C:\src\wbi-assemblage-rekenkern\benchmarktests\testdefinitions\[Benchmartktest_traject 14-2.xlsx]Informatiepagina'!#REF!</xm:f>
          </x14:formula1>
          <xm:sqref>E77:E92 F16:F76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2023-03-01T09:18:14Z</dcterms:modified>
</cp:coreProperties>
</file>